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b9018\Daily Jobtime Report\Phung\"/>
    </mc:Choice>
  </mc:AlternateContent>
  <bookViews>
    <workbookView xWindow="-345" yWindow="3465" windowWidth="15480" windowHeight="10920" tabRatio="656" firstSheet="3" activeTab="9"/>
  </bookViews>
  <sheets>
    <sheet name="Ｊａｎ" sheetId="13" r:id="rId1"/>
    <sheet name="Ｆｅｂ" sheetId="14" r:id="rId2"/>
    <sheet name="Ｍａｒ" sheetId="15" r:id="rId3"/>
    <sheet name="Ａｐｒ" sheetId="16" r:id="rId4"/>
    <sheet name="Ｍａｙ" sheetId="17" r:id="rId5"/>
    <sheet name="Ｊｕｎ" sheetId="18" r:id="rId6"/>
    <sheet name="Ｊｕｌ" sheetId="9" r:id="rId7"/>
    <sheet name="Ａｕｇ" sheetId="1" r:id="rId8"/>
    <sheet name="Ｓｅｐ" sheetId="7" r:id="rId9"/>
    <sheet name="Ｏｃｔ" sheetId="10" r:id="rId10"/>
    <sheet name="Ｎｏｖ" sheetId="11" r:id="rId11"/>
    <sheet name="Ｄｅｃ" sheetId="12" r:id="rId12"/>
    <sheet name="Table" sheetId="8" r:id="rId13"/>
  </sheets>
  <definedNames>
    <definedName name="ngaynghi">Ｊａｎ!$Z$4:$Z$5</definedName>
    <definedName name="ngaythuong">Ｊａｎ!$AA$4:$AA$7</definedName>
    <definedName name="_xlnm.Print_Area" localSheetId="3">Ａｐｒ!$B$1:$S$27</definedName>
    <definedName name="_xlnm.Print_Area" localSheetId="7">Ａｕｇ!$B$1:$S$27</definedName>
    <definedName name="_xlnm.Print_Area" localSheetId="1">Ｆｅｂ!$B$1:$S$27</definedName>
    <definedName name="_xlnm.Print_Area" localSheetId="0">Ｊａｎ!$B$1:$S$11</definedName>
    <definedName name="_xlnm.Print_Area" localSheetId="6">Ｊｕｌ!$B$1:$S$27</definedName>
    <definedName name="_xlnm.Print_Area" localSheetId="4">Ｍａｙ!$B$1:$S$27</definedName>
    <definedName name="_xlnm.Print_Area" localSheetId="10">Ｎｏｖ!$B$1:$S$27</definedName>
    <definedName name="_xlnm.Print_Area" localSheetId="9">Ｏｃｔ!$B$1:$S$27</definedName>
  </definedNames>
  <calcPr calcId="152511"/>
</workbook>
</file>

<file path=xl/calcChain.xml><?xml version="1.0" encoding="utf-8"?>
<calcChain xmlns="http://schemas.openxmlformats.org/spreadsheetml/2006/main">
  <c r="R1" i="12" l="1"/>
  <c r="R1" i="11"/>
  <c r="R1" i="10"/>
  <c r="R1" i="1"/>
  <c r="R1" i="9"/>
  <c r="R1" i="18"/>
  <c r="R1" i="17"/>
  <c r="R1" i="16"/>
  <c r="R1" i="15"/>
  <c r="R1" i="14"/>
  <c r="B4" i="12" l="1"/>
  <c r="B4" i="11"/>
  <c r="B12" i="11" s="1"/>
  <c r="B20" i="11" s="1"/>
  <c r="B4" i="10"/>
  <c r="B12" i="10" s="1"/>
  <c r="B20" i="10" s="1"/>
  <c r="B4" i="7"/>
  <c r="B12" i="7" s="1"/>
  <c r="B20" i="7" s="1"/>
  <c r="B4" i="1"/>
  <c r="B12" i="1" s="1"/>
  <c r="B20" i="1" s="1"/>
  <c r="B4" i="9"/>
  <c r="B4" i="18"/>
  <c r="B4" i="17"/>
  <c r="B12" i="17" s="1"/>
  <c r="B20" i="17" s="1"/>
  <c r="B4" i="16"/>
  <c r="B4" i="15"/>
  <c r="B12" i="15" s="1"/>
  <c r="B20" i="15" s="1"/>
  <c r="B4" i="14"/>
  <c r="B12" i="14" s="1"/>
  <c r="B20" i="14" s="1"/>
  <c r="S250" i="12"/>
  <c r="S249" i="12"/>
  <c r="R248" i="12"/>
  <c r="S247" i="12"/>
  <c r="S246" i="12"/>
  <c r="S251" i="12" s="1"/>
  <c r="S243" i="12"/>
  <c r="S242" i="12"/>
  <c r="S241" i="12"/>
  <c r="R240" i="12"/>
  <c r="S239" i="12"/>
  <c r="S238" i="12"/>
  <c r="S234" i="12"/>
  <c r="S233" i="12"/>
  <c r="R232" i="12"/>
  <c r="S231" i="12"/>
  <c r="S230" i="12"/>
  <c r="S235" i="12" s="1"/>
  <c r="S227" i="12"/>
  <c r="S226" i="12"/>
  <c r="S225" i="12"/>
  <c r="R224" i="12"/>
  <c r="S223" i="12"/>
  <c r="S222" i="12"/>
  <c r="S218" i="12"/>
  <c r="S217" i="12"/>
  <c r="R216" i="12"/>
  <c r="S215" i="12"/>
  <c r="S214" i="12"/>
  <c r="S219" i="12" s="1"/>
  <c r="S211" i="12"/>
  <c r="S210" i="12"/>
  <c r="S209" i="12"/>
  <c r="R208" i="12"/>
  <c r="S207" i="12"/>
  <c r="S206" i="12"/>
  <c r="S202" i="12"/>
  <c r="S201" i="12"/>
  <c r="R200" i="12"/>
  <c r="S199" i="12"/>
  <c r="S198" i="12"/>
  <c r="S203" i="12" s="1"/>
  <c r="S195" i="12"/>
  <c r="S194" i="12"/>
  <c r="S193" i="12"/>
  <c r="R192" i="12"/>
  <c r="S191" i="12"/>
  <c r="S190" i="12"/>
  <c r="S186" i="12"/>
  <c r="S185" i="12"/>
  <c r="R184" i="12"/>
  <c r="S183" i="12"/>
  <c r="S182" i="12"/>
  <c r="S187" i="12" s="1"/>
  <c r="S178" i="12"/>
  <c r="S177" i="12"/>
  <c r="R176" i="12"/>
  <c r="S175" i="12"/>
  <c r="S179" i="12" s="1"/>
  <c r="S174" i="12"/>
  <c r="S170" i="12"/>
  <c r="S169" i="12"/>
  <c r="R168" i="12"/>
  <c r="S167" i="12"/>
  <c r="S166" i="12"/>
  <c r="S171" i="12" s="1"/>
  <c r="S162" i="12"/>
  <c r="S161" i="12"/>
  <c r="R160" i="12"/>
  <c r="S159" i="12"/>
  <c r="S163" i="12" s="1"/>
  <c r="S158" i="12"/>
  <c r="S154" i="12"/>
  <c r="S153" i="12"/>
  <c r="R152" i="12"/>
  <c r="S151" i="12"/>
  <c r="S150" i="12"/>
  <c r="S155" i="12" s="1"/>
  <c r="S146" i="12"/>
  <c r="S145" i="12"/>
  <c r="R144" i="12"/>
  <c r="S143" i="12"/>
  <c r="S147" i="12" s="1"/>
  <c r="S142" i="12"/>
  <c r="S138" i="12"/>
  <c r="S137" i="12"/>
  <c r="R136" i="12"/>
  <c r="S135" i="12"/>
  <c r="S134" i="12"/>
  <c r="S139" i="12" s="1"/>
  <c r="S130" i="12"/>
  <c r="S129" i="12"/>
  <c r="R128" i="12"/>
  <c r="S127" i="12"/>
  <c r="S131" i="12" s="1"/>
  <c r="S126" i="12"/>
  <c r="S122" i="12"/>
  <c r="S121" i="12"/>
  <c r="R120" i="12"/>
  <c r="S119" i="12"/>
  <c r="S118" i="12"/>
  <c r="S123" i="12" s="1"/>
  <c r="S114" i="12"/>
  <c r="S113" i="12"/>
  <c r="R112" i="12"/>
  <c r="S111" i="12"/>
  <c r="S115" i="12" s="1"/>
  <c r="S110" i="12"/>
  <c r="S106" i="12"/>
  <c r="S105" i="12"/>
  <c r="R104" i="12"/>
  <c r="S103" i="12"/>
  <c r="S102" i="12"/>
  <c r="S107" i="12" s="1"/>
  <c r="S98" i="12"/>
  <c r="S97" i="12"/>
  <c r="R96" i="12"/>
  <c r="S95" i="12"/>
  <c r="S99" i="12" s="1"/>
  <c r="S94" i="12"/>
  <c r="S90" i="12"/>
  <c r="S89" i="12"/>
  <c r="R88" i="12"/>
  <c r="S87" i="12"/>
  <c r="S86" i="12"/>
  <c r="S91" i="12" s="1"/>
  <c r="S82" i="12"/>
  <c r="S81" i="12"/>
  <c r="R80" i="12"/>
  <c r="S79" i="12"/>
  <c r="S83" i="12" s="1"/>
  <c r="S78" i="12"/>
  <c r="S74" i="12"/>
  <c r="S73" i="12"/>
  <c r="R72" i="12"/>
  <c r="S71" i="12"/>
  <c r="S70" i="12"/>
  <c r="S75" i="12" s="1"/>
  <c r="S66" i="12"/>
  <c r="S65" i="12"/>
  <c r="R64" i="12"/>
  <c r="S63" i="12"/>
  <c r="S67" i="12" s="1"/>
  <c r="S62" i="12"/>
  <c r="S58" i="12"/>
  <c r="S57" i="12"/>
  <c r="R56" i="12"/>
  <c r="S55" i="12"/>
  <c r="S54" i="12"/>
  <c r="S59" i="12" s="1"/>
  <c r="S50" i="12"/>
  <c r="S49" i="12"/>
  <c r="R48" i="12"/>
  <c r="S47" i="12"/>
  <c r="S51" i="12" s="1"/>
  <c r="S46" i="12"/>
  <c r="S42" i="12"/>
  <c r="S41" i="12"/>
  <c r="R40" i="12"/>
  <c r="S39" i="12"/>
  <c r="S38" i="12"/>
  <c r="S43" i="12" s="1"/>
  <c r="S34" i="12"/>
  <c r="S33" i="12"/>
  <c r="R32" i="12"/>
  <c r="S31" i="12"/>
  <c r="S35" i="12" s="1"/>
  <c r="S30" i="12"/>
  <c r="S26" i="12"/>
  <c r="S25" i="12"/>
  <c r="R24" i="12"/>
  <c r="S23" i="12"/>
  <c r="S22" i="12"/>
  <c r="S27" i="12" s="1"/>
  <c r="S18" i="12"/>
  <c r="S17" i="12"/>
  <c r="R16" i="12"/>
  <c r="S15" i="12"/>
  <c r="S19" i="12" s="1"/>
  <c r="S14" i="12"/>
  <c r="B12" i="12"/>
  <c r="B20" i="12" s="1"/>
  <c r="S10" i="12"/>
  <c r="S9" i="12"/>
  <c r="R8" i="12"/>
  <c r="S7" i="12"/>
  <c r="S6" i="12"/>
  <c r="S11" i="12" s="1"/>
  <c r="S242" i="11"/>
  <c r="S241" i="11"/>
  <c r="R240" i="11"/>
  <c r="S239" i="11"/>
  <c r="S238" i="11"/>
  <c r="S243" i="11" s="1"/>
  <c r="S234" i="11"/>
  <c r="S233" i="11"/>
  <c r="R232" i="11"/>
  <c r="S231" i="11"/>
  <c r="S230" i="11"/>
  <c r="S226" i="11"/>
  <c r="S225" i="11"/>
  <c r="R224" i="11"/>
  <c r="S223" i="11"/>
  <c r="S222" i="11"/>
  <c r="S227" i="11" s="1"/>
  <c r="S218" i="11"/>
  <c r="S217" i="11"/>
  <c r="R216" i="11"/>
  <c r="S215" i="11"/>
  <c r="S214" i="11"/>
  <c r="S219" i="11" s="1"/>
  <c r="S210" i="11"/>
  <c r="S209" i="11"/>
  <c r="R208" i="11"/>
  <c r="S207" i="11"/>
  <c r="S206" i="11"/>
  <c r="S202" i="11"/>
  <c r="S201" i="11"/>
  <c r="R200" i="11"/>
  <c r="S199" i="11"/>
  <c r="S198" i="11"/>
  <c r="S203" i="11" s="1"/>
  <c r="S194" i="11"/>
  <c r="S193" i="11"/>
  <c r="R192" i="11"/>
  <c r="S191" i="11"/>
  <c r="S190" i="11"/>
  <c r="S195" i="11" s="1"/>
  <c r="S186" i="11"/>
  <c r="S185" i="11"/>
  <c r="R184" i="11"/>
  <c r="S183" i="11"/>
  <c r="S182" i="11"/>
  <c r="S178" i="11"/>
  <c r="S177" i="11"/>
  <c r="R176" i="11"/>
  <c r="S175" i="11"/>
  <c r="S174" i="11"/>
  <c r="S179" i="11" s="1"/>
  <c r="S170" i="11"/>
  <c r="S169" i="11"/>
  <c r="R168" i="11"/>
  <c r="S167" i="11"/>
  <c r="S166" i="11"/>
  <c r="S171" i="11" s="1"/>
  <c r="S162" i="11"/>
  <c r="S161" i="11"/>
  <c r="R160" i="11"/>
  <c r="S159" i="11"/>
  <c r="S158" i="11"/>
  <c r="S154" i="11"/>
  <c r="S153" i="11"/>
  <c r="R152" i="11"/>
  <c r="S151" i="11"/>
  <c r="S150" i="11"/>
  <c r="S155" i="11" s="1"/>
  <c r="S146" i="11"/>
  <c r="S145" i="11"/>
  <c r="R144" i="11"/>
  <c r="S143" i="11"/>
  <c r="S142" i="11"/>
  <c r="S147" i="11" s="1"/>
  <c r="S138" i="11"/>
  <c r="S137" i="11"/>
  <c r="R136" i="11"/>
  <c r="S135" i="11"/>
  <c r="S134" i="11"/>
  <c r="S130" i="11"/>
  <c r="S129" i="11"/>
  <c r="R128" i="11"/>
  <c r="S127" i="11"/>
  <c r="S126" i="11"/>
  <c r="S131" i="11" s="1"/>
  <c r="S122" i="11"/>
  <c r="S121" i="11"/>
  <c r="R120" i="11"/>
  <c r="S119" i="11"/>
  <c r="S118" i="11"/>
  <c r="S123" i="11" s="1"/>
  <c r="S114" i="11"/>
  <c r="S113" i="11"/>
  <c r="R112" i="11"/>
  <c r="S111" i="11"/>
  <c r="S110" i="11"/>
  <c r="S106" i="11"/>
  <c r="S105" i="11"/>
  <c r="R104" i="11"/>
  <c r="S103" i="11"/>
  <c r="S102" i="11"/>
  <c r="S107" i="11" s="1"/>
  <c r="S98" i="11"/>
  <c r="S97" i="11"/>
  <c r="R96" i="11"/>
  <c r="S95" i="11"/>
  <c r="S94" i="11"/>
  <c r="S99" i="11" s="1"/>
  <c r="S90" i="11"/>
  <c r="S89" i="11"/>
  <c r="R88" i="11"/>
  <c r="S87" i="11"/>
  <c r="S86" i="11"/>
  <c r="S82" i="11"/>
  <c r="S81" i="11"/>
  <c r="R80" i="11"/>
  <c r="S79" i="11"/>
  <c r="S78" i="11"/>
  <c r="S83" i="11" s="1"/>
  <c r="S74" i="11"/>
  <c r="S73" i="11"/>
  <c r="R72" i="11"/>
  <c r="S71" i="11"/>
  <c r="S70" i="11"/>
  <c r="S75" i="11" s="1"/>
  <c r="S66" i="11"/>
  <c r="S65" i="11"/>
  <c r="R64" i="11"/>
  <c r="S63" i="11"/>
  <c r="S62" i="11"/>
  <c r="S58" i="11"/>
  <c r="S57" i="11"/>
  <c r="R56" i="11"/>
  <c r="S55" i="11"/>
  <c r="S54" i="11"/>
  <c r="S59" i="11" s="1"/>
  <c r="S50" i="11"/>
  <c r="S49" i="11"/>
  <c r="R48" i="11"/>
  <c r="S47" i="11"/>
  <c r="S46" i="11"/>
  <c r="S51" i="11" s="1"/>
  <c r="S42" i="11"/>
  <c r="S41" i="11"/>
  <c r="R40" i="11"/>
  <c r="S39" i="11"/>
  <c r="S38" i="11"/>
  <c r="S34" i="11"/>
  <c r="S33" i="11"/>
  <c r="R32" i="11"/>
  <c r="S31" i="11"/>
  <c r="S30" i="11"/>
  <c r="S35" i="11" s="1"/>
  <c r="S26" i="11"/>
  <c r="S25" i="11"/>
  <c r="R24" i="11"/>
  <c r="S23" i="11"/>
  <c r="S22" i="11"/>
  <c r="S27" i="11" s="1"/>
  <c r="S18" i="11"/>
  <c r="S17" i="11"/>
  <c r="R16" i="11"/>
  <c r="S15" i="11"/>
  <c r="S14" i="11"/>
  <c r="S10" i="11"/>
  <c r="S9" i="11"/>
  <c r="R8" i="11"/>
  <c r="S7" i="11"/>
  <c r="S6" i="11"/>
  <c r="S250" i="10"/>
  <c r="S249" i="10"/>
  <c r="R248" i="10"/>
  <c r="S247" i="10"/>
  <c r="S246" i="10"/>
  <c r="S251" i="10" s="1"/>
  <c r="S242" i="10"/>
  <c r="S241" i="10"/>
  <c r="R240" i="10"/>
  <c r="S239" i="10"/>
  <c r="S238" i="10"/>
  <c r="S243" i="10" s="1"/>
  <c r="S234" i="10"/>
  <c r="S233" i="10"/>
  <c r="R232" i="10"/>
  <c r="S231" i="10"/>
  <c r="S230" i="10"/>
  <c r="S235" i="10" s="1"/>
  <c r="S226" i="10"/>
  <c r="S225" i="10"/>
  <c r="R224" i="10"/>
  <c r="S223" i="10"/>
  <c r="S222" i="10"/>
  <c r="S227" i="10" s="1"/>
  <c r="S218" i="10"/>
  <c r="S217" i="10"/>
  <c r="R216" i="10"/>
  <c r="S215" i="10"/>
  <c r="S214" i="10"/>
  <c r="S219" i="10" s="1"/>
  <c r="S210" i="10"/>
  <c r="S209" i="10"/>
  <c r="R208" i="10"/>
  <c r="S207" i="10"/>
  <c r="S206" i="10"/>
  <c r="S211" i="10" s="1"/>
  <c r="S202" i="10"/>
  <c r="S201" i="10"/>
  <c r="R200" i="10"/>
  <c r="S199" i="10"/>
  <c r="S198" i="10"/>
  <c r="S203" i="10" s="1"/>
  <c r="S194" i="10"/>
  <c r="S193" i="10"/>
  <c r="R192" i="10"/>
  <c r="S191" i="10"/>
  <c r="S190" i="10"/>
  <c r="S195" i="10" s="1"/>
  <c r="S186" i="10"/>
  <c r="S185" i="10"/>
  <c r="R184" i="10"/>
  <c r="S183" i="10"/>
  <c r="S182" i="10"/>
  <c r="S187" i="10" s="1"/>
  <c r="S178" i="10"/>
  <c r="S177" i="10"/>
  <c r="R176" i="10"/>
  <c r="S175" i="10"/>
  <c r="S174" i="10"/>
  <c r="S179" i="10" s="1"/>
  <c r="S170" i="10"/>
  <c r="S169" i="10"/>
  <c r="R168" i="10"/>
  <c r="S167" i="10"/>
  <c r="S166" i="10"/>
  <c r="S171" i="10" s="1"/>
  <c r="S162" i="10"/>
  <c r="S161" i="10"/>
  <c r="R160" i="10"/>
  <c r="S159" i="10"/>
  <c r="S158" i="10"/>
  <c r="S163" i="10" s="1"/>
  <c r="S154" i="10"/>
  <c r="S153" i="10"/>
  <c r="R152" i="10"/>
  <c r="S151" i="10"/>
  <c r="S150" i="10"/>
  <c r="S155" i="10" s="1"/>
  <c r="S146" i="10"/>
  <c r="S145" i="10"/>
  <c r="R144" i="10"/>
  <c r="S143" i="10"/>
  <c r="S142" i="10"/>
  <c r="S147" i="10" s="1"/>
  <c r="S138" i="10"/>
  <c r="S137" i="10"/>
  <c r="R136" i="10"/>
  <c r="S135" i="10"/>
  <c r="S134" i="10"/>
  <c r="S139" i="10" s="1"/>
  <c r="S130" i="10"/>
  <c r="S129" i="10"/>
  <c r="R128" i="10"/>
  <c r="S127" i="10"/>
  <c r="S126" i="10"/>
  <c r="S131" i="10" s="1"/>
  <c r="S122" i="10"/>
  <c r="S121" i="10"/>
  <c r="R120" i="10"/>
  <c r="S119" i="10"/>
  <c r="S118" i="10"/>
  <c r="S123" i="10" s="1"/>
  <c r="S114" i="10"/>
  <c r="S113" i="10"/>
  <c r="R112" i="10"/>
  <c r="S111" i="10"/>
  <c r="S110" i="10"/>
  <c r="S115" i="10" s="1"/>
  <c r="S106" i="10"/>
  <c r="S105" i="10"/>
  <c r="R104" i="10"/>
  <c r="S103" i="10"/>
  <c r="S102" i="10"/>
  <c r="S107" i="10" s="1"/>
  <c r="S98" i="10"/>
  <c r="S97" i="10"/>
  <c r="R96" i="10"/>
  <c r="S95" i="10"/>
  <c r="S94" i="10"/>
  <c r="S99" i="10" s="1"/>
  <c r="S90" i="10"/>
  <c r="S89" i="10"/>
  <c r="R88" i="10"/>
  <c r="S87" i="10"/>
  <c r="S86" i="10"/>
  <c r="S91" i="10" s="1"/>
  <c r="S82" i="10"/>
  <c r="S81" i="10"/>
  <c r="R80" i="10"/>
  <c r="S79" i="10"/>
  <c r="S78" i="10"/>
  <c r="S83" i="10" s="1"/>
  <c r="S74" i="10"/>
  <c r="S73" i="10"/>
  <c r="R72" i="10"/>
  <c r="S71" i="10"/>
  <c r="S70" i="10"/>
  <c r="S75" i="10" s="1"/>
  <c r="S66" i="10"/>
  <c r="S65" i="10"/>
  <c r="R64" i="10"/>
  <c r="S63" i="10"/>
  <c r="S62" i="10"/>
  <c r="S67" i="10" s="1"/>
  <c r="S58" i="10"/>
  <c r="S57" i="10"/>
  <c r="R56" i="10"/>
  <c r="S55" i="10"/>
  <c r="S54" i="10"/>
  <c r="S59" i="10" s="1"/>
  <c r="S50" i="10"/>
  <c r="S49" i="10"/>
  <c r="R48" i="10"/>
  <c r="S47" i="10"/>
  <c r="S46" i="10"/>
  <c r="S51" i="10" s="1"/>
  <c r="S42" i="10"/>
  <c r="R40" i="10"/>
  <c r="S39" i="10"/>
  <c r="S38" i="10"/>
  <c r="S43" i="10" s="1"/>
  <c r="S34" i="10"/>
  <c r="S33" i="10"/>
  <c r="R32" i="10"/>
  <c r="S31" i="10"/>
  <c r="S30" i="10"/>
  <c r="S35" i="10" s="1"/>
  <c r="S26" i="10"/>
  <c r="R24" i="10"/>
  <c r="S23" i="10"/>
  <c r="S25" i="10" s="1"/>
  <c r="S22" i="10"/>
  <c r="S18" i="10"/>
  <c r="S17" i="10"/>
  <c r="R16" i="10"/>
  <c r="S15" i="10"/>
  <c r="S14" i="10"/>
  <c r="S10" i="10"/>
  <c r="S9" i="10"/>
  <c r="R8" i="10"/>
  <c r="S7" i="10"/>
  <c r="S6" i="10"/>
  <c r="S11" i="10" s="1"/>
  <c r="S242" i="7"/>
  <c r="S241" i="7"/>
  <c r="R240" i="7"/>
  <c r="S239" i="7"/>
  <c r="S238" i="7"/>
  <c r="S243" i="7" s="1"/>
  <c r="S234" i="7"/>
  <c r="R232" i="7"/>
  <c r="S231" i="7"/>
  <c r="S233" i="7" s="1"/>
  <c r="S230" i="7"/>
  <c r="S226" i="7"/>
  <c r="R224" i="7"/>
  <c r="S223" i="7"/>
  <c r="S222" i="7"/>
  <c r="S227" i="7" s="1"/>
  <c r="S218" i="7"/>
  <c r="S217" i="7"/>
  <c r="R216" i="7"/>
  <c r="S215" i="7"/>
  <c r="S214" i="7"/>
  <c r="S210" i="7"/>
  <c r="R208" i="7"/>
  <c r="S207" i="7"/>
  <c r="S209" i="7" s="1"/>
  <c r="S206" i="7"/>
  <c r="S211" i="7" s="1"/>
  <c r="S202" i="7"/>
  <c r="S201" i="7"/>
  <c r="R200" i="7"/>
  <c r="S199" i="7"/>
  <c r="S198" i="7"/>
  <c r="S194" i="7"/>
  <c r="S193" i="7"/>
  <c r="R192" i="7"/>
  <c r="S191" i="7"/>
  <c r="S190" i="7"/>
  <c r="S195" i="7" s="1"/>
  <c r="S186" i="7"/>
  <c r="S185" i="7"/>
  <c r="R184" i="7"/>
  <c r="S183" i="7"/>
  <c r="S182" i="7"/>
  <c r="S178" i="7"/>
  <c r="R176" i="7"/>
  <c r="S175" i="7"/>
  <c r="S174" i="7"/>
  <c r="S170" i="7"/>
  <c r="R168" i="7"/>
  <c r="S167" i="7"/>
  <c r="S169" i="7" s="1"/>
  <c r="S166" i="7"/>
  <c r="S162" i="7"/>
  <c r="R160" i="7"/>
  <c r="S159" i="7"/>
  <c r="S158" i="7"/>
  <c r="S154" i="7"/>
  <c r="R152" i="7"/>
  <c r="S151" i="7"/>
  <c r="S150" i="7"/>
  <c r="S146" i="7"/>
  <c r="R144" i="7"/>
  <c r="S143" i="7"/>
  <c r="S145" i="7" s="1"/>
  <c r="S142" i="7"/>
  <c r="S138" i="7"/>
  <c r="S137" i="7"/>
  <c r="R136" i="7"/>
  <c r="S135" i="7"/>
  <c r="S134" i="7"/>
  <c r="S130" i="7"/>
  <c r="S129" i="7"/>
  <c r="R128" i="7"/>
  <c r="S127" i="7"/>
  <c r="S126" i="7"/>
  <c r="S131" i="7" s="1"/>
  <c r="S122" i="7"/>
  <c r="S121" i="7"/>
  <c r="R120" i="7"/>
  <c r="S119" i="7"/>
  <c r="S118" i="7"/>
  <c r="S123" i="7" s="1"/>
  <c r="S114" i="7"/>
  <c r="S113" i="7"/>
  <c r="R112" i="7"/>
  <c r="S111" i="7"/>
  <c r="S110" i="7"/>
  <c r="S115" i="7" s="1"/>
  <c r="S106" i="7"/>
  <c r="S105" i="7"/>
  <c r="R104" i="7"/>
  <c r="S103" i="7"/>
  <c r="S102" i="7"/>
  <c r="S98" i="7"/>
  <c r="S97" i="7"/>
  <c r="R96" i="7"/>
  <c r="S95" i="7"/>
  <c r="S94" i="7"/>
  <c r="S99" i="7" s="1"/>
  <c r="S90" i="7"/>
  <c r="R88" i="7"/>
  <c r="S87" i="7"/>
  <c r="S89" i="7" s="1"/>
  <c r="S86" i="7"/>
  <c r="S82" i="7"/>
  <c r="S81" i="7"/>
  <c r="R80" i="7"/>
  <c r="S79" i="7"/>
  <c r="S78" i="7"/>
  <c r="S83" i="7" s="1"/>
  <c r="S74" i="7"/>
  <c r="S73" i="7"/>
  <c r="R72" i="7"/>
  <c r="S71" i="7"/>
  <c r="S70" i="7"/>
  <c r="S75" i="7" s="1"/>
  <c r="S66" i="7"/>
  <c r="R64" i="7"/>
  <c r="S63" i="7"/>
  <c r="S65" i="7" s="1"/>
  <c r="S62" i="7"/>
  <c r="S58" i="7"/>
  <c r="S57" i="7"/>
  <c r="R56" i="7"/>
  <c r="S55" i="7"/>
  <c r="S54" i="7"/>
  <c r="S50" i="7"/>
  <c r="S49" i="7"/>
  <c r="R48" i="7"/>
  <c r="S47" i="7"/>
  <c r="S46" i="7"/>
  <c r="S51" i="7" s="1"/>
  <c r="S42" i="7"/>
  <c r="S41" i="7"/>
  <c r="R40" i="7"/>
  <c r="S39" i="7"/>
  <c r="S38" i="7"/>
  <c r="S34" i="7"/>
  <c r="S33" i="7"/>
  <c r="R32" i="7"/>
  <c r="S31" i="7"/>
  <c r="S30" i="7"/>
  <c r="S35" i="7" s="1"/>
  <c r="S26" i="7"/>
  <c r="S25" i="7"/>
  <c r="R24" i="7"/>
  <c r="S23" i="7"/>
  <c r="S22" i="7"/>
  <c r="S27" i="7" s="1"/>
  <c r="S18" i="7"/>
  <c r="S17" i="7"/>
  <c r="R16" i="7"/>
  <c r="S15" i="7"/>
  <c r="S14" i="7"/>
  <c r="S19" i="7" s="1"/>
  <c r="S10" i="7"/>
  <c r="S9" i="7"/>
  <c r="R8" i="7"/>
  <c r="S7" i="7"/>
  <c r="S6" i="7"/>
  <c r="S250" i="1"/>
  <c r="S249" i="1"/>
  <c r="R248" i="1"/>
  <c r="S247" i="1"/>
  <c r="S246" i="1"/>
  <c r="S251" i="1" s="1"/>
  <c r="S242" i="1"/>
  <c r="R240" i="1"/>
  <c r="S239" i="1"/>
  <c r="S238" i="1"/>
  <c r="S234" i="1"/>
  <c r="R232" i="1"/>
  <c r="S231" i="1"/>
  <c r="S230" i="1"/>
  <c r="S226" i="1"/>
  <c r="R224" i="1"/>
  <c r="S223" i="1"/>
  <c r="S225" i="1" s="1"/>
  <c r="S222" i="1"/>
  <c r="S218" i="1"/>
  <c r="S217" i="1"/>
  <c r="R216" i="1"/>
  <c r="S215" i="1"/>
  <c r="S214" i="1"/>
  <c r="S219" i="1" s="1"/>
  <c r="S210" i="1"/>
  <c r="S209" i="1"/>
  <c r="R208" i="1"/>
  <c r="S207" i="1"/>
  <c r="S206" i="1"/>
  <c r="S211" i="1" s="1"/>
  <c r="S202" i="1"/>
  <c r="R200" i="1"/>
  <c r="S199" i="1"/>
  <c r="S201" i="1" s="1"/>
  <c r="S198" i="1"/>
  <c r="S194" i="1"/>
  <c r="R192" i="1"/>
  <c r="S191" i="1"/>
  <c r="S193" i="1" s="1"/>
  <c r="S190" i="1"/>
  <c r="S186" i="1"/>
  <c r="S185" i="1"/>
  <c r="R184" i="1"/>
  <c r="S183" i="1"/>
  <c r="S182" i="1"/>
  <c r="S178" i="1"/>
  <c r="R176" i="1"/>
  <c r="S175" i="1"/>
  <c r="S177" i="1" s="1"/>
  <c r="S174" i="1"/>
  <c r="S170" i="1"/>
  <c r="R168" i="1"/>
  <c r="S167" i="1"/>
  <c r="S169" i="1" s="1"/>
  <c r="S166" i="1"/>
  <c r="S162" i="1"/>
  <c r="S161" i="1"/>
  <c r="R160" i="1"/>
  <c r="S159" i="1"/>
  <c r="S158" i="1"/>
  <c r="S163" i="1" s="1"/>
  <c r="S154" i="1"/>
  <c r="S153" i="1"/>
  <c r="R152" i="1"/>
  <c r="S151" i="1"/>
  <c r="S150" i="1"/>
  <c r="S155" i="1" s="1"/>
  <c r="S146" i="1"/>
  <c r="R144" i="1"/>
  <c r="S143" i="1"/>
  <c r="S145" i="1" s="1"/>
  <c r="S142" i="1"/>
  <c r="S138" i="1"/>
  <c r="S137" i="1"/>
  <c r="R136" i="1"/>
  <c r="S135" i="1"/>
  <c r="S134" i="1"/>
  <c r="S139" i="1" s="1"/>
  <c r="S130" i="1"/>
  <c r="R128" i="1"/>
  <c r="S127" i="1"/>
  <c r="S129" i="1" s="1"/>
  <c r="S126" i="1"/>
  <c r="S122" i="1"/>
  <c r="R120" i="1"/>
  <c r="S119" i="1"/>
  <c r="S118" i="1"/>
  <c r="S114" i="1"/>
  <c r="R112" i="1"/>
  <c r="S111" i="1"/>
  <c r="S110" i="1"/>
  <c r="S115" i="1" s="1"/>
  <c r="S106" i="1"/>
  <c r="S105" i="1"/>
  <c r="R104" i="1"/>
  <c r="S103" i="1"/>
  <c r="S102" i="1"/>
  <c r="S107" i="1" s="1"/>
  <c r="S98" i="1"/>
  <c r="S97" i="1"/>
  <c r="R96" i="1"/>
  <c r="S95" i="1"/>
  <c r="S94" i="1"/>
  <c r="S99" i="1" s="1"/>
  <c r="S90" i="1"/>
  <c r="R88" i="1"/>
  <c r="S87" i="1"/>
  <c r="S86" i="1"/>
  <c r="S82" i="1"/>
  <c r="S81" i="1"/>
  <c r="R80" i="1"/>
  <c r="S79" i="1"/>
  <c r="S78" i="1"/>
  <c r="S74" i="1"/>
  <c r="S73" i="1"/>
  <c r="R72" i="1"/>
  <c r="S71" i="1"/>
  <c r="S70" i="1"/>
  <c r="S66" i="1"/>
  <c r="S65" i="1"/>
  <c r="R64" i="1"/>
  <c r="S63" i="1"/>
  <c r="S62" i="1"/>
  <c r="S67" i="1" s="1"/>
  <c r="S58" i="1"/>
  <c r="S57" i="1"/>
  <c r="R56" i="1"/>
  <c r="S55" i="1"/>
  <c r="S54" i="1"/>
  <c r="S50" i="1"/>
  <c r="S49" i="1"/>
  <c r="R48" i="1"/>
  <c r="S47" i="1"/>
  <c r="S46" i="1"/>
  <c r="S51" i="1" s="1"/>
  <c r="S42" i="1"/>
  <c r="R40" i="1"/>
  <c r="S39" i="1"/>
  <c r="S38" i="1"/>
  <c r="S34" i="1"/>
  <c r="S33" i="1"/>
  <c r="R32" i="1"/>
  <c r="S31" i="1"/>
  <c r="S30" i="1"/>
  <c r="S26" i="1"/>
  <c r="S25" i="1"/>
  <c r="R24" i="1"/>
  <c r="S23" i="1"/>
  <c r="S22" i="1"/>
  <c r="S18" i="1"/>
  <c r="S17" i="1"/>
  <c r="R16" i="1"/>
  <c r="S15" i="1"/>
  <c r="S14" i="1"/>
  <c r="S19" i="1" s="1"/>
  <c r="S10" i="1"/>
  <c r="S9" i="1"/>
  <c r="R8" i="1"/>
  <c r="S7" i="1"/>
  <c r="S6" i="1"/>
  <c r="S11" i="1" s="1"/>
  <c r="S250" i="9"/>
  <c r="R248" i="9"/>
  <c r="S247" i="9"/>
  <c r="S249" i="9" s="1"/>
  <c r="S246" i="9"/>
  <c r="S243" i="9"/>
  <c r="S242" i="9"/>
  <c r="S241" i="9"/>
  <c r="R240" i="9"/>
  <c r="S239" i="9"/>
  <c r="S238" i="9"/>
  <c r="S234" i="9"/>
  <c r="R232" i="9"/>
  <c r="S231" i="9"/>
  <c r="S230" i="9"/>
  <c r="S226" i="9"/>
  <c r="S225" i="9"/>
  <c r="R224" i="9"/>
  <c r="S223" i="9"/>
  <c r="S227" i="9" s="1"/>
  <c r="S222" i="9"/>
  <c r="S218" i="9"/>
  <c r="S217" i="9"/>
  <c r="R216" i="9"/>
  <c r="S215" i="9"/>
  <c r="S214" i="9"/>
  <c r="S210" i="9"/>
  <c r="R208" i="9"/>
  <c r="S207" i="9"/>
  <c r="S209" i="9" s="1"/>
  <c r="S206" i="9"/>
  <c r="S202" i="9"/>
  <c r="R200" i="9"/>
  <c r="S199" i="9"/>
  <c r="S201" i="9" s="1"/>
  <c r="S198" i="9"/>
  <c r="S194" i="9"/>
  <c r="S193" i="9"/>
  <c r="R192" i="9"/>
  <c r="S191" i="9"/>
  <c r="S195" i="9" s="1"/>
  <c r="S190" i="9"/>
  <c r="S186" i="9"/>
  <c r="S185" i="9"/>
  <c r="R184" i="9"/>
  <c r="S183" i="9"/>
  <c r="S182" i="9"/>
  <c r="S187" i="9" s="1"/>
  <c r="S179" i="9"/>
  <c r="S178" i="9"/>
  <c r="S177" i="9"/>
  <c r="R176" i="9"/>
  <c r="S175" i="9"/>
  <c r="S174" i="9"/>
  <c r="S170" i="9"/>
  <c r="S169" i="9"/>
  <c r="R168" i="9"/>
  <c r="S167" i="9"/>
  <c r="S166" i="9"/>
  <c r="S171" i="9" s="1"/>
  <c r="S162" i="9"/>
  <c r="R160" i="9"/>
  <c r="S159" i="9"/>
  <c r="S158" i="9"/>
  <c r="S154" i="9"/>
  <c r="R152" i="9"/>
  <c r="S151" i="9"/>
  <c r="S150" i="9"/>
  <c r="S146" i="9"/>
  <c r="R144" i="9"/>
  <c r="S143" i="9"/>
  <c r="S142" i="9"/>
  <c r="S145" i="9" s="1"/>
  <c r="S138" i="9"/>
  <c r="S137" i="9"/>
  <c r="R136" i="9"/>
  <c r="S135" i="9"/>
  <c r="S134" i="9"/>
  <c r="S139" i="9" s="1"/>
  <c r="S131" i="9"/>
  <c r="S130" i="9"/>
  <c r="S129" i="9"/>
  <c r="R128" i="9"/>
  <c r="S127" i="9"/>
  <c r="S126" i="9"/>
  <c r="S122" i="9"/>
  <c r="R120" i="9"/>
  <c r="S119" i="9"/>
  <c r="S121" i="9" s="1"/>
  <c r="S118" i="9"/>
  <c r="S115" i="9"/>
  <c r="S114" i="9"/>
  <c r="S113" i="9"/>
  <c r="R112" i="9"/>
  <c r="S111" i="9"/>
  <c r="S110" i="9"/>
  <c r="S106" i="9"/>
  <c r="R104" i="9"/>
  <c r="S103" i="9"/>
  <c r="S105" i="9" s="1"/>
  <c r="S102" i="9"/>
  <c r="S98" i="9"/>
  <c r="R96" i="9"/>
  <c r="S95" i="9"/>
  <c r="S97" i="9" s="1"/>
  <c r="S94" i="9"/>
  <c r="S90" i="9"/>
  <c r="S89" i="9"/>
  <c r="R88" i="9"/>
  <c r="S87" i="9"/>
  <c r="S86" i="9"/>
  <c r="S91" i="9" s="1"/>
  <c r="S82" i="9"/>
  <c r="S81" i="9"/>
  <c r="R80" i="9"/>
  <c r="S79" i="9"/>
  <c r="S78" i="9"/>
  <c r="S83" i="9" s="1"/>
  <c r="S74" i="9"/>
  <c r="S73" i="9"/>
  <c r="R72" i="9"/>
  <c r="S71" i="9"/>
  <c r="S70" i="9"/>
  <c r="S75" i="9" s="1"/>
  <c r="S67" i="9"/>
  <c r="S66" i="9"/>
  <c r="S65" i="9"/>
  <c r="R64" i="9"/>
  <c r="S63" i="9"/>
  <c r="S62" i="9"/>
  <c r="S58" i="9"/>
  <c r="R56" i="9"/>
  <c r="S55" i="9"/>
  <c r="S54" i="9"/>
  <c r="S51" i="9"/>
  <c r="S50" i="9"/>
  <c r="S49" i="9"/>
  <c r="R48" i="9"/>
  <c r="S47" i="9"/>
  <c r="S46" i="9"/>
  <c r="S42" i="9"/>
  <c r="S41" i="9"/>
  <c r="R40" i="9"/>
  <c r="S39" i="9"/>
  <c r="S38" i="9"/>
  <c r="S34" i="9"/>
  <c r="S33" i="9"/>
  <c r="R32" i="9"/>
  <c r="S31" i="9"/>
  <c r="S35" i="9" s="1"/>
  <c r="S30" i="9"/>
  <c r="S26" i="9"/>
  <c r="R24" i="9"/>
  <c r="S23" i="9"/>
  <c r="S22" i="9"/>
  <c r="S19" i="9"/>
  <c r="S18" i="9"/>
  <c r="S17" i="9"/>
  <c r="R16" i="9"/>
  <c r="S15" i="9"/>
  <c r="S14" i="9"/>
  <c r="S10" i="9"/>
  <c r="S9" i="9"/>
  <c r="R8" i="9"/>
  <c r="S7" i="9"/>
  <c r="S6" i="9"/>
  <c r="S11" i="9" s="1"/>
  <c r="S242" i="18"/>
  <c r="S241" i="18"/>
  <c r="R240" i="18"/>
  <c r="S239" i="18"/>
  <c r="S238" i="18"/>
  <c r="S243" i="18" s="1"/>
  <c r="S234" i="18"/>
  <c r="R232" i="18"/>
  <c r="S231" i="18"/>
  <c r="S233" i="18" s="1"/>
  <c r="S230" i="18"/>
  <c r="S226" i="18"/>
  <c r="R224" i="18"/>
  <c r="S223" i="18"/>
  <c r="S222" i="18"/>
  <c r="S218" i="18"/>
  <c r="R216" i="18"/>
  <c r="S215" i="18"/>
  <c r="S217" i="18" s="1"/>
  <c r="S214" i="18"/>
  <c r="S210" i="18"/>
  <c r="S209" i="18"/>
  <c r="R208" i="18"/>
  <c r="S207" i="18"/>
  <c r="S206" i="18"/>
  <c r="S202" i="18"/>
  <c r="S201" i="18"/>
  <c r="R200" i="18"/>
  <c r="S199" i="18"/>
  <c r="S198" i="18"/>
  <c r="S194" i="18"/>
  <c r="S193" i="18"/>
  <c r="R192" i="18"/>
  <c r="S191" i="18"/>
  <c r="S190" i="18"/>
  <c r="S195" i="18" s="1"/>
  <c r="S186" i="18"/>
  <c r="S185" i="18"/>
  <c r="R184" i="18"/>
  <c r="S183" i="18"/>
  <c r="S182" i="18"/>
  <c r="S187" i="18" s="1"/>
  <c r="S178" i="18"/>
  <c r="R176" i="18"/>
  <c r="S175" i="18"/>
  <c r="S174" i="18"/>
  <c r="S170" i="18"/>
  <c r="R168" i="18"/>
  <c r="S167" i="18"/>
  <c r="S166" i="18"/>
  <c r="S169" i="18" s="1"/>
  <c r="S162" i="18"/>
  <c r="S161" i="18"/>
  <c r="R160" i="18"/>
  <c r="S159" i="18"/>
  <c r="S158" i="18"/>
  <c r="S154" i="18"/>
  <c r="S153" i="18"/>
  <c r="R152" i="18"/>
  <c r="S151" i="18"/>
  <c r="S150" i="18"/>
  <c r="S146" i="18"/>
  <c r="S145" i="18"/>
  <c r="R144" i="18"/>
  <c r="S143" i="18"/>
  <c r="S142" i="18"/>
  <c r="S147" i="18" s="1"/>
  <c r="S138" i="18"/>
  <c r="S137" i="18"/>
  <c r="R136" i="18"/>
  <c r="S135" i="18"/>
  <c r="S134" i="18"/>
  <c r="S139" i="18" s="1"/>
  <c r="S130" i="18"/>
  <c r="S129" i="18"/>
  <c r="R128" i="18"/>
  <c r="S127" i="18"/>
  <c r="S126" i="18"/>
  <c r="S122" i="18"/>
  <c r="R120" i="18"/>
  <c r="S119" i="18"/>
  <c r="S118" i="18"/>
  <c r="S121" i="18" s="1"/>
  <c r="S114" i="18"/>
  <c r="S113" i="18"/>
  <c r="R112" i="18"/>
  <c r="S111" i="18"/>
  <c r="S110" i="18"/>
  <c r="S106" i="18"/>
  <c r="R104" i="18"/>
  <c r="S103" i="18"/>
  <c r="S102" i="18"/>
  <c r="S105" i="18" s="1"/>
  <c r="S98" i="18"/>
  <c r="S97" i="18"/>
  <c r="R96" i="18"/>
  <c r="S95" i="18"/>
  <c r="S94" i="18"/>
  <c r="S90" i="18"/>
  <c r="S89" i="18"/>
  <c r="R88" i="18"/>
  <c r="S87" i="18"/>
  <c r="S86" i="18"/>
  <c r="S91" i="18" s="1"/>
  <c r="S82" i="18"/>
  <c r="S81" i="18"/>
  <c r="R80" i="18"/>
  <c r="S79" i="18"/>
  <c r="S78" i="18"/>
  <c r="S74" i="18"/>
  <c r="R72" i="18"/>
  <c r="S71" i="18"/>
  <c r="S70" i="18"/>
  <c r="S73" i="18" s="1"/>
  <c r="S66" i="18"/>
  <c r="S65" i="18"/>
  <c r="R64" i="18"/>
  <c r="S63" i="18"/>
  <c r="S62" i="18"/>
  <c r="S58" i="18"/>
  <c r="S57" i="18"/>
  <c r="R56" i="18"/>
  <c r="S55" i="18"/>
  <c r="S54" i="18"/>
  <c r="S50" i="18"/>
  <c r="S49" i="18"/>
  <c r="R48" i="18"/>
  <c r="S47" i="18"/>
  <c r="S46" i="18"/>
  <c r="S42" i="18"/>
  <c r="R40" i="18"/>
  <c r="S39" i="18"/>
  <c r="S41" i="18" s="1"/>
  <c r="S38" i="18"/>
  <c r="S34" i="18"/>
  <c r="S33" i="18"/>
  <c r="R32" i="18"/>
  <c r="S31" i="18"/>
  <c r="S30" i="18"/>
  <c r="S26" i="18"/>
  <c r="S25" i="18"/>
  <c r="R24" i="18"/>
  <c r="S23" i="18"/>
  <c r="S22" i="18"/>
  <c r="S18" i="18"/>
  <c r="S17" i="18"/>
  <c r="R16" i="18"/>
  <c r="S15" i="18"/>
  <c r="S14" i="18"/>
  <c r="S10" i="18"/>
  <c r="S9" i="18"/>
  <c r="R8" i="18"/>
  <c r="S7" i="18"/>
  <c r="S6" i="18"/>
  <c r="S250" i="17"/>
  <c r="S249" i="17"/>
  <c r="R248" i="17"/>
  <c r="S247" i="17"/>
  <c r="S246" i="17"/>
  <c r="S251" i="17" s="1"/>
  <c r="S242" i="17"/>
  <c r="S241" i="17"/>
  <c r="R240" i="17"/>
  <c r="S239" i="17"/>
  <c r="S238" i="17"/>
  <c r="S234" i="17"/>
  <c r="R232" i="17"/>
  <c r="S231" i="17"/>
  <c r="S233" i="17" s="1"/>
  <c r="S230" i="17"/>
  <c r="S226" i="17"/>
  <c r="S225" i="17"/>
  <c r="R224" i="17"/>
  <c r="S223" i="17"/>
  <c r="S222" i="17"/>
  <c r="S227" i="17" s="1"/>
  <c r="S218" i="17"/>
  <c r="S217" i="17"/>
  <c r="R216" i="17"/>
  <c r="S215" i="17"/>
  <c r="S214" i="17"/>
  <c r="S219" i="17" s="1"/>
  <c r="S210" i="17"/>
  <c r="S209" i="17"/>
  <c r="R208" i="17"/>
  <c r="S207" i="17"/>
  <c r="S206" i="17"/>
  <c r="S211" i="17" s="1"/>
  <c r="S202" i="17"/>
  <c r="S201" i="17"/>
  <c r="R200" i="17"/>
  <c r="S199" i="17"/>
  <c r="S198" i="17"/>
  <c r="S194" i="17"/>
  <c r="R192" i="17"/>
  <c r="S191" i="17"/>
  <c r="S193" i="17" s="1"/>
  <c r="S190" i="17"/>
  <c r="S186" i="17"/>
  <c r="S185" i="17"/>
  <c r="R184" i="17"/>
  <c r="S183" i="17"/>
  <c r="S182" i="17"/>
  <c r="S187" i="17" s="1"/>
  <c r="S178" i="17"/>
  <c r="R176" i="17"/>
  <c r="S175" i="17"/>
  <c r="S177" i="17" s="1"/>
  <c r="S174" i="17"/>
  <c r="S170" i="17"/>
  <c r="S169" i="17"/>
  <c r="R168" i="17"/>
  <c r="S167" i="17"/>
  <c r="S166" i="17"/>
  <c r="S171" i="17" s="1"/>
  <c r="S162" i="17"/>
  <c r="S161" i="17"/>
  <c r="R160" i="17"/>
  <c r="S159" i="17"/>
  <c r="S158" i="17"/>
  <c r="S163" i="17" s="1"/>
  <c r="S154" i="17"/>
  <c r="S153" i="17"/>
  <c r="R152" i="17"/>
  <c r="S151" i="17"/>
  <c r="S150" i="17"/>
  <c r="S155" i="17" s="1"/>
  <c r="S146" i="17"/>
  <c r="R144" i="17"/>
  <c r="S143" i="17"/>
  <c r="S145" i="17" s="1"/>
  <c r="S142" i="17"/>
  <c r="S138" i="17"/>
  <c r="S137" i="17"/>
  <c r="R136" i="17"/>
  <c r="S135" i="17"/>
  <c r="S134" i="17"/>
  <c r="S139" i="17" s="1"/>
  <c r="S130" i="17"/>
  <c r="S129" i="17"/>
  <c r="R128" i="17"/>
  <c r="S127" i="17"/>
  <c r="S126" i="17"/>
  <c r="S122" i="17"/>
  <c r="S121" i="17"/>
  <c r="R120" i="17"/>
  <c r="S119" i="17"/>
  <c r="S118" i="17"/>
  <c r="S114" i="17"/>
  <c r="S113" i="17"/>
  <c r="R112" i="17"/>
  <c r="S111" i="17"/>
  <c r="S110" i="17"/>
  <c r="S115" i="17" s="1"/>
  <c r="S106" i="17"/>
  <c r="S105" i="17"/>
  <c r="R104" i="17"/>
  <c r="S103" i="17"/>
  <c r="S102" i="17"/>
  <c r="S107" i="17" s="1"/>
  <c r="S98" i="17"/>
  <c r="S97" i="17"/>
  <c r="R96" i="17"/>
  <c r="S95" i="17"/>
  <c r="S94" i="17"/>
  <c r="S99" i="17" s="1"/>
  <c r="S90" i="17"/>
  <c r="R88" i="17"/>
  <c r="S87" i="17"/>
  <c r="S86" i="17"/>
  <c r="S82" i="17"/>
  <c r="S81" i="17"/>
  <c r="R80" i="17"/>
  <c r="S79" i="17"/>
  <c r="S78" i="17"/>
  <c r="S74" i="17"/>
  <c r="S73" i="17"/>
  <c r="R72" i="17"/>
  <c r="S71" i="17"/>
  <c r="S70" i="17"/>
  <c r="S66" i="17"/>
  <c r="R64" i="17"/>
  <c r="S63" i="17"/>
  <c r="S65" i="17" s="1"/>
  <c r="S62" i="17"/>
  <c r="S58" i="17"/>
  <c r="S57" i="17"/>
  <c r="R56" i="17"/>
  <c r="S55" i="17"/>
  <c r="S54" i="17"/>
  <c r="S59" i="17" s="1"/>
  <c r="S50" i="17"/>
  <c r="S49" i="17"/>
  <c r="R48" i="17"/>
  <c r="S47" i="17"/>
  <c r="S46" i="17"/>
  <c r="S42" i="17"/>
  <c r="R40" i="17"/>
  <c r="S39" i="17"/>
  <c r="S41" i="17" s="1"/>
  <c r="S38" i="17"/>
  <c r="S34" i="17"/>
  <c r="R32" i="17"/>
  <c r="S31" i="17"/>
  <c r="S33" i="17" s="1"/>
  <c r="S30" i="17"/>
  <c r="S26" i="17"/>
  <c r="S25" i="17"/>
  <c r="R24" i="17"/>
  <c r="S23" i="17"/>
  <c r="S22" i="17"/>
  <c r="S18" i="17"/>
  <c r="S17" i="17"/>
  <c r="R16" i="17"/>
  <c r="S15" i="17"/>
  <c r="S14" i="17"/>
  <c r="S19" i="17" s="1"/>
  <c r="S10" i="17"/>
  <c r="S9" i="17"/>
  <c r="R8" i="17"/>
  <c r="S7" i="17"/>
  <c r="S6" i="17"/>
  <c r="S11" i="17" s="1"/>
  <c r="S242" i="16"/>
  <c r="S241" i="16"/>
  <c r="R240" i="16"/>
  <c r="S239" i="16"/>
  <c r="S238" i="16"/>
  <c r="S243" i="16" s="1"/>
  <c r="S234" i="16"/>
  <c r="S233" i="16"/>
  <c r="R232" i="16"/>
  <c r="S231" i="16"/>
  <c r="S230" i="16"/>
  <c r="S226" i="16"/>
  <c r="S225" i="16"/>
  <c r="R224" i="16"/>
  <c r="S223" i="16"/>
  <c r="S222" i="16"/>
  <c r="S218" i="16"/>
  <c r="S217" i="16"/>
  <c r="R216" i="16"/>
  <c r="S215" i="16"/>
  <c r="S214" i="16"/>
  <c r="S210" i="16"/>
  <c r="R208" i="16"/>
  <c r="S207" i="16"/>
  <c r="S206" i="16"/>
  <c r="S202" i="16"/>
  <c r="S201" i="16"/>
  <c r="R200" i="16"/>
  <c r="S199" i="16"/>
  <c r="S198" i="16"/>
  <c r="S194" i="16"/>
  <c r="R192" i="16"/>
  <c r="S191" i="16"/>
  <c r="S193" i="16" s="1"/>
  <c r="S190" i="16"/>
  <c r="S186" i="16"/>
  <c r="S185" i="16"/>
  <c r="R184" i="16"/>
  <c r="S183" i="16"/>
  <c r="S182" i="16"/>
  <c r="S187" i="16" s="1"/>
  <c r="S178" i="16"/>
  <c r="S177" i="16"/>
  <c r="R176" i="16"/>
  <c r="S175" i="16"/>
  <c r="S174" i="16"/>
  <c r="S170" i="16"/>
  <c r="R168" i="16"/>
  <c r="S167" i="16"/>
  <c r="S166" i="16"/>
  <c r="S162" i="16"/>
  <c r="S161" i="16"/>
  <c r="R160" i="16"/>
  <c r="S159" i="16"/>
  <c r="S158" i="16"/>
  <c r="S154" i="16"/>
  <c r="R152" i="16"/>
  <c r="S151" i="16"/>
  <c r="S153" i="16" s="1"/>
  <c r="S150" i="16"/>
  <c r="S146" i="16"/>
  <c r="R144" i="16"/>
  <c r="S143" i="16"/>
  <c r="S145" i="16" s="1"/>
  <c r="S142" i="16"/>
  <c r="S138" i="16"/>
  <c r="R136" i="16"/>
  <c r="S135" i="16"/>
  <c r="S137" i="16" s="1"/>
  <c r="S134" i="16"/>
  <c r="S130" i="16"/>
  <c r="S129" i="16"/>
  <c r="R128" i="16"/>
  <c r="S127" i="16"/>
  <c r="S126" i="16"/>
  <c r="S122" i="16"/>
  <c r="S121" i="16"/>
  <c r="R120" i="16"/>
  <c r="S119" i="16"/>
  <c r="S118" i="16"/>
  <c r="S114" i="16"/>
  <c r="S113" i="16"/>
  <c r="R112" i="16"/>
  <c r="S111" i="16"/>
  <c r="S110" i="16"/>
  <c r="S106" i="16"/>
  <c r="S105" i="16"/>
  <c r="R104" i="16"/>
  <c r="S103" i="16"/>
  <c r="S102" i="16"/>
  <c r="S98" i="16"/>
  <c r="S97" i="16"/>
  <c r="R96" i="16"/>
  <c r="S95" i="16"/>
  <c r="S94" i="16"/>
  <c r="S99" i="16" s="1"/>
  <c r="S90" i="16"/>
  <c r="R88" i="16"/>
  <c r="S87" i="16"/>
  <c r="S86" i="16"/>
  <c r="S89" i="16" s="1"/>
  <c r="S82" i="16"/>
  <c r="R80" i="16"/>
  <c r="S79" i="16"/>
  <c r="S78" i="16"/>
  <c r="S81" i="16" s="1"/>
  <c r="S74" i="16"/>
  <c r="S73" i="16"/>
  <c r="R72" i="16"/>
  <c r="S71" i="16"/>
  <c r="S70" i="16"/>
  <c r="S75" i="16" s="1"/>
  <c r="S66" i="16"/>
  <c r="S65" i="16"/>
  <c r="R64" i="16"/>
  <c r="S63" i="16"/>
  <c r="S62" i="16"/>
  <c r="S67" i="16" s="1"/>
  <c r="S58" i="16"/>
  <c r="S57" i="16"/>
  <c r="R56" i="16"/>
  <c r="S55" i="16"/>
  <c r="S54" i="16"/>
  <c r="S50" i="16"/>
  <c r="S49" i="16"/>
  <c r="R48" i="16"/>
  <c r="S47" i="16"/>
  <c r="S46" i="16"/>
  <c r="S51" i="16" s="1"/>
  <c r="S42" i="16"/>
  <c r="R40" i="16"/>
  <c r="S39" i="16"/>
  <c r="S41" i="16" s="1"/>
  <c r="S38" i="16"/>
  <c r="S34" i="16"/>
  <c r="S33" i="16"/>
  <c r="R32" i="16"/>
  <c r="S31" i="16"/>
  <c r="S30" i="16"/>
  <c r="S26" i="16"/>
  <c r="R24" i="16"/>
  <c r="S23" i="16"/>
  <c r="S25" i="16" s="1"/>
  <c r="S22" i="16"/>
  <c r="S18" i="16"/>
  <c r="S17" i="16"/>
  <c r="R16" i="16"/>
  <c r="S15" i="16"/>
  <c r="S14" i="16"/>
  <c r="S19" i="16" s="1"/>
  <c r="B12" i="16"/>
  <c r="B20" i="16" s="1"/>
  <c r="S10" i="16"/>
  <c r="R8" i="16"/>
  <c r="S7" i="16"/>
  <c r="S9" i="16" s="1"/>
  <c r="S6" i="16"/>
  <c r="S250" i="15"/>
  <c r="S249" i="15"/>
  <c r="R248" i="15"/>
  <c r="S247" i="15"/>
  <c r="S246" i="15"/>
  <c r="S242" i="15"/>
  <c r="R240" i="15"/>
  <c r="S239" i="15"/>
  <c r="S241" i="15" s="1"/>
  <c r="S238" i="15"/>
  <c r="S234" i="15"/>
  <c r="S233" i="15"/>
  <c r="R232" i="15"/>
  <c r="S231" i="15"/>
  <c r="S230" i="15"/>
  <c r="S235" i="15" s="1"/>
  <c r="S226" i="15"/>
  <c r="S225" i="15"/>
  <c r="R224" i="15"/>
  <c r="S223" i="15"/>
  <c r="S222" i="15"/>
  <c r="S218" i="15"/>
  <c r="R216" i="15"/>
  <c r="S215" i="15"/>
  <c r="S217" i="15" s="1"/>
  <c r="S214" i="15"/>
  <c r="S210" i="15"/>
  <c r="S209" i="15"/>
  <c r="R208" i="15"/>
  <c r="S207" i="15"/>
  <c r="S206" i="15"/>
  <c r="S211" i="15" s="1"/>
  <c r="S202" i="15"/>
  <c r="S201" i="15"/>
  <c r="R200" i="15"/>
  <c r="S199" i="15"/>
  <c r="S198" i="15"/>
  <c r="S203" i="15" s="1"/>
  <c r="S194" i="15"/>
  <c r="S193" i="15"/>
  <c r="R192" i="15"/>
  <c r="S191" i="15"/>
  <c r="S190" i="15"/>
  <c r="S186" i="15"/>
  <c r="R184" i="15"/>
  <c r="S183" i="15"/>
  <c r="S185" i="15" s="1"/>
  <c r="S182" i="15"/>
  <c r="S178" i="15"/>
  <c r="R176" i="15"/>
  <c r="S175" i="15"/>
  <c r="S177" i="15" s="1"/>
  <c r="S174" i="15"/>
  <c r="S170" i="15"/>
  <c r="R168" i="15"/>
  <c r="S167" i="15"/>
  <c r="S169" i="15" s="1"/>
  <c r="S166" i="15"/>
  <c r="S162" i="15"/>
  <c r="S161" i="15"/>
  <c r="R160" i="15"/>
  <c r="S159" i="15"/>
  <c r="S158" i="15"/>
  <c r="S154" i="15"/>
  <c r="S153" i="15"/>
  <c r="R152" i="15"/>
  <c r="S151" i="15"/>
  <c r="S150" i="15"/>
  <c r="S155" i="15" s="1"/>
  <c r="S146" i="15"/>
  <c r="S145" i="15"/>
  <c r="R144" i="15"/>
  <c r="S143" i="15"/>
  <c r="S142" i="15"/>
  <c r="S147" i="15" s="1"/>
  <c r="S138" i="15"/>
  <c r="R136" i="15"/>
  <c r="S135" i="15"/>
  <c r="S137" i="15" s="1"/>
  <c r="S134" i="15"/>
  <c r="S130" i="15"/>
  <c r="R128" i="15"/>
  <c r="S127" i="15"/>
  <c r="S126" i="15"/>
  <c r="S122" i="15"/>
  <c r="S121" i="15"/>
  <c r="R120" i="15"/>
  <c r="S119" i="15"/>
  <c r="S118" i="15"/>
  <c r="S114" i="15"/>
  <c r="S113" i="15"/>
  <c r="R112" i="15"/>
  <c r="S111" i="15"/>
  <c r="S110" i="15"/>
  <c r="S115" i="15" s="1"/>
  <c r="S106" i="15"/>
  <c r="S105" i="15"/>
  <c r="R104" i="15"/>
  <c r="S103" i="15"/>
  <c r="S102" i="15"/>
  <c r="S98" i="15"/>
  <c r="S97" i="15"/>
  <c r="R96" i="15"/>
  <c r="S95" i="15"/>
  <c r="S94" i="15"/>
  <c r="S99" i="15" s="1"/>
  <c r="S90" i="15"/>
  <c r="S89" i="15"/>
  <c r="R88" i="15"/>
  <c r="S87" i="15"/>
  <c r="S86" i="15"/>
  <c r="S91" i="15" s="1"/>
  <c r="S82" i="15"/>
  <c r="S81" i="15"/>
  <c r="R80" i="15"/>
  <c r="S79" i="15"/>
  <c r="S78" i="15"/>
  <c r="S83" i="15" s="1"/>
  <c r="S74" i="15"/>
  <c r="R72" i="15"/>
  <c r="S71" i="15"/>
  <c r="S73" i="15" s="1"/>
  <c r="S70" i="15"/>
  <c r="S66" i="15"/>
  <c r="S65" i="15"/>
  <c r="R64" i="15"/>
  <c r="S63" i="15"/>
  <c r="S62" i="15"/>
  <c r="S58" i="15"/>
  <c r="S57" i="15"/>
  <c r="R56" i="15"/>
  <c r="S55" i="15"/>
  <c r="S54" i="15"/>
  <c r="S50" i="15"/>
  <c r="S49" i="15"/>
  <c r="R48" i="15"/>
  <c r="S47" i="15"/>
  <c r="S46" i="15"/>
  <c r="S51" i="15" s="1"/>
  <c r="S42" i="15"/>
  <c r="S41" i="15"/>
  <c r="R40" i="15"/>
  <c r="S39" i="15"/>
  <c r="S38" i="15"/>
  <c r="S43" i="15" s="1"/>
  <c r="S34" i="15"/>
  <c r="R32" i="15"/>
  <c r="S31" i="15"/>
  <c r="S30" i="15"/>
  <c r="S26" i="15"/>
  <c r="S25" i="15"/>
  <c r="R24" i="15"/>
  <c r="S23" i="15"/>
  <c r="S22" i="15"/>
  <c r="S18" i="15"/>
  <c r="S17" i="15"/>
  <c r="R16" i="15"/>
  <c r="S15" i="15"/>
  <c r="S14" i="15"/>
  <c r="S10" i="15"/>
  <c r="S9" i="15"/>
  <c r="R8" i="15"/>
  <c r="S7" i="15"/>
  <c r="S6" i="15"/>
  <c r="S234" i="14"/>
  <c r="S233" i="14"/>
  <c r="R232" i="14"/>
  <c r="S231" i="14"/>
  <c r="S230" i="14"/>
  <c r="S226" i="14"/>
  <c r="R224" i="14"/>
  <c r="S223" i="14"/>
  <c r="S222" i="14"/>
  <c r="S225" i="14" s="1"/>
  <c r="S218" i="14"/>
  <c r="S217" i="14"/>
  <c r="R216" i="14"/>
  <c r="S215" i="14"/>
  <c r="S214" i="14"/>
  <c r="S210" i="14"/>
  <c r="S209" i="14"/>
  <c r="R208" i="14"/>
  <c r="S207" i="14"/>
  <c r="S206" i="14"/>
  <c r="S202" i="14"/>
  <c r="S201" i="14"/>
  <c r="R200" i="14"/>
  <c r="S199" i="14"/>
  <c r="S198" i="14"/>
  <c r="S194" i="14"/>
  <c r="R192" i="14"/>
  <c r="S191" i="14"/>
  <c r="S190" i="14"/>
  <c r="S193" i="14" s="1"/>
  <c r="S186" i="14"/>
  <c r="R184" i="14"/>
  <c r="S183" i="14"/>
  <c r="S185" i="14" s="1"/>
  <c r="S182" i="14"/>
  <c r="S178" i="14"/>
  <c r="R176" i="14"/>
  <c r="S175" i="14"/>
  <c r="S174" i="14"/>
  <c r="S170" i="14"/>
  <c r="R168" i="14"/>
  <c r="S167" i="14"/>
  <c r="S169" i="14" s="1"/>
  <c r="S166" i="14"/>
  <c r="S162" i="14"/>
  <c r="R160" i="14"/>
  <c r="S159" i="14"/>
  <c r="S161" i="14" s="1"/>
  <c r="S158" i="14"/>
  <c r="S154" i="14"/>
  <c r="S153" i="14"/>
  <c r="R152" i="14"/>
  <c r="S151" i="14"/>
  <c r="S150" i="14"/>
  <c r="S146" i="14"/>
  <c r="S145" i="14"/>
  <c r="R144" i="14"/>
  <c r="S143" i="14"/>
  <c r="S142" i="14"/>
  <c r="S138" i="14"/>
  <c r="R136" i="14"/>
  <c r="S135" i="14"/>
  <c r="S134" i="14"/>
  <c r="S130" i="14"/>
  <c r="R128" i="14"/>
  <c r="S127" i="14"/>
  <c r="S126" i="14"/>
  <c r="S129" i="14" s="1"/>
  <c r="S122" i="14"/>
  <c r="S121" i="14"/>
  <c r="R120" i="14"/>
  <c r="S119" i="14"/>
  <c r="S118" i="14"/>
  <c r="S114" i="14"/>
  <c r="R112" i="14"/>
  <c r="S111" i="14"/>
  <c r="S110" i="14"/>
  <c r="S113" i="14" s="1"/>
  <c r="S106" i="14"/>
  <c r="R104" i="14"/>
  <c r="S103" i="14"/>
  <c r="S102" i="14"/>
  <c r="S105" i="14" s="1"/>
  <c r="S98" i="14"/>
  <c r="S97" i="14"/>
  <c r="R96" i="14"/>
  <c r="S95" i="14"/>
  <c r="S94" i="14"/>
  <c r="S90" i="14"/>
  <c r="S89" i="14"/>
  <c r="R88" i="14"/>
  <c r="S87" i="14"/>
  <c r="S86" i="14"/>
  <c r="S82" i="14"/>
  <c r="R80" i="14"/>
  <c r="S79" i="14"/>
  <c r="S78" i="14"/>
  <c r="S74" i="14"/>
  <c r="R72" i="14"/>
  <c r="S71" i="14"/>
  <c r="S70" i="14"/>
  <c r="S73" i="14" s="1"/>
  <c r="S66" i="14"/>
  <c r="S65" i="14"/>
  <c r="R64" i="14"/>
  <c r="S63" i="14"/>
  <c r="S62" i="14"/>
  <c r="S58" i="14"/>
  <c r="S57" i="14"/>
  <c r="R56" i="14"/>
  <c r="S55" i="14"/>
  <c r="S54" i="14"/>
  <c r="S50" i="14"/>
  <c r="S49" i="14"/>
  <c r="R48" i="14"/>
  <c r="S47" i="14"/>
  <c r="S46" i="14"/>
  <c r="S42" i="14"/>
  <c r="S41" i="14"/>
  <c r="R40" i="14"/>
  <c r="S39" i="14"/>
  <c r="S38" i="14"/>
  <c r="S34" i="14"/>
  <c r="R32" i="14"/>
  <c r="S31" i="14"/>
  <c r="S30" i="14"/>
  <c r="S26" i="14"/>
  <c r="S25" i="14"/>
  <c r="R24" i="14"/>
  <c r="S23" i="14"/>
  <c r="S22" i="14"/>
  <c r="S18" i="14"/>
  <c r="R16" i="14"/>
  <c r="S15" i="14"/>
  <c r="S17" i="14" s="1"/>
  <c r="S14" i="14"/>
  <c r="S10" i="14"/>
  <c r="S9" i="14"/>
  <c r="R8" i="14"/>
  <c r="S7" i="14"/>
  <c r="S6" i="14"/>
  <c r="S41" i="10" l="1"/>
  <c r="S27" i="10"/>
  <c r="S19" i="10"/>
  <c r="S225" i="7"/>
  <c r="S219" i="7"/>
  <c r="S179" i="7"/>
  <c r="S177" i="7"/>
  <c r="S171" i="7"/>
  <c r="S161" i="7"/>
  <c r="S163" i="7"/>
  <c r="S153" i="7"/>
  <c r="S147" i="7"/>
  <c r="S67" i="7"/>
  <c r="S243" i="1"/>
  <c r="S241" i="1"/>
  <c r="S235" i="1"/>
  <c r="S233" i="1"/>
  <c r="S227" i="1"/>
  <c r="S203" i="1"/>
  <c r="S195" i="1"/>
  <c r="S187" i="1"/>
  <c r="S179" i="1"/>
  <c r="S171" i="1"/>
  <c r="S147" i="1"/>
  <c r="S131" i="1"/>
  <c r="S121" i="1"/>
  <c r="S123" i="1"/>
  <c r="S113" i="1"/>
  <c r="S91" i="1"/>
  <c r="S89" i="1"/>
  <c r="S83" i="1"/>
  <c r="S75" i="1"/>
  <c r="S59" i="1"/>
  <c r="S41" i="1"/>
  <c r="S43" i="1"/>
  <c r="S35" i="1"/>
  <c r="S27" i="1"/>
  <c r="S251" i="9"/>
  <c r="S235" i="9"/>
  <c r="S233" i="9"/>
  <c r="S219" i="9"/>
  <c r="S211" i="9"/>
  <c r="S203" i="9"/>
  <c r="S163" i="9"/>
  <c r="S161" i="9"/>
  <c r="S153" i="9"/>
  <c r="S155" i="9"/>
  <c r="S147" i="9"/>
  <c r="S123" i="9"/>
  <c r="S107" i="9"/>
  <c r="S99" i="9"/>
  <c r="S59" i="9"/>
  <c r="S57" i="9"/>
  <c r="S43" i="9"/>
  <c r="S27" i="9"/>
  <c r="S25" i="9"/>
  <c r="S235" i="18"/>
  <c r="S225" i="18"/>
  <c r="S211" i="18"/>
  <c r="S177" i="18"/>
  <c r="S163" i="18"/>
  <c r="S115" i="18"/>
  <c r="S99" i="18"/>
  <c r="S67" i="18"/>
  <c r="S51" i="18"/>
  <c r="S43" i="18"/>
  <c r="S19" i="18"/>
  <c r="S243" i="17"/>
  <c r="S235" i="17"/>
  <c r="S203" i="17"/>
  <c r="S195" i="17"/>
  <c r="S179" i="17"/>
  <c r="S147" i="17"/>
  <c r="S131" i="17"/>
  <c r="S123" i="17"/>
  <c r="S89" i="17"/>
  <c r="S91" i="17"/>
  <c r="S83" i="17"/>
  <c r="S75" i="17"/>
  <c r="S67" i="17"/>
  <c r="S51" i="17"/>
  <c r="S43" i="17"/>
  <c r="S35" i="17"/>
  <c r="S27" i="17"/>
  <c r="S219" i="16"/>
  <c r="S211" i="16"/>
  <c r="S209" i="16"/>
  <c r="S195" i="16"/>
  <c r="S169" i="16"/>
  <c r="S171" i="16"/>
  <c r="S163" i="16"/>
  <c r="S147" i="16"/>
  <c r="S139" i="16"/>
  <c r="S123" i="16"/>
  <c r="S115" i="16"/>
  <c r="S43" i="16"/>
  <c r="S27" i="16"/>
  <c r="S11" i="16"/>
  <c r="S251" i="15"/>
  <c r="S243" i="15"/>
  <c r="S227" i="15"/>
  <c r="S219" i="15"/>
  <c r="S195" i="15"/>
  <c r="S187" i="15"/>
  <c r="S179" i="15"/>
  <c r="S171" i="15"/>
  <c r="S163" i="15"/>
  <c r="S139" i="15"/>
  <c r="S131" i="15"/>
  <c r="S129" i="15"/>
  <c r="S123" i="15"/>
  <c r="S107" i="15"/>
  <c r="S75" i="15"/>
  <c r="S67" i="15"/>
  <c r="S59" i="15"/>
  <c r="S35" i="15"/>
  <c r="S33" i="15"/>
  <c r="S27" i="15"/>
  <c r="S19" i="15"/>
  <c r="S11" i="15"/>
  <c r="S177" i="14"/>
  <c r="S137" i="14"/>
  <c r="S81" i="14"/>
  <c r="S33" i="14"/>
  <c r="S59" i="16"/>
  <c r="S107" i="16"/>
  <c r="S155" i="16"/>
  <c r="S203" i="16"/>
  <c r="S91" i="16"/>
  <c r="S235" i="16"/>
  <c r="S35" i="16"/>
  <c r="S83" i="16"/>
  <c r="S131" i="16"/>
  <c r="S179" i="16"/>
  <c r="S227" i="16"/>
  <c r="S11" i="11"/>
  <c r="S19" i="11"/>
  <c r="S67" i="11"/>
  <c r="S115" i="11"/>
  <c r="S163" i="11"/>
  <c r="S211" i="11"/>
  <c r="S43" i="11"/>
  <c r="S91" i="11"/>
  <c r="S139" i="11"/>
  <c r="S187" i="11"/>
  <c r="S235" i="11"/>
  <c r="S11" i="7"/>
  <c r="S59" i="7"/>
  <c r="S107" i="7"/>
  <c r="S155" i="7"/>
  <c r="S203" i="7"/>
  <c r="S43" i="7"/>
  <c r="S91" i="7"/>
  <c r="S139" i="7"/>
  <c r="S187" i="7"/>
  <c r="S235" i="7"/>
  <c r="S11" i="18"/>
  <c r="S59" i="18"/>
  <c r="S107" i="18"/>
  <c r="S155" i="18"/>
  <c r="S203" i="18"/>
  <c r="S35" i="18"/>
  <c r="S83" i="18"/>
  <c r="S131" i="18"/>
  <c r="S179" i="18"/>
  <c r="S227" i="18"/>
  <c r="S27" i="18"/>
  <c r="S75" i="18"/>
  <c r="S123" i="18"/>
  <c r="S171" i="18"/>
  <c r="S219" i="18"/>
  <c r="U4" i="7"/>
  <c r="U38" i="15"/>
  <c r="U101" i="14"/>
  <c r="U234" i="14"/>
  <c r="U90" i="14"/>
  <c r="U138" i="14"/>
  <c r="U149" i="14"/>
  <c r="U174" i="16"/>
  <c r="U137" i="15"/>
  <c r="U166" i="15"/>
  <c r="U42" i="14"/>
  <c r="U186" i="14"/>
  <c r="U197" i="14"/>
  <c r="U53" i="14"/>
  <c r="U70" i="14"/>
  <c r="U118" i="14"/>
  <c r="U166" i="14"/>
  <c r="U214" i="14"/>
  <c r="U55" i="15"/>
  <c r="U130" i="15"/>
  <c r="U4" i="17"/>
  <c r="U4" i="10"/>
  <c r="U39" i="14"/>
  <c r="U135" i="14"/>
  <c r="U231" i="14"/>
  <c r="U114" i="15"/>
  <c r="U185" i="15"/>
  <c r="U214" i="15"/>
  <c r="U4" i="18"/>
  <c r="U4" i="9"/>
  <c r="U22" i="14"/>
  <c r="U87" i="14"/>
  <c r="U183" i="14"/>
  <c r="U98" i="15"/>
  <c r="U5" i="16"/>
  <c r="U78" i="16"/>
  <c r="U4" i="11"/>
  <c r="U56" i="14"/>
  <c r="U104" i="14"/>
  <c r="U152" i="14"/>
  <c r="U200" i="14"/>
  <c r="U8" i="15"/>
  <c r="U41" i="15"/>
  <c r="U82" i="15"/>
  <c r="U126" i="16"/>
  <c r="U4" i="12"/>
  <c r="U25" i="14"/>
  <c r="U73" i="14"/>
  <c r="U121" i="14"/>
  <c r="U169" i="14"/>
  <c r="U217" i="14"/>
  <c r="U58" i="15"/>
  <c r="U69" i="15"/>
  <c r="U4" i="1"/>
  <c r="U155" i="17"/>
  <c r="U179" i="17"/>
  <c r="U227" i="17"/>
  <c r="U126" i="9"/>
  <c r="U222" i="16"/>
  <c r="U131" i="17"/>
  <c r="U203" i="17"/>
  <c r="U78" i="7"/>
  <c r="U4" i="14"/>
  <c r="U14" i="14"/>
  <c r="U31" i="14"/>
  <c r="U45" i="14"/>
  <c r="U62" i="14"/>
  <c r="U79" i="14"/>
  <c r="U93" i="14"/>
  <c r="U110" i="14"/>
  <c r="U127" i="14"/>
  <c r="U141" i="14"/>
  <c r="U158" i="14"/>
  <c r="U175" i="14"/>
  <c r="U189" i="14"/>
  <c r="U209" i="14"/>
  <c r="U4" i="15"/>
  <c r="U17" i="15"/>
  <c r="U25" i="15"/>
  <c r="U33" i="15"/>
  <c r="U50" i="15"/>
  <c r="U61" i="15"/>
  <c r="U64" i="15"/>
  <c r="U73" i="15"/>
  <c r="U79" i="15"/>
  <c r="U89" i="15"/>
  <c r="U95" i="15"/>
  <c r="U105" i="15"/>
  <c r="U111" i="15"/>
  <c r="U121" i="15"/>
  <c r="U127" i="15"/>
  <c r="U145" i="15"/>
  <c r="U174" i="15"/>
  <c r="U193" i="15"/>
  <c r="U231" i="15"/>
  <c r="U95" i="16"/>
  <c r="U143" i="16"/>
  <c r="U191" i="16"/>
  <c r="U239" i="16"/>
  <c r="U126" i="17"/>
  <c r="U150" i="17"/>
  <c r="U174" i="17"/>
  <c r="U198" i="17"/>
  <c r="U222" i="17"/>
  <c r="U90" i="9"/>
  <c r="U243" i="12"/>
  <c r="U234" i="12"/>
  <c r="U216" i="12"/>
  <c r="U211" i="12"/>
  <c r="U202" i="12"/>
  <c r="U199" i="12"/>
  <c r="U187" i="12"/>
  <c r="U179" i="12"/>
  <c r="U171" i="12"/>
  <c r="U163" i="12"/>
  <c r="U155" i="12"/>
  <c r="U147" i="12"/>
  <c r="U139" i="12"/>
  <c r="U131" i="12"/>
  <c r="U123" i="12"/>
  <c r="U115" i="12"/>
  <c r="U107" i="12"/>
  <c r="U99" i="12"/>
  <c r="U91" i="12"/>
  <c r="U83" i="12"/>
  <c r="U75" i="12"/>
  <c r="U67" i="12"/>
  <c r="U59" i="12"/>
  <c r="U51" i="12"/>
  <c r="U43" i="12"/>
  <c r="U35" i="12"/>
  <c r="U27" i="12"/>
  <c r="U19" i="12"/>
  <c r="U8" i="12"/>
  <c r="U5" i="12"/>
  <c r="U9" i="11"/>
  <c r="U6" i="11"/>
  <c r="U250" i="10"/>
  <c r="U247" i="10"/>
  <c r="U242" i="10"/>
  <c r="U239" i="10"/>
  <c r="U234" i="10"/>
  <c r="U231" i="10"/>
  <c r="U226" i="10"/>
  <c r="U223" i="10"/>
  <c r="U218" i="10"/>
  <c r="U215" i="10"/>
  <c r="U210" i="10"/>
  <c r="U207" i="10"/>
  <c r="U202" i="10"/>
  <c r="U199" i="10"/>
  <c r="U194" i="10"/>
  <c r="U191" i="10"/>
  <c r="U186" i="10"/>
  <c r="U183" i="10"/>
  <c r="U178" i="10"/>
  <c r="U175" i="10"/>
  <c r="U170" i="10"/>
  <c r="U167" i="10"/>
  <c r="U162" i="10"/>
  <c r="U159" i="10"/>
  <c r="U154" i="10"/>
  <c r="U151" i="10"/>
  <c r="U146" i="10"/>
  <c r="U143" i="10"/>
  <c r="U138" i="10"/>
  <c r="U135" i="10"/>
  <c r="U130" i="10"/>
  <c r="U127" i="10"/>
  <c r="U122" i="10"/>
  <c r="U119" i="10"/>
  <c r="U114" i="10"/>
  <c r="U111" i="10"/>
  <c r="U106" i="10"/>
  <c r="U103" i="10"/>
  <c r="U98" i="10"/>
  <c r="U95" i="10"/>
  <c r="U90" i="10"/>
  <c r="U87" i="10"/>
  <c r="U82" i="10"/>
  <c r="U79" i="10"/>
  <c r="U74" i="10"/>
  <c r="U71" i="10"/>
  <c r="U239" i="12"/>
  <c r="U221" i="12"/>
  <c r="U194" i="12"/>
  <c r="U191" i="12"/>
  <c r="U186" i="12"/>
  <c r="U183" i="12"/>
  <c r="U178" i="12"/>
  <c r="U175" i="12"/>
  <c r="U170" i="12"/>
  <c r="U167" i="12"/>
  <c r="U162" i="12"/>
  <c r="U159" i="12"/>
  <c r="U154" i="12"/>
  <c r="U151" i="12"/>
  <c r="U146" i="12"/>
  <c r="U143" i="12"/>
  <c r="U138" i="12"/>
  <c r="U135" i="12"/>
  <c r="U130" i="12"/>
  <c r="U127" i="12"/>
  <c r="U122" i="12"/>
  <c r="U119" i="12"/>
  <c r="U114" i="12"/>
  <c r="U111" i="12"/>
  <c r="U106" i="12"/>
  <c r="U103" i="12"/>
  <c r="U98" i="12"/>
  <c r="U95" i="12"/>
  <c r="U90" i="12"/>
  <c r="U87" i="12"/>
  <c r="U82" i="12"/>
  <c r="U79" i="12"/>
  <c r="U74" i="12"/>
  <c r="U71" i="12"/>
  <c r="U66" i="12"/>
  <c r="U63" i="12"/>
  <c r="U58" i="12"/>
  <c r="U55" i="12"/>
  <c r="U50" i="12"/>
  <c r="U47" i="12"/>
  <c r="U42" i="12"/>
  <c r="U39" i="12"/>
  <c r="U34" i="12"/>
  <c r="U31" i="12"/>
  <c r="U26" i="12"/>
  <c r="U23" i="12"/>
  <c r="U18" i="12"/>
  <c r="U15" i="12"/>
  <c r="U11" i="12"/>
  <c r="U240" i="11"/>
  <c r="U237" i="11"/>
  <c r="U232" i="11"/>
  <c r="U229" i="11"/>
  <c r="U224" i="11"/>
  <c r="U221" i="11"/>
  <c r="U216" i="11"/>
  <c r="U213" i="11"/>
  <c r="U208" i="11"/>
  <c r="U205" i="11"/>
  <c r="U200" i="11"/>
  <c r="U197" i="11"/>
  <c r="U192" i="11"/>
  <c r="U189" i="11"/>
  <c r="U184" i="11"/>
  <c r="U181" i="11"/>
  <c r="U176" i="11"/>
  <c r="U173" i="11"/>
  <c r="U168" i="11"/>
  <c r="U165" i="11"/>
  <c r="U160" i="11"/>
  <c r="U157" i="11"/>
  <c r="U152" i="11"/>
  <c r="U149" i="11"/>
  <c r="U144" i="11"/>
  <c r="U141" i="11"/>
  <c r="U136" i="11"/>
  <c r="U133" i="11"/>
  <c r="U128" i="11"/>
  <c r="U251" i="12"/>
  <c r="U247" i="12"/>
  <c r="U242" i="12"/>
  <c r="U229" i="12"/>
  <c r="U224" i="12"/>
  <c r="U219" i="12"/>
  <c r="U215" i="12"/>
  <c r="U206" i="12"/>
  <c r="U201" i="12"/>
  <c r="U198" i="12"/>
  <c r="U10" i="12"/>
  <c r="U7" i="12"/>
  <c r="U243" i="11"/>
  <c r="U235" i="11"/>
  <c r="U227" i="11"/>
  <c r="U219" i="11"/>
  <c r="U211" i="11"/>
  <c r="U203" i="11"/>
  <c r="U195" i="11"/>
  <c r="U187" i="11"/>
  <c r="U179" i="11"/>
  <c r="U171" i="11"/>
  <c r="U163" i="11"/>
  <c r="U155" i="11"/>
  <c r="U147" i="11"/>
  <c r="U139" i="11"/>
  <c r="U131" i="11"/>
  <c r="U123" i="11"/>
  <c r="U115" i="11"/>
  <c r="U107" i="11"/>
  <c r="U99" i="11"/>
  <c r="U91" i="11"/>
  <c r="U83" i="11"/>
  <c r="U75" i="11"/>
  <c r="U67" i="11"/>
  <c r="U59" i="11"/>
  <c r="U51" i="11"/>
  <c r="U43" i="11"/>
  <c r="U35" i="11"/>
  <c r="U27" i="11"/>
  <c r="U19" i="11"/>
  <c r="U8" i="11"/>
  <c r="U5" i="11"/>
  <c r="U249" i="10"/>
  <c r="U246" i="10"/>
  <c r="U241" i="10"/>
  <c r="U238" i="10"/>
  <c r="U233" i="10"/>
  <c r="U230" i="10"/>
  <c r="U225" i="10"/>
  <c r="U222" i="10"/>
  <c r="U217" i="10"/>
  <c r="U214" i="10"/>
  <c r="U209" i="10"/>
  <c r="U206" i="10"/>
  <c r="U201" i="10"/>
  <c r="U198" i="10"/>
  <c r="U193" i="10"/>
  <c r="U190" i="10"/>
  <c r="U185" i="10"/>
  <c r="U182" i="10"/>
  <c r="U177" i="10"/>
  <c r="U174" i="10"/>
  <c r="U169" i="10"/>
  <c r="U166" i="10"/>
  <c r="U161" i="10"/>
  <c r="U158" i="10"/>
  <c r="U153" i="10"/>
  <c r="U150" i="10"/>
  <c r="U145" i="10"/>
  <c r="U142" i="10"/>
  <c r="U137" i="10"/>
  <c r="U134" i="10"/>
  <c r="U209" i="12"/>
  <c r="U193" i="12"/>
  <c r="U190" i="12"/>
  <c r="U185" i="12"/>
  <c r="U182" i="12"/>
  <c r="U177" i="12"/>
  <c r="U174" i="12"/>
  <c r="U169" i="12"/>
  <c r="U166" i="12"/>
  <c r="U161" i="12"/>
  <c r="U158" i="12"/>
  <c r="U153" i="12"/>
  <c r="U150" i="12"/>
  <c r="U145" i="12"/>
  <c r="U142" i="12"/>
  <c r="U137" i="12"/>
  <c r="U134" i="12"/>
  <c r="U129" i="12"/>
  <c r="U126" i="12"/>
  <c r="U121" i="12"/>
  <c r="U118" i="12"/>
  <c r="U113" i="12"/>
  <c r="U110" i="12"/>
  <c r="U105" i="12"/>
  <c r="U102" i="12"/>
  <c r="U97" i="12"/>
  <c r="U94" i="12"/>
  <c r="U89" i="12"/>
  <c r="U86" i="12"/>
  <c r="U81" i="12"/>
  <c r="U78" i="12"/>
  <c r="U73" i="12"/>
  <c r="U70" i="12"/>
  <c r="U65" i="12"/>
  <c r="U62" i="12"/>
  <c r="U57" i="12"/>
  <c r="U54" i="12"/>
  <c r="U49" i="12"/>
  <c r="U46" i="12"/>
  <c r="U41" i="12"/>
  <c r="U38" i="12"/>
  <c r="U33" i="12"/>
  <c r="U30" i="12"/>
  <c r="U25" i="12"/>
  <c r="U22" i="12"/>
  <c r="U17" i="12"/>
  <c r="U14" i="12"/>
  <c r="U242" i="11"/>
  <c r="U239" i="11"/>
  <c r="U234" i="11"/>
  <c r="U231" i="11"/>
  <c r="U226" i="11"/>
  <c r="U223" i="11"/>
  <c r="U218" i="11"/>
  <c r="U215" i="11"/>
  <c r="U210" i="11"/>
  <c r="U207" i="11"/>
  <c r="U202" i="11"/>
  <c r="U199" i="11"/>
  <c r="U194" i="11"/>
  <c r="U191" i="11"/>
  <c r="U186" i="11"/>
  <c r="U183" i="11"/>
  <c r="U178" i="11"/>
  <c r="U175" i="11"/>
  <c r="U170" i="11"/>
  <c r="U167" i="11"/>
  <c r="U162" i="11"/>
  <c r="U159" i="11"/>
  <c r="U154" i="11"/>
  <c r="U151" i="11"/>
  <c r="U146" i="11"/>
  <c r="U143" i="11"/>
  <c r="U138" i="11"/>
  <c r="U135" i="11"/>
  <c r="U130" i="11"/>
  <c r="U127" i="11"/>
  <c r="U122" i="11"/>
  <c r="U119" i="11"/>
  <c r="U246" i="12"/>
  <c r="U237" i="12"/>
  <c r="U223" i="12"/>
  <c r="U205" i="12"/>
  <c r="U200" i="12"/>
  <c r="U197" i="12"/>
  <c r="U9" i="12"/>
  <c r="U6" i="12"/>
  <c r="U10" i="11"/>
  <c r="U7" i="11"/>
  <c r="U248" i="10"/>
  <c r="U245" i="10"/>
  <c r="U240" i="10"/>
  <c r="U237" i="10"/>
  <c r="U232" i="10"/>
  <c r="U229" i="10"/>
  <c r="U224" i="10"/>
  <c r="U221" i="10"/>
  <c r="U216" i="10"/>
  <c r="U213" i="10"/>
  <c r="U208" i="10"/>
  <c r="U205" i="10"/>
  <c r="U200" i="10"/>
  <c r="U197" i="10"/>
  <c r="U192" i="10"/>
  <c r="U189" i="10"/>
  <c r="U184" i="10"/>
  <c r="U181" i="10"/>
  <c r="U176" i="10"/>
  <c r="U173" i="10"/>
  <c r="U168" i="10"/>
  <c r="U165" i="10"/>
  <c r="U160" i="10"/>
  <c r="U157" i="10"/>
  <c r="U152" i="10"/>
  <c r="U149" i="10"/>
  <c r="U144" i="10"/>
  <c r="U141" i="10"/>
  <c r="U136" i="10"/>
  <c r="U133" i="10"/>
  <c r="U128" i="10"/>
  <c r="U125" i="10"/>
  <c r="U120" i="10"/>
  <c r="U117" i="10"/>
  <c r="U112" i="10"/>
  <c r="U109" i="10"/>
  <c r="U104" i="10"/>
  <c r="U101" i="10"/>
  <c r="U96" i="10"/>
  <c r="U93" i="10"/>
  <c r="U88" i="10"/>
  <c r="U85" i="10"/>
  <c r="U80" i="10"/>
  <c r="U77" i="10"/>
  <c r="U72" i="10"/>
  <c r="U69" i="10"/>
  <c r="U64" i="10"/>
  <c r="U61" i="10"/>
  <c r="U56" i="10"/>
  <c r="U53" i="10"/>
  <c r="U48" i="10"/>
  <c r="U45" i="10"/>
  <c r="U40" i="10"/>
  <c r="U37" i="10"/>
  <c r="U32" i="10"/>
  <c r="U29" i="10"/>
  <c r="U24" i="10"/>
  <c r="U21" i="10"/>
  <c r="U16" i="10"/>
  <c r="U13" i="10"/>
  <c r="U203" i="12"/>
  <c r="U195" i="12"/>
  <c r="U176" i="12"/>
  <c r="U157" i="12"/>
  <c r="U128" i="12"/>
  <c r="U109" i="12"/>
  <c r="U80" i="12"/>
  <c r="U61" i="12"/>
  <c r="U32" i="12"/>
  <c r="U13" i="12"/>
  <c r="U225" i="11"/>
  <c r="U206" i="11"/>
  <c r="U177" i="11"/>
  <c r="U158" i="11"/>
  <c r="U129" i="11"/>
  <c r="U125" i="11"/>
  <c r="U113" i="11"/>
  <c r="U110" i="11"/>
  <c r="U96" i="11"/>
  <c r="U93" i="11"/>
  <c r="U82" i="11"/>
  <c r="U79" i="11"/>
  <c r="U65" i="11"/>
  <c r="U62" i="11"/>
  <c r="U48" i="11"/>
  <c r="U45" i="11"/>
  <c r="U34" i="11"/>
  <c r="U31" i="11"/>
  <c r="U17" i="11"/>
  <c r="U14" i="11"/>
  <c r="U251" i="10"/>
  <c r="U243" i="10"/>
  <c r="U235" i="10"/>
  <c r="U227" i="10"/>
  <c r="U219" i="10"/>
  <c r="U211" i="10"/>
  <c r="U203" i="10"/>
  <c r="U195" i="10"/>
  <c r="U187" i="10"/>
  <c r="U179" i="10"/>
  <c r="U171" i="10"/>
  <c r="U163" i="10"/>
  <c r="U155" i="10"/>
  <c r="U147" i="10"/>
  <c r="U139" i="10"/>
  <c r="U131" i="10"/>
  <c r="U126" i="10"/>
  <c r="U113" i="10"/>
  <c r="U107" i="10"/>
  <c r="U102" i="10"/>
  <c r="U89" i="10"/>
  <c r="U83" i="10"/>
  <c r="U78" i="10"/>
  <c r="U62" i="10"/>
  <c r="U51" i="10"/>
  <c r="U47" i="10"/>
  <c r="U38" i="10"/>
  <c r="U27" i="10"/>
  <c r="U23" i="10"/>
  <c r="U14" i="10"/>
  <c r="U9" i="10"/>
  <c r="U6" i="10"/>
  <c r="U9" i="7"/>
  <c r="U6" i="7"/>
  <c r="U10" i="1"/>
  <c r="U7" i="1"/>
  <c r="U251" i="9"/>
  <c r="U243" i="9"/>
  <c r="U240" i="9"/>
  <c r="U237" i="9"/>
  <c r="U232" i="9"/>
  <c r="U229" i="9"/>
  <c r="U209" i="9"/>
  <c r="U206" i="9"/>
  <c r="U201" i="9"/>
  <c r="U198" i="9"/>
  <c r="U178" i="9"/>
  <c r="U231" i="12"/>
  <c r="U168" i="12"/>
  <c r="U149" i="12"/>
  <c r="U120" i="12"/>
  <c r="U101" i="12"/>
  <c r="U72" i="12"/>
  <c r="U53" i="12"/>
  <c r="U24" i="12"/>
  <c r="U217" i="11"/>
  <c r="U198" i="11"/>
  <c r="U169" i="11"/>
  <c r="U150" i="11"/>
  <c r="U118" i="11"/>
  <c r="U104" i="11"/>
  <c r="U101" i="11"/>
  <c r="U90" i="11"/>
  <c r="U87" i="11"/>
  <c r="U73" i="11"/>
  <c r="U70" i="11"/>
  <c r="U56" i="11"/>
  <c r="U53" i="11"/>
  <c r="U42" i="11"/>
  <c r="U39" i="11"/>
  <c r="U25" i="11"/>
  <c r="U22" i="11"/>
  <c r="U65" i="10"/>
  <c r="U50" i="10"/>
  <c r="U41" i="10"/>
  <c r="U26" i="10"/>
  <c r="U17" i="10"/>
  <c r="U240" i="7"/>
  <c r="U237" i="7"/>
  <c r="U232" i="7"/>
  <c r="U229" i="7"/>
  <c r="U224" i="7"/>
  <c r="U221" i="7"/>
  <c r="U216" i="7"/>
  <c r="U213" i="7"/>
  <c r="U208" i="7"/>
  <c r="U205" i="7"/>
  <c r="U200" i="7"/>
  <c r="U197" i="7"/>
  <c r="U192" i="7"/>
  <c r="U189" i="7"/>
  <c r="U184" i="7"/>
  <c r="U181" i="7"/>
  <c r="U176" i="7"/>
  <c r="U173" i="7"/>
  <c r="U168" i="7"/>
  <c r="U165" i="7"/>
  <c r="U160" i="7"/>
  <c r="U157" i="7"/>
  <c r="U152" i="7"/>
  <c r="U149" i="7"/>
  <c r="U144" i="7"/>
  <c r="U141" i="7"/>
  <c r="U136" i="7"/>
  <c r="U133" i="7"/>
  <c r="U128" i="7"/>
  <c r="U125" i="7"/>
  <c r="U120" i="7"/>
  <c r="U117" i="7"/>
  <c r="U112" i="7"/>
  <c r="U109" i="7"/>
  <c r="U104" i="7"/>
  <c r="U101" i="7"/>
  <c r="U96" i="7"/>
  <c r="U93" i="7"/>
  <c r="U88" i="7"/>
  <c r="U208" i="12"/>
  <c r="U189" i="12"/>
  <c r="U160" i="12"/>
  <c r="U141" i="12"/>
  <c r="U112" i="12"/>
  <c r="U93" i="12"/>
  <c r="U64" i="12"/>
  <c r="U45" i="12"/>
  <c r="U16" i="12"/>
  <c r="U238" i="11"/>
  <c r="U209" i="11"/>
  <c r="U190" i="11"/>
  <c r="U161" i="11"/>
  <c r="U142" i="11"/>
  <c r="U121" i="11"/>
  <c r="U112" i="11"/>
  <c r="U109" i="11"/>
  <c r="U98" i="11"/>
  <c r="U95" i="11"/>
  <c r="U81" i="11"/>
  <c r="U78" i="11"/>
  <c r="U64" i="11"/>
  <c r="U61" i="11"/>
  <c r="U50" i="11"/>
  <c r="U47" i="11"/>
  <c r="U33" i="11"/>
  <c r="U30" i="11"/>
  <c r="U16" i="11"/>
  <c r="U13" i="11"/>
  <c r="U129" i="10"/>
  <c r="U123" i="10"/>
  <c r="U118" i="10"/>
  <c r="U105" i="10"/>
  <c r="U99" i="10"/>
  <c r="U94" i="10"/>
  <c r="U81" i="10"/>
  <c r="U75" i="10"/>
  <c r="U70" i="10"/>
  <c r="U59" i="10"/>
  <c r="U55" i="10"/>
  <c r="U46" i="10"/>
  <c r="U35" i="10"/>
  <c r="U31" i="10"/>
  <c r="U22" i="10"/>
  <c r="U8" i="10"/>
  <c r="U5" i="10"/>
  <c r="U243" i="7"/>
  <c r="U235" i="7"/>
  <c r="U227" i="7"/>
  <c r="U219" i="7"/>
  <c r="U211" i="7"/>
  <c r="U203" i="7"/>
  <c r="U195" i="7"/>
  <c r="U187" i="7"/>
  <c r="U179" i="7"/>
  <c r="U171" i="7"/>
  <c r="U163" i="7"/>
  <c r="U155" i="7"/>
  <c r="U147" i="7"/>
  <c r="U139" i="7"/>
  <c r="U131" i="7"/>
  <c r="U123" i="7"/>
  <c r="U115" i="7"/>
  <c r="U107" i="7"/>
  <c r="U99" i="7"/>
  <c r="U91" i="7"/>
  <c r="U83" i="7"/>
  <c r="U75" i="7"/>
  <c r="U67" i="7"/>
  <c r="U59" i="7"/>
  <c r="U51" i="7"/>
  <c r="U249" i="12"/>
  <c r="U235" i="12"/>
  <c r="U181" i="12"/>
  <c r="U152" i="12"/>
  <c r="U133" i="12"/>
  <c r="U104" i="12"/>
  <c r="U85" i="12"/>
  <c r="U56" i="12"/>
  <c r="U37" i="12"/>
  <c r="U230" i="11"/>
  <c r="U201" i="11"/>
  <c r="U182" i="11"/>
  <c r="U153" i="11"/>
  <c r="U134" i="11"/>
  <c r="U117" i="11"/>
  <c r="U106" i="11"/>
  <c r="U103" i="11"/>
  <c r="U89" i="11"/>
  <c r="U86" i="11"/>
  <c r="U72" i="11"/>
  <c r="U69" i="11"/>
  <c r="U58" i="11"/>
  <c r="U55" i="11"/>
  <c r="U41" i="11"/>
  <c r="U38" i="11"/>
  <c r="U24" i="11"/>
  <c r="U21" i="11"/>
  <c r="U58" i="10"/>
  <c r="U49" i="10"/>
  <c r="U34" i="10"/>
  <c r="U25" i="10"/>
  <c r="U11" i="10"/>
  <c r="U242" i="7"/>
  <c r="U239" i="7"/>
  <c r="U234" i="7"/>
  <c r="U231" i="7"/>
  <c r="U226" i="7"/>
  <c r="U223" i="7"/>
  <c r="U218" i="7"/>
  <c r="U215" i="7"/>
  <c r="U210" i="7"/>
  <c r="U207" i="7"/>
  <c r="U202" i="7"/>
  <c r="U199" i="7"/>
  <c r="U194" i="7"/>
  <c r="U191" i="7"/>
  <c r="U186" i="7"/>
  <c r="U183" i="7"/>
  <c r="U178" i="7"/>
  <c r="U175" i="7"/>
  <c r="U170" i="7"/>
  <c r="U167" i="7"/>
  <c r="U162" i="7"/>
  <c r="U159" i="7"/>
  <c r="U154" i="7"/>
  <c r="U151" i="7"/>
  <c r="U146" i="7"/>
  <c r="U143" i="7"/>
  <c r="U138" i="7"/>
  <c r="U135" i="7"/>
  <c r="U130" i="7"/>
  <c r="U127" i="7"/>
  <c r="U122" i="7"/>
  <c r="U119" i="7"/>
  <c r="U114" i="7"/>
  <c r="U111" i="7"/>
  <c r="U213" i="12"/>
  <c r="U192" i="12"/>
  <c r="U173" i="12"/>
  <c r="U144" i="12"/>
  <c r="U125" i="12"/>
  <c r="U96" i="12"/>
  <c r="U77" i="12"/>
  <c r="U48" i="12"/>
  <c r="U29" i="12"/>
  <c r="U241" i="11"/>
  <c r="U222" i="11"/>
  <c r="U193" i="11"/>
  <c r="U174" i="11"/>
  <c r="U145" i="11"/>
  <c r="U126" i="11"/>
  <c r="U120" i="11"/>
  <c r="U114" i="11"/>
  <c r="U111" i="11"/>
  <c r="U97" i="11"/>
  <c r="U94" i="11"/>
  <c r="U80" i="11"/>
  <c r="U77" i="11"/>
  <c r="U66" i="11"/>
  <c r="U63" i="11"/>
  <c r="U49" i="11"/>
  <c r="U46" i="11"/>
  <c r="U32" i="11"/>
  <c r="U29" i="11"/>
  <c r="U18" i="11"/>
  <c r="U15" i="11"/>
  <c r="U11" i="11"/>
  <c r="U121" i="10"/>
  <c r="U115" i="10"/>
  <c r="U110" i="10"/>
  <c r="U97" i="10"/>
  <c r="U91" i="10"/>
  <c r="U86" i="10"/>
  <c r="U73" i="10"/>
  <c r="U67" i="10"/>
  <c r="U63" i="10"/>
  <c r="U54" i="10"/>
  <c r="U43" i="10"/>
  <c r="U39" i="10"/>
  <c r="U30" i="10"/>
  <c r="U19" i="10"/>
  <c r="U15" i="10"/>
  <c r="U10" i="10"/>
  <c r="U7" i="10"/>
  <c r="U10" i="7"/>
  <c r="U7" i="7"/>
  <c r="U251" i="1"/>
  <c r="U243" i="1"/>
  <c r="U235" i="1"/>
  <c r="U227" i="1"/>
  <c r="U219" i="1"/>
  <c r="U211" i="1"/>
  <c r="U203" i="1"/>
  <c r="U195" i="1"/>
  <c r="U187" i="1"/>
  <c r="U179" i="1"/>
  <c r="U171" i="1"/>
  <c r="U163" i="1"/>
  <c r="U155" i="1"/>
  <c r="U147" i="1"/>
  <c r="U139" i="1"/>
  <c r="U131" i="1"/>
  <c r="U123" i="1"/>
  <c r="U115" i="1"/>
  <c r="U107" i="1"/>
  <c r="U99" i="1"/>
  <c r="U91" i="1"/>
  <c r="U83" i="1"/>
  <c r="U75" i="1"/>
  <c r="U67" i="1"/>
  <c r="U59" i="1"/>
  <c r="U51" i="1"/>
  <c r="U43" i="1"/>
  <c r="U35" i="1"/>
  <c r="U27" i="1"/>
  <c r="U19" i="1"/>
  <c r="U8" i="1"/>
  <c r="U5" i="1"/>
  <c r="U241" i="9"/>
  <c r="U117" i="12"/>
  <c r="U88" i="12"/>
  <c r="U214" i="11"/>
  <c r="U185" i="11"/>
  <c r="U88" i="11"/>
  <c r="U40" i="11"/>
  <c r="U42" i="10"/>
  <c r="U230" i="7"/>
  <c r="U201" i="7"/>
  <c r="U182" i="7"/>
  <c r="U153" i="7"/>
  <c r="U134" i="7"/>
  <c r="U102" i="7"/>
  <c r="U86" i="7"/>
  <c r="U72" i="7"/>
  <c r="U69" i="7"/>
  <c r="U58" i="7"/>
  <c r="U55" i="7"/>
  <c r="U5" i="7"/>
  <c r="U248" i="1"/>
  <c r="U245" i="1"/>
  <c r="U234" i="1"/>
  <c r="U231" i="1"/>
  <c r="U217" i="1"/>
  <c r="U214" i="1"/>
  <c r="U200" i="1"/>
  <c r="U197" i="1"/>
  <c r="U186" i="1"/>
  <c r="U183" i="1"/>
  <c r="U169" i="1"/>
  <c r="U166" i="1"/>
  <c r="U152" i="1"/>
  <c r="U149" i="1"/>
  <c r="U138" i="1"/>
  <c r="U135" i="1"/>
  <c r="U121" i="1"/>
  <c r="U118" i="1"/>
  <c r="U104" i="1"/>
  <c r="U101" i="1"/>
  <c r="U90" i="1"/>
  <c r="U87" i="1"/>
  <c r="U73" i="1"/>
  <c r="U70" i="1"/>
  <c r="U56" i="1"/>
  <c r="U53" i="1"/>
  <c r="U42" i="1"/>
  <c r="U39" i="1"/>
  <c r="U25" i="1"/>
  <c r="U22" i="1"/>
  <c r="U250" i="9"/>
  <c r="U247" i="9"/>
  <c r="U242" i="9"/>
  <c r="U238" i="9"/>
  <c r="U227" i="9"/>
  <c r="U224" i="9"/>
  <c r="U221" i="9"/>
  <c r="U216" i="9"/>
  <c r="U213" i="9"/>
  <c r="U208" i="9"/>
  <c r="U203" i="9"/>
  <c r="U199" i="9"/>
  <c r="U194" i="9"/>
  <c r="U191" i="9"/>
  <c r="U186" i="9"/>
  <c r="U183" i="9"/>
  <c r="U175" i="9"/>
  <c r="U170" i="9"/>
  <c r="U167" i="9"/>
  <c r="U155" i="9"/>
  <c r="U147" i="9"/>
  <c r="U144" i="9"/>
  <c r="U141" i="9"/>
  <c r="U136" i="9"/>
  <c r="U133" i="9"/>
  <c r="U113" i="9"/>
  <c r="U110" i="9"/>
  <c r="U105" i="9"/>
  <c r="U102" i="9"/>
  <c r="U82" i="9"/>
  <c r="U79" i="9"/>
  <c r="U74" i="9"/>
  <c r="U71" i="9"/>
  <c r="U59" i="9"/>
  <c r="U51" i="9"/>
  <c r="U66" i="10"/>
  <c r="U33" i="10"/>
  <c r="U241" i="7"/>
  <c r="U222" i="7"/>
  <c r="U193" i="7"/>
  <c r="U174" i="7"/>
  <c r="U145" i="7"/>
  <c r="U126" i="7"/>
  <c r="U105" i="7"/>
  <c r="U95" i="7"/>
  <c r="U89" i="7"/>
  <c r="U80" i="7"/>
  <c r="U77" i="7"/>
  <c r="U66" i="7"/>
  <c r="U63" i="7"/>
  <c r="U49" i="7"/>
  <c r="U46" i="7"/>
  <c r="U41" i="7"/>
  <c r="U38" i="7"/>
  <c r="U33" i="7"/>
  <c r="U30" i="7"/>
  <c r="U25" i="7"/>
  <c r="U22" i="7"/>
  <c r="U17" i="7"/>
  <c r="U14" i="7"/>
  <c r="U242" i="1"/>
  <c r="U239" i="1"/>
  <c r="U225" i="1"/>
  <c r="U222" i="1"/>
  <c r="U208" i="1"/>
  <c r="U205" i="1"/>
  <c r="U194" i="1"/>
  <c r="U191" i="1"/>
  <c r="U177" i="1"/>
  <c r="U174" i="1"/>
  <c r="U160" i="1"/>
  <c r="U157" i="1"/>
  <c r="U146" i="1"/>
  <c r="U143" i="1"/>
  <c r="U129" i="1"/>
  <c r="U126" i="1"/>
  <c r="U112" i="1"/>
  <c r="U109" i="1"/>
  <c r="U98" i="1"/>
  <c r="U95" i="1"/>
  <c r="U81" i="1"/>
  <c r="U78" i="1"/>
  <c r="U64" i="1"/>
  <c r="U61" i="1"/>
  <c r="U50" i="1"/>
  <c r="U47" i="1"/>
  <c r="U33" i="1"/>
  <c r="U30" i="1"/>
  <c r="U16" i="1"/>
  <c r="U13" i="1"/>
  <c r="U219" i="9"/>
  <c r="U211" i="9"/>
  <c r="U202" i="9"/>
  <c r="U162" i="9"/>
  <c r="U159" i="9"/>
  <c r="U154" i="9"/>
  <c r="U151" i="9"/>
  <c r="U139" i="9"/>
  <c r="U131" i="9"/>
  <c r="U128" i="9"/>
  <c r="U125" i="9"/>
  <c r="U120" i="9"/>
  <c r="U117" i="9"/>
  <c r="U97" i="9"/>
  <c r="U94" i="9"/>
  <c r="U89" i="9"/>
  <c r="U226" i="12"/>
  <c r="U184" i="12"/>
  <c r="U69" i="12"/>
  <c r="U40" i="12"/>
  <c r="U166" i="11"/>
  <c r="U137" i="11"/>
  <c r="U71" i="11"/>
  <c r="U23" i="11"/>
  <c r="U57" i="10"/>
  <c r="U233" i="7"/>
  <c r="U214" i="7"/>
  <c r="U185" i="7"/>
  <c r="U166" i="7"/>
  <c r="U137" i="7"/>
  <c r="U118" i="7"/>
  <c r="U98" i="7"/>
  <c r="U85" i="7"/>
  <c r="U74" i="7"/>
  <c r="U71" i="7"/>
  <c r="U57" i="7"/>
  <c r="U54" i="7"/>
  <c r="U8" i="7"/>
  <c r="U250" i="1"/>
  <c r="U247" i="1"/>
  <c r="U233" i="1"/>
  <c r="U230" i="1"/>
  <c r="U216" i="1"/>
  <c r="U213" i="1"/>
  <c r="U202" i="1"/>
  <c r="U199" i="1"/>
  <c r="U185" i="1"/>
  <c r="U182" i="1"/>
  <c r="U168" i="1"/>
  <c r="U165" i="1"/>
  <c r="U154" i="1"/>
  <c r="U151" i="1"/>
  <c r="U137" i="1"/>
  <c r="U134" i="1"/>
  <c r="U120" i="1"/>
  <c r="U117" i="1"/>
  <c r="U106" i="1"/>
  <c r="U103" i="1"/>
  <c r="U89" i="1"/>
  <c r="U86" i="1"/>
  <c r="U72" i="1"/>
  <c r="U69" i="1"/>
  <c r="U58" i="1"/>
  <c r="U55" i="1"/>
  <c r="U41" i="1"/>
  <c r="U38" i="1"/>
  <c r="U24" i="1"/>
  <c r="U21" i="1"/>
  <c r="U249" i="9"/>
  <c r="U246" i="9"/>
  <c r="U235" i="9"/>
  <c r="U231" i="9"/>
  <c r="U226" i="9"/>
  <c r="U223" i="9"/>
  <c r="U218" i="9"/>
  <c r="U215" i="9"/>
  <c r="U207" i="9"/>
  <c r="U193" i="9"/>
  <c r="U190" i="9"/>
  <c r="U185" i="9"/>
  <c r="U182" i="9"/>
  <c r="U177" i="9"/>
  <c r="U174" i="9"/>
  <c r="U169" i="9"/>
  <c r="U166" i="9"/>
  <c r="U146" i="9"/>
  <c r="U143" i="9"/>
  <c r="U138" i="9"/>
  <c r="U135" i="9"/>
  <c r="U123" i="9"/>
  <c r="U115" i="9"/>
  <c r="U112" i="9"/>
  <c r="U109" i="9"/>
  <c r="U102" i="11"/>
  <c r="U54" i="11"/>
  <c r="U225" i="7"/>
  <c r="U206" i="7"/>
  <c r="U177" i="7"/>
  <c r="U158" i="7"/>
  <c r="U129" i="7"/>
  <c r="U110" i="7"/>
  <c r="U94" i="7"/>
  <c r="U82" i="7"/>
  <c r="U79" i="7"/>
  <c r="U65" i="7"/>
  <c r="U62" i="7"/>
  <c r="U48" i="7"/>
  <c r="U45" i="7"/>
  <c r="U40" i="7"/>
  <c r="U37" i="7"/>
  <c r="U32" i="7"/>
  <c r="U29" i="7"/>
  <c r="U24" i="7"/>
  <c r="U21" i="7"/>
  <c r="U16" i="7"/>
  <c r="U13" i="7"/>
  <c r="U241" i="1"/>
  <c r="U238" i="1"/>
  <c r="U224" i="1"/>
  <c r="U221" i="1"/>
  <c r="U210" i="1"/>
  <c r="U207" i="1"/>
  <c r="U193" i="1"/>
  <c r="U190" i="1"/>
  <c r="U176" i="1"/>
  <c r="U173" i="1"/>
  <c r="U162" i="1"/>
  <c r="U159" i="1"/>
  <c r="U145" i="1"/>
  <c r="U142" i="1"/>
  <c r="U128" i="1"/>
  <c r="U125" i="1"/>
  <c r="U114" i="1"/>
  <c r="U111" i="1"/>
  <c r="U97" i="1"/>
  <c r="U94" i="1"/>
  <c r="U80" i="1"/>
  <c r="U77" i="1"/>
  <c r="U66" i="1"/>
  <c r="U63" i="1"/>
  <c r="U49" i="1"/>
  <c r="U46" i="1"/>
  <c r="U32" i="1"/>
  <c r="U29" i="1"/>
  <c r="U18" i="1"/>
  <c r="U15" i="1"/>
  <c r="U11" i="1"/>
  <c r="U6" i="1"/>
  <c r="U234" i="9"/>
  <c r="U210" i="9"/>
  <c r="U197" i="9"/>
  <c r="U161" i="9"/>
  <c r="U158" i="9"/>
  <c r="U153" i="9"/>
  <c r="U150" i="9"/>
  <c r="U130" i="9"/>
  <c r="U127" i="9"/>
  <c r="U122" i="9"/>
  <c r="U119" i="9"/>
  <c r="U107" i="9"/>
  <c r="U99" i="9"/>
  <c r="U96" i="9"/>
  <c r="U93" i="9"/>
  <c r="U88" i="9"/>
  <c r="U85" i="9"/>
  <c r="U65" i="9"/>
  <c r="U240" i="12"/>
  <c r="U165" i="12"/>
  <c r="U136" i="12"/>
  <c r="U21" i="12"/>
  <c r="U233" i="11"/>
  <c r="U85" i="11"/>
  <c r="U74" i="11"/>
  <c r="U37" i="11"/>
  <c r="U26" i="11"/>
  <c r="U217" i="7"/>
  <c r="U198" i="7"/>
  <c r="U169" i="7"/>
  <c r="U150" i="7"/>
  <c r="U121" i="7"/>
  <c r="U103" i="7"/>
  <c r="U97" i="7"/>
  <c r="U87" i="7"/>
  <c r="U73" i="7"/>
  <c r="U70" i="7"/>
  <c r="U56" i="7"/>
  <c r="U53" i="7"/>
  <c r="U43" i="7"/>
  <c r="U35" i="7"/>
  <c r="U27" i="7"/>
  <c r="U19" i="7"/>
  <c r="U249" i="1"/>
  <c r="U246" i="1"/>
  <c r="U232" i="1"/>
  <c r="U229" i="1"/>
  <c r="U218" i="1"/>
  <c r="U215" i="1"/>
  <c r="U201" i="1"/>
  <c r="U198" i="1"/>
  <c r="U184" i="1"/>
  <c r="U181" i="1"/>
  <c r="U170" i="1"/>
  <c r="U167" i="1"/>
  <c r="U153" i="1"/>
  <c r="U150" i="1"/>
  <c r="U136" i="1"/>
  <c r="U133" i="1"/>
  <c r="U122" i="1"/>
  <c r="U119" i="1"/>
  <c r="U105" i="1"/>
  <c r="U102" i="1"/>
  <c r="U88" i="1"/>
  <c r="U85" i="1"/>
  <c r="U74" i="1"/>
  <c r="U71" i="1"/>
  <c r="U57" i="1"/>
  <c r="U54" i="1"/>
  <c r="U40" i="1"/>
  <c r="U37" i="1"/>
  <c r="U26" i="1"/>
  <c r="U23" i="1"/>
  <c r="U248" i="9"/>
  <c r="U245" i="9"/>
  <c r="U239" i="9"/>
  <c r="U230" i="9"/>
  <c r="U225" i="9"/>
  <c r="U222" i="9"/>
  <c r="U217" i="9"/>
  <c r="U214" i="9"/>
  <c r="U200" i="9"/>
  <c r="U195" i="9"/>
  <c r="U192" i="9"/>
  <c r="U189" i="9"/>
  <c r="U184" i="9"/>
  <c r="U181" i="9"/>
  <c r="U176" i="9"/>
  <c r="U173" i="9"/>
  <c r="U168" i="9"/>
  <c r="U165" i="9"/>
  <c r="U145" i="9"/>
  <c r="U142" i="9"/>
  <c r="U137" i="9"/>
  <c r="U134" i="9"/>
  <c r="U114" i="9"/>
  <c r="U111" i="9"/>
  <c r="U106" i="9"/>
  <c r="U103" i="9"/>
  <c r="U91" i="9"/>
  <c r="U83" i="9"/>
  <c r="U80" i="9"/>
  <c r="U77" i="9"/>
  <c r="U72" i="9"/>
  <c r="U69" i="9"/>
  <c r="U49" i="9"/>
  <c r="U46" i="9"/>
  <c r="U41" i="9"/>
  <c r="U38" i="9"/>
  <c r="U18" i="9"/>
  <c r="U15" i="9"/>
  <c r="U10" i="9"/>
  <c r="U7" i="9"/>
  <c r="U243" i="18"/>
  <c r="U235" i="18"/>
  <c r="U227" i="18"/>
  <c r="U18" i="10"/>
  <c r="U190" i="7"/>
  <c r="U161" i="7"/>
  <c r="U90" i="7"/>
  <c r="U61" i="7"/>
  <c r="U50" i="7"/>
  <c r="U31" i="7"/>
  <c r="U11" i="7"/>
  <c r="U237" i="1"/>
  <c r="U226" i="1"/>
  <c r="U189" i="1"/>
  <c r="U178" i="1"/>
  <c r="U141" i="1"/>
  <c r="U130" i="1"/>
  <c r="U93" i="1"/>
  <c r="U82" i="1"/>
  <c r="U45" i="1"/>
  <c r="U34" i="1"/>
  <c r="U160" i="9"/>
  <c r="U118" i="9"/>
  <c r="U63" i="9"/>
  <c r="U40" i="9"/>
  <c r="U35" i="9"/>
  <c r="U32" i="9"/>
  <c r="U29" i="9"/>
  <c r="U24" i="9"/>
  <c r="U21" i="9"/>
  <c r="U16" i="9"/>
  <c r="U11" i="9"/>
  <c r="U241" i="18"/>
  <c r="U238" i="18"/>
  <c r="U224" i="18"/>
  <c r="U221" i="18"/>
  <c r="U216" i="18"/>
  <c r="U213" i="18"/>
  <c r="U208" i="18"/>
  <c r="U205" i="18"/>
  <c r="U200" i="18"/>
  <c r="U197" i="18"/>
  <c r="U192" i="18"/>
  <c r="U189" i="18"/>
  <c r="U184" i="18"/>
  <c r="U181" i="18"/>
  <c r="U176" i="18"/>
  <c r="U173" i="18"/>
  <c r="U168" i="18"/>
  <c r="U165" i="18"/>
  <c r="U160" i="18"/>
  <c r="U157" i="18"/>
  <c r="U152" i="18"/>
  <c r="U149" i="18"/>
  <c r="U144" i="18"/>
  <c r="U141" i="18"/>
  <c r="U136" i="18"/>
  <c r="U133" i="18"/>
  <c r="U128" i="18"/>
  <c r="U125" i="18"/>
  <c r="U120" i="18"/>
  <c r="U117" i="18"/>
  <c r="U112" i="18"/>
  <c r="U109" i="18"/>
  <c r="U104" i="18"/>
  <c r="U101" i="18"/>
  <c r="U96" i="18"/>
  <c r="U93" i="18"/>
  <c r="U88" i="18"/>
  <c r="U85" i="18"/>
  <c r="U80" i="18"/>
  <c r="U77" i="18"/>
  <c r="U72" i="18"/>
  <c r="U69" i="18"/>
  <c r="U64" i="18"/>
  <c r="U61" i="18"/>
  <c r="U56" i="18"/>
  <c r="U53" i="18"/>
  <c r="U48" i="18"/>
  <c r="U45" i="18"/>
  <c r="U40" i="18"/>
  <c r="U37" i="18"/>
  <c r="U32" i="18"/>
  <c r="U29" i="18"/>
  <c r="U24" i="18"/>
  <c r="U21" i="18"/>
  <c r="U16" i="18"/>
  <c r="U13" i="18"/>
  <c r="U8" i="18"/>
  <c r="U5" i="18"/>
  <c r="U9" i="17"/>
  <c r="U6" i="17"/>
  <c r="U10" i="16"/>
  <c r="U7" i="16"/>
  <c r="U251" i="15"/>
  <c r="U243" i="15"/>
  <c r="U235" i="15"/>
  <c r="U227" i="15"/>
  <c r="U219" i="15"/>
  <c r="U106" i="7"/>
  <c r="U81" i="7"/>
  <c r="U42" i="7"/>
  <c r="U23" i="7"/>
  <c r="U209" i="1"/>
  <c r="U161" i="1"/>
  <c r="U113" i="1"/>
  <c r="U65" i="1"/>
  <c r="U17" i="1"/>
  <c r="U205" i="9"/>
  <c r="U187" i="9"/>
  <c r="U179" i="9"/>
  <c r="U152" i="9"/>
  <c r="U129" i="9"/>
  <c r="U78" i="9"/>
  <c r="U66" i="9"/>
  <c r="U57" i="9"/>
  <c r="U54" i="9"/>
  <c r="U45" i="9"/>
  <c r="U27" i="9"/>
  <c r="U19" i="9"/>
  <c r="U6" i="9"/>
  <c r="U232" i="18"/>
  <c r="U229" i="18"/>
  <c r="U219" i="18"/>
  <c r="U211" i="18"/>
  <c r="U203" i="18"/>
  <c r="U195" i="18"/>
  <c r="U187" i="18"/>
  <c r="U179" i="18"/>
  <c r="U171" i="18"/>
  <c r="U163" i="18"/>
  <c r="U155" i="18"/>
  <c r="U147" i="18"/>
  <c r="U139" i="18"/>
  <c r="U131" i="18"/>
  <c r="U123" i="18"/>
  <c r="U115" i="18"/>
  <c r="U107" i="18"/>
  <c r="U99" i="18"/>
  <c r="U91" i="18"/>
  <c r="U83" i="18"/>
  <c r="U75" i="18"/>
  <c r="U67" i="18"/>
  <c r="U59" i="18"/>
  <c r="U51" i="18"/>
  <c r="U43" i="18"/>
  <c r="U35" i="18"/>
  <c r="U27" i="18"/>
  <c r="U19" i="18"/>
  <c r="U11" i="18"/>
  <c r="U248" i="17"/>
  <c r="U245" i="17"/>
  <c r="U240" i="17"/>
  <c r="U237" i="17"/>
  <c r="U232" i="17"/>
  <c r="U229" i="17"/>
  <c r="U224" i="17"/>
  <c r="U221" i="17"/>
  <c r="U216" i="17"/>
  <c r="U213" i="17"/>
  <c r="U208" i="17"/>
  <c r="U205" i="17"/>
  <c r="U200" i="17"/>
  <c r="U197" i="17"/>
  <c r="U192" i="17"/>
  <c r="U189" i="17"/>
  <c r="U184" i="17"/>
  <c r="U181" i="17"/>
  <c r="U176" i="17"/>
  <c r="U173" i="17"/>
  <c r="U168" i="17"/>
  <c r="U165" i="17"/>
  <c r="U160" i="17"/>
  <c r="U157" i="17"/>
  <c r="U152" i="17"/>
  <c r="U149" i="17"/>
  <c r="U144" i="17"/>
  <c r="U141" i="17"/>
  <c r="U136" i="17"/>
  <c r="U133" i="17"/>
  <c r="U128" i="17"/>
  <c r="U125" i="17"/>
  <c r="U105" i="11"/>
  <c r="U142" i="7"/>
  <c r="U113" i="7"/>
  <c r="U64" i="7"/>
  <c r="U34" i="7"/>
  <c r="U15" i="7"/>
  <c r="U240" i="1"/>
  <c r="U192" i="1"/>
  <c r="U144" i="1"/>
  <c r="U96" i="1"/>
  <c r="U48" i="1"/>
  <c r="U171" i="9"/>
  <c r="U163" i="9"/>
  <c r="U121" i="9"/>
  <c r="U101" i="9"/>
  <c r="U95" i="9"/>
  <c r="U62" i="9"/>
  <c r="U48" i="9"/>
  <c r="U43" i="9"/>
  <c r="U39" i="9"/>
  <c r="U34" i="9"/>
  <c r="U31" i="9"/>
  <c r="U26" i="9"/>
  <c r="U23" i="9"/>
  <c r="U9" i="9"/>
  <c r="U240" i="18"/>
  <c r="U237" i="18"/>
  <c r="U226" i="18"/>
  <c r="U223" i="18"/>
  <c r="U218" i="18"/>
  <c r="U215" i="18"/>
  <c r="U210" i="18"/>
  <c r="U207" i="18"/>
  <c r="U202" i="18"/>
  <c r="U199" i="18"/>
  <c r="U194" i="18"/>
  <c r="U191" i="18"/>
  <c r="U186" i="18"/>
  <c r="U183" i="18"/>
  <c r="U178" i="18"/>
  <c r="U175" i="18"/>
  <c r="U170" i="18"/>
  <c r="U167" i="18"/>
  <c r="U162" i="18"/>
  <c r="U159" i="18"/>
  <c r="U154" i="18"/>
  <c r="U151" i="18"/>
  <c r="U146" i="18"/>
  <c r="U143" i="18"/>
  <c r="U138" i="18"/>
  <c r="U135" i="18"/>
  <c r="U130" i="18"/>
  <c r="U127" i="18"/>
  <c r="U122" i="18"/>
  <c r="U119" i="18"/>
  <c r="U114" i="18"/>
  <c r="U111" i="18"/>
  <c r="U106" i="18"/>
  <c r="U103" i="18"/>
  <c r="U98" i="18"/>
  <c r="U95" i="18"/>
  <c r="U90" i="18"/>
  <c r="U87" i="18"/>
  <c r="U82" i="18"/>
  <c r="U79" i="18"/>
  <c r="U74" i="18"/>
  <c r="U71" i="18"/>
  <c r="U66" i="18"/>
  <c r="U63" i="18"/>
  <c r="U58" i="18"/>
  <c r="U55" i="18"/>
  <c r="U50" i="18"/>
  <c r="U47" i="18"/>
  <c r="U42" i="18"/>
  <c r="U39" i="18"/>
  <c r="U34" i="18"/>
  <c r="U31" i="18"/>
  <c r="U26" i="18"/>
  <c r="U23" i="18"/>
  <c r="U18" i="18"/>
  <c r="U15" i="18"/>
  <c r="U10" i="18"/>
  <c r="U7" i="18"/>
  <c r="U251" i="17"/>
  <c r="U243" i="17"/>
  <c r="U57" i="11"/>
  <c r="U26" i="7"/>
  <c r="U9" i="1"/>
  <c r="U233" i="9"/>
  <c r="U87" i="9"/>
  <c r="U81" i="9"/>
  <c r="U75" i="9"/>
  <c r="U70" i="9"/>
  <c r="U56" i="9"/>
  <c r="U53" i="9"/>
  <c r="U42" i="9"/>
  <c r="U14" i="9"/>
  <c r="U5" i="9"/>
  <c r="U234" i="18"/>
  <c r="U231" i="18"/>
  <c r="U250" i="17"/>
  <c r="U247" i="17"/>
  <c r="U242" i="17"/>
  <c r="U239" i="17"/>
  <c r="U234" i="17"/>
  <c r="U231" i="17"/>
  <c r="U226" i="17"/>
  <c r="U223" i="17"/>
  <c r="U218" i="17"/>
  <c r="U215" i="17"/>
  <c r="U210" i="17"/>
  <c r="U207" i="17"/>
  <c r="U202" i="17"/>
  <c r="U199" i="17"/>
  <c r="U194" i="17"/>
  <c r="U191" i="17"/>
  <c r="U186" i="17"/>
  <c r="U183" i="17"/>
  <c r="U178" i="17"/>
  <c r="U175" i="17"/>
  <c r="U170" i="17"/>
  <c r="U167" i="17"/>
  <c r="U162" i="17"/>
  <c r="U159" i="17"/>
  <c r="U154" i="17"/>
  <c r="U151" i="17"/>
  <c r="U146" i="17"/>
  <c r="U143" i="17"/>
  <c r="U138" i="17"/>
  <c r="U135" i="17"/>
  <c r="U130" i="17"/>
  <c r="U127" i="17"/>
  <c r="U122" i="17"/>
  <c r="U119" i="17"/>
  <c r="U114" i="17"/>
  <c r="U111" i="17"/>
  <c r="U106" i="17"/>
  <c r="U103" i="17"/>
  <c r="U98" i="17"/>
  <c r="U95" i="17"/>
  <c r="U90" i="17"/>
  <c r="U87" i="17"/>
  <c r="U82" i="17"/>
  <c r="U79" i="17"/>
  <c r="U74" i="17"/>
  <c r="U71" i="17"/>
  <c r="U66" i="17"/>
  <c r="U63" i="17"/>
  <c r="U58" i="17"/>
  <c r="U55" i="17"/>
  <c r="U50" i="17"/>
  <c r="U47" i="17"/>
  <c r="U42" i="17"/>
  <c r="U39" i="17"/>
  <c r="U34" i="17"/>
  <c r="U31" i="17"/>
  <c r="U26" i="17"/>
  <c r="U23" i="17"/>
  <c r="U18" i="17"/>
  <c r="U15" i="17"/>
  <c r="U11" i="17"/>
  <c r="U238" i="7"/>
  <c r="U209" i="7"/>
  <c r="U47" i="7"/>
  <c r="U18" i="7"/>
  <c r="U223" i="1"/>
  <c r="U175" i="1"/>
  <c r="U127" i="1"/>
  <c r="U79" i="1"/>
  <c r="U31" i="1"/>
  <c r="U157" i="9"/>
  <c r="U104" i="9"/>
  <c r="U98" i="9"/>
  <c r="U64" i="9"/>
  <c r="U61" i="9"/>
  <c r="U47" i="9"/>
  <c r="U33" i="9"/>
  <c r="U30" i="9"/>
  <c r="U25" i="9"/>
  <c r="U22" i="9"/>
  <c r="U17" i="9"/>
  <c r="U8" i="9"/>
  <c r="U242" i="18"/>
  <c r="U239" i="18"/>
  <c r="U225" i="18"/>
  <c r="U222" i="18"/>
  <c r="U217" i="18"/>
  <c r="U214" i="18"/>
  <c r="U209" i="18"/>
  <c r="U206" i="18"/>
  <c r="U201" i="18"/>
  <c r="U198" i="18"/>
  <c r="U193" i="18"/>
  <c r="U190" i="18"/>
  <c r="U185" i="18"/>
  <c r="U182" i="18"/>
  <c r="U177" i="18"/>
  <c r="U174" i="18"/>
  <c r="U169" i="18"/>
  <c r="U166" i="18"/>
  <c r="U161" i="18"/>
  <c r="U158" i="18"/>
  <c r="U153" i="18"/>
  <c r="U150" i="18"/>
  <c r="U145" i="18"/>
  <c r="U142" i="18"/>
  <c r="U137" i="18"/>
  <c r="U134" i="18"/>
  <c r="U129" i="18"/>
  <c r="U126" i="18"/>
  <c r="U121" i="18"/>
  <c r="U118" i="18"/>
  <c r="U113" i="18"/>
  <c r="U110" i="18"/>
  <c r="U105" i="18"/>
  <c r="U102" i="18"/>
  <c r="U97" i="18"/>
  <c r="U94" i="18"/>
  <c r="U89" i="18"/>
  <c r="U86" i="18"/>
  <c r="U81" i="18"/>
  <c r="U78" i="18"/>
  <c r="U73" i="18"/>
  <c r="U70" i="18"/>
  <c r="U65" i="18"/>
  <c r="U62" i="18"/>
  <c r="U57" i="18"/>
  <c r="U54" i="18"/>
  <c r="U49" i="18"/>
  <c r="U46" i="18"/>
  <c r="U41" i="18"/>
  <c r="U38" i="18"/>
  <c r="U33" i="18"/>
  <c r="U30" i="18"/>
  <c r="U25" i="18"/>
  <c r="U22" i="18"/>
  <c r="U17" i="18"/>
  <c r="U14" i="18"/>
  <c r="U9" i="18"/>
  <c r="U6" i="18"/>
  <c r="U10" i="17"/>
  <c r="U7" i="17"/>
  <c r="U243" i="16"/>
  <c r="U235" i="16"/>
  <c r="U227" i="16"/>
  <c r="U219" i="16"/>
  <c r="U211" i="16"/>
  <c r="U203" i="16"/>
  <c r="U195" i="16"/>
  <c r="U187" i="16"/>
  <c r="U179" i="16"/>
  <c r="U171" i="16"/>
  <c r="U163" i="16"/>
  <c r="U155" i="16"/>
  <c r="U147" i="16"/>
  <c r="U139" i="16"/>
  <c r="U131" i="16"/>
  <c r="U123" i="16"/>
  <c r="U115" i="16"/>
  <c r="U107" i="16"/>
  <c r="U99" i="16"/>
  <c r="U91" i="16"/>
  <c r="U83" i="16"/>
  <c r="U75" i="16"/>
  <c r="U39" i="7"/>
  <c r="U206" i="1"/>
  <c r="U149" i="9"/>
  <c r="U67" i="9"/>
  <c r="U246" i="17"/>
  <c r="U110" i="17"/>
  <c r="U101" i="17"/>
  <c r="U86" i="17"/>
  <c r="U77" i="17"/>
  <c r="U62" i="17"/>
  <c r="U53" i="17"/>
  <c r="U38" i="17"/>
  <c r="U29" i="17"/>
  <c r="U14" i="17"/>
  <c r="U8" i="17"/>
  <c r="U233" i="16"/>
  <c r="U230" i="16"/>
  <c r="U216" i="16"/>
  <c r="U213" i="16"/>
  <c r="U202" i="16"/>
  <c r="U199" i="16"/>
  <c r="U185" i="16"/>
  <c r="U182" i="16"/>
  <c r="U168" i="16"/>
  <c r="U165" i="16"/>
  <c r="U154" i="16"/>
  <c r="U151" i="16"/>
  <c r="U137" i="16"/>
  <c r="U134" i="16"/>
  <c r="U120" i="16"/>
  <c r="U117" i="16"/>
  <c r="U106" i="16"/>
  <c r="U103" i="16"/>
  <c r="U89" i="16"/>
  <c r="U86" i="16"/>
  <c r="U72" i="16"/>
  <c r="U69" i="16"/>
  <c r="U64" i="16"/>
  <c r="U61" i="16"/>
  <c r="U56" i="16"/>
  <c r="U53" i="16"/>
  <c r="U48" i="16"/>
  <c r="U45" i="16"/>
  <c r="U40" i="16"/>
  <c r="U37" i="16"/>
  <c r="U32" i="16"/>
  <c r="U29" i="16"/>
  <c r="U24" i="16"/>
  <c r="U21" i="16"/>
  <c r="U16" i="16"/>
  <c r="U13" i="16"/>
  <c r="U8" i="16"/>
  <c r="U4" i="16"/>
  <c r="U242" i="15"/>
  <c r="U239" i="15"/>
  <c r="U225" i="15"/>
  <c r="U222" i="15"/>
  <c r="U9" i="15"/>
  <c r="U6" i="15"/>
  <c r="U10" i="14"/>
  <c r="U7" i="14"/>
  <c r="U205" i="15"/>
  <c r="U184" i="15"/>
  <c r="U176" i="15"/>
  <c r="U168" i="15"/>
  <c r="U160" i="15"/>
  <c r="U152" i="15"/>
  <c r="U144" i="15"/>
  <c r="U136" i="15"/>
  <c r="U128" i="15"/>
  <c r="U120" i="15"/>
  <c r="U117" i="15"/>
  <c r="U109" i="15"/>
  <c r="U101" i="15"/>
  <c r="U93" i="15"/>
  <c r="U85" i="15"/>
  <c r="U77" i="15"/>
  <c r="U72" i="15"/>
  <c r="U158" i="1"/>
  <c r="U73" i="9"/>
  <c r="U58" i="9"/>
  <c r="U238" i="17"/>
  <c r="U225" i="17"/>
  <c r="U219" i="17"/>
  <c r="U214" i="17"/>
  <c r="U201" i="17"/>
  <c r="U195" i="17"/>
  <c r="U190" i="17"/>
  <c r="U177" i="17"/>
  <c r="U171" i="17"/>
  <c r="U166" i="17"/>
  <c r="U153" i="17"/>
  <c r="U147" i="17"/>
  <c r="U142" i="17"/>
  <c r="U129" i="17"/>
  <c r="U123" i="17"/>
  <c r="U113" i="17"/>
  <c r="U104" i="17"/>
  <c r="U99" i="17"/>
  <c r="U89" i="17"/>
  <c r="U80" i="17"/>
  <c r="U75" i="17"/>
  <c r="U65" i="17"/>
  <c r="U56" i="17"/>
  <c r="U51" i="17"/>
  <c r="U41" i="17"/>
  <c r="U32" i="17"/>
  <c r="U27" i="17"/>
  <c r="U17" i="17"/>
  <c r="U241" i="16"/>
  <c r="U238" i="16"/>
  <c r="U224" i="16"/>
  <c r="U221" i="16"/>
  <c r="U210" i="16"/>
  <c r="U207" i="16"/>
  <c r="U193" i="16"/>
  <c r="U190" i="16"/>
  <c r="U176" i="16"/>
  <c r="U173" i="16"/>
  <c r="U162" i="16"/>
  <c r="U159" i="16"/>
  <c r="U145" i="16"/>
  <c r="U142" i="16"/>
  <c r="U128" i="16"/>
  <c r="U125" i="16"/>
  <c r="U114" i="16"/>
  <c r="U111" i="16"/>
  <c r="U97" i="16"/>
  <c r="U94" i="16"/>
  <c r="U80" i="16"/>
  <c r="U77" i="16"/>
  <c r="U67" i="16"/>
  <c r="U59" i="16"/>
  <c r="U51" i="16"/>
  <c r="U43" i="16"/>
  <c r="U35" i="16"/>
  <c r="U27" i="16"/>
  <c r="U19" i="16"/>
  <c r="U250" i="15"/>
  <c r="U247" i="15"/>
  <c r="U233" i="15"/>
  <c r="U230" i="15"/>
  <c r="U216" i="15"/>
  <c r="U213" i="15"/>
  <c r="U208" i="15"/>
  <c r="U200" i="15"/>
  <c r="U197" i="15"/>
  <c r="U192" i="15"/>
  <c r="U189" i="15"/>
  <c r="U181" i="15"/>
  <c r="U173" i="15"/>
  <c r="U165" i="15"/>
  <c r="U157" i="15"/>
  <c r="U149" i="15"/>
  <c r="U141" i="15"/>
  <c r="U133" i="15"/>
  <c r="U125" i="15"/>
  <c r="U112" i="15"/>
  <c r="U104" i="15"/>
  <c r="U96" i="15"/>
  <c r="U88" i="15"/>
  <c r="U80" i="15"/>
  <c r="U110" i="1"/>
  <c r="U37" i="9"/>
  <c r="U13" i="9"/>
  <c r="U230" i="18"/>
  <c r="U249" i="17"/>
  <c r="U118" i="17"/>
  <c r="U109" i="17"/>
  <c r="U94" i="17"/>
  <c r="U85" i="17"/>
  <c r="U70" i="17"/>
  <c r="U61" i="17"/>
  <c r="U46" i="17"/>
  <c r="U37" i="17"/>
  <c r="U22" i="17"/>
  <c r="U13" i="17"/>
  <c r="U232" i="16"/>
  <c r="U229" i="16"/>
  <c r="U218" i="16"/>
  <c r="U215" i="16"/>
  <c r="U201" i="16"/>
  <c r="U198" i="16"/>
  <c r="U184" i="16"/>
  <c r="U181" i="16"/>
  <c r="U170" i="16"/>
  <c r="U167" i="16"/>
  <c r="U153" i="16"/>
  <c r="U150" i="16"/>
  <c r="U136" i="16"/>
  <c r="U133" i="16"/>
  <c r="U122" i="16"/>
  <c r="U119" i="16"/>
  <c r="U105" i="16"/>
  <c r="U102" i="16"/>
  <c r="U88" i="16"/>
  <c r="U85" i="16"/>
  <c r="U74" i="16"/>
  <c r="U71" i="16"/>
  <c r="U66" i="16"/>
  <c r="U63" i="16"/>
  <c r="U58" i="16"/>
  <c r="U55" i="16"/>
  <c r="U50" i="16"/>
  <c r="U47" i="16"/>
  <c r="U42" i="16"/>
  <c r="U39" i="16"/>
  <c r="U34" i="16"/>
  <c r="U31" i="16"/>
  <c r="U26" i="16"/>
  <c r="U23" i="16"/>
  <c r="U18" i="16"/>
  <c r="U15" i="16"/>
  <c r="U11" i="16"/>
  <c r="U241" i="15"/>
  <c r="U238" i="15"/>
  <c r="U224" i="15"/>
  <c r="U221" i="15"/>
  <c r="U211" i="15"/>
  <c r="U203" i="15"/>
  <c r="U195" i="15"/>
  <c r="U187" i="15"/>
  <c r="U179" i="15"/>
  <c r="U171" i="15"/>
  <c r="U163" i="15"/>
  <c r="U155" i="15"/>
  <c r="U147" i="15"/>
  <c r="U139" i="15"/>
  <c r="U131" i="15"/>
  <c r="U123" i="15"/>
  <c r="U115" i="15"/>
  <c r="U107" i="15"/>
  <c r="U99" i="15"/>
  <c r="U91" i="15"/>
  <c r="U83" i="15"/>
  <c r="U75" i="15"/>
  <c r="U67" i="15"/>
  <c r="U59" i="15"/>
  <c r="U51" i="15"/>
  <c r="U43" i="15"/>
  <c r="U35" i="15"/>
  <c r="U62" i="1"/>
  <c r="U50" i="9"/>
  <c r="U241" i="17"/>
  <c r="U235" i="17"/>
  <c r="U230" i="17"/>
  <c r="U217" i="17"/>
  <c r="U211" i="17"/>
  <c r="U206" i="17"/>
  <c r="U193" i="17"/>
  <c r="U187" i="17"/>
  <c r="U182" i="17"/>
  <c r="U169" i="17"/>
  <c r="U163" i="17"/>
  <c r="U158" i="17"/>
  <c r="U145" i="17"/>
  <c r="U139" i="17"/>
  <c r="U134" i="17"/>
  <c r="U121" i="17"/>
  <c r="U112" i="17"/>
  <c r="U107" i="17"/>
  <c r="U97" i="17"/>
  <c r="U88" i="17"/>
  <c r="U83" i="17"/>
  <c r="U73" i="17"/>
  <c r="U64" i="17"/>
  <c r="U59" i="17"/>
  <c r="U49" i="17"/>
  <c r="U40" i="17"/>
  <c r="U35" i="17"/>
  <c r="U25" i="17"/>
  <c r="U16" i="17"/>
  <c r="U240" i="16"/>
  <c r="U237" i="16"/>
  <c r="U226" i="16"/>
  <c r="U223" i="16"/>
  <c r="U209" i="16"/>
  <c r="U206" i="16"/>
  <c r="U192" i="16"/>
  <c r="U189" i="16"/>
  <c r="U178" i="16"/>
  <c r="U175" i="16"/>
  <c r="U161" i="16"/>
  <c r="U158" i="16"/>
  <c r="U144" i="16"/>
  <c r="U141" i="16"/>
  <c r="U130" i="16"/>
  <c r="U127" i="16"/>
  <c r="U113" i="16"/>
  <c r="U110" i="16"/>
  <c r="U96" i="16"/>
  <c r="U93" i="16"/>
  <c r="U82" i="16"/>
  <c r="U79" i="16"/>
  <c r="U6" i="16"/>
  <c r="U249" i="15"/>
  <c r="U246" i="15"/>
  <c r="U232" i="15"/>
  <c r="U229" i="15"/>
  <c r="U218" i="15"/>
  <c r="U215" i="15"/>
  <c r="U210" i="15"/>
  <c r="U207" i="15"/>
  <c r="U202" i="15"/>
  <c r="U199" i="15"/>
  <c r="U194" i="15"/>
  <c r="U191" i="15"/>
  <c r="U186" i="15"/>
  <c r="U183" i="15"/>
  <c r="U178" i="15"/>
  <c r="U175" i="15"/>
  <c r="U170" i="15"/>
  <c r="U167" i="15"/>
  <c r="U162" i="15"/>
  <c r="U159" i="15"/>
  <c r="U154" i="15"/>
  <c r="U151" i="15"/>
  <c r="U146" i="15"/>
  <c r="U143" i="15"/>
  <c r="U138" i="15"/>
  <c r="U135" i="15"/>
  <c r="U14" i="1"/>
  <c r="U86" i="9"/>
  <c r="U233" i="18"/>
  <c r="U117" i="17"/>
  <c r="U102" i="17"/>
  <c r="U93" i="17"/>
  <c r="U78" i="17"/>
  <c r="U69" i="17"/>
  <c r="U54" i="17"/>
  <c r="U45" i="17"/>
  <c r="U30" i="17"/>
  <c r="U21" i="17"/>
  <c r="U5" i="17"/>
  <c r="U234" i="16"/>
  <c r="U231" i="16"/>
  <c r="U217" i="16"/>
  <c r="U214" i="16"/>
  <c r="U200" i="16"/>
  <c r="U197" i="16"/>
  <c r="U186" i="16"/>
  <c r="U183" i="16"/>
  <c r="U169" i="16"/>
  <c r="U166" i="16"/>
  <c r="U152" i="16"/>
  <c r="U149" i="16"/>
  <c r="U138" i="16"/>
  <c r="U135" i="16"/>
  <c r="U121" i="16"/>
  <c r="U118" i="16"/>
  <c r="U104" i="16"/>
  <c r="U101" i="16"/>
  <c r="U90" i="16"/>
  <c r="U87" i="16"/>
  <c r="U73" i="16"/>
  <c r="U70" i="16"/>
  <c r="U65" i="16"/>
  <c r="U62" i="16"/>
  <c r="U57" i="16"/>
  <c r="U54" i="16"/>
  <c r="U49" i="16"/>
  <c r="U46" i="16"/>
  <c r="U41" i="16"/>
  <c r="U38" i="16"/>
  <c r="U33" i="16"/>
  <c r="U30" i="16"/>
  <c r="U25" i="16"/>
  <c r="U22" i="16"/>
  <c r="U17" i="16"/>
  <c r="U14" i="16"/>
  <c r="U9" i="16"/>
  <c r="U240" i="15"/>
  <c r="U237" i="15"/>
  <c r="U226" i="15"/>
  <c r="U223" i="15"/>
  <c r="U10" i="15"/>
  <c r="U7" i="15"/>
  <c r="U235" i="14"/>
  <c r="U227" i="14"/>
  <c r="U219" i="14"/>
  <c r="U211" i="14"/>
  <c r="U203" i="14"/>
  <c r="U195" i="14"/>
  <c r="U187" i="14"/>
  <c r="U179" i="14"/>
  <c r="U171" i="14"/>
  <c r="U163" i="14"/>
  <c r="U155" i="14"/>
  <c r="U147" i="14"/>
  <c r="U139" i="14"/>
  <c r="U131" i="14"/>
  <c r="U123" i="14"/>
  <c r="U115" i="14"/>
  <c r="U107" i="14"/>
  <c r="U99" i="14"/>
  <c r="U91" i="14"/>
  <c r="U83" i="14"/>
  <c r="U75" i="14"/>
  <c r="U67" i="14"/>
  <c r="U59" i="14"/>
  <c r="U51" i="14"/>
  <c r="U43" i="14"/>
  <c r="U35" i="14"/>
  <c r="U27" i="14"/>
  <c r="U19" i="14"/>
  <c r="U8" i="14"/>
  <c r="U5" i="14"/>
  <c r="U9" i="14"/>
  <c r="U17" i="14"/>
  <c r="U34" i="14"/>
  <c r="U48" i="14"/>
  <c r="U65" i="14"/>
  <c r="U82" i="14"/>
  <c r="U96" i="14"/>
  <c r="U113" i="14"/>
  <c r="U130" i="14"/>
  <c r="U144" i="14"/>
  <c r="U161" i="14"/>
  <c r="U178" i="14"/>
  <c r="U192" i="14"/>
  <c r="U206" i="14"/>
  <c r="U223" i="14"/>
  <c r="U226" i="14"/>
  <c r="U14" i="15"/>
  <c r="U22" i="15"/>
  <c r="U30" i="15"/>
  <c r="U47" i="15"/>
  <c r="U23" i="14"/>
  <c r="U26" i="14"/>
  <c r="U37" i="14"/>
  <c r="U40" i="14"/>
  <c r="U54" i="14"/>
  <c r="U57" i="14"/>
  <c r="U71" i="14"/>
  <c r="U74" i="14"/>
  <c r="U85" i="14"/>
  <c r="U88" i="14"/>
  <c r="U102" i="14"/>
  <c r="U105" i="14"/>
  <c r="U119" i="14"/>
  <c r="U122" i="14"/>
  <c r="U133" i="14"/>
  <c r="U136" i="14"/>
  <c r="U150" i="14"/>
  <c r="U153" i="14"/>
  <c r="U167" i="14"/>
  <c r="U170" i="14"/>
  <c r="U181" i="14"/>
  <c r="U184" i="14"/>
  <c r="U198" i="14"/>
  <c r="U201" i="14"/>
  <c r="U215" i="14"/>
  <c r="U218" i="14"/>
  <c r="U229" i="14"/>
  <c r="U232" i="14"/>
  <c r="U5" i="15"/>
  <c r="U39" i="15"/>
  <c r="U42" i="15"/>
  <c r="U53" i="15"/>
  <c r="U56" i="15"/>
  <c r="U70" i="15"/>
  <c r="U86" i="15"/>
  <c r="U102" i="15"/>
  <c r="U118" i="15"/>
  <c r="U134" i="15"/>
  <c r="U153" i="15"/>
  <c r="U182" i="15"/>
  <c r="U201" i="15"/>
  <c r="U6" i="14"/>
  <c r="U15" i="14"/>
  <c r="U32" i="14"/>
  <c r="U49" i="14"/>
  <c r="U66" i="14"/>
  <c r="U80" i="14"/>
  <c r="U97" i="14"/>
  <c r="U111" i="14"/>
  <c r="U114" i="14"/>
  <c r="U125" i="14"/>
  <c r="U128" i="14"/>
  <c r="U142" i="14"/>
  <c r="U145" i="14"/>
  <c r="U159" i="14"/>
  <c r="U162" i="14"/>
  <c r="U173" i="14"/>
  <c r="U176" i="14"/>
  <c r="U190" i="14"/>
  <c r="U193" i="14"/>
  <c r="U207" i="14"/>
  <c r="U210" i="14"/>
  <c r="U221" i="14"/>
  <c r="U224" i="14"/>
  <c r="U11" i="15"/>
  <c r="U15" i="15"/>
  <c r="U18" i="15"/>
  <c r="U23" i="15"/>
  <c r="U26" i="15"/>
  <c r="U31" i="15"/>
  <c r="U34" i="15"/>
  <c r="U45" i="15"/>
  <c r="U48" i="15"/>
  <c r="U62" i="15"/>
  <c r="U65" i="15"/>
  <c r="U74" i="15"/>
  <c r="U90" i="15"/>
  <c r="U106" i="15"/>
  <c r="U122" i="15"/>
  <c r="U142" i="15"/>
  <c r="U161" i="15"/>
  <c r="U190" i="15"/>
  <c r="U209" i="15"/>
  <c r="U248" i="15"/>
  <c r="U112" i="16"/>
  <c r="U160" i="16"/>
  <c r="U208" i="16"/>
  <c r="U24" i="17"/>
  <c r="U48" i="17"/>
  <c r="U72" i="17"/>
  <c r="U96" i="17"/>
  <c r="U120" i="17"/>
  <c r="U11" i="14"/>
  <c r="U18" i="14"/>
  <c r="U29" i="14"/>
  <c r="U46" i="14"/>
  <c r="U63" i="14"/>
  <c r="U77" i="14"/>
  <c r="U94" i="14"/>
  <c r="U21" i="14"/>
  <c r="U24" i="14"/>
  <c r="U38" i="14"/>
  <c r="U41" i="14"/>
  <c r="U55" i="14"/>
  <c r="U58" i="14"/>
  <c r="U69" i="14"/>
  <c r="U72" i="14"/>
  <c r="U86" i="14"/>
  <c r="U89" i="14"/>
  <c r="U103" i="14"/>
  <c r="U106" i="14"/>
  <c r="U117" i="14"/>
  <c r="U120" i="14"/>
  <c r="U134" i="14"/>
  <c r="U137" i="14"/>
  <c r="U151" i="14"/>
  <c r="U154" i="14"/>
  <c r="U165" i="14"/>
  <c r="U168" i="14"/>
  <c r="U182" i="14"/>
  <c r="U185" i="14"/>
  <c r="U199" i="14"/>
  <c r="U202" i="14"/>
  <c r="U213" i="14"/>
  <c r="U216" i="14"/>
  <c r="U230" i="14"/>
  <c r="U233" i="14"/>
  <c r="U19" i="15"/>
  <c r="U27" i="15"/>
  <c r="U37" i="15"/>
  <c r="U40" i="15"/>
  <c r="U54" i="15"/>
  <c r="U57" i="15"/>
  <c r="U71" i="15"/>
  <c r="U81" i="15"/>
  <c r="U87" i="15"/>
  <c r="U97" i="15"/>
  <c r="U103" i="15"/>
  <c r="U113" i="15"/>
  <c r="U119" i="15"/>
  <c r="U129" i="15"/>
  <c r="U150" i="15"/>
  <c r="U169" i="15"/>
  <c r="U198" i="15"/>
  <c r="U217" i="15"/>
  <c r="U81" i="16"/>
  <c r="U129" i="16"/>
  <c r="U177" i="16"/>
  <c r="U225" i="16"/>
  <c r="U33" i="17"/>
  <c r="U57" i="17"/>
  <c r="U81" i="17"/>
  <c r="U105" i="17"/>
  <c r="U13" i="14"/>
  <c r="U16" i="14"/>
  <c r="U30" i="14"/>
  <c r="U33" i="14"/>
  <c r="U47" i="14"/>
  <c r="U50" i="14"/>
  <c r="U61" i="14"/>
  <c r="U64" i="14"/>
  <c r="U78" i="14"/>
  <c r="U81" i="14"/>
  <c r="U95" i="14"/>
  <c r="U98" i="14"/>
  <c r="U109" i="14"/>
  <c r="U112" i="14"/>
  <c r="U126" i="14"/>
  <c r="U129" i="14"/>
  <c r="U143" i="14"/>
  <c r="U146" i="14"/>
  <c r="U157" i="14"/>
  <c r="U160" i="14"/>
  <c r="U174" i="14"/>
  <c r="U177" i="14"/>
  <c r="U191" i="14"/>
  <c r="U194" i="14"/>
  <c r="U205" i="14"/>
  <c r="U208" i="14"/>
  <c r="U222" i="14"/>
  <c r="U225" i="14"/>
  <c r="U13" i="15"/>
  <c r="U16" i="15"/>
  <c r="U21" i="15"/>
  <c r="U24" i="15"/>
  <c r="U29" i="15"/>
  <c r="U32" i="15"/>
  <c r="U46" i="15"/>
  <c r="U49" i="15"/>
  <c r="U63" i="15"/>
  <c r="U66" i="15"/>
  <c r="U78" i="15"/>
  <c r="U94" i="15"/>
  <c r="U110" i="15"/>
  <c r="U126" i="15"/>
  <c r="U158" i="15"/>
  <c r="U177" i="15"/>
  <c r="U206" i="15"/>
  <c r="U234" i="15"/>
  <c r="U245" i="15"/>
  <c r="U98" i="16"/>
  <c r="U109" i="16"/>
  <c r="U146" i="16"/>
  <c r="U157" i="16"/>
  <c r="U194" i="16"/>
  <c r="U205" i="16"/>
  <c r="U242" i="16"/>
  <c r="U19" i="17"/>
  <c r="U43" i="17"/>
  <c r="U67" i="17"/>
  <c r="U91" i="17"/>
  <c r="U115" i="17"/>
  <c r="U137" i="17"/>
  <c r="U161" i="17"/>
  <c r="U185" i="17"/>
  <c r="U209" i="17"/>
  <c r="U233" i="17"/>
  <c r="U55" i="9"/>
  <c r="U250" i="12"/>
  <c r="U241" i="12"/>
  <c r="U218" i="12"/>
  <c r="U227" i="12"/>
  <c r="U232" i="12"/>
  <c r="U214" i="12"/>
  <c r="U217" i="12"/>
  <c r="U222" i="12"/>
  <c r="U225" i="12"/>
  <c r="U245" i="12"/>
  <c r="U248" i="12"/>
  <c r="U207" i="12"/>
  <c r="U210" i="12"/>
  <c r="U230" i="12"/>
  <c r="U233" i="12"/>
  <c r="U238" i="12"/>
  <c r="S11" i="14"/>
  <c r="S19" i="14"/>
  <c r="S27" i="14"/>
  <c r="S35" i="14"/>
  <c r="S43" i="14"/>
  <c r="S51" i="14"/>
  <c r="S59" i="14"/>
  <c r="S67" i="14"/>
  <c r="S75" i="14"/>
  <c r="S83" i="14"/>
  <c r="S91" i="14"/>
  <c r="S99" i="14"/>
  <c r="S107" i="14"/>
  <c r="S115" i="14"/>
  <c r="S123" i="14"/>
  <c r="S131" i="14"/>
  <c r="S139" i="14"/>
  <c r="S147" i="14"/>
  <c r="S155" i="14"/>
  <c r="S163" i="14"/>
  <c r="S171" i="14"/>
  <c r="S179" i="14"/>
  <c r="S187" i="14"/>
  <c r="S195" i="14"/>
  <c r="S203" i="14"/>
  <c r="S211" i="14"/>
  <c r="S219" i="14"/>
  <c r="S227" i="14"/>
  <c r="S235" i="14"/>
  <c r="U20" i="12"/>
  <c r="B28" i="12"/>
  <c r="U12" i="12"/>
  <c r="B28" i="11"/>
  <c r="U20" i="11"/>
  <c r="U12" i="11"/>
  <c r="U20" i="10"/>
  <c r="B28" i="10"/>
  <c r="U12" i="10"/>
  <c r="U20" i="7"/>
  <c r="B28" i="7"/>
  <c r="U12" i="7"/>
  <c r="U20" i="1"/>
  <c r="B28" i="1"/>
  <c r="U12" i="1"/>
  <c r="B12" i="9"/>
  <c r="B12" i="18"/>
  <c r="U20" i="17"/>
  <c r="B28" i="17"/>
  <c r="U12" i="17"/>
  <c r="U20" i="16"/>
  <c r="B28" i="16"/>
  <c r="U12" i="16"/>
  <c r="U20" i="15"/>
  <c r="B28" i="15"/>
  <c r="U12" i="15"/>
  <c r="U20" i="14"/>
  <c r="B28" i="14"/>
  <c r="U12" i="14"/>
  <c r="U14" i="13"/>
  <c r="U15" i="13"/>
  <c r="U16" i="13"/>
  <c r="U17" i="13"/>
  <c r="U18" i="13"/>
  <c r="U19" i="13"/>
  <c r="U21" i="13"/>
  <c r="U22" i="13"/>
  <c r="U23" i="13"/>
  <c r="U24" i="13"/>
  <c r="U25" i="13"/>
  <c r="U26" i="13"/>
  <c r="U27" i="13"/>
  <c r="U29" i="13"/>
  <c r="U30" i="13"/>
  <c r="U31" i="13"/>
  <c r="U32" i="13"/>
  <c r="U33" i="13"/>
  <c r="U34" i="13"/>
  <c r="U35" i="13"/>
  <c r="U37" i="13"/>
  <c r="U38" i="13"/>
  <c r="U39" i="13"/>
  <c r="U40" i="13"/>
  <c r="U41" i="13"/>
  <c r="U42" i="13"/>
  <c r="U43" i="13"/>
  <c r="U45" i="13"/>
  <c r="U46" i="13"/>
  <c r="U47" i="13"/>
  <c r="U48" i="13"/>
  <c r="U49" i="13"/>
  <c r="U50" i="13"/>
  <c r="U51" i="13"/>
  <c r="U53" i="13"/>
  <c r="U54" i="13"/>
  <c r="U55" i="13"/>
  <c r="U56" i="13"/>
  <c r="U57" i="13"/>
  <c r="U58" i="13"/>
  <c r="U59" i="13"/>
  <c r="U61" i="13"/>
  <c r="U62" i="13"/>
  <c r="U63" i="13"/>
  <c r="U64" i="13"/>
  <c r="U65" i="13"/>
  <c r="U66" i="13"/>
  <c r="U67" i="13"/>
  <c r="U69" i="13"/>
  <c r="U70" i="13"/>
  <c r="U71" i="13"/>
  <c r="U72" i="13"/>
  <c r="U73" i="13"/>
  <c r="U74" i="13"/>
  <c r="U75" i="13"/>
  <c r="U77" i="13"/>
  <c r="U78" i="13"/>
  <c r="U79" i="13"/>
  <c r="U80" i="13"/>
  <c r="U81" i="13"/>
  <c r="U82" i="13"/>
  <c r="U83" i="13"/>
  <c r="U85" i="13"/>
  <c r="U86" i="13"/>
  <c r="U87" i="13"/>
  <c r="U88" i="13"/>
  <c r="U89" i="13"/>
  <c r="U90" i="13"/>
  <c r="U91" i="13"/>
  <c r="U93" i="13"/>
  <c r="U94" i="13"/>
  <c r="U95" i="13"/>
  <c r="U96" i="13"/>
  <c r="U97" i="13"/>
  <c r="U98" i="13"/>
  <c r="U99" i="13"/>
  <c r="U101" i="13"/>
  <c r="U102" i="13"/>
  <c r="U103" i="13"/>
  <c r="U104" i="13"/>
  <c r="U105" i="13"/>
  <c r="U106" i="13"/>
  <c r="U107" i="13"/>
  <c r="U109" i="13"/>
  <c r="U110" i="13"/>
  <c r="U111" i="13"/>
  <c r="U112" i="13"/>
  <c r="U113" i="13"/>
  <c r="U114" i="13"/>
  <c r="U115" i="13"/>
  <c r="U117" i="13"/>
  <c r="U118" i="13"/>
  <c r="U119" i="13"/>
  <c r="U120" i="13"/>
  <c r="U121" i="13"/>
  <c r="U122" i="13"/>
  <c r="U123" i="13"/>
  <c r="U125" i="13"/>
  <c r="U126" i="13"/>
  <c r="U127" i="13"/>
  <c r="U128" i="13"/>
  <c r="U129" i="13"/>
  <c r="U130" i="13"/>
  <c r="U131" i="13"/>
  <c r="U133" i="13"/>
  <c r="U134" i="13"/>
  <c r="U135" i="13"/>
  <c r="U136" i="13"/>
  <c r="U137" i="13"/>
  <c r="U138" i="13"/>
  <c r="U139" i="13"/>
  <c r="U141" i="13"/>
  <c r="U142" i="13"/>
  <c r="U143" i="13"/>
  <c r="U144" i="13"/>
  <c r="U145" i="13"/>
  <c r="U146" i="13"/>
  <c r="U147" i="13"/>
  <c r="U149" i="13"/>
  <c r="U150" i="13"/>
  <c r="U151" i="13"/>
  <c r="U152" i="13"/>
  <c r="U153" i="13"/>
  <c r="U154" i="13"/>
  <c r="U155" i="13"/>
  <c r="U157" i="13"/>
  <c r="U158" i="13"/>
  <c r="U159" i="13"/>
  <c r="U160" i="13"/>
  <c r="U161" i="13"/>
  <c r="U162" i="13"/>
  <c r="U163" i="13"/>
  <c r="U165" i="13"/>
  <c r="U166" i="13"/>
  <c r="U167" i="13"/>
  <c r="U168" i="13"/>
  <c r="U169" i="13"/>
  <c r="U170" i="13"/>
  <c r="U171" i="13"/>
  <c r="U173" i="13"/>
  <c r="U174" i="13"/>
  <c r="U175" i="13"/>
  <c r="U176" i="13"/>
  <c r="U177" i="13"/>
  <c r="U178" i="13"/>
  <c r="U179" i="13"/>
  <c r="U181" i="13"/>
  <c r="U182" i="13"/>
  <c r="U183" i="13"/>
  <c r="U184" i="13"/>
  <c r="U185" i="13"/>
  <c r="U186" i="13"/>
  <c r="U187" i="13"/>
  <c r="U189" i="13"/>
  <c r="U190" i="13"/>
  <c r="U191" i="13"/>
  <c r="U192" i="13"/>
  <c r="U193" i="13"/>
  <c r="U194" i="13"/>
  <c r="U195" i="13"/>
  <c r="U197" i="13"/>
  <c r="U198" i="13"/>
  <c r="U199" i="13"/>
  <c r="U200" i="13"/>
  <c r="U201" i="13"/>
  <c r="U202" i="13"/>
  <c r="U203" i="13"/>
  <c r="U205" i="13"/>
  <c r="U206" i="13"/>
  <c r="U207" i="13"/>
  <c r="U208" i="13"/>
  <c r="U209" i="13"/>
  <c r="U210" i="13"/>
  <c r="U211" i="13"/>
  <c r="U213" i="13"/>
  <c r="U214" i="13"/>
  <c r="U215" i="13"/>
  <c r="U216" i="13"/>
  <c r="U217" i="13"/>
  <c r="U218" i="13"/>
  <c r="U219" i="13"/>
  <c r="U221" i="13"/>
  <c r="U222" i="13"/>
  <c r="U223" i="13"/>
  <c r="U224" i="13"/>
  <c r="U225" i="13"/>
  <c r="U226" i="13"/>
  <c r="U227" i="13"/>
  <c r="U229" i="13"/>
  <c r="U230" i="13"/>
  <c r="U231" i="13"/>
  <c r="U232" i="13"/>
  <c r="U233" i="13"/>
  <c r="U234" i="13"/>
  <c r="U235" i="13"/>
  <c r="U237" i="13"/>
  <c r="U238" i="13"/>
  <c r="U239" i="13"/>
  <c r="U240" i="13"/>
  <c r="U241" i="13"/>
  <c r="U242" i="13"/>
  <c r="U243" i="13"/>
  <c r="U245" i="13"/>
  <c r="U246" i="13"/>
  <c r="U247" i="13"/>
  <c r="U248" i="13"/>
  <c r="U249" i="13"/>
  <c r="U250" i="13"/>
  <c r="U251" i="13"/>
  <c r="U13" i="13"/>
  <c r="U5" i="13"/>
  <c r="U6" i="13"/>
  <c r="U7" i="13"/>
  <c r="U8" i="13"/>
  <c r="U9" i="13"/>
  <c r="U10" i="13"/>
  <c r="U11" i="13"/>
  <c r="B36" i="12" l="1"/>
  <c r="U28" i="12"/>
  <c r="B36" i="11"/>
  <c r="U28" i="11"/>
  <c r="B36" i="10"/>
  <c r="U28" i="10"/>
  <c r="B36" i="7"/>
  <c r="U28" i="7"/>
  <c r="B36" i="1"/>
  <c r="U28" i="1"/>
  <c r="B20" i="9"/>
  <c r="U12" i="9"/>
  <c r="B20" i="18"/>
  <c r="U12" i="18"/>
  <c r="B36" i="17"/>
  <c r="U28" i="17"/>
  <c r="B36" i="16"/>
  <c r="U28" i="16"/>
  <c r="B36" i="15"/>
  <c r="U28" i="15"/>
  <c r="B36" i="14"/>
  <c r="U28" i="14"/>
  <c r="AX35" i="8"/>
  <c r="AX22" i="8"/>
  <c r="AX6" i="8"/>
  <c r="AT32" i="8"/>
  <c r="AT31" i="8"/>
  <c r="AT28" i="8"/>
  <c r="AT16" i="8"/>
  <c r="AP16" i="8"/>
  <c r="AL18" i="8"/>
  <c r="AD30" i="8"/>
  <c r="AD27" i="8"/>
  <c r="AD18" i="8"/>
  <c r="AD14" i="8"/>
  <c r="Z28" i="8"/>
  <c r="Z22" i="8"/>
  <c r="Z7" i="8"/>
  <c r="V34" i="8"/>
  <c r="V33" i="8"/>
  <c r="V26" i="8"/>
  <c r="V18" i="8"/>
  <c r="V14" i="8"/>
  <c r="V11" i="8"/>
  <c r="V10" i="8"/>
  <c r="R23" i="8"/>
  <c r="R22" i="8"/>
  <c r="R16" i="8"/>
  <c r="R14" i="8"/>
  <c r="R10" i="8"/>
  <c r="N34" i="8"/>
  <c r="N18" i="8"/>
  <c r="N12" i="8"/>
  <c r="N10" i="8"/>
  <c r="J31" i="8"/>
  <c r="K25" i="8"/>
  <c r="J25" i="8"/>
  <c r="J24" i="8"/>
  <c r="K21" i="8"/>
  <c r="J19" i="8"/>
  <c r="J18" i="8"/>
  <c r="K17" i="8"/>
  <c r="J16" i="8"/>
  <c r="J15" i="8"/>
  <c r="K12" i="8"/>
  <c r="K9" i="8"/>
  <c r="J8" i="8"/>
  <c r="K5" i="8"/>
  <c r="J5" i="8"/>
  <c r="B4" i="13"/>
  <c r="U4" i="13" s="1"/>
  <c r="S22" i="13"/>
  <c r="G7" i="8" s="1"/>
  <c r="S23" i="13"/>
  <c r="R24" i="13"/>
  <c r="S26" i="13"/>
  <c r="S30" i="13"/>
  <c r="S31" i="13"/>
  <c r="R32" i="13"/>
  <c r="S34" i="13"/>
  <c r="S38" i="13"/>
  <c r="S39" i="13"/>
  <c r="R40" i="13"/>
  <c r="S42" i="13"/>
  <c r="S46" i="13"/>
  <c r="S47" i="13"/>
  <c r="R48" i="13"/>
  <c r="S50" i="13"/>
  <c r="S54" i="13"/>
  <c r="S55" i="13"/>
  <c r="R56" i="13"/>
  <c r="S58" i="13"/>
  <c r="S62" i="13"/>
  <c r="S63" i="13"/>
  <c r="R64" i="13"/>
  <c r="S66" i="13"/>
  <c r="S70" i="13"/>
  <c r="G13" i="8" s="1"/>
  <c r="S71" i="13"/>
  <c r="R72" i="13"/>
  <c r="S74" i="13"/>
  <c r="S78" i="13"/>
  <c r="G14" i="8" s="1"/>
  <c r="S79" i="13"/>
  <c r="R80" i="13"/>
  <c r="S82" i="13"/>
  <c r="S86" i="13"/>
  <c r="G15" i="8" s="1"/>
  <c r="S87" i="13"/>
  <c r="R88" i="13"/>
  <c r="S90" i="13"/>
  <c r="S94" i="13"/>
  <c r="S95" i="13"/>
  <c r="S97" i="13" s="1"/>
  <c r="R96" i="13"/>
  <c r="S98" i="13"/>
  <c r="S102" i="13"/>
  <c r="S105" i="13" s="1"/>
  <c r="S103" i="13"/>
  <c r="R104" i="13"/>
  <c r="S106" i="13"/>
  <c r="S110" i="13"/>
  <c r="G18" i="8" s="1"/>
  <c r="S111" i="13"/>
  <c r="R112" i="13"/>
  <c r="S114" i="13"/>
  <c r="S118" i="13"/>
  <c r="S119" i="13"/>
  <c r="R120" i="13"/>
  <c r="S122" i="13"/>
  <c r="S126" i="13"/>
  <c r="S127" i="13"/>
  <c r="R128" i="13"/>
  <c r="S130" i="13"/>
  <c r="S134" i="13"/>
  <c r="G21" i="8" s="1"/>
  <c r="S135" i="13"/>
  <c r="R136" i="13"/>
  <c r="S138" i="13"/>
  <c r="S142" i="13"/>
  <c r="S143" i="13"/>
  <c r="R144" i="13"/>
  <c r="S146" i="13"/>
  <c r="S150" i="13"/>
  <c r="S151" i="13"/>
  <c r="R152" i="13"/>
  <c r="S154" i="13"/>
  <c r="S158" i="13"/>
  <c r="G24" i="8" s="1"/>
  <c r="S159" i="13"/>
  <c r="R160" i="13"/>
  <c r="S162" i="13"/>
  <c r="S166" i="13"/>
  <c r="S167" i="13"/>
  <c r="R168" i="13"/>
  <c r="S170" i="13"/>
  <c r="S174" i="13"/>
  <c r="G26" i="8" s="1"/>
  <c r="S175" i="13"/>
  <c r="R176" i="13"/>
  <c r="S178" i="13"/>
  <c r="S182" i="13"/>
  <c r="S183" i="13"/>
  <c r="R184" i="13"/>
  <c r="S186" i="13"/>
  <c r="S190" i="13"/>
  <c r="S191" i="13"/>
  <c r="R192" i="13"/>
  <c r="S193" i="13"/>
  <c r="S194" i="13"/>
  <c r="S198" i="13"/>
  <c r="G29" i="8" s="1"/>
  <c r="S199" i="13"/>
  <c r="R200" i="13"/>
  <c r="S202" i="13"/>
  <c r="S206" i="13"/>
  <c r="G30" i="8" s="1"/>
  <c r="S207" i="13"/>
  <c r="R208" i="13"/>
  <c r="S210" i="13"/>
  <c r="S214" i="13"/>
  <c r="G31" i="8" s="1"/>
  <c r="S215" i="13"/>
  <c r="S219" i="13" s="1"/>
  <c r="R216" i="13"/>
  <c r="S218" i="13"/>
  <c r="S222" i="13"/>
  <c r="S223" i="13"/>
  <c r="R224" i="13"/>
  <c r="S226" i="13"/>
  <c r="S230" i="13"/>
  <c r="S231" i="13"/>
  <c r="R232" i="13"/>
  <c r="S234" i="13"/>
  <c r="S238" i="13"/>
  <c r="G34" i="8" s="1"/>
  <c r="S239" i="13"/>
  <c r="R240" i="13"/>
  <c r="S242" i="13"/>
  <c r="S246" i="13"/>
  <c r="S247" i="13"/>
  <c r="R248" i="13"/>
  <c r="S250" i="13"/>
  <c r="S14" i="13"/>
  <c r="G6" i="8" s="1"/>
  <c r="S15" i="13"/>
  <c r="R16" i="13"/>
  <c r="S18" i="13"/>
  <c r="R8" i="13"/>
  <c r="S7" i="13"/>
  <c r="S6" i="13"/>
  <c r="G5" i="8" s="1"/>
  <c r="E35" i="8"/>
  <c r="E34" i="8"/>
  <c r="E33" i="8"/>
  <c r="E32" i="8"/>
  <c r="E31" i="8"/>
  <c r="E30" i="8"/>
  <c r="E29" i="8"/>
  <c r="E28" i="8"/>
  <c r="E27" i="8"/>
  <c r="E26" i="8"/>
  <c r="E25" i="8"/>
  <c r="E24" i="8"/>
  <c r="E23" i="8"/>
  <c r="E22" i="8"/>
  <c r="E21" i="8"/>
  <c r="E20" i="8"/>
  <c r="E19" i="8"/>
  <c r="E18" i="8"/>
  <c r="E17" i="8"/>
  <c r="E16" i="8"/>
  <c r="E15" i="8"/>
  <c r="E14" i="8"/>
  <c r="E13" i="8"/>
  <c r="E12" i="8"/>
  <c r="E11" i="8"/>
  <c r="E10" i="8"/>
  <c r="E9" i="8"/>
  <c r="E8" i="8"/>
  <c r="E7" i="8"/>
  <c r="E6" i="8"/>
  <c r="E5" i="8"/>
  <c r="G8" i="8"/>
  <c r="G11" i="8"/>
  <c r="G16" i="8"/>
  <c r="G27" i="8"/>
  <c r="G28" i="8"/>
  <c r="K7" i="8"/>
  <c r="K8" i="8"/>
  <c r="K11" i="8"/>
  <c r="K15" i="8"/>
  <c r="K16" i="8"/>
  <c r="K19" i="8"/>
  <c r="K20" i="8"/>
  <c r="K23" i="8"/>
  <c r="K24" i="8"/>
  <c r="K27" i="8"/>
  <c r="K28" i="8"/>
  <c r="K31" i="8"/>
  <c r="K32" i="8"/>
  <c r="O6" i="8"/>
  <c r="O8" i="8"/>
  <c r="O10" i="8"/>
  <c r="O11" i="8"/>
  <c r="O12" i="8"/>
  <c r="O13" i="8"/>
  <c r="O14" i="8"/>
  <c r="O15" i="8"/>
  <c r="O16" i="8"/>
  <c r="O18" i="8"/>
  <c r="O20" i="8"/>
  <c r="O21" i="8"/>
  <c r="O22" i="8"/>
  <c r="O24" i="8"/>
  <c r="O26" i="8"/>
  <c r="O27" i="8"/>
  <c r="O28" i="8"/>
  <c r="O29" i="8"/>
  <c r="O30" i="8"/>
  <c r="O31" i="8"/>
  <c r="O32" i="8"/>
  <c r="O34" i="8"/>
  <c r="O35" i="8"/>
  <c r="S5" i="8"/>
  <c r="S6" i="8"/>
  <c r="S8" i="8"/>
  <c r="S10" i="8"/>
  <c r="S12" i="8"/>
  <c r="S14" i="8"/>
  <c r="S15" i="8"/>
  <c r="S16" i="8"/>
  <c r="S18" i="8"/>
  <c r="S19" i="8"/>
  <c r="S20" i="8"/>
  <c r="S22" i="8"/>
  <c r="S23" i="8"/>
  <c r="S24" i="8"/>
  <c r="S26" i="8"/>
  <c r="S27" i="8"/>
  <c r="S28" i="8"/>
  <c r="S30" i="8"/>
  <c r="S31" i="8"/>
  <c r="S32" i="8"/>
  <c r="S33" i="8"/>
  <c r="S34" i="8"/>
  <c r="W6" i="8"/>
  <c r="W8" i="8"/>
  <c r="W10" i="8"/>
  <c r="W11" i="8"/>
  <c r="W12" i="8"/>
  <c r="W13" i="8"/>
  <c r="W14" i="8"/>
  <c r="W15" i="8"/>
  <c r="W16" i="8"/>
  <c r="W18" i="8"/>
  <c r="W20" i="8"/>
  <c r="W21" i="8"/>
  <c r="W22" i="8"/>
  <c r="W24" i="8"/>
  <c r="W26" i="8"/>
  <c r="W27" i="8"/>
  <c r="W28" i="8"/>
  <c r="W29" i="8"/>
  <c r="W30" i="8"/>
  <c r="W31" i="8"/>
  <c r="W32" i="8"/>
  <c r="W34" i="8"/>
  <c r="W35" i="8"/>
  <c r="AA5" i="8"/>
  <c r="AA6" i="8"/>
  <c r="AA7" i="8"/>
  <c r="AA9" i="8"/>
  <c r="AA10" i="8"/>
  <c r="AA11" i="8"/>
  <c r="AA12" i="8"/>
  <c r="AA13" i="8"/>
  <c r="AA14" i="8"/>
  <c r="AA15" i="8"/>
  <c r="AA17" i="8"/>
  <c r="AA18" i="8"/>
  <c r="AA19" i="8"/>
  <c r="AA20" i="8"/>
  <c r="AA21" i="8"/>
  <c r="AA22" i="8"/>
  <c r="AA23" i="8"/>
  <c r="AA24" i="8"/>
  <c r="AA26" i="8"/>
  <c r="AA27" i="8"/>
  <c r="AA28" i="8"/>
  <c r="AA29" i="8"/>
  <c r="AA30" i="8"/>
  <c r="AA31" i="8"/>
  <c r="AA33" i="8"/>
  <c r="AA34" i="8"/>
  <c r="AE5" i="8"/>
  <c r="AE6" i="8"/>
  <c r="AE7" i="8"/>
  <c r="AE10" i="8"/>
  <c r="AE11" i="8"/>
  <c r="AE13" i="8"/>
  <c r="AE14" i="8"/>
  <c r="AE15" i="8"/>
  <c r="AE16" i="8"/>
  <c r="AE18" i="8"/>
  <c r="AE19" i="8"/>
  <c r="AE20" i="8"/>
  <c r="AE21" i="8"/>
  <c r="AE22" i="8"/>
  <c r="AE23" i="8"/>
  <c r="AE24" i="8"/>
  <c r="AE25" i="8"/>
  <c r="AE26" i="8"/>
  <c r="AE27" i="8"/>
  <c r="AE28" i="8"/>
  <c r="AE29" i="8"/>
  <c r="AE30" i="8"/>
  <c r="AE31" i="8"/>
  <c r="AE32" i="8"/>
  <c r="AE34" i="8"/>
  <c r="AE35" i="8"/>
  <c r="AI5" i="8"/>
  <c r="AI6" i="8"/>
  <c r="AI7" i="8"/>
  <c r="AI9" i="8"/>
  <c r="AI10" i="8"/>
  <c r="AI11" i="8"/>
  <c r="AI12" i="8"/>
  <c r="AI13" i="8"/>
  <c r="AI14" i="8"/>
  <c r="AI15" i="8"/>
  <c r="AI16" i="8"/>
  <c r="AI18" i="8"/>
  <c r="AI19" i="8"/>
  <c r="AI20" i="8"/>
  <c r="AI21" i="8"/>
  <c r="AI22" i="8"/>
  <c r="AI23" i="8"/>
  <c r="AI25" i="8"/>
  <c r="AI26" i="8"/>
  <c r="AI27" i="8"/>
  <c r="AI28" i="8"/>
  <c r="AI30" i="8"/>
  <c r="AI31" i="8"/>
  <c r="AI34" i="8"/>
  <c r="AI35" i="8"/>
  <c r="AM5" i="8"/>
  <c r="AM6" i="8"/>
  <c r="AM7" i="8"/>
  <c r="AM8" i="8"/>
  <c r="AM9" i="8"/>
  <c r="AM10" i="8"/>
  <c r="AM11" i="8"/>
  <c r="AM12" i="8"/>
  <c r="AM13" i="8"/>
  <c r="AM14" i="8"/>
  <c r="AM15" i="8"/>
  <c r="AM16" i="8"/>
  <c r="AM17" i="8"/>
  <c r="AM18" i="8"/>
  <c r="AM19" i="8"/>
  <c r="AM20" i="8"/>
  <c r="AM22" i="8"/>
  <c r="AM23" i="8"/>
  <c r="AM24" i="8"/>
  <c r="AM25" i="8"/>
  <c r="AM26" i="8"/>
  <c r="AM27" i="8"/>
  <c r="AM28" i="8"/>
  <c r="AM30" i="8"/>
  <c r="AM31" i="8"/>
  <c r="AM33" i="8"/>
  <c r="AM34" i="8"/>
  <c r="AQ5" i="8"/>
  <c r="AQ6" i="8"/>
  <c r="AQ7" i="8"/>
  <c r="AQ8" i="8"/>
  <c r="AQ9" i="8"/>
  <c r="AQ10" i="8"/>
  <c r="AQ11" i="8"/>
  <c r="AQ12" i="8"/>
  <c r="AQ13" i="8"/>
  <c r="AQ14" i="8"/>
  <c r="AQ15" i="8"/>
  <c r="AQ16" i="8"/>
  <c r="AQ17" i="8"/>
  <c r="AQ18" i="8"/>
  <c r="AQ19" i="8"/>
  <c r="AQ20" i="8"/>
  <c r="AQ21" i="8"/>
  <c r="AQ22" i="8"/>
  <c r="AQ23" i="8"/>
  <c r="AQ24" i="8"/>
  <c r="AQ25" i="8"/>
  <c r="AQ26" i="8"/>
  <c r="AQ27" i="8"/>
  <c r="AQ28" i="8"/>
  <c r="AQ29" i="8"/>
  <c r="AQ30" i="8"/>
  <c r="AQ31" i="8"/>
  <c r="AQ32" i="8"/>
  <c r="AQ34" i="8"/>
  <c r="AU5" i="8"/>
  <c r="AU6" i="8"/>
  <c r="AU7" i="8"/>
  <c r="AU8" i="8"/>
  <c r="AU9" i="8"/>
  <c r="AU10" i="8"/>
  <c r="AU11" i="8"/>
  <c r="AU12" i="8"/>
  <c r="AU13" i="8"/>
  <c r="AU14" i="8"/>
  <c r="AU15" i="8"/>
  <c r="AU16" i="8"/>
  <c r="AU17" i="8"/>
  <c r="AU18" i="8"/>
  <c r="AU19" i="8"/>
  <c r="AU20" i="8"/>
  <c r="AU21" i="8"/>
  <c r="AU22" i="8"/>
  <c r="AU23" i="8"/>
  <c r="AU24" i="8"/>
  <c r="AU26" i="8"/>
  <c r="AU27" i="8"/>
  <c r="AU28" i="8"/>
  <c r="AU29" i="8"/>
  <c r="AU30" i="8"/>
  <c r="AU31" i="8"/>
  <c r="AU32" i="8"/>
  <c r="AU34" i="8"/>
  <c r="AY5" i="8"/>
  <c r="AY7" i="8"/>
  <c r="AY8" i="8"/>
  <c r="AY9" i="8"/>
  <c r="AY10" i="8"/>
  <c r="AY11" i="8"/>
  <c r="AY13" i="8"/>
  <c r="AY14" i="8"/>
  <c r="AY15" i="8"/>
  <c r="AY16" i="8"/>
  <c r="AY17" i="8"/>
  <c r="AY18" i="8"/>
  <c r="AY19" i="8"/>
  <c r="AY20" i="8"/>
  <c r="AY21" i="8"/>
  <c r="AY22" i="8"/>
  <c r="AY23" i="8"/>
  <c r="AY24" i="8"/>
  <c r="AY25" i="8"/>
  <c r="AY26" i="8"/>
  <c r="AY27" i="8"/>
  <c r="AY28" i="8"/>
  <c r="AY29" i="8"/>
  <c r="AY30" i="8"/>
  <c r="AY31" i="8"/>
  <c r="AY32" i="8"/>
  <c r="AY33" i="8"/>
  <c r="AY34" i="8"/>
  <c r="AY35" i="8"/>
  <c r="I32" i="8"/>
  <c r="L32" i="8" s="1"/>
  <c r="I31" i="8"/>
  <c r="I30" i="8"/>
  <c r="L30" i="8" s="1"/>
  <c r="I29" i="8"/>
  <c r="L29" i="8" s="1"/>
  <c r="I28" i="8"/>
  <c r="L28" i="8" s="1"/>
  <c r="I27" i="8"/>
  <c r="L27" i="8" s="1"/>
  <c r="I26" i="8"/>
  <c r="L26" i="8" s="1"/>
  <c r="I25" i="8"/>
  <c r="L25" i="8" s="1"/>
  <c r="I24" i="8"/>
  <c r="L24" i="8" s="1"/>
  <c r="I23" i="8"/>
  <c r="I22" i="8"/>
  <c r="L22" i="8" s="1"/>
  <c r="I21" i="8"/>
  <c r="L21" i="8" s="1"/>
  <c r="I20" i="8"/>
  <c r="L20" i="8" s="1"/>
  <c r="I19" i="8"/>
  <c r="L19" i="8" s="1"/>
  <c r="I18" i="8"/>
  <c r="L18" i="8" s="1"/>
  <c r="I17" i="8"/>
  <c r="L17" i="8" s="1"/>
  <c r="I16" i="8"/>
  <c r="L16" i="8" s="1"/>
  <c r="I15" i="8"/>
  <c r="I14" i="8"/>
  <c r="L14" i="8" s="1"/>
  <c r="I13" i="8"/>
  <c r="L13" i="8" s="1"/>
  <c r="I12" i="8"/>
  <c r="I11" i="8"/>
  <c r="L11" i="8" s="1"/>
  <c r="I10" i="8"/>
  <c r="L10" i="8" s="1"/>
  <c r="I9" i="8"/>
  <c r="L9" i="8" s="1"/>
  <c r="I8" i="8"/>
  <c r="I7" i="8"/>
  <c r="I6" i="8"/>
  <c r="L6" i="8" s="1"/>
  <c r="I5" i="8"/>
  <c r="M35" i="8"/>
  <c r="P35" i="8" s="1"/>
  <c r="M34" i="8"/>
  <c r="P34" i="8" s="1"/>
  <c r="M33" i="8"/>
  <c r="P33" i="8" s="1"/>
  <c r="M32" i="8"/>
  <c r="P32" i="8" s="1"/>
  <c r="M31" i="8"/>
  <c r="P31" i="8" s="1"/>
  <c r="M30" i="8"/>
  <c r="P30" i="8" s="1"/>
  <c r="M29" i="8"/>
  <c r="P29" i="8" s="1"/>
  <c r="M28" i="8"/>
  <c r="P28" i="8" s="1"/>
  <c r="M27" i="8"/>
  <c r="M26" i="8"/>
  <c r="P26" i="8" s="1"/>
  <c r="M25" i="8"/>
  <c r="P25" i="8" s="1"/>
  <c r="M24" i="8"/>
  <c r="P24" i="8" s="1"/>
  <c r="M23" i="8"/>
  <c r="P23" i="8" s="1"/>
  <c r="M22" i="8"/>
  <c r="P22" i="8" s="1"/>
  <c r="M21" i="8"/>
  <c r="P21" i="8" s="1"/>
  <c r="M20" i="8"/>
  <c r="P20" i="8" s="1"/>
  <c r="M19" i="8"/>
  <c r="P19" i="8" s="1"/>
  <c r="M18" i="8"/>
  <c r="P18" i="8" s="1"/>
  <c r="M17" i="8"/>
  <c r="P17" i="8" s="1"/>
  <c r="M16" i="8"/>
  <c r="P16" i="8" s="1"/>
  <c r="M15" i="8"/>
  <c r="P15" i="8" s="1"/>
  <c r="M14" i="8"/>
  <c r="P14" i="8" s="1"/>
  <c r="M13" i="8"/>
  <c r="P13" i="8" s="1"/>
  <c r="M12" i="8"/>
  <c r="P12" i="8" s="1"/>
  <c r="M11" i="8"/>
  <c r="M10" i="8"/>
  <c r="P10" i="8" s="1"/>
  <c r="M9" i="8"/>
  <c r="P9" i="8" s="1"/>
  <c r="M8" i="8"/>
  <c r="M7" i="8"/>
  <c r="P7" i="8" s="1"/>
  <c r="M6" i="8"/>
  <c r="P6" i="8" s="1"/>
  <c r="M5" i="8"/>
  <c r="Q34" i="8"/>
  <c r="T34" i="8" s="1"/>
  <c r="Q33" i="8"/>
  <c r="T33" i="8" s="1"/>
  <c r="Q32" i="8"/>
  <c r="T32" i="8" s="1"/>
  <c r="Q31" i="8"/>
  <c r="Q30" i="8"/>
  <c r="T30" i="8" s="1"/>
  <c r="Q29" i="8"/>
  <c r="T29" i="8" s="1"/>
  <c r="Q28" i="8"/>
  <c r="T28" i="8" s="1"/>
  <c r="Q27" i="8"/>
  <c r="T27" i="8" s="1"/>
  <c r="Q26" i="8"/>
  <c r="T26" i="8" s="1"/>
  <c r="Q25" i="8"/>
  <c r="Q24" i="8"/>
  <c r="T24" i="8" s="1"/>
  <c r="Q23" i="8"/>
  <c r="Q22" i="8"/>
  <c r="T22" i="8" s="1"/>
  <c r="Q21" i="8"/>
  <c r="T21" i="8" s="1"/>
  <c r="Q20" i="8"/>
  <c r="T20" i="8" s="1"/>
  <c r="Q19" i="8"/>
  <c r="T19" i="8" s="1"/>
  <c r="Q18" i="8"/>
  <c r="T18" i="8" s="1"/>
  <c r="Q17" i="8"/>
  <c r="T17" i="8" s="1"/>
  <c r="Q16" i="8"/>
  <c r="T16" i="8" s="1"/>
  <c r="Q15" i="8"/>
  <c r="Q14" i="8"/>
  <c r="T14" i="8" s="1"/>
  <c r="Q13" i="8"/>
  <c r="T13" i="8" s="1"/>
  <c r="Q12" i="8"/>
  <c r="T12" i="8" s="1"/>
  <c r="Q11" i="8"/>
  <c r="T11" i="8" s="1"/>
  <c r="Q10" i="8"/>
  <c r="T10" i="8" s="1"/>
  <c r="Q9" i="8"/>
  <c r="Q8" i="8"/>
  <c r="T8" i="8" s="1"/>
  <c r="Q7" i="8"/>
  <c r="Q6" i="8"/>
  <c r="T6" i="8" s="1"/>
  <c r="Q5" i="8"/>
  <c r="U35" i="8"/>
  <c r="X35" i="8" s="1"/>
  <c r="U34" i="8"/>
  <c r="X34" i="8" s="1"/>
  <c r="U33" i="8"/>
  <c r="X33" i="8" s="1"/>
  <c r="U32" i="8"/>
  <c r="X32" i="8" s="1"/>
  <c r="U31" i="8"/>
  <c r="X31" i="8" s="1"/>
  <c r="U30" i="8"/>
  <c r="X30" i="8" s="1"/>
  <c r="U29" i="8"/>
  <c r="U28" i="8"/>
  <c r="X28" i="8" s="1"/>
  <c r="U27" i="8"/>
  <c r="U26" i="8"/>
  <c r="X26" i="8" s="1"/>
  <c r="U25" i="8"/>
  <c r="X25" i="8" s="1"/>
  <c r="U24" i="8"/>
  <c r="X24" i="8" s="1"/>
  <c r="U23" i="8"/>
  <c r="X23" i="8" s="1"/>
  <c r="U22" i="8"/>
  <c r="X22" i="8" s="1"/>
  <c r="U21" i="8"/>
  <c r="X21" i="8" s="1"/>
  <c r="U20" i="8"/>
  <c r="X20" i="8" s="1"/>
  <c r="U19" i="8"/>
  <c r="U18" i="8"/>
  <c r="X18" i="8" s="1"/>
  <c r="U17" i="8"/>
  <c r="X17" i="8" s="1"/>
  <c r="U16" i="8"/>
  <c r="X16" i="8" s="1"/>
  <c r="U15" i="8"/>
  <c r="X15" i="8" s="1"/>
  <c r="U14" i="8"/>
  <c r="X14" i="8" s="1"/>
  <c r="U13" i="8"/>
  <c r="U12" i="8"/>
  <c r="X12" i="8" s="1"/>
  <c r="U11" i="8"/>
  <c r="U10" i="8"/>
  <c r="X10" i="8" s="1"/>
  <c r="U9" i="8"/>
  <c r="X9" i="8" s="1"/>
  <c r="U8" i="8"/>
  <c r="X8" i="8" s="1"/>
  <c r="U7" i="8"/>
  <c r="U6" i="8"/>
  <c r="X6" i="8" s="1"/>
  <c r="U5" i="8"/>
  <c r="Y34" i="8"/>
  <c r="AB34" i="8" s="1"/>
  <c r="Y33" i="8"/>
  <c r="AB33" i="8" s="1"/>
  <c r="Y32" i="8"/>
  <c r="AB32" i="8" s="1"/>
  <c r="Y31" i="8"/>
  <c r="AB31" i="8" s="1"/>
  <c r="Y30" i="8"/>
  <c r="AB30" i="8" s="1"/>
  <c r="Y29" i="8"/>
  <c r="AB29" i="8" s="1"/>
  <c r="Y28" i="8"/>
  <c r="AB28" i="8" s="1"/>
  <c r="Y27" i="8"/>
  <c r="AB27" i="8" s="1"/>
  <c r="Y26" i="8"/>
  <c r="AB26" i="8" s="1"/>
  <c r="Y25" i="8"/>
  <c r="AB25" i="8" s="1"/>
  <c r="Y24" i="8"/>
  <c r="AB24" i="8" s="1"/>
  <c r="Y23" i="8"/>
  <c r="AB23" i="8" s="1"/>
  <c r="Y22" i="8"/>
  <c r="AB22" i="8" s="1"/>
  <c r="Y21" i="8"/>
  <c r="AB21" i="8" s="1"/>
  <c r="Y20" i="8"/>
  <c r="AB20" i="8" s="1"/>
  <c r="Y19" i="8"/>
  <c r="AB19" i="8" s="1"/>
  <c r="Y18" i="8"/>
  <c r="AB18" i="8" s="1"/>
  <c r="Y17" i="8"/>
  <c r="AB17" i="8" s="1"/>
  <c r="Y16" i="8"/>
  <c r="AB16" i="8" s="1"/>
  <c r="Y15" i="8"/>
  <c r="AB15" i="8" s="1"/>
  <c r="Y14" i="8"/>
  <c r="AB14" i="8" s="1"/>
  <c r="Y13" i="8"/>
  <c r="AB13" i="8" s="1"/>
  <c r="Y12" i="8"/>
  <c r="AB12" i="8" s="1"/>
  <c r="Y11" i="8"/>
  <c r="Y10" i="8"/>
  <c r="AB10" i="8" s="1"/>
  <c r="Y9" i="8"/>
  <c r="AB9" i="8" s="1"/>
  <c r="Y8" i="8"/>
  <c r="AB8" i="8" s="1"/>
  <c r="Y7" i="8"/>
  <c r="AB7" i="8" s="1"/>
  <c r="Y6" i="8"/>
  <c r="Y5" i="8"/>
  <c r="AB5" i="8" s="1"/>
  <c r="AC35" i="8"/>
  <c r="AF35" i="8" s="1"/>
  <c r="AC34" i="8"/>
  <c r="AF34" i="8" s="1"/>
  <c r="AC33" i="8"/>
  <c r="AF33" i="8" s="1"/>
  <c r="AC32" i="8"/>
  <c r="AF32" i="8" s="1"/>
  <c r="AC31" i="8"/>
  <c r="AF31" i="8" s="1"/>
  <c r="AC30" i="8"/>
  <c r="AF30" i="8" s="1"/>
  <c r="AC29" i="8"/>
  <c r="AF29" i="8" s="1"/>
  <c r="AC28" i="8"/>
  <c r="AF28" i="8" s="1"/>
  <c r="AC27" i="8"/>
  <c r="AF27" i="8" s="1"/>
  <c r="AC26" i="8"/>
  <c r="AF26" i="8" s="1"/>
  <c r="AC25" i="8"/>
  <c r="AF25" i="8" s="1"/>
  <c r="AC24" i="8"/>
  <c r="AF24" i="8" s="1"/>
  <c r="AC23" i="8"/>
  <c r="AC22" i="8"/>
  <c r="AF22" i="8" s="1"/>
  <c r="AC21" i="8"/>
  <c r="AF21" i="8" s="1"/>
  <c r="AC20" i="8"/>
  <c r="AF20" i="8" s="1"/>
  <c r="AC19" i="8"/>
  <c r="AF19" i="8" s="1"/>
  <c r="AC18" i="8"/>
  <c r="AF18" i="8" s="1"/>
  <c r="AC17" i="8"/>
  <c r="AF17" i="8" s="1"/>
  <c r="AC16" i="8"/>
  <c r="AF16" i="8" s="1"/>
  <c r="AC15" i="8"/>
  <c r="AF15" i="8" s="1"/>
  <c r="AC14" i="8"/>
  <c r="AC13" i="8"/>
  <c r="AF13" i="8" s="1"/>
  <c r="AC12" i="8"/>
  <c r="AF12" i="8" s="1"/>
  <c r="AC11" i="8"/>
  <c r="AF11" i="8" s="1"/>
  <c r="AC10" i="8"/>
  <c r="AF10" i="8" s="1"/>
  <c r="AC9" i="8"/>
  <c r="AF9" i="8" s="1"/>
  <c r="AC8" i="8"/>
  <c r="AC7" i="8"/>
  <c r="AF7" i="8" s="1"/>
  <c r="AC6" i="8"/>
  <c r="AF6" i="8" s="1"/>
  <c r="AC5" i="8"/>
  <c r="AF5" i="8" s="1"/>
  <c r="AG35" i="8"/>
  <c r="AJ35" i="8" s="1"/>
  <c r="AG34" i="8"/>
  <c r="AJ34" i="8" s="1"/>
  <c r="AG33" i="8"/>
  <c r="AJ33" i="8" s="1"/>
  <c r="AG32" i="8"/>
  <c r="AJ32" i="8" s="1"/>
  <c r="AG31" i="8"/>
  <c r="AJ31" i="8" s="1"/>
  <c r="AG30" i="8"/>
  <c r="AJ30" i="8" s="1"/>
  <c r="AG29" i="8"/>
  <c r="AJ29" i="8" s="1"/>
  <c r="AG28" i="8"/>
  <c r="AJ28" i="8" s="1"/>
  <c r="AG27" i="8"/>
  <c r="AJ27" i="8" s="1"/>
  <c r="AG26" i="8"/>
  <c r="AJ26" i="8" s="1"/>
  <c r="AG25" i="8"/>
  <c r="AJ25" i="8" s="1"/>
  <c r="AG24" i="8"/>
  <c r="AJ24" i="8" s="1"/>
  <c r="AG23" i="8"/>
  <c r="AJ23" i="8" s="1"/>
  <c r="AG22" i="8"/>
  <c r="AJ22" i="8" s="1"/>
  <c r="AG21" i="8"/>
  <c r="AJ21" i="8" s="1"/>
  <c r="AG20" i="8"/>
  <c r="AJ20" i="8" s="1"/>
  <c r="AG19" i="8"/>
  <c r="AJ19" i="8" s="1"/>
  <c r="AG18" i="8"/>
  <c r="AJ18" i="8" s="1"/>
  <c r="AG17" i="8"/>
  <c r="AJ17" i="8" s="1"/>
  <c r="AG16" i="8"/>
  <c r="AJ16" i="8" s="1"/>
  <c r="AG15" i="8"/>
  <c r="AJ15" i="8" s="1"/>
  <c r="AG14" i="8"/>
  <c r="AJ14" i="8" s="1"/>
  <c r="AG13" i="8"/>
  <c r="AJ13" i="8" s="1"/>
  <c r="AG12" i="8"/>
  <c r="AJ12" i="8" s="1"/>
  <c r="AG11" i="8"/>
  <c r="AJ11" i="8" s="1"/>
  <c r="AG10" i="8"/>
  <c r="AJ10" i="8" s="1"/>
  <c r="AG9" i="8"/>
  <c r="AJ9" i="8" s="1"/>
  <c r="AG8" i="8"/>
  <c r="AJ8" i="8" s="1"/>
  <c r="AG7" i="8"/>
  <c r="AJ7" i="8" s="1"/>
  <c r="AG6" i="8"/>
  <c r="AG5" i="8"/>
  <c r="AJ5" i="8" s="1"/>
  <c r="AK34" i="8"/>
  <c r="AK33" i="8"/>
  <c r="AN33" i="8" s="1"/>
  <c r="AK32" i="8"/>
  <c r="AN32" i="8" s="1"/>
  <c r="AK31" i="8"/>
  <c r="AN31" i="8" s="1"/>
  <c r="AK30" i="8"/>
  <c r="AN30" i="8" s="1"/>
  <c r="AK29" i="8"/>
  <c r="AN29" i="8" s="1"/>
  <c r="AK28" i="8"/>
  <c r="AN28" i="8" s="1"/>
  <c r="AK27" i="8"/>
  <c r="AN27" i="8" s="1"/>
  <c r="AK26" i="8"/>
  <c r="AK25" i="8"/>
  <c r="AN25" i="8" s="1"/>
  <c r="AK24" i="8"/>
  <c r="AN24" i="8" s="1"/>
  <c r="AK23" i="8"/>
  <c r="AN23" i="8" s="1"/>
  <c r="AK22" i="8"/>
  <c r="AN22" i="8" s="1"/>
  <c r="AK21" i="8"/>
  <c r="AN21" i="8" s="1"/>
  <c r="AK20" i="8"/>
  <c r="AN20" i="8" s="1"/>
  <c r="AK19" i="8"/>
  <c r="AN19" i="8" s="1"/>
  <c r="AK18" i="8"/>
  <c r="AN18" i="8" s="1"/>
  <c r="AK17" i="8"/>
  <c r="AN17" i="8" s="1"/>
  <c r="AK16" i="8"/>
  <c r="AN16" i="8" s="1"/>
  <c r="AK15" i="8"/>
  <c r="AN15" i="8" s="1"/>
  <c r="AK14" i="8"/>
  <c r="AN14" i="8" s="1"/>
  <c r="AK13" i="8"/>
  <c r="AN13" i="8" s="1"/>
  <c r="AK12" i="8"/>
  <c r="AN12" i="8" s="1"/>
  <c r="AK11" i="8"/>
  <c r="AN11" i="8" s="1"/>
  <c r="AK10" i="8"/>
  <c r="AN10" i="8" s="1"/>
  <c r="AK9" i="8"/>
  <c r="AN9" i="8" s="1"/>
  <c r="AK8" i="8"/>
  <c r="AN8" i="8" s="1"/>
  <c r="AK7" i="8"/>
  <c r="AK6" i="8"/>
  <c r="AN6" i="8" s="1"/>
  <c r="AK5" i="8"/>
  <c r="AN5" i="8" s="1"/>
  <c r="AO35" i="8"/>
  <c r="AR35" i="8" s="1"/>
  <c r="AO34" i="8"/>
  <c r="AR34" i="8" s="1"/>
  <c r="AO33" i="8"/>
  <c r="AR33" i="8" s="1"/>
  <c r="AO32" i="8"/>
  <c r="AR32" i="8" s="1"/>
  <c r="AO31" i="8"/>
  <c r="AR31" i="8" s="1"/>
  <c r="AO30" i="8"/>
  <c r="AR30" i="8" s="1"/>
  <c r="AO29" i="8"/>
  <c r="AR29" i="8" s="1"/>
  <c r="AO28" i="8"/>
  <c r="AR28" i="8" s="1"/>
  <c r="AO27" i="8"/>
  <c r="AR27" i="8" s="1"/>
  <c r="AO26" i="8"/>
  <c r="AR26" i="8" s="1"/>
  <c r="AO25" i="8"/>
  <c r="AR25" i="8" s="1"/>
  <c r="AO24" i="8"/>
  <c r="AR24" i="8" s="1"/>
  <c r="AO23" i="8"/>
  <c r="AR23" i="8" s="1"/>
  <c r="AO22" i="8"/>
  <c r="AR22" i="8" s="1"/>
  <c r="AO21" i="8"/>
  <c r="AR21" i="8" s="1"/>
  <c r="AO20" i="8"/>
  <c r="AR20" i="8" s="1"/>
  <c r="AO19" i="8"/>
  <c r="AR19" i="8" s="1"/>
  <c r="AO18" i="8"/>
  <c r="AR18" i="8" s="1"/>
  <c r="AO17" i="8"/>
  <c r="AR17" i="8" s="1"/>
  <c r="AO16" i="8"/>
  <c r="AR16" i="8" s="1"/>
  <c r="AO15" i="8"/>
  <c r="AO14" i="8"/>
  <c r="AR14" i="8" s="1"/>
  <c r="AO13" i="8"/>
  <c r="AO12" i="8"/>
  <c r="AR12" i="8" s="1"/>
  <c r="AO11" i="8"/>
  <c r="AR11" i="8" s="1"/>
  <c r="AO10" i="8"/>
  <c r="AR10" i="8" s="1"/>
  <c r="AO9" i="8"/>
  <c r="AR9" i="8" s="1"/>
  <c r="AO8" i="8"/>
  <c r="AR8" i="8" s="1"/>
  <c r="AO7" i="8"/>
  <c r="AR7" i="8" s="1"/>
  <c r="AO6" i="8"/>
  <c r="AO5" i="8"/>
  <c r="AR5" i="8" s="1"/>
  <c r="AS34" i="8"/>
  <c r="AV34" i="8" s="1"/>
  <c r="AS33" i="8"/>
  <c r="AV33" i="8" s="1"/>
  <c r="AS32" i="8"/>
  <c r="AV32" i="8" s="1"/>
  <c r="AS31" i="8"/>
  <c r="AS30" i="8"/>
  <c r="AV30" i="8" s="1"/>
  <c r="AS29" i="8"/>
  <c r="AV29" i="8" s="1"/>
  <c r="AS28" i="8"/>
  <c r="AV28" i="8" s="1"/>
  <c r="AS27" i="8"/>
  <c r="AV27" i="8" s="1"/>
  <c r="AS26" i="8"/>
  <c r="AV26" i="8" s="1"/>
  <c r="AS25" i="8"/>
  <c r="AV25" i="8" s="1"/>
  <c r="AS24" i="8"/>
  <c r="AV24" i="8" s="1"/>
  <c r="AS23" i="8"/>
  <c r="AV23" i="8" s="1"/>
  <c r="AS22" i="8"/>
  <c r="AS21" i="8"/>
  <c r="AV21" i="8" s="1"/>
  <c r="AS20" i="8"/>
  <c r="AV20" i="8" s="1"/>
  <c r="AS19" i="8"/>
  <c r="AV19" i="8" s="1"/>
  <c r="AS18" i="8"/>
  <c r="AV18" i="8" s="1"/>
  <c r="AS17" i="8"/>
  <c r="AV17" i="8" s="1"/>
  <c r="AS16" i="8"/>
  <c r="AV16" i="8" s="1"/>
  <c r="AS15" i="8"/>
  <c r="AS14" i="8"/>
  <c r="AV14" i="8" s="1"/>
  <c r="AS13" i="8"/>
  <c r="AV13" i="8" s="1"/>
  <c r="AS12" i="8"/>
  <c r="AV12" i="8" s="1"/>
  <c r="AS11" i="8"/>
  <c r="AV11" i="8" s="1"/>
  <c r="AS10" i="8"/>
  <c r="AV10" i="8" s="1"/>
  <c r="AS9" i="8"/>
  <c r="AV9" i="8" s="1"/>
  <c r="AS8" i="8"/>
  <c r="AV8" i="8" s="1"/>
  <c r="AS7" i="8"/>
  <c r="AV7" i="8" s="1"/>
  <c r="AS6" i="8"/>
  <c r="AV6" i="8" s="1"/>
  <c r="AS5" i="8"/>
  <c r="AW35" i="8"/>
  <c r="AZ35" i="8" s="1"/>
  <c r="AW34" i="8"/>
  <c r="AZ34" i="8" s="1"/>
  <c r="AW33" i="8"/>
  <c r="AZ33" i="8" s="1"/>
  <c r="AW32" i="8"/>
  <c r="AZ32" i="8" s="1"/>
  <c r="AW31" i="8"/>
  <c r="AZ31" i="8" s="1"/>
  <c r="AW30" i="8"/>
  <c r="AZ30" i="8" s="1"/>
  <c r="AW29" i="8"/>
  <c r="AZ29" i="8" s="1"/>
  <c r="AW28" i="8"/>
  <c r="AZ28" i="8" s="1"/>
  <c r="AW27" i="8"/>
  <c r="AZ27" i="8" s="1"/>
  <c r="AW26" i="8"/>
  <c r="AZ26" i="8" s="1"/>
  <c r="AW25" i="8"/>
  <c r="AZ25" i="8" s="1"/>
  <c r="AW24" i="8"/>
  <c r="AZ24" i="8" s="1"/>
  <c r="AW23" i="8"/>
  <c r="AZ23" i="8" s="1"/>
  <c r="AW22" i="8"/>
  <c r="AZ22" i="8" s="1"/>
  <c r="AW21" i="8"/>
  <c r="AZ21" i="8" s="1"/>
  <c r="AW20" i="8"/>
  <c r="AZ20" i="8" s="1"/>
  <c r="AW19" i="8"/>
  <c r="AZ19" i="8" s="1"/>
  <c r="AW18" i="8"/>
  <c r="AW17" i="8"/>
  <c r="AZ17" i="8" s="1"/>
  <c r="AW16" i="8"/>
  <c r="AZ16" i="8" s="1"/>
  <c r="AW15" i="8"/>
  <c r="AZ15" i="8" s="1"/>
  <c r="AW14" i="8"/>
  <c r="AZ14" i="8" s="1"/>
  <c r="AW13" i="8"/>
  <c r="AZ13" i="8" s="1"/>
  <c r="AW12" i="8"/>
  <c r="AZ12" i="8" s="1"/>
  <c r="AW11" i="8"/>
  <c r="AZ11" i="8" s="1"/>
  <c r="AW10" i="8"/>
  <c r="AZ10" i="8" s="1"/>
  <c r="AW9" i="8"/>
  <c r="AZ9" i="8" s="1"/>
  <c r="AW8" i="8"/>
  <c r="AW7" i="8"/>
  <c r="AZ7" i="8" s="1"/>
  <c r="AW6" i="8"/>
  <c r="AW5" i="8"/>
  <c r="N35" i="8"/>
  <c r="N32" i="8"/>
  <c r="N31" i="8"/>
  <c r="N30" i="8"/>
  <c r="N28" i="8"/>
  <c r="N27" i="8"/>
  <c r="N26" i="8"/>
  <c r="N24" i="8"/>
  <c r="N22" i="8"/>
  <c r="N20" i="8"/>
  <c r="N16" i="8"/>
  <c r="N15" i="8"/>
  <c r="N14" i="8"/>
  <c r="N11" i="8"/>
  <c r="N8" i="8"/>
  <c r="N6" i="8"/>
  <c r="R34" i="8"/>
  <c r="R32" i="8"/>
  <c r="R31" i="8"/>
  <c r="R30" i="8"/>
  <c r="R28" i="8"/>
  <c r="R27" i="8"/>
  <c r="R26" i="8"/>
  <c r="R24" i="8"/>
  <c r="R20" i="8"/>
  <c r="R19" i="8"/>
  <c r="R18" i="8"/>
  <c r="R15" i="8"/>
  <c r="R12" i="8"/>
  <c r="R8" i="8"/>
  <c r="R6" i="8"/>
  <c r="R5" i="8"/>
  <c r="V35" i="8"/>
  <c r="V32" i="8"/>
  <c r="V31" i="8"/>
  <c r="V30" i="8"/>
  <c r="V29" i="8"/>
  <c r="V28" i="8"/>
  <c r="V27" i="8"/>
  <c r="V25" i="8"/>
  <c r="V24" i="8"/>
  <c r="V23" i="8"/>
  <c r="V22" i="8"/>
  <c r="V20" i="8"/>
  <c r="V19" i="8"/>
  <c r="V16" i="8"/>
  <c r="V15" i="8"/>
  <c r="V13" i="8"/>
  <c r="V12" i="8"/>
  <c r="V9" i="8"/>
  <c r="V8" i="8"/>
  <c r="V7" i="8"/>
  <c r="V6" i="8"/>
  <c r="Z31" i="8"/>
  <c r="Z27" i="8"/>
  <c r="Z26" i="8"/>
  <c r="Z23" i="8"/>
  <c r="Z21" i="8"/>
  <c r="Z20" i="8"/>
  <c r="Z19" i="8"/>
  <c r="Z15" i="8"/>
  <c r="Z14" i="8"/>
  <c r="Z12" i="8"/>
  <c r="Z11" i="8"/>
  <c r="Z10" i="8"/>
  <c r="Z6" i="8"/>
  <c r="Z5" i="8"/>
  <c r="AD35" i="8"/>
  <c r="AD34" i="8"/>
  <c r="AD32" i="8"/>
  <c r="AD31" i="8"/>
  <c r="AD29" i="8"/>
  <c r="AD25" i="8"/>
  <c r="AD24" i="8"/>
  <c r="AD23" i="8"/>
  <c r="AD20" i="8"/>
  <c r="AD19" i="8"/>
  <c r="AD16" i="8"/>
  <c r="AD15" i="8"/>
  <c r="AD13" i="8"/>
  <c r="AD11" i="8"/>
  <c r="AD7" i="8"/>
  <c r="AH35" i="8"/>
  <c r="AH34" i="8"/>
  <c r="AH31" i="8"/>
  <c r="AH30" i="8"/>
  <c r="AH28" i="8"/>
  <c r="AH27" i="8"/>
  <c r="AH23" i="8"/>
  <c r="AH20" i="8"/>
  <c r="AH19" i="8"/>
  <c r="AH18" i="8"/>
  <c r="AH15" i="8"/>
  <c r="AH14" i="8"/>
  <c r="AH13" i="8"/>
  <c r="AH12" i="8"/>
  <c r="AH11" i="8"/>
  <c r="AH7" i="8"/>
  <c r="AH6" i="8"/>
  <c r="AL34" i="8"/>
  <c r="AL33" i="8"/>
  <c r="AL31" i="8"/>
  <c r="AL28" i="8"/>
  <c r="AL27" i="8"/>
  <c r="AL24" i="8"/>
  <c r="AL23" i="8"/>
  <c r="AL20" i="8"/>
  <c r="AL19" i="8"/>
  <c r="AL17" i="8"/>
  <c r="AL15" i="8"/>
  <c r="AL13" i="8"/>
  <c r="AL12" i="8"/>
  <c r="AL11" i="8"/>
  <c r="AL8" i="8"/>
  <c r="AL7" i="8"/>
  <c r="AP34" i="8"/>
  <c r="AP32" i="8"/>
  <c r="AP31" i="8"/>
  <c r="AP28" i="8"/>
  <c r="AP27" i="8"/>
  <c r="AP24" i="8"/>
  <c r="AP23" i="8"/>
  <c r="AP22" i="8"/>
  <c r="AP19" i="8"/>
  <c r="AP18" i="8"/>
  <c r="AP17" i="8"/>
  <c r="AP15" i="8"/>
  <c r="AP12" i="8"/>
  <c r="AP11" i="8"/>
  <c r="AP8" i="8"/>
  <c r="AP7" i="8"/>
  <c r="AP6" i="8"/>
  <c r="AT27" i="8"/>
  <c r="AT24" i="8"/>
  <c r="AT23" i="8"/>
  <c r="AT22" i="8"/>
  <c r="AT21" i="8"/>
  <c r="AT19" i="8"/>
  <c r="AT17" i="8"/>
  <c r="AT15" i="8"/>
  <c r="AT12" i="8"/>
  <c r="AT11" i="8"/>
  <c r="AT10" i="8"/>
  <c r="AT8" i="8"/>
  <c r="AT7" i="8"/>
  <c r="AT6" i="8"/>
  <c r="AT5" i="8"/>
  <c r="AX34" i="8"/>
  <c r="AX32" i="8"/>
  <c r="AX31" i="8"/>
  <c r="AX29" i="8"/>
  <c r="AX28" i="8"/>
  <c r="AX27" i="8"/>
  <c r="AX26" i="8"/>
  <c r="AX24" i="8"/>
  <c r="AX23" i="8"/>
  <c r="AX21" i="8"/>
  <c r="AX20" i="8"/>
  <c r="AX19" i="8"/>
  <c r="AX18" i="8"/>
  <c r="AX17" i="8"/>
  <c r="AX15" i="8"/>
  <c r="AX13" i="8"/>
  <c r="AX11" i="8"/>
  <c r="AX8" i="8"/>
  <c r="AX7" i="8"/>
  <c r="AX5" i="8"/>
  <c r="J32" i="8"/>
  <c r="J28" i="8"/>
  <c r="J27" i="8"/>
  <c r="J23" i="8"/>
  <c r="J21" i="8"/>
  <c r="J20" i="8"/>
  <c r="J17" i="8"/>
  <c r="J11" i="8"/>
  <c r="J7" i="8"/>
  <c r="F31" i="8"/>
  <c r="S10" i="13"/>
  <c r="S243" i="13" l="1"/>
  <c r="F34" i="8" s="1"/>
  <c r="S59" i="13"/>
  <c r="F11" i="8" s="1"/>
  <c r="U36" i="12"/>
  <c r="B44" i="12"/>
  <c r="U36" i="11"/>
  <c r="B44" i="11"/>
  <c r="U36" i="10"/>
  <c r="B44" i="10"/>
  <c r="B44" i="7"/>
  <c r="U36" i="7"/>
  <c r="U36" i="1"/>
  <c r="B44" i="1"/>
  <c r="U20" i="9"/>
  <c r="B28" i="9"/>
  <c r="U20" i="18"/>
  <c r="B28" i="18"/>
  <c r="B44" i="17"/>
  <c r="U36" i="17"/>
  <c r="U36" i="16"/>
  <c r="B44" i="16"/>
  <c r="U36" i="15"/>
  <c r="B44" i="15"/>
  <c r="U36" i="14"/>
  <c r="B44" i="14"/>
  <c r="S67" i="13"/>
  <c r="F12" i="8" s="1"/>
  <c r="S41" i="13"/>
  <c r="S195" i="13"/>
  <c r="F28" i="8" s="1"/>
  <c r="S169" i="13"/>
  <c r="H25" i="8" s="1"/>
  <c r="S145" i="13"/>
  <c r="H22" i="8" s="1"/>
  <c r="S121" i="13"/>
  <c r="H19" i="8" s="1"/>
  <c r="S49" i="13"/>
  <c r="H10" i="8" s="1"/>
  <c r="S227" i="13"/>
  <c r="F32" i="8" s="1"/>
  <c r="S201" i="13"/>
  <c r="H29" i="8" s="1"/>
  <c r="S73" i="13"/>
  <c r="H13" i="8" s="1"/>
  <c r="S65" i="13"/>
  <c r="H12" i="8" s="1"/>
  <c r="S129" i="13"/>
  <c r="H20" i="8" s="1"/>
  <c r="S99" i="13"/>
  <c r="F16" i="8" s="1"/>
  <c r="S185" i="13"/>
  <c r="H27" i="8" s="1"/>
  <c r="S115" i="13"/>
  <c r="F18" i="8" s="1"/>
  <c r="B12" i="13"/>
  <c r="G12" i="8"/>
  <c r="S91" i="13"/>
  <c r="F15" i="8" s="1"/>
  <c r="G20" i="8"/>
  <c r="S139" i="13"/>
  <c r="F21" i="8" s="1"/>
  <c r="S131" i="13"/>
  <c r="F20" i="8" s="1"/>
  <c r="S123" i="13"/>
  <c r="F19" i="8" s="1"/>
  <c r="G19" i="8"/>
  <c r="G10" i="8"/>
  <c r="S241" i="13"/>
  <c r="H34" i="8" s="1"/>
  <c r="S153" i="13"/>
  <c r="H23" i="8" s="1"/>
  <c r="S113" i="13"/>
  <c r="H18" i="8" s="1"/>
  <c r="S57" i="13"/>
  <c r="H11" i="8" s="1"/>
  <c r="H28" i="8"/>
  <c r="S249" i="13"/>
  <c r="H35" i="8" s="1"/>
  <c r="S161" i="13"/>
  <c r="H24" i="8" s="1"/>
  <c r="S137" i="13"/>
  <c r="H21" i="8" s="1"/>
  <c r="S33" i="13"/>
  <c r="H8" i="8" s="1"/>
  <c r="S177" i="13"/>
  <c r="H26" i="8" s="1"/>
  <c r="S233" i="13"/>
  <c r="H33" i="8" s="1"/>
  <c r="G23" i="8"/>
  <c r="S203" i="13"/>
  <c r="F29" i="8" s="1"/>
  <c r="S187" i="13"/>
  <c r="F27" i="8" s="1"/>
  <c r="S155" i="13"/>
  <c r="F23" i="8" s="1"/>
  <c r="S83" i="13"/>
  <c r="F14" i="8" s="1"/>
  <c r="H9" i="8"/>
  <c r="S209" i="13"/>
  <c r="H30" i="8" s="1"/>
  <c r="S163" i="13"/>
  <c r="F24" i="8" s="1"/>
  <c r="S217" i="13"/>
  <c r="H31" i="8" s="1"/>
  <c r="S179" i="13"/>
  <c r="F26" i="8" s="1"/>
  <c r="S35" i="13"/>
  <c r="F8" i="8" s="1"/>
  <c r="H17" i="8"/>
  <c r="S225" i="13"/>
  <c r="H32" i="8" s="1"/>
  <c r="S81" i="13"/>
  <c r="H14" i="8" s="1"/>
  <c r="S51" i="13"/>
  <c r="F10" i="8" s="1"/>
  <c r="S89" i="13"/>
  <c r="H15" i="8" s="1"/>
  <c r="H16" i="8"/>
  <c r="AZ8" i="8"/>
  <c r="AZ5" i="8"/>
  <c r="O5" i="8"/>
  <c r="J12" i="8"/>
  <c r="L12" i="8"/>
  <c r="S19" i="13"/>
  <c r="F6" i="8" s="1"/>
  <c r="AY6" i="8"/>
  <c r="L5" i="8"/>
  <c r="S251" i="13"/>
  <c r="F35" i="8" s="1"/>
  <c r="G35" i="8"/>
  <c r="S25" i="13"/>
  <c r="H7" i="8" s="1"/>
  <c r="S27" i="13"/>
  <c r="F7" i="8" s="1"/>
  <c r="S11" i="13"/>
  <c r="F5" i="8" s="1"/>
  <c r="S17" i="13"/>
  <c r="H6" i="8" s="1"/>
  <c r="S9" i="13"/>
  <c r="L7" i="8"/>
  <c r="P27" i="8"/>
  <c r="AV15" i="8"/>
  <c r="X11" i="8"/>
  <c r="AV22" i="8"/>
  <c r="AV31" i="8"/>
  <c r="X27" i="8"/>
  <c r="AN26" i="8"/>
  <c r="AR15" i="8"/>
  <c r="AW37" i="8"/>
  <c r="AZ18" i="8"/>
  <c r="AO41" i="8"/>
  <c r="AF23" i="8"/>
  <c r="AG39" i="8"/>
  <c r="P11" i="8"/>
  <c r="T7" i="8"/>
  <c r="AF14" i="8"/>
  <c r="AR6" i="8"/>
  <c r="AC39" i="8"/>
  <c r="P5" i="8"/>
  <c r="T25" i="8"/>
  <c r="T31" i="8"/>
  <c r="AN7" i="8"/>
  <c r="AN34" i="8"/>
  <c r="AS37" i="8"/>
  <c r="T23" i="8"/>
  <c r="AB11" i="8"/>
  <c r="L15" i="8"/>
  <c r="E39" i="8"/>
  <c r="AZ6" i="8"/>
  <c r="AS41" i="8"/>
  <c r="L23" i="8"/>
  <c r="T15" i="8"/>
  <c r="X19" i="8"/>
  <c r="T9" i="8"/>
  <c r="L31" i="8"/>
  <c r="Y40" i="8"/>
  <c r="AB6" i="8"/>
  <c r="Y41" i="8"/>
  <c r="Y39" i="8"/>
  <c r="AG41" i="8"/>
  <c r="AJ6" i="8"/>
  <c r="AG43" i="8" s="1"/>
  <c r="AG37" i="8"/>
  <c r="AG40" i="8"/>
  <c r="G22" i="8"/>
  <c r="S147" i="13"/>
  <c r="F22" i="8" s="1"/>
  <c r="R7" i="8"/>
  <c r="S7" i="8"/>
  <c r="R13" i="8"/>
  <c r="S13" i="8"/>
  <c r="L8" i="8"/>
  <c r="I39" i="8"/>
  <c r="I37" i="8"/>
  <c r="I40" i="8"/>
  <c r="T5" i="8"/>
  <c r="Q37" i="8"/>
  <c r="Q40" i="8"/>
  <c r="Q41" i="8"/>
  <c r="Q39" i="8"/>
  <c r="K29" i="8"/>
  <c r="J29" i="8"/>
  <c r="AW40" i="8"/>
  <c r="AF8" i="8"/>
  <c r="AC37" i="8"/>
  <c r="AC40" i="8"/>
  <c r="P8" i="8"/>
  <c r="M41" i="8"/>
  <c r="M37" i="8"/>
  <c r="M39" i="8"/>
  <c r="M40" i="8"/>
  <c r="G32" i="8"/>
  <c r="AO40" i="8"/>
  <c r="X7" i="8"/>
  <c r="U37" i="8"/>
  <c r="U39" i="8"/>
  <c r="N19" i="8"/>
  <c r="W19" i="8"/>
  <c r="O19" i="8"/>
  <c r="O25" i="8"/>
  <c r="N25" i="8"/>
  <c r="W25" i="8"/>
  <c r="O9" i="8"/>
  <c r="N9" i="8"/>
  <c r="W9" i="8"/>
  <c r="R29" i="8"/>
  <c r="S29" i="8"/>
  <c r="AD33" i="8"/>
  <c r="AE33" i="8"/>
  <c r="J26" i="8"/>
  <c r="K26" i="8"/>
  <c r="V17" i="8"/>
  <c r="AT33" i="8"/>
  <c r="AU33" i="8"/>
  <c r="J10" i="8"/>
  <c r="K10" i="8"/>
  <c r="K13" i="8"/>
  <c r="J13" i="8"/>
  <c r="Z16" i="8"/>
  <c r="AA16" i="8"/>
  <c r="Z25" i="8"/>
  <c r="AA25" i="8"/>
  <c r="AD9" i="8"/>
  <c r="AE9" i="8"/>
  <c r="AD12" i="8"/>
  <c r="AP10" i="8"/>
  <c r="AT26" i="8"/>
  <c r="AV5" i="8"/>
  <c r="J9" i="8"/>
  <c r="AH24" i="8"/>
  <c r="AI24" i="8"/>
  <c r="AH33" i="8"/>
  <c r="AI33" i="8"/>
  <c r="S43" i="13"/>
  <c r="F9" i="8" s="1"/>
  <c r="G9" i="8"/>
  <c r="AL21" i="8"/>
  <c r="AM21" i="8"/>
  <c r="AX12" i="8"/>
  <c r="AY12" i="8"/>
  <c r="AS39" i="8"/>
  <c r="AC41" i="8"/>
  <c r="I41" i="8"/>
  <c r="AE12" i="8"/>
  <c r="E40" i="8"/>
  <c r="O17" i="8"/>
  <c r="N17" i="8"/>
  <c r="W17" i="8"/>
  <c r="N23" i="8"/>
  <c r="O23" i="8"/>
  <c r="W23" i="8"/>
  <c r="R21" i="8"/>
  <c r="S21" i="8"/>
  <c r="AE8" i="8"/>
  <c r="AD8" i="8"/>
  <c r="AT25" i="8"/>
  <c r="AU25" i="8"/>
  <c r="AO37" i="8"/>
  <c r="O33" i="8"/>
  <c r="N33" i="8"/>
  <c r="W33" i="8"/>
  <c r="AD17" i="8"/>
  <c r="AE17" i="8"/>
  <c r="AO39" i="8"/>
  <c r="AS40" i="8"/>
  <c r="S107" i="13"/>
  <c r="F17" i="8" s="1"/>
  <c r="G17" i="8"/>
  <c r="N7" i="8"/>
  <c r="W7" i="8"/>
  <c r="O7" i="8"/>
  <c r="R11" i="8"/>
  <c r="S11" i="8"/>
  <c r="AH8" i="8"/>
  <c r="AI8" i="8"/>
  <c r="AH17" i="8"/>
  <c r="AI17" i="8"/>
  <c r="AH29" i="8"/>
  <c r="AI29" i="8"/>
  <c r="AH32" i="8"/>
  <c r="AI32" i="8"/>
  <c r="AP33" i="8"/>
  <c r="AQ33" i="8"/>
  <c r="AP35" i="8"/>
  <c r="AQ35" i="8"/>
  <c r="AW39" i="8"/>
  <c r="AK37" i="8"/>
  <c r="AK40" i="8"/>
  <c r="AK41" i="8"/>
  <c r="AK39" i="8"/>
  <c r="AW41" i="8"/>
  <c r="Y37" i="8"/>
  <c r="U40" i="8"/>
  <c r="U41" i="8"/>
  <c r="X5" i="8"/>
  <c r="X13" i="8"/>
  <c r="X29" i="8"/>
  <c r="E37" i="8"/>
  <c r="K18" i="8"/>
  <c r="S211" i="13"/>
  <c r="F30" i="8" s="1"/>
  <c r="S75" i="13"/>
  <c r="F13" i="8" s="1"/>
  <c r="Z8" i="8"/>
  <c r="AA8" i="8"/>
  <c r="Z32" i="8"/>
  <c r="AA32" i="8"/>
  <c r="AL29" i="8"/>
  <c r="AM29" i="8"/>
  <c r="AL32" i="8"/>
  <c r="AM32" i="8"/>
  <c r="AP5" i="8"/>
  <c r="J6" i="8"/>
  <c r="K6" i="8"/>
  <c r="J22" i="8"/>
  <c r="K22" i="8"/>
  <c r="N13" i="8"/>
  <c r="N29" i="8"/>
  <c r="S17" i="8"/>
  <c r="R17" i="8"/>
  <c r="R33" i="8"/>
  <c r="V5" i="8"/>
  <c r="V21" i="8"/>
  <c r="AL5" i="8"/>
  <c r="AP20" i="8"/>
  <c r="AP26" i="8"/>
  <c r="AT20" i="8"/>
  <c r="E41" i="8"/>
  <c r="Z9" i="8"/>
  <c r="AL22" i="8"/>
  <c r="AX16" i="8"/>
  <c r="S235" i="13"/>
  <c r="F33" i="8" s="1"/>
  <c r="G33" i="8"/>
  <c r="J14" i="8"/>
  <c r="K14" i="8"/>
  <c r="J30" i="8"/>
  <c r="K30" i="8"/>
  <c r="N5" i="8"/>
  <c r="W5" i="8"/>
  <c r="N21" i="8"/>
  <c r="S9" i="8"/>
  <c r="R9" i="8"/>
  <c r="S25" i="8"/>
  <c r="R25" i="8"/>
  <c r="Z24" i="8"/>
  <c r="Z30" i="8"/>
  <c r="AH16" i="8"/>
  <c r="AH22" i="8"/>
  <c r="AL16" i="8"/>
  <c r="AT9" i="8"/>
  <c r="S171" i="13"/>
  <c r="F25" i="8" s="1"/>
  <c r="G25" i="8"/>
  <c r="AD28" i="8"/>
  <c r="AL6" i="8"/>
  <c r="AP21" i="8"/>
  <c r="Z18" i="8"/>
  <c r="Z34" i="8"/>
  <c r="AD5" i="8"/>
  <c r="AD21" i="8"/>
  <c r="AH10" i="8"/>
  <c r="AH26" i="8"/>
  <c r="AL9" i="8"/>
  <c r="AL25" i="8"/>
  <c r="AP14" i="8"/>
  <c r="AP30" i="8"/>
  <c r="AT13" i="8"/>
  <c r="AT29" i="8"/>
  <c r="AX9" i="8"/>
  <c r="AX25" i="8"/>
  <c r="Z17" i="8"/>
  <c r="Z33" i="8"/>
  <c r="AD10" i="8"/>
  <c r="AD26" i="8"/>
  <c r="AH9" i="8"/>
  <c r="AH25" i="8"/>
  <c r="AL14" i="8"/>
  <c r="AL30" i="8"/>
  <c r="AP13" i="8"/>
  <c r="AR13" i="8" s="1"/>
  <c r="AP29" i="8"/>
  <c r="AT18" i="8"/>
  <c r="AT34" i="8"/>
  <c r="AX14" i="8"/>
  <c r="AX30" i="8"/>
  <c r="AX33" i="8"/>
  <c r="Z13" i="8"/>
  <c r="Z29" i="8"/>
  <c r="AD6" i="8"/>
  <c r="AD22" i="8"/>
  <c r="AH5" i="8"/>
  <c r="AH21" i="8"/>
  <c r="AL10" i="8"/>
  <c r="AL26" i="8"/>
  <c r="AP9" i="8"/>
  <c r="AP25" i="8"/>
  <c r="AT14" i="8"/>
  <c r="AT30" i="8"/>
  <c r="AX10" i="8"/>
  <c r="B52" i="12" l="1"/>
  <c r="U44" i="12"/>
  <c r="B52" i="11"/>
  <c r="U44" i="11"/>
  <c r="B52" i="10"/>
  <c r="U44" i="10"/>
  <c r="B52" i="7"/>
  <c r="U44" i="7"/>
  <c r="B52" i="1"/>
  <c r="U44" i="1"/>
  <c r="U28" i="9"/>
  <c r="B36" i="9"/>
  <c r="B36" i="18"/>
  <c r="U28" i="18"/>
  <c r="B52" i="17"/>
  <c r="U44" i="17"/>
  <c r="B52" i="16"/>
  <c r="U44" i="16"/>
  <c r="B52" i="15"/>
  <c r="U44" i="15"/>
  <c r="B52" i="14"/>
  <c r="U44" i="14"/>
  <c r="H5" i="8"/>
  <c r="E43" i="8" s="1"/>
  <c r="E42" i="8" s="1"/>
  <c r="B20" i="13"/>
  <c r="U20" i="13" s="1"/>
  <c r="U12" i="13"/>
  <c r="AW44" i="8"/>
  <c r="AK38" i="8"/>
  <c r="AO43" i="8"/>
  <c r="AO42" i="8" s="1"/>
  <c r="AW38" i="8"/>
  <c r="AS44" i="8"/>
  <c r="I43" i="8"/>
  <c r="I42" i="8" s="1"/>
  <c r="M43" i="8"/>
  <c r="M42" i="8" s="1"/>
  <c r="Y43" i="8"/>
  <c r="Y42" i="8" s="1"/>
  <c r="AO38" i="8"/>
  <c r="I38" i="8"/>
  <c r="M44" i="8"/>
  <c r="AC38" i="8"/>
  <c r="AK43" i="8"/>
  <c r="AK42" i="8" s="1"/>
  <c r="AO44" i="8"/>
  <c r="AG38" i="8"/>
  <c r="AW43" i="8"/>
  <c r="AW42" i="8" s="1"/>
  <c r="M38" i="8"/>
  <c r="Y44" i="8"/>
  <c r="AG44" i="8"/>
  <c r="BA40" i="8"/>
  <c r="Q44" i="8"/>
  <c r="I44" i="8"/>
  <c r="AK44" i="8"/>
  <c r="AC43" i="8"/>
  <c r="AC42" i="8" s="1"/>
  <c r="Y38" i="8"/>
  <c r="E44" i="8"/>
  <c r="AC44" i="8"/>
  <c r="U43" i="8"/>
  <c r="U42" i="8" s="1"/>
  <c r="U38" i="8"/>
  <c r="BA41" i="8"/>
  <c r="AS43" i="8"/>
  <c r="AS42" i="8" s="1"/>
  <c r="AS38" i="8"/>
  <c r="BA39" i="8"/>
  <c r="AG42" i="8"/>
  <c r="U44" i="8"/>
  <c r="BA37" i="8"/>
  <c r="Q43" i="8"/>
  <c r="Q42" i="8" s="1"/>
  <c r="Q38" i="8"/>
  <c r="U52" i="12" l="1"/>
  <c r="B60" i="12"/>
  <c r="B60" i="11"/>
  <c r="U52" i="11"/>
  <c r="U52" i="10"/>
  <c r="B60" i="10"/>
  <c r="U52" i="7"/>
  <c r="B60" i="7"/>
  <c r="U52" i="1"/>
  <c r="B60" i="1"/>
  <c r="U36" i="9"/>
  <c r="B44" i="9"/>
  <c r="U36" i="18"/>
  <c r="B44" i="18"/>
  <c r="U52" i="17"/>
  <c r="B60" i="17"/>
  <c r="U52" i="16"/>
  <c r="B60" i="16"/>
  <c r="U52" i="15"/>
  <c r="B60" i="15"/>
  <c r="U52" i="14"/>
  <c r="B60" i="14"/>
  <c r="E38" i="8"/>
  <c r="BA38" i="8" s="1"/>
  <c r="B28" i="13"/>
  <c r="AW45" i="8"/>
  <c r="E45" i="8"/>
  <c r="AS45" i="8"/>
  <c r="AO45" i="8"/>
  <c r="AC45" i="8"/>
  <c r="AG45" i="8"/>
  <c r="M45" i="8"/>
  <c r="Y45" i="8"/>
  <c r="AK45" i="8"/>
  <c r="Q45" i="8"/>
  <c r="BA44" i="8"/>
  <c r="I45" i="8"/>
  <c r="U45" i="8"/>
  <c r="BA43" i="8"/>
  <c r="BA42" i="8"/>
  <c r="U60" i="12" l="1"/>
  <c r="B68" i="12"/>
  <c r="B68" i="11"/>
  <c r="U60" i="11"/>
  <c r="B68" i="10"/>
  <c r="U60" i="10"/>
  <c r="B68" i="7"/>
  <c r="U60" i="7"/>
  <c r="B68" i="1"/>
  <c r="U60" i="1"/>
  <c r="U44" i="9"/>
  <c r="B52" i="9"/>
  <c r="B52" i="18"/>
  <c r="U44" i="18"/>
  <c r="B68" i="17"/>
  <c r="U60" i="17"/>
  <c r="B68" i="16"/>
  <c r="U60" i="16"/>
  <c r="B68" i="15"/>
  <c r="U60" i="15"/>
  <c r="B68" i="14"/>
  <c r="U60" i="14"/>
  <c r="B36" i="13"/>
  <c r="U36" i="13" s="1"/>
  <c r="U28" i="13"/>
  <c r="BA45" i="8"/>
  <c r="U68" i="12" l="1"/>
  <c r="B76" i="12"/>
  <c r="U68" i="11"/>
  <c r="B76" i="11"/>
  <c r="U68" i="10"/>
  <c r="B76" i="10"/>
  <c r="B76" i="7"/>
  <c r="U68" i="7"/>
  <c r="U68" i="1"/>
  <c r="B76" i="1"/>
  <c r="U52" i="9"/>
  <c r="B60" i="9"/>
  <c r="U52" i="18"/>
  <c r="B60" i="18"/>
  <c r="U68" i="17"/>
  <c r="B76" i="17"/>
  <c r="B76" i="16"/>
  <c r="U68" i="16"/>
  <c r="U68" i="15"/>
  <c r="B76" i="15"/>
  <c r="U68" i="14"/>
  <c r="B76" i="14"/>
  <c r="B44" i="13"/>
  <c r="U44" i="13" s="1"/>
  <c r="U76" i="12" l="1"/>
  <c r="B84" i="12"/>
  <c r="B84" i="11"/>
  <c r="U76" i="11"/>
  <c r="B84" i="10"/>
  <c r="U76" i="10"/>
  <c r="B84" i="7"/>
  <c r="U76" i="7"/>
  <c r="B84" i="1"/>
  <c r="U76" i="1"/>
  <c r="B68" i="9"/>
  <c r="U60" i="9"/>
  <c r="B68" i="18"/>
  <c r="U60" i="18"/>
  <c r="B84" i="17"/>
  <c r="U76" i="17"/>
  <c r="B84" i="16"/>
  <c r="U76" i="16"/>
  <c r="B84" i="15"/>
  <c r="U76" i="15"/>
  <c r="B84" i="14"/>
  <c r="U76" i="14"/>
  <c r="B52" i="13"/>
  <c r="U52" i="13" s="1"/>
  <c r="U84" i="12" l="1"/>
  <c r="B92" i="12"/>
  <c r="B92" i="11"/>
  <c r="U84" i="11"/>
  <c r="U84" i="10"/>
  <c r="B92" i="10"/>
  <c r="U84" i="7"/>
  <c r="B92" i="7"/>
  <c r="U84" i="1"/>
  <c r="B92" i="1"/>
  <c r="U68" i="9"/>
  <c r="B76" i="9"/>
  <c r="U68" i="18"/>
  <c r="B76" i="18"/>
  <c r="B92" i="17"/>
  <c r="U84" i="17"/>
  <c r="U84" i="16"/>
  <c r="B92" i="16"/>
  <c r="U84" i="15"/>
  <c r="B92" i="15"/>
  <c r="B92" i="14"/>
  <c r="B60" i="13"/>
  <c r="U60" i="13" s="1"/>
  <c r="U92" i="12" l="1"/>
  <c r="B100" i="12"/>
  <c r="B100" i="11"/>
  <c r="U92" i="11"/>
  <c r="B100" i="10"/>
  <c r="U92" i="10"/>
  <c r="B100" i="7"/>
  <c r="U92" i="7"/>
  <c r="B100" i="1"/>
  <c r="U92" i="1"/>
  <c r="U76" i="9"/>
  <c r="B84" i="9"/>
  <c r="B84" i="18"/>
  <c r="U76" i="18"/>
  <c r="B100" i="17"/>
  <c r="U92" i="17"/>
  <c r="B100" i="16"/>
  <c r="U92" i="16"/>
  <c r="B100" i="15"/>
  <c r="U92" i="15"/>
  <c r="B100" i="14"/>
  <c r="U92" i="14"/>
  <c r="B68" i="13"/>
  <c r="U68" i="13" s="1"/>
  <c r="U100" i="12" l="1"/>
  <c r="B108" i="12"/>
  <c r="U100" i="11"/>
  <c r="B108" i="11"/>
  <c r="U100" i="10"/>
  <c r="B108" i="10"/>
  <c r="B108" i="7"/>
  <c r="U100" i="7"/>
  <c r="B108" i="1"/>
  <c r="U100" i="1"/>
  <c r="U84" i="9"/>
  <c r="B92" i="9"/>
  <c r="U84" i="18"/>
  <c r="B92" i="18"/>
  <c r="U100" i="17"/>
  <c r="B108" i="17"/>
  <c r="B108" i="16"/>
  <c r="U100" i="16"/>
  <c r="U100" i="15"/>
  <c r="B108" i="15"/>
  <c r="U100" i="14"/>
  <c r="B108" i="14"/>
  <c r="B76" i="13"/>
  <c r="U76" i="13" s="1"/>
  <c r="B116" i="12" l="1"/>
  <c r="U108" i="12"/>
  <c r="B116" i="11"/>
  <c r="U108" i="11"/>
  <c r="B116" i="10"/>
  <c r="U108" i="10"/>
  <c r="B116" i="7"/>
  <c r="U108" i="7"/>
  <c r="B116" i="1"/>
  <c r="U108" i="1"/>
  <c r="B100" i="9"/>
  <c r="U92" i="9"/>
  <c r="U92" i="18"/>
  <c r="B100" i="18"/>
  <c r="B116" i="17"/>
  <c r="U108" i="17"/>
  <c r="B116" i="16"/>
  <c r="U108" i="16"/>
  <c r="B116" i="15"/>
  <c r="U108" i="15"/>
  <c r="B116" i="14"/>
  <c r="U108" i="14"/>
  <c r="B84" i="13"/>
  <c r="U84" i="13" s="1"/>
  <c r="U116" i="12" l="1"/>
  <c r="B124" i="12"/>
  <c r="U116" i="11"/>
  <c r="B124" i="11"/>
  <c r="U116" i="10"/>
  <c r="B124" i="10"/>
  <c r="U116" i="7"/>
  <c r="B124" i="7"/>
  <c r="U116" i="1"/>
  <c r="B124" i="1"/>
  <c r="U100" i="9"/>
  <c r="B108" i="9"/>
  <c r="U100" i="18"/>
  <c r="B108" i="18"/>
  <c r="U116" i="17"/>
  <c r="B124" i="17"/>
  <c r="U116" i="16"/>
  <c r="B124" i="16"/>
  <c r="U116" i="15"/>
  <c r="B124" i="15"/>
  <c r="U116" i="14"/>
  <c r="B124" i="14"/>
  <c r="B92" i="13"/>
  <c r="U92" i="13" s="1"/>
  <c r="B132" i="12" l="1"/>
  <c r="U124" i="12"/>
  <c r="B132" i="11"/>
  <c r="U124" i="11"/>
  <c r="B132" i="10"/>
  <c r="U124" i="10"/>
  <c r="B132" i="7"/>
  <c r="U124" i="7"/>
  <c r="B132" i="1"/>
  <c r="U124" i="1"/>
  <c r="U108" i="9"/>
  <c r="B116" i="9"/>
  <c r="B116" i="18"/>
  <c r="U108" i="18"/>
  <c r="B132" i="17"/>
  <c r="U124" i="17"/>
  <c r="B132" i="16"/>
  <c r="U124" i="16"/>
  <c r="B132" i="15"/>
  <c r="U124" i="15"/>
  <c r="B132" i="14"/>
  <c r="U124" i="14"/>
  <c r="B100" i="13"/>
  <c r="U100" i="13" s="1"/>
  <c r="U132" i="12" l="1"/>
  <c r="B140" i="12"/>
  <c r="B140" i="11"/>
  <c r="U132" i="11"/>
  <c r="U132" i="10"/>
  <c r="B140" i="10"/>
  <c r="U132" i="7"/>
  <c r="B140" i="7"/>
  <c r="U132" i="1"/>
  <c r="B140" i="1"/>
  <c r="U116" i="9"/>
  <c r="B124" i="9"/>
  <c r="U116" i="18"/>
  <c r="B124" i="18"/>
  <c r="B140" i="17"/>
  <c r="U132" i="17"/>
  <c r="U132" i="16"/>
  <c r="B140" i="16"/>
  <c r="U132" i="15"/>
  <c r="B140" i="15"/>
  <c r="U132" i="14"/>
  <c r="B140" i="14"/>
  <c r="B108" i="13"/>
  <c r="U108" i="13" s="1"/>
  <c r="B148" i="12" l="1"/>
  <c r="U140" i="12"/>
  <c r="B148" i="11"/>
  <c r="U140" i="11"/>
  <c r="B148" i="10"/>
  <c r="U140" i="10"/>
  <c r="B148" i="7"/>
  <c r="U140" i="7"/>
  <c r="B148" i="1"/>
  <c r="U140" i="1"/>
  <c r="B132" i="9"/>
  <c r="U124" i="9"/>
  <c r="B132" i="18"/>
  <c r="U124" i="18"/>
  <c r="B148" i="17"/>
  <c r="U140" i="17"/>
  <c r="B148" i="16"/>
  <c r="U140" i="16"/>
  <c r="B148" i="15"/>
  <c r="U140" i="15"/>
  <c r="B148" i="14"/>
  <c r="U140" i="14"/>
  <c r="B116" i="13"/>
  <c r="U116" i="13" s="1"/>
  <c r="U148" i="12" l="1"/>
  <c r="B156" i="12"/>
  <c r="U148" i="11"/>
  <c r="B156" i="11"/>
  <c r="U148" i="10"/>
  <c r="B156" i="10"/>
  <c r="U148" i="7"/>
  <c r="B156" i="7"/>
  <c r="U148" i="1"/>
  <c r="B156" i="1"/>
  <c r="U132" i="9"/>
  <c r="B140" i="9"/>
  <c r="U132" i="18"/>
  <c r="B140" i="18"/>
  <c r="U148" i="17"/>
  <c r="B156" i="17"/>
  <c r="U148" i="16"/>
  <c r="B156" i="16"/>
  <c r="U148" i="15"/>
  <c r="B156" i="15"/>
  <c r="B156" i="14"/>
  <c r="U148" i="14"/>
  <c r="B124" i="13"/>
  <c r="U124" i="13" s="1"/>
  <c r="B164" i="12" l="1"/>
  <c r="U156" i="12"/>
  <c r="B164" i="11"/>
  <c r="U156" i="11"/>
  <c r="B164" i="10"/>
  <c r="U156" i="10"/>
  <c r="B164" i="7"/>
  <c r="U156" i="7"/>
  <c r="B164" i="1"/>
  <c r="U156" i="1"/>
  <c r="U140" i="9"/>
  <c r="B148" i="9"/>
  <c r="B148" i="18"/>
  <c r="U140" i="18"/>
  <c r="B164" i="17"/>
  <c r="U156" i="17"/>
  <c r="B164" i="16"/>
  <c r="U156" i="16"/>
  <c r="B164" i="15"/>
  <c r="U156" i="15"/>
  <c r="B164" i="14"/>
  <c r="U156" i="14"/>
  <c r="B132" i="13"/>
  <c r="U132" i="13" s="1"/>
  <c r="U164" i="12" l="1"/>
  <c r="B172" i="12"/>
  <c r="U164" i="11"/>
  <c r="B172" i="11"/>
  <c r="U164" i="10"/>
  <c r="B172" i="10"/>
  <c r="U164" i="7"/>
  <c r="B172" i="7"/>
  <c r="U164" i="1"/>
  <c r="B172" i="1"/>
  <c r="U148" i="9"/>
  <c r="B156" i="9"/>
  <c r="U148" i="18"/>
  <c r="B156" i="18"/>
  <c r="U164" i="17"/>
  <c r="B172" i="17"/>
  <c r="U164" i="16"/>
  <c r="B172" i="16"/>
  <c r="U164" i="15"/>
  <c r="B172" i="15"/>
  <c r="U164" i="14"/>
  <c r="B172" i="14"/>
  <c r="B140" i="13"/>
  <c r="U140" i="13" s="1"/>
  <c r="B180" i="12" l="1"/>
  <c r="U172" i="12"/>
  <c r="B180" i="11"/>
  <c r="U172" i="11"/>
  <c r="B180" i="10"/>
  <c r="U172" i="10"/>
  <c r="B180" i="7"/>
  <c r="U172" i="7"/>
  <c r="B180" i="1"/>
  <c r="U172" i="1"/>
  <c r="B164" i="9"/>
  <c r="U156" i="9"/>
  <c r="U156" i="18"/>
  <c r="B164" i="18"/>
  <c r="B180" i="17"/>
  <c r="U172" i="17"/>
  <c r="B180" i="16"/>
  <c r="U172" i="16"/>
  <c r="B180" i="15"/>
  <c r="U172" i="15"/>
  <c r="B180" i="14"/>
  <c r="U172" i="14"/>
  <c r="B148" i="13"/>
  <c r="U148" i="13" s="1"/>
  <c r="U180" i="12" l="1"/>
  <c r="B188" i="12"/>
  <c r="U180" i="11"/>
  <c r="B188" i="11"/>
  <c r="U180" i="10"/>
  <c r="B188" i="10"/>
  <c r="U180" i="7"/>
  <c r="B188" i="7"/>
  <c r="U180" i="1"/>
  <c r="B188" i="1"/>
  <c r="U164" i="9"/>
  <c r="B172" i="9"/>
  <c r="U164" i="18"/>
  <c r="B172" i="18"/>
  <c r="B188" i="17"/>
  <c r="U180" i="17"/>
  <c r="U180" i="16"/>
  <c r="B188" i="16"/>
  <c r="U180" i="15"/>
  <c r="B188" i="15"/>
  <c r="U180" i="14"/>
  <c r="B188" i="14"/>
  <c r="B156" i="13"/>
  <c r="U156" i="13" s="1"/>
  <c r="U188" i="12" l="1"/>
  <c r="B196" i="12"/>
  <c r="B196" i="11"/>
  <c r="U188" i="11"/>
  <c r="B196" i="10"/>
  <c r="U188" i="10"/>
  <c r="B196" i="7"/>
  <c r="U188" i="7"/>
  <c r="B196" i="1"/>
  <c r="U188" i="1"/>
  <c r="B180" i="9"/>
  <c r="U172" i="9"/>
  <c r="B180" i="18"/>
  <c r="U172" i="18"/>
  <c r="B196" i="17"/>
  <c r="U188" i="17"/>
  <c r="B196" i="16"/>
  <c r="U188" i="16"/>
  <c r="B196" i="15"/>
  <c r="U188" i="15"/>
  <c r="B196" i="14"/>
  <c r="U188" i="14"/>
  <c r="B164" i="13"/>
  <c r="U164" i="13" s="1"/>
  <c r="U196" i="12" l="1"/>
  <c r="B204" i="12"/>
  <c r="U196" i="11"/>
  <c r="B204" i="11"/>
  <c r="U196" i="10"/>
  <c r="B204" i="10"/>
  <c r="U196" i="7"/>
  <c r="B204" i="7"/>
  <c r="B204" i="1"/>
  <c r="U196" i="1"/>
  <c r="U180" i="9"/>
  <c r="B188" i="9"/>
  <c r="U180" i="18"/>
  <c r="B188" i="18"/>
  <c r="U196" i="17"/>
  <c r="B204" i="17"/>
  <c r="U196" i="16"/>
  <c r="B204" i="16"/>
  <c r="U196" i="15"/>
  <c r="B204" i="15"/>
  <c r="U196" i="14"/>
  <c r="B204" i="14"/>
  <c r="B172" i="13"/>
  <c r="U172" i="13" s="1"/>
  <c r="U204" i="12" l="1"/>
  <c r="B212" i="12"/>
  <c r="B212" i="11"/>
  <c r="U204" i="11"/>
  <c r="B212" i="10"/>
  <c r="U204" i="10"/>
  <c r="B212" i="7"/>
  <c r="U204" i="7"/>
  <c r="B212" i="1"/>
  <c r="U204" i="1"/>
  <c r="B196" i="9"/>
  <c r="U188" i="9"/>
  <c r="B196" i="18"/>
  <c r="U188" i="18"/>
  <c r="B212" i="17"/>
  <c r="U204" i="17"/>
  <c r="B212" i="16"/>
  <c r="U204" i="16"/>
  <c r="B212" i="15"/>
  <c r="U204" i="15"/>
  <c r="B212" i="14"/>
  <c r="U204" i="14"/>
  <c r="B180" i="13"/>
  <c r="U180" i="13" s="1"/>
  <c r="U212" i="12" l="1"/>
  <c r="B220" i="12"/>
  <c r="U212" i="11"/>
  <c r="B220" i="11"/>
  <c r="U212" i="10"/>
  <c r="B220" i="10"/>
  <c r="U212" i="7"/>
  <c r="B220" i="7"/>
  <c r="U212" i="1"/>
  <c r="B220" i="1"/>
  <c r="U196" i="9"/>
  <c r="B204" i="9"/>
  <c r="U196" i="18"/>
  <c r="B204" i="18"/>
  <c r="U212" i="17"/>
  <c r="B220" i="17"/>
  <c r="U212" i="16"/>
  <c r="B220" i="16"/>
  <c r="U212" i="15"/>
  <c r="B220" i="15"/>
  <c r="U212" i="14"/>
  <c r="B220" i="14"/>
  <c r="B188" i="13"/>
  <c r="U188" i="13" s="1"/>
  <c r="U220" i="12" l="1"/>
  <c r="B228" i="12"/>
  <c r="B228" i="11"/>
  <c r="U220" i="11"/>
  <c r="B228" i="10"/>
  <c r="U220" i="10"/>
  <c r="B228" i="7"/>
  <c r="U220" i="7"/>
  <c r="B228" i="1"/>
  <c r="U220" i="1"/>
  <c r="U204" i="9"/>
  <c r="B212" i="9"/>
  <c r="B212" i="18"/>
  <c r="U204" i="18"/>
  <c r="B228" i="17"/>
  <c r="U220" i="17"/>
  <c r="B228" i="16"/>
  <c r="U220" i="16"/>
  <c r="B228" i="15"/>
  <c r="U220" i="15"/>
  <c r="B228" i="14"/>
  <c r="U220" i="14"/>
  <c r="B196" i="13"/>
  <c r="U196" i="13" s="1"/>
  <c r="U228" i="12" l="1"/>
  <c r="B236" i="12"/>
  <c r="B236" i="11"/>
  <c r="U228" i="11"/>
  <c r="U228" i="10"/>
  <c r="B236" i="10"/>
  <c r="U228" i="7"/>
  <c r="B236" i="7"/>
  <c r="B236" i="1"/>
  <c r="U228" i="1"/>
  <c r="U212" i="9"/>
  <c r="B220" i="9"/>
  <c r="U212" i="18"/>
  <c r="B220" i="18"/>
  <c r="U228" i="17"/>
  <c r="B236" i="17"/>
  <c r="U228" i="16"/>
  <c r="B236" i="16"/>
  <c r="U228" i="15"/>
  <c r="B236" i="15"/>
  <c r="U228" i="14"/>
  <c r="B204" i="13"/>
  <c r="U204" i="13" s="1"/>
  <c r="U236" i="12" l="1"/>
  <c r="B244" i="12"/>
  <c r="U244" i="12" s="1"/>
  <c r="U236" i="11"/>
  <c r="B244" i="10"/>
  <c r="U244" i="10" s="1"/>
  <c r="U236" i="10"/>
  <c r="U236" i="7"/>
  <c r="B244" i="1"/>
  <c r="U244" i="1" s="1"/>
  <c r="U236" i="1"/>
  <c r="B228" i="9"/>
  <c r="U220" i="9"/>
  <c r="B228" i="18"/>
  <c r="U220" i="18"/>
  <c r="B244" i="17"/>
  <c r="U244" i="17" s="1"/>
  <c r="U236" i="17"/>
  <c r="U236" i="16"/>
  <c r="B244" i="15"/>
  <c r="U244" i="15" s="1"/>
  <c r="U236" i="15"/>
  <c r="B212" i="13"/>
  <c r="U212" i="13" s="1"/>
  <c r="U228" i="9" l="1"/>
  <c r="B236" i="9"/>
  <c r="U228" i="18"/>
  <c r="B236" i="18"/>
  <c r="B220" i="13"/>
  <c r="U220" i="13" s="1"/>
  <c r="U236" i="9" l="1"/>
  <c r="B244" i="9"/>
  <c r="U244" i="9" s="1"/>
  <c r="U236" i="18"/>
  <c r="B228" i="13"/>
  <c r="U228" i="13" s="1"/>
  <c r="B236" i="13" l="1"/>
  <c r="U236" i="13" s="1"/>
  <c r="B244" i="13" l="1"/>
  <c r="U244" i="13" s="1"/>
</calcChain>
</file>

<file path=xl/comments1.xml><?xml version="1.0" encoding="utf-8"?>
<comments xmlns="http://schemas.openxmlformats.org/spreadsheetml/2006/main">
  <authors>
    <author>Munehiro Nomura</author>
  </authors>
  <commentList>
    <comment ref="B6" authorId="0" shapeId="0">
      <text>
        <r>
          <rPr>
            <b/>
            <sz val="9"/>
            <color indexed="81"/>
            <rFont val="ＭＳ Ｐゴシック"/>
            <family val="3"/>
            <charset val="128"/>
          </rPr>
          <t>Ａｌｌｅｇｒｏ　：　Ａ
ＢＤ　：　Ｂ</t>
        </r>
      </text>
    </comment>
    <comment ref="B7" authorId="0" shapeId="0">
      <text>
        <r>
          <rPr>
            <b/>
            <sz val="9"/>
            <color indexed="81"/>
            <rFont val="ＭＳ Ｐゴシック"/>
            <family val="3"/>
            <charset val="128"/>
          </rPr>
          <t>Ａｌｌｅｇｒｏ　：　Ａ
ＢＤ　：　Ｂ</t>
        </r>
      </text>
    </comment>
    <comment ref="B8" authorId="0" shapeId="0">
      <text>
        <r>
          <rPr>
            <b/>
            <sz val="9"/>
            <color indexed="81"/>
            <rFont val="ＭＳ Ｐゴシック"/>
            <family val="3"/>
            <charset val="128"/>
          </rPr>
          <t>Ａｌｌｅｇｒｏ　：　Ａ
ＢＤ　：　Ｂ</t>
        </r>
      </text>
    </comment>
    <comment ref="B9" authorId="0" shapeId="0">
      <text>
        <r>
          <rPr>
            <b/>
            <sz val="9"/>
            <color indexed="81"/>
            <rFont val="ＭＳ Ｐゴシック"/>
            <family val="3"/>
            <charset val="128"/>
          </rPr>
          <t>Ａｌｌｅｇｒｏ　：　Ａ
ＢＤ　：　Ｂ</t>
        </r>
      </text>
    </comment>
    <comment ref="B10" authorId="0" shapeId="0">
      <text>
        <r>
          <rPr>
            <b/>
            <sz val="9"/>
            <color indexed="81"/>
            <rFont val="ＭＳ Ｐゴシック"/>
            <family val="3"/>
            <charset val="128"/>
          </rPr>
          <t>Ａｌｌｅｇｒｏ　：　Ａ
ＢＤ　：　Ｂ</t>
        </r>
      </text>
    </comment>
    <comment ref="B11" authorId="0" shapeId="0">
      <text>
        <r>
          <rPr>
            <b/>
            <sz val="9"/>
            <color indexed="81"/>
            <rFont val="ＭＳ Ｐゴシック"/>
            <family val="3"/>
            <charset val="128"/>
          </rPr>
          <t>Ａｌｌｅｇｒｏ　：　Ａ
ＢＤ　：　Ｂ</t>
        </r>
      </text>
    </comment>
    <comment ref="Q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6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7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8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0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1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2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4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5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6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8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0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5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List>
</comments>
</file>

<file path=xl/comments10.xml><?xml version="1.0" encoding="utf-8"?>
<comments xmlns="http://schemas.openxmlformats.org/spreadsheetml/2006/main">
  <authors>
    <author>Munehiro Nomura</author>
  </authors>
  <commentList>
    <comment ref="B6" authorId="0" shapeId="0">
      <text>
        <r>
          <rPr>
            <b/>
            <sz val="9"/>
            <color indexed="81"/>
            <rFont val="ＭＳ Ｐゴシック"/>
            <family val="3"/>
            <charset val="128"/>
          </rPr>
          <t>Ａｌｌｅｇｒｏ　：　Ａ
ＢＤ　：　Ｂ</t>
        </r>
      </text>
    </comment>
    <comment ref="B7" authorId="0" shapeId="0">
      <text>
        <r>
          <rPr>
            <b/>
            <sz val="9"/>
            <color indexed="81"/>
            <rFont val="ＭＳ Ｐゴシック"/>
            <family val="3"/>
            <charset val="128"/>
          </rPr>
          <t>Ａｌｌｅｇｒｏ　：　Ａ
ＢＤ　：　Ｂ</t>
        </r>
      </text>
    </comment>
    <comment ref="B8" authorId="0" shapeId="0">
      <text>
        <r>
          <rPr>
            <b/>
            <sz val="9"/>
            <color indexed="81"/>
            <rFont val="ＭＳ Ｐゴシック"/>
            <family val="3"/>
            <charset val="128"/>
          </rPr>
          <t>Ａｌｌｅｇｒｏ　：　Ａ
ＢＤ　：　Ｂ</t>
        </r>
      </text>
    </comment>
    <comment ref="B9" authorId="0" shapeId="0">
      <text>
        <r>
          <rPr>
            <b/>
            <sz val="9"/>
            <color indexed="81"/>
            <rFont val="ＭＳ Ｐゴシック"/>
            <family val="3"/>
            <charset val="128"/>
          </rPr>
          <t>Ａｌｌｅｇｒｏ　：　Ａ
ＢＤ　：　Ｂ</t>
        </r>
      </text>
    </comment>
    <comment ref="B10" authorId="0" shapeId="0">
      <text>
        <r>
          <rPr>
            <b/>
            <sz val="9"/>
            <color indexed="81"/>
            <rFont val="ＭＳ Ｐゴシック"/>
            <family val="3"/>
            <charset val="128"/>
          </rPr>
          <t>Ａｌｌｅｇｒｏ　：　Ａ
ＢＤ　：　Ｂ</t>
        </r>
      </text>
    </comment>
    <comment ref="B11" authorId="0" shapeId="0">
      <text>
        <r>
          <rPr>
            <b/>
            <sz val="9"/>
            <color indexed="81"/>
            <rFont val="ＭＳ Ｐゴシック"/>
            <family val="3"/>
            <charset val="128"/>
          </rPr>
          <t>Ａｌｌｅｇｒｏ　：　Ａ
ＢＤ　：　Ｂ</t>
        </r>
      </text>
    </comment>
    <comment ref="Q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6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7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8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0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1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2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4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5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6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8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0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5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List>
</comments>
</file>

<file path=xl/comments11.xml><?xml version="1.0" encoding="utf-8"?>
<comments xmlns="http://schemas.openxmlformats.org/spreadsheetml/2006/main">
  <authors>
    <author>Munehiro Nomura</author>
  </authors>
  <commentList>
    <comment ref="B6" authorId="0" shapeId="0">
      <text>
        <r>
          <rPr>
            <b/>
            <sz val="9"/>
            <color indexed="81"/>
            <rFont val="ＭＳ Ｐゴシック"/>
            <family val="3"/>
            <charset val="128"/>
          </rPr>
          <t>Ａｌｌｅｇｒｏ　：　Ａ
ＢＤ　：　Ｂ</t>
        </r>
      </text>
    </comment>
    <comment ref="B7" authorId="0" shapeId="0">
      <text>
        <r>
          <rPr>
            <b/>
            <sz val="9"/>
            <color indexed="81"/>
            <rFont val="ＭＳ Ｐゴシック"/>
            <family val="3"/>
            <charset val="128"/>
          </rPr>
          <t>Ａｌｌｅｇｒｏ　：　Ａ
ＢＤ　：　Ｂ</t>
        </r>
      </text>
    </comment>
    <comment ref="B8" authorId="0" shapeId="0">
      <text>
        <r>
          <rPr>
            <b/>
            <sz val="9"/>
            <color indexed="81"/>
            <rFont val="ＭＳ Ｐゴシック"/>
            <family val="3"/>
            <charset val="128"/>
          </rPr>
          <t>Ａｌｌｅｇｒｏ　：　Ａ
ＢＤ　：　Ｂ</t>
        </r>
      </text>
    </comment>
    <comment ref="B9" authorId="0" shapeId="0">
      <text>
        <r>
          <rPr>
            <b/>
            <sz val="9"/>
            <color indexed="81"/>
            <rFont val="ＭＳ Ｐゴシック"/>
            <family val="3"/>
            <charset val="128"/>
          </rPr>
          <t>Ａｌｌｅｇｒｏ　：　Ａ
ＢＤ　：　Ｂ</t>
        </r>
      </text>
    </comment>
    <comment ref="B10" authorId="0" shapeId="0">
      <text>
        <r>
          <rPr>
            <b/>
            <sz val="9"/>
            <color indexed="81"/>
            <rFont val="ＭＳ Ｐゴシック"/>
            <family val="3"/>
            <charset val="128"/>
          </rPr>
          <t>Ａｌｌｅｇｒｏ　：　Ａ
ＢＤ　：　Ｂ</t>
        </r>
      </text>
    </comment>
    <comment ref="B11" authorId="0" shapeId="0">
      <text>
        <r>
          <rPr>
            <b/>
            <sz val="9"/>
            <color indexed="81"/>
            <rFont val="ＭＳ Ｐゴシック"/>
            <family val="3"/>
            <charset val="128"/>
          </rPr>
          <t>Ａｌｌｅｇｒｏ　：　Ａ
ＢＤ　：　Ｂ</t>
        </r>
      </text>
    </comment>
    <comment ref="Q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6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7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8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0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1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2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4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5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6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8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0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List>
</comments>
</file>

<file path=xl/comments12.xml><?xml version="1.0" encoding="utf-8"?>
<comments xmlns="http://schemas.openxmlformats.org/spreadsheetml/2006/main">
  <authors>
    <author>Munehiro Nomura</author>
  </authors>
  <commentList>
    <comment ref="B6" authorId="0" shapeId="0">
      <text>
        <r>
          <rPr>
            <b/>
            <sz val="9"/>
            <color indexed="81"/>
            <rFont val="ＭＳ Ｐゴシック"/>
            <family val="3"/>
            <charset val="128"/>
          </rPr>
          <t>Ａｌｌｅｇｒｏ　：　Ａ
ＢＤ　：　Ｂ</t>
        </r>
      </text>
    </comment>
    <comment ref="B7" authorId="0" shapeId="0">
      <text>
        <r>
          <rPr>
            <b/>
            <sz val="9"/>
            <color indexed="81"/>
            <rFont val="ＭＳ Ｐゴシック"/>
            <family val="3"/>
            <charset val="128"/>
          </rPr>
          <t>Ａｌｌｅｇｒｏ　：　Ａ
ＢＤ　：　Ｂ</t>
        </r>
      </text>
    </comment>
    <comment ref="B8" authorId="0" shapeId="0">
      <text>
        <r>
          <rPr>
            <b/>
            <sz val="9"/>
            <color indexed="81"/>
            <rFont val="ＭＳ Ｐゴシック"/>
            <family val="3"/>
            <charset val="128"/>
          </rPr>
          <t>Ａｌｌｅｇｒｏ　：　Ａ
ＢＤ　：　Ｂ</t>
        </r>
      </text>
    </comment>
    <comment ref="B9" authorId="0" shapeId="0">
      <text>
        <r>
          <rPr>
            <b/>
            <sz val="9"/>
            <color indexed="81"/>
            <rFont val="ＭＳ Ｐゴシック"/>
            <family val="3"/>
            <charset val="128"/>
          </rPr>
          <t>Ａｌｌｅｇｒｏ　：　Ａ
ＢＤ　：　Ｂ</t>
        </r>
      </text>
    </comment>
    <comment ref="B10" authorId="0" shapeId="0">
      <text>
        <r>
          <rPr>
            <b/>
            <sz val="9"/>
            <color indexed="81"/>
            <rFont val="ＭＳ Ｐゴシック"/>
            <family val="3"/>
            <charset val="128"/>
          </rPr>
          <t>Ａｌｌｅｇｒｏ　：　Ａ
ＢＤ　：　Ｂ</t>
        </r>
      </text>
    </comment>
    <comment ref="B11" authorId="0" shapeId="0">
      <text>
        <r>
          <rPr>
            <b/>
            <sz val="9"/>
            <color indexed="81"/>
            <rFont val="ＭＳ Ｐゴシック"/>
            <family val="3"/>
            <charset val="128"/>
          </rPr>
          <t>Ａｌｌｅｇｒｏ　：　Ａ
ＢＤ　：　Ｂ</t>
        </r>
      </text>
    </comment>
    <comment ref="Q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6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7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8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0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1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2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4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5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6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8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0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5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List>
</comments>
</file>

<file path=xl/comments2.xml><?xml version="1.0" encoding="utf-8"?>
<comments xmlns="http://schemas.openxmlformats.org/spreadsheetml/2006/main">
  <authors>
    <author>Munehiro Nomura</author>
  </authors>
  <commentList>
    <comment ref="B6" authorId="0" shapeId="0">
      <text>
        <r>
          <rPr>
            <b/>
            <sz val="9"/>
            <color indexed="81"/>
            <rFont val="ＭＳ Ｐゴシック"/>
            <family val="3"/>
            <charset val="128"/>
          </rPr>
          <t>Ａｌｌｅｇｒｏ　：　Ａ
ＢＤ　：　Ｂ</t>
        </r>
      </text>
    </comment>
    <comment ref="B7" authorId="0" shapeId="0">
      <text>
        <r>
          <rPr>
            <b/>
            <sz val="9"/>
            <color indexed="81"/>
            <rFont val="ＭＳ Ｐゴシック"/>
            <family val="3"/>
            <charset val="128"/>
          </rPr>
          <t>Ａｌｌｅｇｒｏ　：　Ａ
ＢＤ　：　Ｂ</t>
        </r>
      </text>
    </comment>
    <comment ref="B8" authorId="0" shapeId="0">
      <text>
        <r>
          <rPr>
            <b/>
            <sz val="9"/>
            <color indexed="81"/>
            <rFont val="ＭＳ Ｐゴシック"/>
            <family val="3"/>
            <charset val="128"/>
          </rPr>
          <t>Ａｌｌｅｇｒｏ　：　Ａ
ＢＤ　：　Ｂ</t>
        </r>
      </text>
    </comment>
    <comment ref="B9" authorId="0" shapeId="0">
      <text>
        <r>
          <rPr>
            <b/>
            <sz val="9"/>
            <color indexed="81"/>
            <rFont val="ＭＳ Ｐゴシック"/>
            <family val="3"/>
            <charset val="128"/>
          </rPr>
          <t>Ａｌｌｅｇｒｏ　：　Ａ
ＢＤ　：　Ｂ</t>
        </r>
      </text>
    </comment>
    <comment ref="B10" authorId="0" shapeId="0">
      <text>
        <r>
          <rPr>
            <b/>
            <sz val="9"/>
            <color indexed="81"/>
            <rFont val="ＭＳ Ｐゴシック"/>
            <family val="3"/>
            <charset val="128"/>
          </rPr>
          <t>Ａｌｌｅｇｒｏ　：　Ａ
ＢＤ　：　Ｂ</t>
        </r>
      </text>
    </comment>
    <comment ref="B11" authorId="0" shapeId="0">
      <text>
        <r>
          <rPr>
            <b/>
            <sz val="9"/>
            <color indexed="81"/>
            <rFont val="ＭＳ Ｐゴシック"/>
            <family val="3"/>
            <charset val="128"/>
          </rPr>
          <t>Ａｌｌｅｇｒｏ　：　Ａ
ＢＤ　：　Ｂ</t>
        </r>
      </text>
    </comment>
    <comment ref="Q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6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7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8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0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1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2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4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5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6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8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0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List>
</comments>
</file>

<file path=xl/comments3.xml><?xml version="1.0" encoding="utf-8"?>
<comments xmlns="http://schemas.openxmlformats.org/spreadsheetml/2006/main">
  <authors>
    <author>Munehiro Nomura</author>
  </authors>
  <commentList>
    <comment ref="B6" authorId="0" shapeId="0">
      <text>
        <r>
          <rPr>
            <b/>
            <sz val="9"/>
            <color indexed="81"/>
            <rFont val="ＭＳ Ｐゴシック"/>
            <family val="3"/>
            <charset val="128"/>
          </rPr>
          <t>Ａｌｌｅｇｒｏ　：　Ａ
ＢＤ　：　Ｂ</t>
        </r>
      </text>
    </comment>
    <comment ref="B7" authorId="0" shapeId="0">
      <text>
        <r>
          <rPr>
            <b/>
            <sz val="9"/>
            <color indexed="81"/>
            <rFont val="ＭＳ Ｐゴシック"/>
            <family val="3"/>
            <charset val="128"/>
          </rPr>
          <t>Ａｌｌｅｇｒｏ　：　Ａ
ＢＤ　：　Ｂ</t>
        </r>
      </text>
    </comment>
    <comment ref="B8" authorId="0" shapeId="0">
      <text>
        <r>
          <rPr>
            <b/>
            <sz val="9"/>
            <color indexed="81"/>
            <rFont val="ＭＳ Ｐゴシック"/>
            <family val="3"/>
            <charset val="128"/>
          </rPr>
          <t>Ａｌｌｅｇｒｏ　：　Ａ
ＢＤ　：　Ｂ</t>
        </r>
      </text>
    </comment>
    <comment ref="B9" authorId="0" shapeId="0">
      <text>
        <r>
          <rPr>
            <b/>
            <sz val="9"/>
            <color indexed="81"/>
            <rFont val="ＭＳ Ｐゴシック"/>
            <family val="3"/>
            <charset val="128"/>
          </rPr>
          <t>Ａｌｌｅｇｒｏ　：　Ａ
ＢＤ　：　Ｂ</t>
        </r>
      </text>
    </comment>
    <comment ref="B10" authorId="0" shapeId="0">
      <text>
        <r>
          <rPr>
            <b/>
            <sz val="9"/>
            <color indexed="81"/>
            <rFont val="ＭＳ Ｐゴシック"/>
            <family val="3"/>
            <charset val="128"/>
          </rPr>
          <t>Ａｌｌｅｇｒｏ　：　Ａ
ＢＤ　：　Ｂ</t>
        </r>
      </text>
    </comment>
    <comment ref="B11" authorId="0" shapeId="0">
      <text>
        <r>
          <rPr>
            <b/>
            <sz val="9"/>
            <color indexed="81"/>
            <rFont val="ＭＳ Ｐゴシック"/>
            <family val="3"/>
            <charset val="128"/>
          </rPr>
          <t>Ａｌｌｅｇｒｏ　：　Ａ
ＢＤ　：　Ｂ</t>
        </r>
      </text>
    </comment>
    <comment ref="Q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6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7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8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0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1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2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4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5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6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8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0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5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List>
</comments>
</file>

<file path=xl/comments4.xml><?xml version="1.0" encoding="utf-8"?>
<comments xmlns="http://schemas.openxmlformats.org/spreadsheetml/2006/main">
  <authors>
    <author>Munehiro Nomura</author>
  </authors>
  <commentList>
    <comment ref="B6" authorId="0" shapeId="0">
      <text>
        <r>
          <rPr>
            <b/>
            <sz val="9"/>
            <color indexed="81"/>
            <rFont val="ＭＳ Ｐゴシック"/>
            <family val="3"/>
            <charset val="128"/>
          </rPr>
          <t>Ａｌｌｅｇｒｏ　：　Ａ
ＢＤ　：　Ｂ</t>
        </r>
      </text>
    </comment>
    <comment ref="B7" authorId="0" shapeId="0">
      <text>
        <r>
          <rPr>
            <b/>
            <sz val="9"/>
            <color indexed="81"/>
            <rFont val="ＭＳ Ｐゴシック"/>
            <family val="3"/>
            <charset val="128"/>
          </rPr>
          <t>Ａｌｌｅｇｒｏ　：　Ａ
ＢＤ　：　Ｂ</t>
        </r>
      </text>
    </comment>
    <comment ref="B8" authorId="0" shapeId="0">
      <text>
        <r>
          <rPr>
            <b/>
            <sz val="9"/>
            <color indexed="81"/>
            <rFont val="ＭＳ Ｐゴシック"/>
            <family val="3"/>
            <charset val="128"/>
          </rPr>
          <t>Ａｌｌｅｇｒｏ　：　Ａ
ＢＤ　：　Ｂ</t>
        </r>
      </text>
    </comment>
    <comment ref="B9" authorId="0" shapeId="0">
      <text>
        <r>
          <rPr>
            <b/>
            <sz val="9"/>
            <color indexed="81"/>
            <rFont val="ＭＳ Ｐゴシック"/>
            <family val="3"/>
            <charset val="128"/>
          </rPr>
          <t>Ａｌｌｅｇｒｏ　：　Ａ
ＢＤ　：　Ｂ</t>
        </r>
      </text>
    </comment>
    <comment ref="B10" authorId="0" shapeId="0">
      <text>
        <r>
          <rPr>
            <b/>
            <sz val="9"/>
            <color indexed="81"/>
            <rFont val="ＭＳ Ｐゴシック"/>
            <family val="3"/>
            <charset val="128"/>
          </rPr>
          <t>Ａｌｌｅｇｒｏ　：　Ａ
ＢＤ　：　Ｂ</t>
        </r>
      </text>
    </comment>
    <comment ref="B11" authorId="0" shapeId="0">
      <text>
        <r>
          <rPr>
            <b/>
            <sz val="9"/>
            <color indexed="81"/>
            <rFont val="ＭＳ Ｐゴシック"/>
            <family val="3"/>
            <charset val="128"/>
          </rPr>
          <t>Ａｌｌｅｇｒｏ　：　Ａ
ＢＤ　：　Ｂ</t>
        </r>
      </text>
    </comment>
    <comment ref="Q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6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7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8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0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1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2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4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5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6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8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0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List>
</comments>
</file>

<file path=xl/comments5.xml><?xml version="1.0" encoding="utf-8"?>
<comments xmlns="http://schemas.openxmlformats.org/spreadsheetml/2006/main">
  <authors>
    <author>Munehiro Nomura</author>
  </authors>
  <commentList>
    <comment ref="B6" authorId="0" shapeId="0">
      <text>
        <r>
          <rPr>
            <b/>
            <sz val="9"/>
            <color indexed="81"/>
            <rFont val="ＭＳ Ｐゴシック"/>
            <family val="3"/>
            <charset val="128"/>
          </rPr>
          <t>Ａｌｌｅｇｒｏ　：　Ａ
ＢＤ　：　Ｂ</t>
        </r>
      </text>
    </comment>
    <comment ref="B7" authorId="0" shapeId="0">
      <text>
        <r>
          <rPr>
            <b/>
            <sz val="9"/>
            <color indexed="81"/>
            <rFont val="ＭＳ Ｐゴシック"/>
            <family val="3"/>
            <charset val="128"/>
          </rPr>
          <t>Ａｌｌｅｇｒｏ　：　Ａ
ＢＤ　：　Ｂ</t>
        </r>
      </text>
    </comment>
    <comment ref="B8" authorId="0" shapeId="0">
      <text>
        <r>
          <rPr>
            <b/>
            <sz val="9"/>
            <color indexed="81"/>
            <rFont val="ＭＳ Ｐゴシック"/>
            <family val="3"/>
            <charset val="128"/>
          </rPr>
          <t>Ａｌｌｅｇｒｏ　：　Ａ
ＢＤ　：　Ｂ</t>
        </r>
      </text>
    </comment>
    <comment ref="B9" authorId="0" shapeId="0">
      <text>
        <r>
          <rPr>
            <b/>
            <sz val="9"/>
            <color indexed="81"/>
            <rFont val="ＭＳ Ｐゴシック"/>
            <family val="3"/>
            <charset val="128"/>
          </rPr>
          <t>Ａｌｌｅｇｒｏ　：　Ａ
ＢＤ　：　Ｂ</t>
        </r>
      </text>
    </comment>
    <comment ref="B10" authorId="0" shapeId="0">
      <text>
        <r>
          <rPr>
            <b/>
            <sz val="9"/>
            <color indexed="81"/>
            <rFont val="ＭＳ Ｐゴシック"/>
            <family val="3"/>
            <charset val="128"/>
          </rPr>
          <t>Ａｌｌｅｇｒｏ　：　Ａ
ＢＤ　：　Ｂ</t>
        </r>
      </text>
    </comment>
    <comment ref="B11" authorId="0" shapeId="0">
      <text>
        <r>
          <rPr>
            <b/>
            <sz val="9"/>
            <color indexed="81"/>
            <rFont val="ＭＳ Ｐゴシック"/>
            <family val="3"/>
            <charset val="128"/>
          </rPr>
          <t>Ａｌｌｅｇｒｏ　：　Ａ
ＢＤ　：　Ｂ</t>
        </r>
      </text>
    </comment>
    <comment ref="Q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6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7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8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0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1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2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4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5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6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8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0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5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List>
</comments>
</file>

<file path=xl/comments6.xml><?xml version="1.0" encoding="utf-8"?>
<comments xmlns="http://schemas.openxmlformats.org/spreadsheetml/2006/main">
  <authors>
    <author>Munehiro Nomura</author>
  </authors>
  <commentList>
    <comment ref="B6" authorId="0" shapeId="0">
      <text>
        <r>
          <rPr>
            <b/>
            <sz val="9"/>
            <color indexed="81"/>
            <rFont val="ＭＳ Ｐゴシック"/>
            <family val="3"/>
            <charset val="128"/>
          </rPr>
          <t>Ａｌｌｅｇｒｏ　：　Ａ
ＢＤ　：　Ｂ</t>
        </r>
      </text>
    </comment>
    <comment ref="B7" authorId="0" shapeId="0">
      <text>
        <r>
          <rPr>
            <b/>
            <sz val="9"/>
            <color indexed="81"/>
            <rFont val="ＭＳ Ｐゴシック"/>
            <family val="3"/>
            <charset val="128"/>
          </rPr>
          <t>Ａｌｌｅｇｒｏ　：　Ａ
ＢＤ　：　Ｂ</t>
        </r>
      </text>
    </comment>
    <comment ref="B8" authorId="0" shapeId="0">
      <text>
        <r>
          <rPr>
            <b/>
            <sz val="9"/>
            <color indexed="81"/>
            <rFont val="ＭＳ Ｐゴシック"/>
            <family val="3"/>
            <charset val="128"/>
          </rPr>
          <t>Ａｌｌｅｇｒｏ　：　Ａ
ＢＤ　：　Ｂ</t>
        </r>
      </text>
    </comment>
    <comment ref="B9" authorId="0" shapeId="0">
      <text>
        <r>
          <rPr>
            <b/>
            <sz val="9"/>
            <color indexed="81"/>
            <rFont val="ＭＳ Ｐゴシック"/>
            <family val="3"/>
            <charset val="128"/>
          </rPr>
          <t>Ａｌｌｅｇｒｏ　：　Ａ
ＢＤ　：　Ｂ</t>
        </r>
      </text>
    </comment>
    <comment ref="B10" authorId="0" shapeId="0">
      <text>
        <r>
          <rPr>
            <b/>
            <sz val="9"/>
            <color indexed="81"/>
            <rFont val="ＭＳ Ｐゴシック"/>
            <family val="3"/>
            <charset val="128"/>
          </rPr>
          <t>Ａｌｌｅｇｒｏ　：　Ａ
ＢＤ　：　Ｂ</t>
        </r>
      </text>
    </comment>
    <comment ref="B11" authorId="0" shapeId="0">
      <text>
        <r>
          <rPr>
            <b/>
            <sz val="9"/>
            <color indexed="81"/>
            <rFont val="ＭＳ Ｐゴシック"/>
            <family val="3"/>
            <charset val="128"/>
          </rPr>
          <t>Ａｌｌｅｇｒｏ　：　Ａ
ＢＤ　：　Ｂ</t>
        </r>
      </text>
    </comment>
    <comment ref="Q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6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7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8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0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1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2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4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5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6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8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0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List>
</comments>
</file>

<file path=xl/comments7.xml><?xml version="1.0" encoding="utf-8"?>
<comments xmlns="http://schemas.openxmlformats.org/spreadsheetml/2006/main">
  <authors>
    <author>Munehiro Nomura</author>
  </authors>
  <commentList>
    <comment ref="B6" authorId="0" shapeId="0">
      <text>
        <r>
          <rPr>
            <b/>
            <sz val="9"/>
            <color indexed="81"/>
            <rFont val="ＭＳ Ｐゴシック"/>
            <family val="3"/>
            <charset val="128"/>
          </rPr>
          <t>Ａｌｌｅｇｒｏ　：　Ａ
ＢＤ　：　Ｂ</t>
        </r>
      </text>
    </comment>
    <comment ref="B7" authorId="0" shapeId="0">
      <text>
        <r>
          <rPr>
            <b/>
            <sz val="9"/>
            <color indexed="81"/>
            <rFont val="ＭＳ Ｐゴシック"/>
            <family val="3"/>
            <charset val="128"/>
          </rPr>
          <t>Ａｌｌｅｇｒｏ　：　Ａ
ＢＤ　：　Ｂ</t>
        </r>
      </text>
    </comment>
    <comment ref="B8" authorId="0" shapeId="0">
      <text>
        <r>
          <rPr>
            <b/>
            <sz val="9"/>
            <color indexed="81"/>
            <rFont val="ＭＳ Ｐゴシック"/>
            <family val="3"/>
            <charset val="128"/>
          </rPr>
          <t>Ａｌｌｅｇｒｏ　：　Ａ
ＢＤ　：　Ｂ</t>
        </r>
      </text>
    </comment>
    <comment ref="B9" authorId="0" shapeId="0">
      <text>
        <r>
          <rPr>
            <b/>
            <sz val="9"/>
            <color indexed="81"/>
            <rFont val="ＭＳ Ｐゴシック"/>
            <family val="3"/>
            <charset val="128"/>
          </rPr>
          <t>Ａｌｌｅｇｒｏ　：　Ａ
ＢＤ　：　Ｂ</t>
        </r>
      </text>
    </comment>
    <comment ref="B10" authorId="0" shapeId="0">
      <text>
        <r>
          <rPr>
            <b/>
            <sz val="9"/>
            <color indexed="81"/>
            <rFont val="ＭＳ Ｐゴシック"/>
            <family val="3"/>
            <charset val="128"/>
          </rPr>
          <t>Ａｌｌｅｇｒｏ　：　Ａ
ＢＤ　：　Ｂ</t>
        </r>
      </text>
    </comment>
    <comment ref="B11" authorId="0" shapeId="0">
      <text>
        <r>
          <rPr>
            <b/>
            <sz val="9"/>
            <color indexed="81"/>
            <rFont val="ＭＳ Ｐゴシック"/>
            <family val="3"/>
            <charset val="128"/>
          </rPr>
          <t>Ａｌｌｅｇｒｏ　：　Ａ
ＢＤ　：　Ｂ</t>
        </r>
      </text>
    </comment>
    <comment ref="Q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6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7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8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0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1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2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4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5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6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8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0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5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List>
</comments>
</file>

<file path=xl/comments8.xml><?xml version="1.0" encoding="utf-8"?>
<comments xmlns="http://schemas.openxmlformats.org/spreadsheetml/2006/main">
  <authors>
    <author>Munehiro Nomura</author>
  </authors>
  <commentList>
    <comment ref="B6" authorId="0" shapeId="0">
      <text>
        <r>
          <rPr>
            <b/>
            <sz val="9"/>
            <color indexed="81"/>
            <rFont val="ＭＳ Ｐゴシック"/>
            <family val="3"/>
            <charset val="128"/>
          </rPr>
          <t>Ａｌｌｅｇｒｏ　：　Ａ
ＢＤ　：　Ｂ</t>
        </r>
      </text>
    </comment>
    <comment ref="B7" authorId="0" shapeId="0">
      <text>
        <r>
          <rPr>
            <b/>
            <sz val="9"/>
            <color indexed="81"/>
            <rFont val="ＭＳ Ｐゴシック"/>
            <family val="3"/>
            <charset val="128"/>
          </rPr>
          <t>Ａｌｌｅｇｒｏ　：　Ａ
ＢＤ　：　Ｂ</t>
        </r>
      </text>
    </comment>
    <comment ref="B8" authorId="0" shapeId="0">
      <text>
        <r>
          <rPr>
            <b/>
            <sz val="9"/>
            <color indexed="81"/>
            <rFont val="ＭＳ Ｐゴシック"/>
            <family val="3"/>
            <charset val="128"/>
          </rPr>
          <t>Ａｌｌｅｇｒｏ　：　Ａ
ＢＤ　：　Ｂ</t>
        </r>
      </text>
    </comment>
    <comment ref="B9" authorId="0" shapeId="0">
      <text>
        <r>
          <rPr>
            <b/>
            <sz val="9"/>
            <color indexed="81"/>
            <rFont val="ＭＳ Ｐゴシック"/>
            <family val="3"/>
            <charset val="128"/>
          </rPr>
          <t>Ａｌｌｅｇｒｏ　：　Ａ
ＢＤ　：　Ｂ</t>
        </r>
      </text>
    </comment>
    <comment ref="B10" authorId="0" shapeId="0">
      <text>
        <r>
          <rPr>
            <b/>
            <sz val="9"/>
            <color indexed="81"/>
            <rFont val="ＭＳ Ｐゴシック"/>
            <family val="3"/>
            <charset val="128"/>
          </rPr>
          <t>Ａｌｌｅｇｒｏ　：　Ａ
ＢＤ　：　Ｂ</t>
        </r>
      </text>
    </comment>
    <comment ref="B11" authorId="0" shapeId="0">
      <text>
        <r>
          <rPr>
            <b/>
            <sz val="9"/>
            <color indexed="81"/>
            <rFont val="ＭＳ Ｐゴシック"/>
            <family val="3"/>
            <charset val="128"/>
          </rPr>
          <t>Ａｌｌｅｇｒｏ　：　Ａ
ＢＤ　：　Ｂ</t>
        </r>
      </text>
    </comment>
    <comment ref="Q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6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7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8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0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1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2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4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5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6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8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0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5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List>
</comments>
</file>

<file path=xl/comments9.xml><?xml version="1.0" encoding="utf-8"?>
<comments xmlns="http://schemas.openxmlformats.org/spreadsheetml/2006/main">
  <authors>
    <author>Munehiro Nomura</author>
  </authors>
  <commentList>
    <comment ref="B6" authorId="0" shapeId="0">
      <text>
        <r>
          <rPr>
            <b/>
            <sz val="9"/>
            <color indexed="81"/>
            <rFont val="ＭＳ Ｐゴシック"/>
            <family val="3"/>
            <charset val="128"/>
          </rPr>
          <t>Ａｌｌｅｇｒｏ　：　Ａ
ＢＤ　：　Ｂ</t>
        </r>
      </text>
    </comment>
    <comment ref="B7" authorId="0" shapeId="0">
      <text>
        <r>
          <rPr>
            <b/>
            <sz val="9"/>
            <color indexed="81"/>
            <rFont val="ＭＳ Ｐゴシック"/>
            <family val="3"/>
            <charset val="128"/>
          </rPr>
          <t>Ａｌｌｅｇｒｏ　：　Ａ
ＢＤ　：　Ｂ</t>
        </r>
      </text>
    </comment>
    <comment ref="B8" authorId="0" shapeId="0">
      <text>
        <r>
          <rPr>
            <b/>
            <sz val="9"/>
            <color indexed="81"/>
            <rFont val="ＭＳ Ｐゴシック"/>
            <family val="3"/>
            <charset val="128"/>
          </rPr>
          <t>Ａｌｌｅｇｒｏ　：　Ａ
ＢＤ　：　Ｂ</t>
        </r>
      </text>
    </comment>
    <comment ref="B9" authorId="0" shapeId="0">
      <text>
        <r>
          <rPr>
            <b/>
            <sz val="9"/>
            <color indexed="81"/>
            <rFont val="ＭＳ Ｐゴシック"/>
            <family val="3"/>
            <charset val="128"/>
          </rPr>
          <t>Ａｌｌｅｇｒｏ　：　Ａ
ＢＤ　：　Ｂ</t>
        </r>
      </text>
    </comment>
    <comment ref="B10" authorId="0" shapeId="0">
      <text>
        <r>
          <rPr>
            <b/>
            <sz val="9"/>
            <color indexed="81"/>
            <rFont val="ＭＳ Ｐゴシック"/>
            <family val="3"/>
            <charset val="128"/>
          </rPr>
          <t>Ａｌｌｅｇｒｏ　：　Ａ
ＢＤ　：　Ｂ</t>
        </r>
      </text>
    </comment>
    <comment ref="B11" authorId="0" shapeId="0">
      <text>
        <r>
          <rPr>
            <b/>
            <sz val="9"/>
            <color indexed="81"/>
            <rFont val="ＭＳ Ｐゴシック"/>
            <family val="3"/>
            <charset val="128"/>
          </rPr>
          <t>Ａｌｌｅｇｒｏ　：　Ａ
ＢＤ　：　Ｂ</t>
        </r>
      </text>
    </comment>
    <comment ref="Q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6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7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8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0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1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2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4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5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6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8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0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List>
</comments>
</file>

<file path=xl/sharedStrings.xml><?xml version="1.0" encoding="utf-8"?>
<sst xmlns="http://schemas.openxmlformats.org/spreadsheetml/2006/main" count="14338" uniqueCount="136">
  <si>
    <t>Product Name</t>
    <phoneticPr fontId="2"/>
  </si>
  <si>
    <t>Customer Name</t>
    <phoneticPr fontId="2"/>
  </si>
  <si>
    <t>Content</t>
    <phoneticPr fontId="2"/>
  </si>
  <si>
    <t>Holiday</t>
    <phoneticPr fontId="2"/>
  </si>
  <si>
    <t>Time</t>
    <phoneticPr fontId="2"/>
  </si>
  <si>
    <t>Total</t>
    <phoneticPr fontId="2"/>
  </si>
  <si>
    <t>Free</t>
    <phoneticPr fontId="2"/>
  </si>
  <si>
    <t>■</t>
  </si>
  <si>
    <t>Kyocera</t>
  </si>
  <si>
    <t>Kai-Ele</t>
  </si>
  <si>
    <t>Sanshin</t>
  </si>
  <si>
    <t>ONC</t>
  </si>
  <si>
    <t>Nakayo</t>
  </si>
  <si>
    <t>FEC</t>
  </si>
  <si>
    <t>CCI</t>
  </si>
  <si>
    <t>×</t>
    <phoneticPr fontId="2"/>
  </si>
  <si>
    <t>△</t>
    <phoneticPr fontId="2"/>
  </si>
  <si>
    <t>Ｄｕｙ</t>
    <phoneticPr fontId="2"/>
  </si>
  <si>
    <t>Ｄｕｎｇ</t>
    <phoneticPr fontId="2"/>
  </si>
  <si>
    <t>Ｔｈａｍ</t>
    <phoneticPr fontId="2"/>
  </si>
  <si>
    <t>Ｐｈｕｎｇ</t>
    <phoneticPr fontId="2"/>
  </si>
  <si>
    <t>Ｘ．Ｌｏｎｇ</t>
    <phoneticPr fontId="2"/>
  </si>
  <si>
    <t>Ｂ．Ｌｏｎｇ</t>
    <phoneticPr fontId="2"/>
  </si>
  <si>
    <t>±</t>
    <phoneticPr fontId="2"/>
  </si>
  <si>
    <t>◎</t>
    <phoneticPr fontId="2"/>
  </si>
  <si>
    <t>CAD</t>
    <phoneticPr fontId="2"/>
  </si>
  <si>
    <t>％</t>
    <phoneticPr fontId="2"/>
  </si>
  <si>
    <t>B</t>
    <phoneticPr fontId="2"/>
  </si>
  <si>
    <t>Haichi</t>
    <phoneticPr fontId="2"/>
  </si>
  <si>
    <t>Haisen</t>
    <phoneticPr fontId="2"/>
  </si>
  <si>
    <t>Silk</t>
    <phoneticPr fontId="2"/>
  </si>
  <si>
    <t>Check</t>
    <phoneticPr fontId="2"/>
  </si>
  <si>
    <t>Break</t>
    <phoneticPr fontId="2"/>
  </si>
  <si>
    <t>-</t>
    <phoneticPr fontId="2"/>
  </si>
  <si>
    <t>Shuusei</t>
    <phoneticPr fontId="2"/>
  </si>
  <si>
    <t>Henkou</t>
    <phoneticPr fontId="2"/>
  </si>
  <si>
    <t>Ｊａｎ</t>
    <phoneticPr fontId="2"/>
  </si>
  <si>
    <t>Ｆｅｂ</t>
    <phoneticPr fontId="2"/>
  </si>
  <si>
    <t>Ｍａｒ</t>
    <phoneticPr fontId="2"/>
  </si>
  <si>
    <t>Ａｐｒ</t>
    <phoneticPr fontId="2"/>
  </si>
  <si>
    <t>Ｊｕｎ</t>
    <phoneticPr fontId="2"/>
  </si>
  <si>
    <t>Ｊｕｌ</t>
    <phoneticPr fontId="2"/>
  </si>
  <si>
    <t>Ａｕｇ</t>
    <phoneticPr fontId="2"/>
  </si>
  <si>
    <t>Ｓｅｐ</t>
    <phoneticPr fontId="2"/>
  </si>
  <si>
    <t>Ｏｃｔ</t>
    <phoneticPr fontId="2"/>
  </si>
  <si>
    <t>Ｎｏｖ</t>
    <phoneticPr fontId="2"/>
  </si>
  <si>
    <t>Ｄｅｃ</t>
    <phoneticPr fontId="2"/>
  </si>
  <si>
    <t>MONTH</t>
    <phoneticPr fontId="2"/>
  </si>
  <si>
    <t>DAY</t>
    <phoneticPr fontId="2"/>
  </si>
  <si>
    <t>Over Time</t>
    <phoneticPr fontId="2"/>
  </si>
  <si>
    <t>Work Day</t>
    <phoneticPr fontId="2"/>
  </si>
  <si>
    <t>Holiday</t>
    <phoneticPr fontId="2"/>
  </si>
  <si>
    <t>Ｅａｒｌｙ or Ｄｅｌａｙ</t>
    <phoneticPr fontId="2"/>
  </si>
  <si>
    <t>Work Time</t>
    <phoneticPr fontId="2"/>
  </si>
  <si>
    <t>Operation Time</t>
    <phoneticPr fontId="2"/>
  </si>
  <si>
    <t>Holiday or Work</t>
    <phoneticPr fontId="2"/>
  </si>
  <si>
    <t>Operation</t>
  </si>
  <si>
    <t>Operation Rate</t>
    <phoneticPr fontId="2"/>
  </si>
  <si>
    <t>Holiday Work</t>
    <phoneticPr fontId="2"/>
  </si>
  <si>
    <t>Operation
Time</t>
    <phoneticPr fontId="2"/>
  </si>
  <si>
    <t>Over
Time</t>
    <phoneticPr fontId="2"/>
  </si>
  <si>
    <t>Over Time Day</t>
    <phoneticPr fontId="2"/>
  </si>
  <si>
    <t>　　　　　　　</t>
    <phoneticPr fontId="2"/>
  </si>
  <si>
    <t>Ｃｉｒｃｕｉｔ　Ｂｏａｒｄ　Ｄｅｓｉｇｎ　Ｓｅｃｔｉｏｎ</t>
    <phoneticPr fontId="2"/>
  </si>
  <si>
    <t>Name :</t>
    <phoneticPr fontId="2" type="Hiragana"/>
  </si>
  <si>
    <t>■</t>
    <phoneticPr fontId="2"/>
  </si>
  <si>
    <t>CAD</t>
    <phoneticPr fontId="2"/>
  </si>
  <si>
    <t>Customer Name</t>
    <phoneticPr fontId="2"/>
  </si>
  <si>
    <t>Product Name</t>
    <phoneticPr fontId="2"/>
  </si>
  <si>
    <t>Content</t>
    <phoneticPr fontId="2"/>
  </si>
  <si>
    <t>Time</t>
    <phoneticPr fontId="2"/>
  </si>
  <si>
    <t>Free</t>
    <phoneticPr fontId="2"/>
  </si>
  <si>
    <t>％</t>
    <phoneticPr fontId="2"/>
  </si>
  <si>
    <t>A</t>
    <phoneticPr fontId="2"/>
  </si>
  <si>
    <t>Kentou</t>
    <phoneticPr fontId="2"/>
  </si>
  <si>
    <t>○</t>
    <phoneticPr fontId="2"/>
  </si>
  <si>
    <t>Ｌｕａｎ</t>
    <phoneticPr fontId="2"/>
  </si>
  <si>
    <t>Work
Time</t>
    <phoneticPr fontId="2"/>
  </si>
  <si>
    <t>Ｍａy</t>
    <phoneticPr fontId="2"/>
  </si>
  <si>
    <t>Year</t>
  </si>
  <si>
    <t>TOTAL</t>
  </si>
  <si>
    <t>Ｊａｎ</t>
  </si>
  <si>
    <t>Ｆｅｂ</t>
  </si>
  <si>
    <t>Ｍａｒ</t>
  </si>
  <si>
    <t>Ａｐｒ</t>
  </si>
  <si>
    <t>Ｊｕｎ</t>
  </si>
  <si>
    <t>Ｊｕｌ</t>
  </si>
  <si>
    <t>Ａｕｇ</t>
  </si>
  <si>
    <t>Ｓｅｐ</t>
  </si>
  <si>
    <t>Ｏｃｔ</t>
  </si>
  <si>
    <t>Ｎｏｖ</t>
  </si>
  <si>
    <t>Ｄｅｃ</t>
  </si>
  <si>
    <t>Ｐｈｕｎｇ</t>
  </si>
  <si>
    <t>○</t>
  </si>
  <si>
    <t>kentou-CR5000</t>
  </si>
  <si>
    <t>leaning</t>
  </si>
  <si>
    <t>A</t>
  </si>
  <si>
    <t>KYOCERA</t>
  </si>
  <si>
    <t>KC-MTS200325</t>
  </si>
  <si>
    <t>Haisen</t>
  </si>
  <si>
    <t>mtv</t>
  </si>
  <si>
    <t>PB-N230001</t>
  </si>
  <si>
    <t>KBM01-05</t>
  </si>
  <si>
    <t>leaning end year</t>
  </si>
  <si>
    <t>PB-N230041</t>
  </si>
  <si>
    <t>◎</t>
  </si>
  <si>
    <t>PB-NC2367</t>
  </si>
  <si>
    <t>Check</t>
  </si>
  <si>
    <t>PB-N230121</t>
  </si>
  <si>
    <t>KBM03-08</t>
  </si>
  <si>
    <t>Shuusei</t>
  </si>
  <si>
    <t>PB-N230168</t>
  </si>
  <si>
    <t>PB-N230190</t>
  </si>
  <si>
    <t>PB-N230130</t>
  </si>
  <si>
    <t>PB-N230191</t>
  </si>
  <si>
    <t>kentou-DB</t>
  </si>
  <si>
    <t>KC-MTS230266</t>
  </si>
  <si>
    <t>×</t>
  </si>
  <si>
    <t>PB-N230379</t>
  </si>
  <si>
    <t>KBM06-10</t>
  </si>
  <si>
    <t>PB-N230424</t>
  </si>
  <si>
    <t>PB-N230490</t>
  </si>
  <si>
    <t>B255_DBG</t>
  </si>
  <si>
    <t>Haichi</t>
  </si>
  <si>
    <t>SEIBU-D</t>
  </si>
  <si>
    <t>MZ0007320-200</t>
  </si>
  <si>
    <t>MZ0007320-100</t>
  </si>
  <si>
    <t>Silk</t>
  </si>
  <si>
    <t>PB-N230424-Henkou2</t>
  </si>
  <si>
    <t>KBM09-08</t>
  </si>
  <si>
    <t>KBM09-09</t>
  </si>
  <si>
    <t>PB-N230345</t>
  </si>
  <si>
    <t>MAGNO_BOARD_DB1</t>
  </si>
  <si>
    <t>PB-N230010</t>
  </si>
  <si>
    <t>PB-N230658</t>
  </si>
  <si>
    <t>PTERO-BOARD-DC1</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</si>
</sst>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d"/>
    <numFmt numFmtId="165" formatCode="d/m/yyyy\ \ \(ddd\)"/>
    <numFmt numFmtId="166" formatCode="0.00&quot;H&quot;"/>
    <numFmt numFmtId="167" formatCode="0&quot;Day&quot;"/>
  </numFmts>
  <fonts count="14">
    <font>
      <sz val="11"/>
      <name val="ＭＳ Ｐゴシック"/>
      <family val="3"/>
      <charset val="128"/>
    </font>
    <font>
      <sz val="11"/>
      <color indexed="8"/>
      <name val="ＭＳ Ｐ明朝"/>
      <family val="1"/>
      <charset val="128"/>
    </font>
    <font>
      <sz val="6"/>
      <name val="ＭＳ Ｐゴシック"/>
      <family val="3"/>
      <charset val="128"/>
    </font>
    <font>
      <sz val="9"/>
      <color indexed="8"/>
      <name val="ＭＳ Ｐ明朝"/>
      <family val="1"/>
      <charset val="128"/>
    </font>
    <font>
      <sz val="11"/>
      <name val="ＭＳ Ｐ明朝"/>
      <family val="1"/>
      <charset val="128"/>
    </font>
    <font>
      <sz val="12"/>
      <name val="ＭＳ Ｐ明朝"/>
      <family val="1"/>
      <charset val="128"/>
    </font>
    <font>
      <sz val="9"/>
      <name val="ＭＳ Ｐ明朝"/>
      <family val="1"/>
      <charset val="128"/>
    </font>
    <font>
      <b/>
      <sz val="11"/>
      <color indexed="8"/>
      <name val="ＭＳ Ｐ明朝"/>
      <family val="1"/>
      <charset val="128"/>
    </font>
    <font>
      <b/>
      <u/>
      <sz val="18"/>
      <name val="ＭＳ Ｐ明朝"/>
      <family val="1"/>
      <charset val="128"/>
    </font>
    <font>
      <b/>
      <sz val="9"/>
      <color indexed="81"/>
      <name val="ＭＳ Ｐゴシック"/>
      <family val="3"/>
      <charset val="128"/>
    </font>
    <font>
      <sz val="11"/>
      <color indexed="10"/>
      <name val="ＭＳ Ｐゴシック"/>
      <family val="3"/>
      <charset val="128"/>
    </font>
    <font>
      <sz val="11"/>
      <color indexed="12"/>
      <name val="ＭＳ Ｐゴシック"/>
      <family val="3"/>
      <charset val="128"/>
    </font>
    <font>
      <sz val="12"/>
      <name val="Arial"/>
      <family val="2"/>
    </font>
    <font>
      <b/>
      <sz val="11"/>
      <color indexed="10"/>
      <name val="ＭＳ Ｐゴシック"/>
    </font>
  </fonts>
  <fills count="4">
    <fill>
      <patternFill patternType="none"/>
    </fill>
    <fill>
      <patternFill patternType="gray125"/>
    </fill>
    <fill>
      <patternFill patternType="solid">
        <fgColor indexed="23"/>
        <bgColor indexed="64"/>
      </patternFill>
    </fill>
    <fill>
      <patternFill patternType="solid">
        <fgColor indexed="42"/>
        <bgColor indexed="64"/>
      </patternFill>
    </fill>
  </fills>
  <borders count="44">
    <border>
      <left/>
      <right/>
      <top/>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s>
  <cellStyleXfs count="1">
    <xf numFmtId="0" fontId="0" fillId="0" borderId="0"/>
  </cellStyleXfs>
  <cellXfs count="104">
    <xf numFmtId="0" fontId="0" fillId="0" borderId="0" xfId="0"/>
    <xf numFmtId="0" fontId="1" fillId="0" borderId="0" xfId="0" applyFont="1" applyAlignment="1">
      <alignment horizontal="center" vertical="center"/>
    </xf>
    <xf numFmtId="0" fontId="3" fillId="0" borderId="0" xfId="0" applyFont="1" applyAlignment="1">
      <alignment horizontal="center" vertical="center"/>
    </xf>
    <xf numFmtId="0" fontId="1" fillId="0" borderId="0" xfId="0"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2"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1" fillId="0" borderId="0" xfId="0" applyFont="1" applyAlignment="1">
      <alignment horizontal="left" vertical="center"/>
    </xf>
    <xf numFmtId="0" fontId="3" fillId="0" borderId="5" xfId="0" applyFont="1" applyFill="1" applyBorder="1" applyAlignment="1">
      <alignment horizontal="center" vertical="center"/>
    </xf>
    <xf numFmtId="0" fontId="3" fillId="0" borderId="6" xfId="0" applyFont="1" applyFill="1" applyBorder="1" applyAlignment="1">
      <alignment horizontal="center" vertical="center"/>
    </xf>
    <xf numFmtId="0" fontId="5" fillId="0" borderId="0" xfId="0" applyFont="1" applyAlignment="1">
      <alignment horizontal="center" vertical="center"/>
    </xf>
    <xf numFmtId="0" fontId="3" fillId="0" borderId="7" xfId="0" applyFont="1" applyBorder="1" applyAlignment="1">
      <alignment horizontal="center" vertical="center"/>
    </xf>
    <xf numFmtId="166" fontId="1" fillId="0" borderId="3" xfId="0" applyNumberFormat="1" applyFont="1" applyBorder="1" applyAlignment="1">
      <alignment horizontal="center" vertical="center"/>
    </xf>
    <xf numFmtId="166" fontId="1" fillId="0" borderId="8" xfId="0" applyNumberFormat="1" applyFont="1" applyBorder="1" applyAlignment="1">
      <alignment horizontal="right" vertical="center"/>
    </xf>
    <xf numFmtId="166" fontId="1" fillId="0" borderId="9" xfId="0" applyNumberFormat="1" applyFont="1" applyFill="1" applyBorder="1" applyAlignment="1">
      <alignment horizontal="right" vertical="center"/>
    </xf>
    <xf numFmtId="0" fontId="3" fillId="0" borderId="10" xfId="0" applyFont="1" applyBorder="1" applyAlignment="1">
      <alignment horizontal="center" vertical="center" shrinkToFit="1"/>
    </xf>
    <xf numFmtId="0" fontId="8" fillId="0" borderId="0" xfId="0" applyFont="1" applyAlignment="1">
      <alignment vertical="center"/>
    </xf>
    <xf numFmtId="0" fontId="0" fillId="0" borderId="0" xfId="0" applyAlignment="1">
      <alignment horizontal="center" vertical="center"/>
    </xf>
    <xf numFmtId="164" fontId="0" fillId="0" borderId="0" xfId="0" applyNumberFormat="1" applyAlignment="1">
      <alignment horizontal="center" vertical="center"/>
    </xf>
    <xf numFmtId="0" fontId="0" fillId="0" borderId="0" xfId="0" applyNumberFormat="1" applyAlignment="1">
      <alignment horizontal="center" vertical="center"/>
    </xf>
    <xf numFmtId="0" fontId="10" fillId="0" borderId="11" xfId="0" applyNumberFormat="1" applyFont="1" applyBorder="1" applyAlignment="1">
      <alignment horizontal="center" vertical="center"/>
    </xf>
    <xf numFmtId="0" fontId="10" fillId="0" borderId="11" xfId="0" applyNumberFormat="1" applyFont="1" applyBorder="1" applyAlignment="1">
      <alignment horizontal="center" vertical="center" wrapText="1"/>
    </xf>
    <xf numFmtId="0" fontId="10" fillId="0" borderId="12" xfId="0" applyNumberFormat="1" applyFont="1" applyBorder="1" applyAlignment="1">
      <alignment horizontal="center" vertical="center" wrapText="1"/>
    </xf>
    <xf numFmtId="164" fontId="11" fillId="0" borderId="11" xfId="0" applyNumberFormat="1" applyFont="1" applyBorder="1" applyAlignment="1">
      <alignment horizontal="center" vertical="center"/>
    </xf>
    <xf numFmtId="164" fontId="0" fillId="0" borderId="11" xfId="0" applyNumberFormat="1" applyBorder="1" applyAlignment="1">
      <alignment horizontal="center" vertical="center"/>
    </xf>
    <xf numFmtId="166" fontId="0" fillId="0" borderId="11" xfId="0" applyNumberFormat="1" applyBorder="1" applyAlignment="1">
      <alignment horizontal="center" vertical="center"/>
    </xf>
    <xf numFmtId="166" fontId="0" fillId="0" borderId="12" xfId="0" applyNumberFormat="1" applyBorder="1" applyAlignment="1">
      <alignment horizontal="center" vertical="center"/>
    </xf>
    <xf numFmtId="166" fontId="0" fillId="2" borderId="11" xfId="0" applyNumberFormat="1" applyFill="1" applyBorder="1" applyAlignment="1">
      <alignment horizontal="center" vertical="center"/>
    </xf>
    <xf numFmtId="164" fontId="11" fillId="0" borderId="13" xfId="0" applyNumberFormat="1" applyFont="1" applyBorder="1" applyAlignment="1">
      <alignment horizontal="center" vertical="center"/>
    </xf>
    <xf numFmtId="164" fontId="0" fillId="0" borderId="13" xfId="0" applyNumberFormat="1" applyBorder="1" applyAlignment="1">
      <alignment horizontal="center" vertical="center"/>
    </xf>
    <xf numFmtId="166" fontId="0" fillId="0" borderId="13" xfId="0" applyNumberFormat="1" applyBorder="1" applyAlignment="1">
      <alignment horizontal="center" vertical="center"/>
    </xf>
    <xf numFmtId="166" fontId="0" fillId="2" borderId="13" xfId="0" applyNumberFormat="1" applyFill="1" applyBorder="1" applyAlignment="1">
      <alignment horizontal="center" vertical="center"/>
    </xf>
    <xf numFmtId="0" fontId="0" fillId="0" borderId="0" xfId="0" applyBorder="1" applyAlignment="1">
      <alignment horizontal="center" vertical="center"/>
    </xf>
    <xf numFmtId="166" fontId="12" fillId="0" borderId="11" xfId="0" applyNumberFormat="1" applyFont="1" applyBorder="1" applyAlignment="1">
      <alignment horizontal="center"/>
    </xf>
    <xf numFmtId="167" fontId="12" fillId="0" borderId="11" xfId="0" applyNumberFormat="1" applyFont="1" applyBorder="1" applyAlignment="1">
      <alignment horizontal="center"/>
    </xf>
    <xf numFmtId="10" fontId="0" fillId="0" borderId="0" xfId="0" applyNumberFormat="1" applyBorder="1" applyAlignment="1">
      <alignment vertical="center"/>
    </xf>
    <xf numFmtId="10" fontId="0" fillId="0" borderId="11" xfId="0" applyNumberFormat="1" applyBorder="1" applyAlignment="1">
      <alignment vertical="center"/>
    </xf>
    <xf numFmtId="0" fontId="13" fillId="0" borderId="11" xfId="0" applyFont="1" applyBorder="1" applyAlignment="1">
      <alignment horizontal="center" vertical="center"/>
    </xf>
    <xf numFmtId="166" fontId="4" fillId="0" borderId="8" xfId="0" applyNumberFormat="1" applyFont="1" applyFill="1" applyBorder="1" applyAlignment="1">
      <alignment horizontal="right" vertical="center"/>
    </xf>
    <xf numFmtId="22" fontId="1" fillId="0" borderId="0" xfId="0" applyNumberFormat="1" applyFont="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shrinkToFit="1"/>
    </xf>
    <xf numFmtId="166" fontId="1" fillId="0" borderId="15" xfId="0" applyNumberFormat="1" applyFont="1" applyBorder="1" applyAlignment="1">
      <alignment horizontal="center" vertical="center"/>
    </xf>
    <xf numFmtId="166" fontId="1" fillId="0" borderId="17" xfId="0" applyNumberFormat="1" applyFont="1" applyBorder="1" applyAlignment="1">
      <alignment horizontal="right" vertical="center"/>
    </xf>
    <xf numFmtId="0" fontId="3" fillId="0" borderId="18" xfId="0" applyFont="1" applyBorder="1" applyAlignment="1">
      <alignment horizontal="center" vertical="center"/>
    </xf>
    <xf numFmtId="0" fontId="3" fillId="0" borderId="19" xfId="0" applyFont="1" applyBorder="1" applyAlignment="1">
      <alignment horizontal="center" vertical="center"/>
    </xf>
    <xf numFmtId="0" fontId="3" fillId="0" borderId="20" xfId="0" applyFont="1" applyBorder="1" applyAlignment="1">
      <alignment horizontal="center" vertical="center" shrinkToFit="1"/>
    </xf>
    <xf numFmtId="166" fontId="1" fillId="0" borderId="19" xfId="0" applyNumberFormat="1" applyFont="1" applyBorder="1" applyAlignment="1">
      <alignment horizontal="center" vertical="center"/>
    </xf>
    <xf numFmtId="0" fontId="3" fillId="0" borderId="21" xfId="0" applyFont="1" applyBorder="1" applyAlignment="1">
      <alignment horizontal="center" vertical="center" wrapText="1"/>
    </xf>
    <xf numFmtId="0" fontId="3" fillId="0" borderId="22" xfId="0" applyFont="1" applyBorder="1" applyAlignment="1">
      <alignment horizontal="center" vertical="center"/>
    </xf>
    <xf numFmtId="0" fontId="6" fillId="0" borderId="22" xfId="0" applyFont="1" applyFill="1" applyBorder="1" applyAlignment="1">
      <alignment horizontal="center" vertical="center"/>
    </xf>
    <xf numFmtId="0" fontId="3" fillId="0" borderId="23" xfId="0" applyFont="1" applyBorder="1" applyAlignment="1">
      <alignment horizontal="center" vertical="center"/>
    </xf>
    <xf numFmtId="0" fontId="1" fillId="0" borderId="0" xfId="0" applyFont="1" applyAlignment="1">
      <alignment horizontal="center" vertical="center"/>
    </xf>
    <xf numFmtId="0" fontId="3" fillId="0" borderId="5" xfId="0" applyFont="1" applyFill="1" applyBorder="1" applyAlignment="1">
      <alignment horizontal="center" vertical="center"/>
    </xf>
    <xf numFmtId="0" fontId="1" fillId="0" borderId="0" xfId="0" applyFont="1" applyAlignment="1">
      <alignment horizontal="center" vertical="center"/>
    </xf>
    <xf numFmtId="0" fontId="3" fillId="0" borderId="2" xfId="0" applyFont="1" applyFill="1" applyBorder="1" applyAlignment="1">
      <alignment horizontal="center" vertical="center"/>
    </xf>
    <xf numFmtId="1" fontId="1" fillId="0" borderId="0" xfId="0" applyNumberFormat="1" applyFont="1" applyAlignment="1">
      <alignment horizontal="center" vertical="center"/>
    </xf>
    <xf numFmtId="0" fontId="3" fillId="0" borderId="10" xfId="0" applyFont="1" applyFill="1" applyBorder="1" applyAlignment="1">
      <alignment horizontal="center" vertical="center"/>
    </xf>
    <xf numFmtId="0" fontId="6" fillId="0" borderId="10" xfId="0" applyFont="1" applyBorder="1" applyAlignment="1">
      <alignment horizontal="center" vertical="center"/>
    </xf>
    <xf numFmtId="0" fontId="3" fillId="0" borderId="5" xfId="0" applyFont="1" applyFill="1" applyBorder="1" applyAlignment="1">
      <alignment horizontal="center" vertical="center"/>
    </xf>
    <xf numFmtId="0" fontId="4" fillId="0" borderId="24" xfId="0" applyFont="1" applyBorder="1" applyAlignment="1">
      <alignment horizontal="center" vertical="center"/>
    </xf>
    <xf numFmtId="0" fontId="1" fillId="0" borderId="0" xfId="0" applyFont="1" applyAlignment="1">
      <alignment horizontal="center" vertical="center"/>
    </xf>
    <xf numFmtId="0" fontId="3" fillId="0" borderId="16" xfId="0" applyFont="1" applyFill="1" applyBorder="1" applyAlignment="1">
      <alignment horizontal="center" vertical="center"/>
    </xf>
    <xf numFmtId="0" fontId="6" fillId="0" borderId="16" xfId="0" applyFont="1" applyBorder="1" applyAlignment="1">
      <alignment horizontal="center" vertical="center"/>
    </xf>
    <xf numFmtId="0" fontId="3" fillId="0" borderId="2" xfId="0" applyFont="1" applyFill="1" applyBorder="1" applyAlignment="1">
      <alignment horizontal="center" vertical="center"/>
    </xf>
    <xf numFmtId="0" fontId="4" fillId="0" borderId="25" xfId="0" applyFont="1" applyBorder="1" applyAlignment="1">
      <alignment horizontal="center" vertical="center"/>
    </xf>
    <xf numFmtId="0" fontId="4" fillId="0" borderId="26" xfId="0" applyFont="1" applyBorder="1" applyAlignment="1">
      <alignment horizontal="center" vertical="center"/>
    </xf>
    <xf numFmtId="165" fontId="7" fillId="3" borderId="5" xfId="0" applyNumberFormat="1" applyFont="1" applyFill="1" applyBorder="1" applyAlignment="1">
      <alignment horizontal="center" vertical="center"/>
    </xf>
    <xf numFmtId="165" fontId="7" fillId="3" borderId="25" xfId="0" applyNumberFormat="1" applyFont="1" applyFill="1" applyBorder="1" applyAlignment="1">
      <alignment horizontal="center" vertical="center"/>
    </xf>
    <xf numFmtId="165" fontId="7" fillId="3" borderId="24" xfId="0" applyNumberFormat="1" applyFont="1" applyFill="1" applyBorder="1" applyAlignment="1">
      <alignment horizontal="center" vertical="center"/>
    </xf>
    <xf numFmtId="0" fontId="0" fillId="0" borderId="0" xfId="0" applyAlignment="1">
      <alignment horizontal="center" vertical="center"/>
    </xf>
    <xf numFmtId="0" fontId="8" fillId="0" borderId="0" xfId="0" applyFont="1" applyAlignment="1">
      <alignment horizontal="center" vertical="center"/>
    </xf>
    <xf numFmtId="0" fontId="3" fillId="0" borderId="20" xfId="0" applyFont="1" applyFill="1" applyBorder="1" applyAlignment="1">
      <alignment horizontal="center" vertical="center"/>
    </xf>
    <xf numFmtId="0" fontId="6" fillId="0" borderId="20" xfId="0" applyFont="1" applyBorder="1" applyAlignment="1">
      <alignment horizontal="center" vertical="center"/>
    </xf>
    <xf numFmtId="10" fontId="0" fillId="0" borderId="11" xfId="0" applyNumberFormat="1" applyBorder="1" applyAlignment="1">
      <alignment horizontal="center" vertical="center"/>
    </xf>
    <xf numFmtId="167" fontId="0" fillId="0" borderId="11" xfId="0" applyNumberFormat="1" applyBorder="1" applyAlignment="1">
      <alignment horizontal="center" vertical="center"/>
    </xf>
    <xf numFmtId="0" fontId="0" fillId="0" borderId="11" xfId="0" applyBorder="1" applyAlignment="1">
      <alignment horizontal="center" vertical="center"/>
    </xf>
    <xf numFmtId="166" fontId="0" fillId="0" borderId="11" xfId="0" applyNumberFormat="1" applyBorder="1" applyAlignment="1">
      <alignment horizontal="center" vertical="center"/>
    </xf>
    <xf numFmtId="0" fontId="10" fillId="0" borderId="32" xfId="0" applyNumberFormat="1" applyFont="1" applyBorder="1" applyAlignment="1">
      <alignment horizontal="center" vertical="center"/>
    </xf>
    <xf numFmtId="0" fontId="10" fillId="0" borderId="33" xfId="0" applyNumberFormat="1" applyFont="1" applyBorder="1" applyAlignment="1">
      <alignment horizontal="center" vertical="center"/>
    </xf>
    <xf numFmtId="0" fontId="10" fillId="0" borderId="35" xfId="0" applyNumberFormat="1" applyFont="1" applyBorder="1" applyAlignment="1">
      <alignment horizontal="center" vertical="center"/>
    </xf>
    <xf numFmtId="0" fontId="10" fillId="0" borderId="34" xfId="0" applyNumberFormat="1" applyFont="1" applyBorder="1" applyAlignment="1">
      <alignment horizontal="center" vertical="center"/>
    </xf>
    <xf numFmtId="0" fontId="13" fillId="0" borderId="27" xfId="0" applyNumberFormat="1" applyFont="1" applyBorder="1" applyAlignment="1">
      <alignment horizontal="center" vertical="center"/>
    </xf>
    <xf numFmtId="0" fontId="13" fillId="0" borderId="0" xfId="0" applyNumberFormat="1" applyFont="1" applyBorder="1" applyAlignment="1">
      <alignment horizontal="center" vertical="center"/>
    </xf>
    <xf numFmtId="0" fontId="13" fillId="0" borderId="28" xfId="0" applyNumberFormat="1" applyFont="1" applyBorder="1" applyAlignment="1">
      <alignment horizontal="center" vertical="center"/>
    </xf>
    <xf numFmtId="0" fontId="13" fillId="0" borderId="29" xfId="0" applyNumberFormat="1" applyFont="1" applyBorder="1" applyAlignment="1">
      <alignment horizontal="center" vertical="center"/>
    </xf>
    <xf numFmtId="0" fontId="13" fillId="0" borderId="30" xfId="0" applyNumberFormat="1" applyFont="1" applyBorder="1" applyAlignment="1">
      <alignment horizontal="center" vertical="center"/>
    </xf>
    <xf numFmtId="0" fontId="13" fillId="0" borderId="31" xfId="0" applyNumberFormat="1" applyFont="1" applyBorder="1" applyAlignment="1">
      <alignment horizontal="center" vertical="center"/>
    </xf>
    <xf numFmtId="0" fontId="10" fillId="0" borderId="15" xfId="0" applyFont="1" applyBorder="1" applyAlignment="1">
      <alignment horizontal="center" vertical="center"/>
    </xf>
    <xf numFmtId="0" fontId="10" fillId="0" borderId="36" xfId="0" applyFont="1" applyBorder="1" applyAlignment="1">
      <alignment horizontal="center" vertical="center"/>
    </xf>
    <xf numFmtId="0" fontId="10" fillId="0" borderId="37" xfId="0" applyFont="1" applyBorder="1" applyAlignment="1">
      <alignment horizontal="center" vertical="center"/>
    </xf>
    <xf numFmtId="0" fontId="0" fillId="0" borderId="38" xfId="0" applyBorder="1" applyAlignment="1">
      <alignment horizontal="center" vertical="center"/>
    </xf>
    <xf numFmtId="0" fontId="0" fillId="0" borderId="31" xfId="0" applyBorder="1" applyAlignment="1">
      <alignment horizontal="center" vertical="center"/>
    </xf>
    <xf numFmtId="0" fontId="0" fillId="0" borderId="39" xfId="0" applyBorder="1" applyAlignment="1">
      <alignment horizontal="center" vertical="center"/>
    </xf>
    <xf numFmtId="0" fontId="0" fillId="0" borderId="28" xfId="0"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0" fontId="11" fillId="0" borderId="42" xfId="0" applyFont="1" applyBorder="1" applyAlignment="1">
      <alignment horizontal="center" vertical="center" textRotation="90"/>
    </xf>
    <xf numFmtId="0" fontId="11" fillId="0" borderId="43" xfId="0" applyFont="1" applyBorder="1" applyAlignment="1">
      <alignment horizontal="center" vertical="center" textRotation="90"/>
    </xf>
    <xf numFmtId="0" fontId="11" fillId="0" borderId="18" xfId="0" applyFont="1" applyBorder="1" applyAlignment="1">
      <alignment horizontal="center" vertical="center" textRotation="90"/>
    </xf>
  </cellXfs>
  <cellStyles count="1">
    <cellStyle name="Normal" xfId="0" builtinId="0"/>
  </cellStyles>
  <dxfs count="1218">
    <dxf>
      <fill>
        <patternFill>
          <bgColor indexed="10"/>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condense val="0"/>
        <extend val="0"/>
        <color indexed="9"/>
      </font>
    </dxf>
    <dxf>
      <fill>
        <patternFill>
          <bgColor indexed="10"/>
        </patternFill>
      </fill>
    </dxf>
    <dxf>
      <fill>
        <patternFill>
          <bgColor indexed="22"/>
        </patternFill>
      </fill>
    </dxf>
    <dxf>
      <fill>
        <patternFill>
          <bgColor indexed="10"/>
        </patternFill>
      </fill>
    </dxf>
    <dxf>
      <fill>
        <patternFill>
          <bgColor indexed="22"/>
        </patternFill>
      </fill>
    </dxf>
    <dxf>
      <fill>
        <patternFill>
          <bgColor rgb="FF00B0F0"/>
        </patternFill>
      </fill>
    </dxf>
    <dxf>
      <font>
        <condense val="0"/>
        <extend val="0"/>
        <color indexed="9"/>
      </font>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condense val="0"/>
        <extend val="0"/>
        <color indexed="9"/>
      </font>
    </dxf>
    <dxf>
      <fill>
        <patternFill>
          <bgColor indexed="10"/>
        </patternFill>
      </fill>
    </dxf>
    <dxf>
      <fill>
        <patternFill>
          <bgColor indexed="22"/>
        </patternFill>
      </fill>
    </dxf>
    <dxf>
      <fill>
        <patternFill>
          <bgColor indexed="10"/>
        </patternFill>
      </fill>
    </dxf>
    <dxf>
      <fill>
        <patternFill>
          <bgColor indexed="22"/>
        </patternFill>
      </fill>
    </dxf>
    <dxf>
      <fill>
        <patternFill>
          <bgColor rgb="FF00B0F0"/>
        </patternFill>
      </fill>
    </dxf>
    <dxf>
      <font>
        <condense val="0"/>
        <extend val="0"/>
        <color indexed="9"/>
      </font>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condense val="0"/>
        <extend val="0"/>
        <color indexed="9"/>
      </font>
    </dxf>
    <dxf>
      <fill>
        <patternFill>
          <bgColor indexed="10"/>
        </patternFill>
      </fill>
    </dxf>
    <dxf>
      <fill>
        <patternFill>
          <bgColor indexed="22"/>
        </patternFill>
      </fill>
    </dxf>
    <dxf>
      <fill>
        <patternFill>
          <bgColor indexed="10"/>
        </patternFill>
      </fill>
    </dxf>
    <dxf>
      <fill>
        <patternFill>
          <bgColor indexed="22"/>
        </patternFill>
      </fill>
    </dxf>
    <dxf>
      <fill>
        <patternFill>
          <bgColor rgb="FF00B0F0"/>
        </patternFill>
      </fill>
    </dxf>
    <dxf>
      <font>
        <condense val="0"/>
        <extend val="0"/>
        <color indexed="9"/>
      </font>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condense val="0"/>
        <extend val="0"/>
        <color indexed="9"/>
      </font>
    </dxf>
    <dxf>
      <fill>
        <patternFill>
          <bgColor indexed="10"/>
        </patternFill>
      </fill>
    </dxf>
    <dxf>
      <fill>
        <patternFill>
          <bgColor indexed="22"/>
        </patternFill>
      </fill>
    </dxf>
    <dxf>
      <fill>
        <patternFill>
          <bgColor indexed="10"/>
        </patternFill>
      </fill>
    </dxf>
    <dxf>
      <fill>
        <patternFill>
          <bgColor indexed="22"/>
        </patternFill>
      </fill>
    </dxf>
    <dxf>
      <fill>
        <patternFill>
          <bgColor rgb="FF00B0F0"/>
        </patternFill>
      </fill>
    </dxf>
    <dxf>
      <font>
        <condense val="0"/>
        <extend val="0"/>
        <color indexed="9"/>
      </font>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condense val="0"/>
        <extend val="0"/>
        <color indexed="9"/>
      </font>
    </dxf>
    <dxf>
      <fill>
        <patternFill>
          <bgColor indexed="10"/>
        </patternFill>
      </fill>
    </dxf>
    <dxf>
      <fill>
        <patternFill>
          <bgColor indexed="22"/>
        </patternFill>
      </fill>
    </dxf>
    <dxf>
      <fill>
        <patternFill>
          <bgColor indexed="10"/>
        </patternFill>
      </fill>
    </dxf>
    <dxf>
      <fill>
        <patternFill>
          <bgColor indexed="22"/>
        </patternFill>
      </fill>
    </dxf>
    <dxf>
      <fill>
        <patternFill>
          <bgColor rgb="FF00B0F0"/>
        </patternFill>
      </fill>
    </dxf>
    <dxf>
      <font>
        <condense val="0"/>
        <extend val="0"/>
        <color indexed="9"/>
      </font>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condense val="0"/>
        <extend val="0"/>
        <color indexed="9"/>
      </font>
    </dxf>
    <dxf>
      <fill>
        <patternFill>
          <bgColor indexed="10"/>
        </patternFill>
      </fill>
    </dxf>
    <dxf>
      <fill>
        <patternFill>
          <bgColor indexed="22"/>
        </patternFill>
      </fill>
    </dxf>
    <dxf>
      <fill>
        <patternFill>
          <bgColor indexed="10"/>
        </patternFill>
      </fill>
    </dxf>
    <dxf>
      <fill>
        <patternFill>
          <bgColor indexed="22"/>
        </patternFill>
      </fill>
    </dxf>
    <dxf>
      <fill>
        <patternFill>
          <bgColor rgb="FF00B0F0"/>
        </patternFill>
      </fill>
    </dxf>
    <dxf>
      <font>
        <condense val="0"/>
        <extend val="0"/>
        <color indexed="9"/>
      </font>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condense val="0"/>
        <extend val="0"/>
        <color indexed="9"/>
      </font>
    </dxf>
    <dxf>
      <fill>
        <patternFill>
          <bgColor indexed="10"/>
        </patternFill>
      </fill>
    </dxf>
    <dxf>
      <fill>
        <patternFill>
          <bgColor indexed="22"/>
        </patternFill>
      </fill>
    </dxf>
    <dxf>
      <fill>
        <patternFill>
          <bgColor indexed="10"/>
        </patternFill>
      </fill>
    </dxf>
    <dxf>
      <fill>
        <patternFill>
          <bgColor indexed="22"/>
        </patternFill>
      </fill>
    </dxf>
    <dxf>
      <fill>
        <patternFill>
          <bgColor rgb="FF00B0F0"/>
        </patternFill>
      </fill>
    </dxf>
    <dxf>
      <font>
        <condense val="0"/>
        <extend val="0"/>
        <color indexed="9"/>
      </font>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condense val="0"/>
        <extend val="0"/>
        <color indexed="9"/>
      </font>
    </dxf>
    <dxf>
      <fill>
        <patternFill>
          <bgColor indexed="10"/>
        </patternFill>
      </fill>
    </dxf>
    <dxf>
      <fill>
        <patternFill>
          <bgColor indexed="22"/>
        </patternFill>
      </fill>
    </dxf>
    <dxf>
      <fill>
        <patternFill>
          <bgColor indexed="10"/>
        </patternFill>
      </fill>
    </dxf>
    <dxf>
      <fill>
        <patternFill>
          <bgColor indexed="22"/>
        </patternFill>
      </fill>
    </dxf>
    <dxf>
      <fill>
        <patternFill>
          <bgColor rgb="FF00B0F0"/>
        </patternFill>
      </fill>
    </dxf>
    <dxf>
      <font>
        <condense val="0"/>
        <extend val="0"/>
        <color indexed="9"/>
      </font>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condense val="0"/>
        <extend val="0"/>
        <color indexed="9"/>
      </font>
    </dxf>
    <dxf>
      <fill>
        <patternFill>
          <bgColor indexed="10"/>
        </patternFill>
      </fill>
    </dxf>
    <dxf>
      <fill>
        <patternFill>
          <bgColor indexed="22"/>
        </patternFill>
      </fill>
    </dxf>
    <dxf>
      <fill>
        <patternFill>
          <bgColor indexed="10"/>
        </patternFill>
      </fill>
    </dxf>
    <dxf>
      <fill>
        <patternFill>
          <bgColor indexed="22"/>
        </patternFill>
      </fill>
    </dxf>
    <dxf>
      <fill>
        <patternFill>
          <bgColor rgb="FF00B0F0"/>
        </patternFill>
      </fill>
    </dxf>
    <dxf>
      <font>
        <condense val="0"/>
        <extend val="0"/>
        <color indexed="9"/>
      </font>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condense val="0"/>
        <extend val="0"/>
        <color indexed="9"/>
      </font>
    </dxf>
    <dxf>
      <fill>
        <patternFill>
          <bgColor indexed="10"/>
        </patternFill>
      </fill>
    </dxf>
    <dxf>
      <fill>
        <patternFill>
          <bgColor indexed="22"/>
        </patternFill>
      </fill>
    </dxf>
    <dxf>
      <fill>
        <patternFill>
          <bgColor indexed="10"/>
        </patternFill>
      </fill>
    </dxf>
    <dxf>
      <fill>
        <patternFill>
          <bgColor indexed="22"/>
        </patternFill>
      </fill>
    </dxf>
    <dxf>
      <fill>
        <patternFill>
          <bgColor rgb="FF00B0F0"/>
        </patternFill>
      </fill>
    </dxf>
    <dxf>
      <font>
        <condense val="0"/>
        <extend val="0"/>
        <color indexed="9"/>
      </font>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condense val="0"/>
        <extend val="0"/>
        <color indexed="9"/>
      </font>
    </dxf>
    <dxf>
      <fill>
        <patternFill>
          <bgColor indexed="10"/>
        </patternFill>
      </fill>
    </dxf>
    <dxf>
      <fill>
        <patternFill>
          <bgColor indexed="22"/>
        </patternFill>
      </fill>
    </dxf>
    <dxf>
      <fill>
        <patternFill>
          <bgColor indexed="10"/>
        </patternFill>
      </fill>
    </dxf>
    <dxf>
      <fill>
        <patternFill>
          <bgColor indexed="22"/>
        </patternFill>
      </fill>
    </dxf>
    <dxf>
      <fill>
        <patternFill>
          <bgColor rgb="FF00B0F0"/>
        </patternFill>
      </fill>
    </dxf>
    <dxf>
      <font>
        <condense val="0"/>
        <extend val="0"/>
        <color indexed="9"/>
      </font>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condense val="0"/>
        <extend val="0"/>
        <color indexed="9"/>
      </font>
    </dxf>
    <dxf>
      <fill>
        <patternFill>
          <bgColor indexed="10"/>
        </patternFill>
      </fill>
    </dxf>
    <dxf>
      <fill>
        <patternFill>
          <bgColor indexed="22"/>
        </patternFill>
      </fill>
    </dxf>
    <dxf>
      <fill>
        <patternFill>
          <bgColor indexed="10"/>
        </patternFill>
      </fill>
    </dxf>
    <dxf>
      <fill>
        <patternFill>
          <bgColor indexed="22"/>
        </patternFill>
      </fill>
    </dxf>
    <dxf>
      <fill>
        <patternFill>
          <bgColor rgb="FF00B0F0"/>
        </patternFill>
      </fill>
    </dxf>
    <dxf>
      <font>
        <condense val="0"/>
        <extend val="0"/>
        <color indexed="9"/>
      </font>
    </dxf>
    <dxf>
      <fill>
        <patternFill>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251"/>
  <sheetViews>
    <sheetView zoomScale="160" zoomScaleNormal="160" zoomScaleSheetLayoutView="160" workbookViewId="0">
      <pane ySplit="2" topLeftCell="A237" activePane="bottomLeft" state="frozenSplit"/>
      <selection activeCell="K43" sqref="K43:M43"/>
      <selection pane="bottomLeft" activeCell="O126" sqref="O126"/>
    </sheetView>
  </sheetViews>
  <sheetFormatPr defaultColWidth="3" defaultRowHeight="18" customHeight="1"/>
  <cols>
    <col min="1" max="1" width="3.125" style="1" customWidth="1"/>
    <col min="2" max="2" width="5.5" style="1" customWidth="1"/>
    <col min="3" max="3" width="12.375" style="1" customWidth="1"/>
    <col min="4" max="4" width="14.25" style="1" customWidth="1"/>
    <col min="5" max="8" width="3" style="1" customWidth="1"/>
    <col min="9" max="9" width="3.75" style="1" bestFit="1" customWidth="1"/>
    <col min="10" max="13" width="3" style="1" customWidth="1"/>
    <col min="14" max="14" width="7.5" style="1" bestFit="1" customWidth="1"/>
    <col min="15" max="15" width="16.5" style="2" bestFit="1" customWidth="1"/>
    <col min="16" max="16" width="5" style="2" customWidth="1"/>
    <col min="17" max="17" width="8.5" style="1" bestFit="1" customWidth="1"/>
    <col min="18" max="18" width="9" style="1" bestFit="1" customWidth="1"/>
    <col min="19" max="19" width="9.125" style="3" bestFit="1" customWidth="1"/>
    <col min="20" max="20" width="3.75" style="3" customWidth="1"/>
    <col min="21" max="22" width="3.375" style="1" hidden="1" customWidth="1"/>
    <col min="23" max="23" width="11.375" style="1" hidden="1" customWidth="1"/>
    <col min="24" max="24" width="7.625" style="1" hidden="1" customWidth="1"/>
    <col min="25" max="25" width="8.625" style="1" hidden="1" customWidth="1"/>
    <col min="26" max="26" width="4.625" style="1" hidden="1" customWidth="1"/>
    <col min="27" max="27" width="4.625" style="56" hidden="1" customWidth="1"/>
    <col min="28" max="28" width="4" style="1" customWidth="1"/>
    <col min="29" max="29" width="4.875" style="1" bestFit="1" customWidth="1"/>
    <col min="30" max="30" width="3" style="1"/>
    <col min="31" max="31" width="4" style="1" customWidth="1"/>
    <col min="32" max="16384" width="3" style="1"/>
  </cols>
  <sheetData>
    <row r="1" spans="1:35" ht="18" customHeight="1">
      <c r="A1" s="1" t="s">
        <v>62</v>
      </c>
      <c r="B1" s="75" t="s">
        <v>63</v>
      </c>
      <c r="C1" s="75"/>
      <c r="D1" s="75"/>
      <c r="E1" s="75"/>
      <c r="F1" s="75"/>
      <c r="G1" s="75"/>
      <c r="H1" s="75"/>
      <c r="I1" s="75"/>
      <c r="J1" s="75"/>
      <c r="K1" s="75"/>
      <c r="L1" s="75"/>
      <c r="M1" s="75"/>
      <c r="N1" s="75"/>
      <c r="O1" s="75"/>
      <c r="P1" s="19"/>
      <c r="Q1" s="10" t="s">
        <v>79</v>
      </c>
      <c r="R1" s="65">
        <v>2023</v>
      </c>
      <c r="S1" s="65"/>
    </row>
    <row r="2" spans="1:35" ht="18" customHeight="1">
      <c r="B2" s="75"/>
      <c r="C2" s="75"/>
      <c r="D2" s="75"/>
      <c r="E2" s="75"/>
      <c r="F2" s="75"/>
      <c r="G2" s="75"/>
      <c r="H2" s="75"/>
      <c r="I2" s="75"/>
      <c r="J2" s="75"/>
      <c r="K2" s="75"/>
      <c r="L2" s="75"/>
      <c r="M2" s="75"/>
      <c r="N2" s="75"/>
      <c r="O2" s="75"/>
      <c r="P2" s="13"/>
      <c r="Q2" s="10" t="s">
        <v>64</v>
      </c>
      <c r="R2" s="65" t="s">
        <v>92</v>
      </c>
      <c r="S2" s="74"/>
    </row>
    <row r="3" spans="1:35" ht="18" customHeight="1" thickBot="1">
      <c r="Z3" s="1">
        <v>1</v>
      </c>
      <c r="AA3" s="56">
        <v>2</v>
      </c>
    </row>
    <row r="4" spans="1:35" ht="18" customHeight="1" thickBot="1">
      <c r="B4" s="71">
        <f>DATE(R1,1,1)</f>
        <v>44927</v>
      </c>
      <c r="C4" s="72"/>
      <c r="D4" s="72"/>
      <c r="E4" s="72"/>
      <c r="F4" s="72"/>
      <c r="G4" s="72"/>
      <c r="H4" s="72"/>
      <c r="I4" s="72"/>
      <c r="J4" s="72"/>
      <c r="K4" s="72"/>
      <c r="L4" s="72"/>
      <c r="M4" s="72"/>
      <c r="N4" s="72"/>
      <c r="O4" s="72"/>
      <c r="P4" s="72"/>
      <c r="Q4" s="72"/>
      <c r="R4" s="72"/>
      <c r="S4" s="73"/>
      <c r="U4" s="60">
        <f>IF(ISERROR(OR(WEEKDAY(B4,1)=1,ISNUMBER(MATCH(B4,#REF!,0)))),"",IF(OR(WEEKDAY(B4,1)=1,ISNUMBER(MATCH(B4,#REF!,0))),1,2))</f>
        <v>1</v>
      </c>
      <c r="V4" s="1" t="s">
        <v>65</v>
      </c>
      <c r="W4" s="1" t="s">
        <v>7</v>
      </c>
      <c r="X4" s="1" t="s">
        <v>7</v>
      </c>
      <c r="Y4" s="1" t="s">
        <v>65</v>
      </c>
      <c r="Z4" s="1" t="s">
        <v>65</v>
      </c>
      <c r="AA4" s="56" t="s">
        <v>65</v>
      </c>
      <c r="AC4" s="42"/>
    </row>
    <row r="5" spans="1:35" ht="18" customHeight="1" thickBot="1">
      <c r="B5" s="9" t="s">
        <v>66</v>
      </c>
      <c r="C5" s="4" t="s">
        <v>67</v>
      </c>
      <c r="D5" s="5" t="s">
        <v>68</v>
      </c>
      <c r="E5" s="68" t="s">
        <v>69</v>
      </c>
      <c r="F5" s="69"/>
      <c r="G5" s="69"/>
      <c r="H5" s="69"/>
      <c r="I5" s="69"/>
      <c r="J5" s="69"/>
      <c r="K5" s="69"/>
      <c r="L5" s="69"/>
      <c r="M5" s="70"/>
      <c r="N5" s="6" t="s">
        <v>70</v>
      </c>
      <c r="O5" s="11" t="s">
        <v>71</v>
      </c>
      <c r="P5" s="7" t="s">
        <v>72</v>
      </c>
      <c r="Q5" s="6" t="s">
        <v>70</v>
      </c>
      <c r="R5" s="63" t="s">
        <v>70</v>
      </c>
      <c r="S5" s="64"/>
      <c r="U5" s="60" t="str">
        <f>IF(ISERROR(OR(WEEKDAY(B5,1)=1,ISNUMBER(MATCH(B5,#REF!,0)))),"",IF(OR(WEEKDAY(B5,1)=1,ISNUMBER(MATCH(B5,#REF!,0))),1,2))</f>
        <v/>
      </c>
      <c r="V5" s="1" t="s">
        <v>73</v>
      </c>
      <c r="W5" s="1" t="s">
        <v>8</v>
      </c>
      <c r="X5" s="1" t="s">
        <v>74</v>
      </c>
      <c r="Y5" s="1" t="s">
        <v>76</v>
      </c>
      <c r="Z5" s="1" t="s">
        <v>24</v>
      </c>
      <c r="AA5" s="56" t="s">
        <v>75</v>
      </c>
      <c r="AC5" s="56"/>
      <c r="AI5" s="58"/>
    </row>
    <row r="6" spans="1:35" ht="18" customHeight="1">
      <c r="B6" s="43" t="s">
        <v>7</v>
      </c>
      <c r="C6" s="44" t="s">
        <v>7</v>
      </c>
      <c r="D6" s="45"/>
      <c r="E6" s="66" t="s">
        <v>7</v>
      </c>
      <c r="F6" s="67"/>
      <c r="G6" s="67"/>
      <c r="H6" s="67"/>
      <c r="I6" s="67"/>
      <c r="J6" s="67"/>
      <c r="K6" s="67"/>
      <c r="L6" s="67"/>
      <c r="M6" s="67"/>
      <c r="N6" s="46"/>
      <c r="O6" s="46"/>
      <c r="P6" s="46"/>
      <c r="Q6" s="46"/>
      <c r="R6" s="52" t="s">
        <v>56</v>
      </c>
      <c r="S6" s="47">
        <f>SUM(N6:N11)</f>
        <v>0</v>
      </c>
      <c r="U6" s="60" t="str">
        <f>IF(ISERROR(OR(WEEKDAY(B6,1)=1,ISNUMBER(MATCH(B6,#REF!,0)))),"",IF(OR(WEEKDAY(B6,1)=1,ISNUMBER(MATCH(B6,#REF!,0))),1,2))</f>
        <v/>
      </c>
      <c r="V6" s="1" t="s">
        <v>27</v>
      </c>
      <c r="W6" s="1" t="s">
        <v>9</v>
      </c>
      <c r="X6" s="1" t="s">
        <v>28</v>
      </c>
      <c r="Y6" s="1" t="s">
        <v>17</v>
      </c>
      <c r="AA6" s="56" t="s">
        <v>16</v>
      </c>
      <c r="AC6" s="56"/>
    </row>
    <row r="7" spans="1:35" ht="18" customHeight="1">
      <c r="B7" s="14" t="s">
        <v>7</v>
      </c>
      <c r="C7" s="8" t="s">
        <v>7</v>
      </c>
      <c r="D7" s="18"/>
      <c r="E7" s="61" t="s">
        <v>7</v>
      </c>
      <c r="F7" s="62"/>
      <c r="G7" s="62"/>
      <c r="H7" s="62"/>
      <c r="I7" s="62"/>
      <c r="J7" s="62"/>
      <c r="K7" s="62"/>
      <c r="L7" s="62"/>
      <c r="M7" s="62"/>
      <c r="N7" s="15"/>
      <c r="O7" s="15"/>
      <c r="P7" s="15"/>
      <c r="Q7" s="15"/>
      <c r="R7" s="53" t="s">
        <v>6</v>
      </c>
      <c r="S7" s="16">
        <f>SUM(Q6:Q10)</f>
        <v>0</v>
      </c>
      <c r="U7" s="60" t="str">
        <f>IF(ISERROR(OR(WEEKDAY(B7,1)=1,ISNUMBER(MATCH(B7,#REF!,0)))),"",IF(OR(WEEKDAY(B7,1)=1,ISNUMBER(MATCH(B7,#REF!,0))),1,2))</f>
        <v/>
      </c>
      <c r="W7" s="1" t="s">
        <v>10</v>
      </c>
      <c r="X7" s="1" t="s">
        <v>29</v>
      </c>
      <c r="Y7" s="1" t="s">
        <v>18</v>
      </c>
      <c r="AA7" s="56" t="s">
        <v>15</v>
      </c>
      <c r="AC7" s="56"/>
    </row>
    <row r="8" spans="1:35" ht="18" customHeight="1">
      <c r="B8" s="14" t="s">
        <v>7</v>
      </c>
      <c r="C8" s="8" t="s">
        <v>7</v>
      </c>
      <c r="D8" s="18"/>
      <c r="E8" s="61" t="s">
        <v>7</v>
      </c>
      <c r="F8" s="62"/>
      <c r="G8" s="62"/>
      <c r="H8" s="62"/>
      <c r="I8" s="62"/>
      <c r="J8" s="62"/>
      <c r="K8" s="62"/>
      <c r="L8" s="62"/>
      <c r="M8" s="62"/>
      <c r="N8" s="15"/>
      <c r="O8" s="15"/>
      <c r="P8" s="15"/>
      <c r="Q8" s="15"/>
      <c r="R8" s="54" t="str">
        <f>IF(Q11="△","Minus Time","")</f>
        <v/>
      </c>
      <c r="S8" s="41"/>
      <c r="U8" s="60" t="str">
        <f>IF(ISERROR(OR(WEEKDAY(B8,1)=1,ISNUMBER(MATCH(B8,#REF!,0)))),"",IF(OR(WEEKDAY(B8,1)=1,ISNUMBER(MATCH(B8,#REF!,0))),1,2))</f>
        <v/>
      </c>
      <c r="W8" s="1" t="s">
        <v>11</v>
      </c>
      <c r="X8" s="1" t="s">
        <v>30</v>
      </c>
      <c r="Y8" s="1" t="s">
        <v>19</v>
      </c>
      <c r="AC8" s="56"/>
    </row>
    <row r="9" spans="1:35" ht="18" customHeight="1">
      <c r="B9" s="14" t="s">
        <v>7</v>
      </c>
      <c r="C9" s="8" t="s">
        <v>7</v>
      </c>
      <c r="D9" s="18"/>
      <c r="E9" s="61" t="s">
        <v>7</v>
      </c>
      <c r="F9" s="62"/>
      <c r="G9" s="62"/>
      <c r="H9" s="62"/>
      <c r="I9" s="62"/>
      <c r="J9" s="62"/>
      <c r="K9" s="62"/>
      <c r="L9" s="62"/>
      <c r="M9" s="62"/>
      <c r="N9" s="15"/>
      <c r="O9" s="15"/>
      <c r="P9" s="15"/>
      <c r="Q9" s="15"/>
      <c r="R9" s="53" t="s">
        <v>23</v>
      </c>
      <c r="S9" s="16">
        <f>IF(OR(Q11="■",Q11="×",Q11="◎"),0,IF(Q11="△",SUM(S6:S8)-7.75, SUM(S6:S7)-7.75))</f>
        <v>0</v>
      </c>
      <c r="U9" s="60" t="str">
        <f>IF(ISERROR(OR(WEEKDAY(B9,1)=1,ISNUMBER(MATCH(B9,#REF!,0)))),"",IF(OR(WEEKDAY(B9,1)=1,ISNUMBER(MATCH(B9,#REF!,0))),1,2))</f>
        <v/>
      </c>
      <c r="W9" s="1" t="s">
        <v>12</v>
      </c>
      <c r="X9" s="1" t="s">
        <v>31</v>
      </c>
      <c r="Y9" s="1" t="s">
        <v>20</v>
      </c>
      <c r="AC9" s="56"/>
    </row>
    <row r="10" spans="1:35" ht="18" customHeight="1">
      <c r="B10" s="14" t="s">
        <v>7</v>
      </c>
      <c r="C10" s="8" t="s">
        <v>7</v>
      </c>
      <c r="D10" s="18"/>
      <c r="E10" s="61" t="s">
        <v>7</v>
      </c>
      <c r="F10" s="62"/>
      <c r="G10" s="62"/>
      <c r="H10" s="62"/>
      <c r="I10" s="62"/>
      <c r="J10" s="62"/>
      <c r="K10" s="62"/>
      <c r="L10" s="62"/>
      <c r="M10" s="62"/>
      <c r="N10" s="15"/>
      <c r="O10" s="15" t="s">
        <v>32</v>
      </c>
      <c r="P10" s="15" t="s">
        <v>33</v>
      </c>
      <c r="Q10" s="15"/>
      <c r="R10" s="53" t="s">
        <v>3</v>
      </c>
      <c r="S10" s="16" t="str">
        <f>IF(Q11="×",-7.75,"-")</f>
        <v>-</v>
      </c>
      <c r="U10" s="60" t="str">
        <f>IF(ISERROR(OR(WEEKDAY(B10,1)=1,ISNUMBER(MATCH(B10,#REF!,0)))),"",IF(OR(WEEKDAY(B10,1)=1,ISNUMBER(MATCH(B10,#REF!,0))),1,2))</f>
        <v/>
      </c>
      <c r="W10" s="1" t="s">
        <v>13</v>
      </c>
      <c r="X10" s="1" t="s">
        <v>34</v>
      </c>
      <c r="Y10" s="1" t="s">
        <v>21</v>
      </c>
      <c r="AC10" s="56"/>
    </row>
    <row r="11" spans="1:35" ht="18" customHeight="1" thickBot="1">
      <c r="B11" s="48" t="s">
        <v>7</v>
      </c>
      <c r="C11" s="49" t="s">
        <v>7</v>
      </c>
      <c r="D11" s="50"/>
      <c r="E11" s="76" t="s">
        <v>7</v>
      </c>
      <c r="F11" s="77"/>
      <c r="G11" s="77"/>
      <c r="H11" s="77"/>
      <c r="I11" s="77"/>
      <c r="J11" s="77"/>
      <c r="K11" s="77"/>
      <c r="L11" s="77"/>
      <c r="M11" s="77"/>
      <c r="N11" s="51"/>
      <c r="O11" s="51" t="s">
        <v>55</v>
      </c>
      <c r="P11" s="51" t="s">
        <v>33</v>
      </c>
      <c r="Q11" s="51" t="s">
        <v>7</v>
      </c>
      <c r="R11" s="55" t="s">
        <v>5</v>
      </c>
      <c r="S11" s="17">
        <f xml:space="preserve"> S6+S7</f>
        <v>0</v>
      </c>
      <c r="U11" s="60" t="str">
        <f>IF(ISERROR(OR(WEEKDAY(B11,1)=1,ISNUMBER(MATCH(B11,#REF!,0)))),"",IF(OR(WEEKDAY(B11,1)=1,ISNUMBER(MATCH(B11,#REF!,0))),1,2))</f>
        <v/>
      </c>
      <c r="W11" s="1" t="s">
        <v>14</v>
      </c>
      <c r="X11" s="1" t="s">
        <v>35</v>
      </c>
      <c r="Y11" s="1" t="s">
        <v>22</v>
      </c>
      <c r="AC11" s="56"/>
    </row>
    <row r="12" spans="1:35" ht="18" customHeight="1" thickBot="1">
      <c r="B12" s="71">
        <f>B4+1</f>
        <v>44928</v>
      </c>
      <c r="C12" s="72"/>
      <c r="D12" s="72"/>
      <c r="E12" s="72"/>
      <c r="F12" s="72"/>
      <c r="G12" s="72"/>
      <c r="H12" s="72"/>
      <c r="I12" s="72"/>
      <c r="J12" s="72"/>
      <c r="K12" s="72"/>
      <c r="L12" s="72"/>
      <c r="M12" s="72"/>
      <c r="N12" s="72"/>
      <c r="O12" s="72"/>
      <c r="P12" s="72"/>
      <c r="Q12" s="72"/>
      <c r="R12" s="72"/>
      <c r="S12" s="73"/>
      <c r="U12" s="60">
        <f>IF(ISERROR(OR(WEEKDAY(B12,1)=1,ISNUMBER(MATCH(B12,#REF!,0)))),"",IF(OR(WEEKDAY(B12,1)=1,ISNUMBER(MATCH(B12,#REF!,0))),1,2))</f>
        <v>2</v>
      </c>
      <c r="AC12" s="56"/>
    </row>
    <row r="13" spans="1:35" ht="18" customHeight="1" thickBot="1">
      <c r="B13" s="9" t="s">
        <v>25</v>
      </c>
      <c r="C13" s="4" t="s">
        <v>1</v>
      </c>
      <c r="D13" s="5" t="s">
        <v>0</v>
      </c>
      <c r="E13" s="68" t="s">
        <v>2</v>
      </c>
      <c r="F13" s="69"/>
      <c r="G13" s="69"/>
      <c r="H13" s="69"/>
      <c r="I13" s="69"/>
      <c r="J13" s="69"/>
      <c r="K13" s="69"/>
      <c r="L13" s="69"/>
      <c r="M13" s="70"/>
      <c r="N13" s="6" t="s">
        <v>4</v>
      </c>
      <c r="O13" s="11" t="s">
        <v>6</v>
      </c>
      <c r="P13" s="7" t="s">
        <v>26</v>
      </c>
      <c r="Q13" s="12" t="s">
        <v>4</v>
      </c>
      <c r="R13" s="63" t="s">
        <v>4</v>
      </c>
      <c r="S13" s="64"/>
      <c r="U13" s="60" t="str">
        <f>IF(ISERROR(OR(WEEKDAY(B13,1)=1,ISNUMBER(MATCH(B13,#REF!,0)))),"",IF(OR(WEEKDAY(B13,1)=1,ISNUMBER(MATCH(B13,#REF!,0))),1,2))</f>
        <v/>
      </c>
      <c r="W13" s="10"/>
      <c r="AC13" s="56"/>
    </row>
    <row r="14" spans="1:35" ht="18" customHeight="1">
      <c r="B14" s="43" t="s">
        <v>7</v>
      </c>
      <c r="C14" s="44" t="s">
        <v>7</v>
      </c>
      <c r="D14" s="45"/>
      <c r="E14" s="66" t="s">
        <v>7</v>
      </c>
      <c r="F14" s="67"/>
      <c r="G14" s="67"/>
      <c r="H14" s="67"/>
      <c r="I14" s="67"/>
      <c r="J14" s="67"/>
      <c r="K14" s="67"/>
      <c r="L14" s="67"/>
      <c r="M14" s="67"/>
      <c r="N14" s="46"/>
      <c r="O14" s="46"/>
      <c r="P14" s="46"/>
      <c r="Q14" s="46"/>
      <c r="R14" s="52" t="s">
        <v>56</v>
      </c>
      <c r="S14" s="47">
        <f>SUM(N14:N19)</f>
        <v>0</v>
      </c>
      <c r="U14" s="60" t="str">
        <f>IF(ISERROR(OR(WEEKDAY(B14,1)=1,ISNUMBER(MATCH(B14,#REF!,0)))),"",IF(OR(WEEKDAY(B14,1)=1,ISNUMBER(MATCH(B14,#REF!,0))),1,2))</f>
        <v/>
      </c>
      <c r="AC14" s="56"/>
    </row>
    <row r="15" spans="1:35" ht="18" customHeight="1">
      <c r="B15" s="14" t="s">
        <v>7</v>
      </c>
      <c r="C15" s="8" t="s">
        <v>7</v>
      </c>
      <c r="D15" s="18"/>
      <c r="E15" s="61" t="s">
        <v>7</v>
      </c>
      <c r="F15" s="62"/>
      <c r="G15" s="62"/>
      <c r="H15" s="62"/>
      <c r="I15" s="62"/>
      <c r="J15" s="62"/>
      <c r="K15" s="62"/>
      <c r="L15" s="62"/>
      <c r="M15" s="62"/>
      <c r="N15" s="15"/>
      <c r="O15" s="15"/>
      <c r="P15" s="15"/>
      <c r="Q15" s="15"/>
      <c r="R15" s="53" t="s">
        <v>6</v>
      </c>
      <c r="S15" s="16">
        <f>SUM(Q14:Q18)</f>
        <v>0</v>
      </c>
      <c r="U15" s="60" t="str">
        <f>IF(ISERROR(OR(WEEKDAY(B15,1)=1,ISNUMBER(MATCH(B15,#REF!,0)))),"",IF(OR(WEEKDAY(B15,1)=1,ISNUMBER(MATCH(B15,#REF!,0))),1,2))</f>
        <v/>
      </c>
      <c r="X15" s="10"/>
      <c r="AC15" s="56"/>
    </row>
    <row r="16" spans="1:35" ht="18" customHeight="1">
      <c r="B16" s="14" t="s">
        <v>7</v>
      </c>
      <c r="C16" s="8" t="s">
        <v>7</v>
      </c>
      <c r="D16" s="18"/>
      <c r="E16" s="61" t="s">
        <v>7</v>
      </c>
      <c r="F16" s="62"/>
      <c r="G16" s="62"/>
      <c r="H16" s="62"/>
      <c r="I16" s="62"/>
      <c r="J16" s="62"/>
      <c r="K16" s="62"/>
      <c r="L16" s="62"/>
      <c r="M16" s="62"/>
      <c r="N16" s="15"/>
      <c r="O16" s="15"/>
      <c r="P16" s="15"/>
      <c r="Q16" s="15"/>
      <c r="R16" s="54" t="str">
        <f>IF(Q19="△","Minus Time","")</f>
        <v/>
      </c>
      <c r="S16" s="41"/>
      <c r="U16" s="60" t="str">
        <f>IF(ISERROR(OR(WEEKDAY(B16,1)=1,ISNUMBER(MATCH(B16,#REF!,0)))),"",IF(OR(WEEKDAY(B16,1)=1,ISNUMBER(MATCH(B16,#REF!,0))),1,2))</f>
        <v/>
      </c>
      <c r="X16" s="10"/>
    </row>
    <row r="17" spans="2:24" ht="18" customHeight="1">
      <c r="B17" s="14" t="s">
        <v>7</v>
      </c>
      <c r="C17" s="8" t="s">
        <v>7</v>
      </c>
      <c r="D17" s="18"/>
      <c r="E17" s="61" t="s">
        <v>7</v>
      </c>
      <c r="F17" s="62"/>
      <c r="G17" s="62"/>
      <c r="H17" s="62"/>
      <c r="I17" s="62"/>
      <c r="J17" s="62"/>
      <c r="K17" s="62"/>
      <c r="L17" s="62"/>
      <c r="M17" s="62"/>
      <c r="N17" s="15"/>
      <c r="O17" s="15"/>
      <c r="P17" s="15"/>
      <c r="Q17" s="15"/>
      <c r="R17" s="53" t="s">
        <v>23</v>
      </c>
      <c r="S17" s="16">
        <f>IF(OR(Q19="■",Q19="×",Q19="◎"),0,IF(Q19="△",SUM(S14:S16)-7.75, SUM(S14:S15)-7.75))</f>
        <v>0</v>
      </c>
      <c r="U17" s="60" t="str">
        <f>IF(ISERROR(OR(WEEKDAY(B17,1)=1,ISNUMBER(MATCH(B17,#REF!,0)))),"",IF(OR(WEEKDAY(B17,1)=1,ISNUMBER(MATCH(B17,#REF!,0))),1,2))</f>
        <v/>
      </c>
      <c r="X17" s="10"/>
    </row>
    <row r="18" spans="2:24" ht="18" customHeight="1">
      <c r="B18" s="14" t="s">
        <v>7</v>
      </c>
      <c r="C18" s="8" t="s">
        <v>7</v>
      </c>
      <c r="D18" s="18"/>
      <c r="E18" s="61" t="s">
        <v>7</v>
      </c>
      <c r="F18" s="62"/>
      <c r="G18" s="62"/>
      <c r="H18" s="62"/>
      <c r="I18" s="62"/>
      <c r="J18" s="62"/>
      <c r="K18" s="62"/>
      <c r="L18" s="62"/>
      <c r="M18" s="62"/>
      <c r="N18" s="15"/>
      <c r="O18" s="15" t="s">
        <v>32</v>
      </c>
      <c r="P18" s="15" t="s">
        <v>33</v>
      </c>
      <c r="Q18" s="15"/>
      <c r="R18" s="53" t="s">
        <v>3</v>
      </c>
      <c r="S18" s="16" t="str">
        <f>IF(Q19="×",-7.75,"-")</f>
        <v>-</v>
      </c>
      <c r="U18" s="60" t="str">
        <f>IF(ISERROR(OR(WEEKDAY(B18,1)=1,ISNUMBER(MATCH(B18,#REF!,0)))),"",IF(OR(WEEKDAY(B18,1)=1,ISNUMBER(MATCH(B18,#REF!,0))),1,2))</f>
        <v/>
      </c>
      <c r="X18" s="10"/>
    </row>
    <row r="19" spans="2:24" ht="18" customHeight="1" thickBot="1">
      <c r="B19" s="48" t="s">
        <v>7</v>
      </c>
      <c r="C19" s="49" t="s">
        <v>7</v>
      </c>
      <c r="D19" s="50"/>
      <c r="E19" s="76" t="s">
        <v>7</v>
      </c>
      <c r="F19" s="77"/>
      <c r="G19" s="77"/>
      <c r="H19" s="77"/>
      <c r="I19" s="77"/>
      <c r="J19" s="77"/>
      <c r="K19" s="77"/>
      <c r="L19" s="77"/>
      <c r="M19" s="77"/>
      <c r="N19" s="51"/>
      <c r="O19" s="51" t="s">
        <v>55</v>
      </c>
      <c r="P19" s="51" t="s">
        <v>33</v>
      </c>
      <c r="Q19" s="51" t="s">
        <v>7</v>
      </c>
      <c r="R19" s="55" t="s">
        <v>5</v>
      </c>
      <c r="S19" s="17">
        <f xml:space="preserve"> S14+S15</f>
        <v>0</v>
      </c>
      <c r="U19" s="60" t="str">
        <f>IF(ISERROR(OR(WEEKDAY(B19,1)=1,ISNUMBER(MATCH(B19,#REF!,0)))),"",IF(OR(WEEKDAY(B19,1)=1,ISNUMBER(MATCH(B19,#REF!,0))),1,2))</f>
        <v/>
      </c>
      <c r="X19" s="56"/>
    </row>
    <row r="20" spans="2:24" ht="18" customHeight="1" thickBot="1">
      <c r="B20" s="71">
        <f>B12+1</f>
        <v>44929</v>
      </c>
      <c r="C20" s="72"/>
      <c r="D20" s="72"/>
      <c r="E20" s="72"/>
      <c r="F20" s="72"/>
      <c r="G20" s="72"/>
      <c r="H20" s="72"/>
      <c r="I20" s="72"/>
      <c r="J20" s="72"/>
      <c r="K20" s="72"/>
      <c r="L20" s="72"/>
      <c r="M20" s="72"/>
      <c r="N20" s="72"/>
      <c r="O20" s="72"/>
      <c r="P20" s="72"/>
      <c r="Q20" s="72"/>
      <c r="R20" s="72"/>
      <c r="S20" s="73"/>
      <c r="U20" s="60">
        <f>IF(ISERROR(OR(WEEKDAY(B20,1)=1,ISNUMBER(MATCH(B20,#REF!,0)))),"",IF(OR(WEEKDAY(B20,1)=1,ISNUMBER(MATCH(B20,#REF!,0))),1,2))</f>
        <v>2</v>
      </c>
    </row>
    <row r="21" spans="2:24" ht="18" customHeight="1" thickBot="1">
      <c r="B21" s="9" t="s">
        <v>25</v>
      </c>
      <c r="C21" s="4" t="s">
        <v>1</v>
      </c>
      <c r="D21" s="5" t="s">
        <v>0</v>
      </c>
      <c r="E21" s="68" t="s">
        <v>2</v>
      </c>
      <c r="F21" s="69"/>
      <c r="G21" s="69"/>
      <c r="H21" s="69"/>
      <c r="I21" s="69"/>
      <c r="J21" s="69"/>
      <c r="K21" s="69"/>
      <c r="L21" s="69"/>
      <c r="M21" s="70"/>
      <c r="N21" s="6" t="s">
        <v>4</v>
      </c>
      <c r="O21" s="11" t="s">
        <v>6</v>
      </c>
      <c r="P21" s="7" t="s">
        <v>26</v>
      </c>
      <c r="Q21" s="12" t="s">
        <v>4</v>
      </c>
      <c r="R21" s="63" t="s">
        <v>4</v>
      </c>
      <c r="S21" s="64"/>
      <c r="U21" s="60" t="str">
        <f>IF(ISERROR(OR(WEEKDAY(B21,1)=1,ISNUMBER(MATCH(B21,#REF!,0)))),"",IF(OR(WEEKDAY(B21,1)=1,ISNUMBER(MATCH(B21,#REF!,0))),1,2))</f>
        <v/>
      </c>
    </row>
    <row r="22" spans="2:24" ht="18" customHeight="1">
      <c r="B22" s="43" t="s">
        <v>7</v>
      </c>
      <c r="C22" s="44" t="s">
        <v>7</v>
      </c>
      <c r="D22" s="45"/>
      <c r="E22" s="66" t="s">
        <v>7</v>
      </c>
      <c r="F22" s="67"/>
      <c r="G22" s="67"/>
      <c r="H22" s="67"/>
      <c r="I22" s="67"/>
      <c r="J22" s="67"/>
      <c r="K22" s="67"/>
      <c r="L22" s="67"/>
      <c r="M22" s="67"/>
      <c r="N22" s="46"/>
      <c r="O22" s="46" t="s">
        <v>94</v>
      </c>
      <c r="P22" s="46"/>
      <c r="Q22" s="46">
        <v>7</v>
      </c>
      <c r="R22" s="52" t="s">
        <v>56</v>
      </c>
      <c r="S22" s="47">
        <f>SUM(N22:N27)</f>
        <v>0</v>
      </c>
      <c r="U22" s="60" t="str">
        <f>IF(ISERROR(OR(WEEKDAY(B22,1)=1,ISNUMBER(MATCH(B22,#REF!,0)))),"",IF(OR(WEEKDAY(B22,1)=1,ISNUMBER(MATCH(B22,#REF!,0))),1,2))</f>
        <v/>
      </c>
    </row>
    <row r="23" spans="2:24" ht="18" customHeight="1">
      <c r="B23" s="14" t="s">
        <v>7</v>
      </c>
      <c r="C23" s="8" t="s">
        <v>7</v>
      </c>
      <c r="D23" s="18"/>
      <c r="E23" s="61" t="s">
        <v>7</v>
      </c>
      <c r="F23" s="62"/>
      <c r="G23" s="62"/>
      <c r="H23" s="62"/>
      <c r="I23" s="62"/>
      <c r="J23" s="62"/>
      <c r="K23" s="62"/>
      <c r="L23" s="62"/>
      <c r="M23" s="62"/>
      <c r="N23" s="15"/>
      <c r="O23" s="15"/>
      <c r="P23" s="15"/>
      <c r="Q23" s="15"/>
      <c r="R23" s="53" t="s">
        <v>6</v>
      </c>
      <c r="S23" s="16">
        <f>SUM(Q22:Q26)</f>
        <v>7.75</v>
      </c>
      <c r="U23" s="60" t="str">
        <f>IF(ISERROR(OR(WEEKDAY(B23,1)=1,ISNUMBER(MATCH(B23,#REF!,0)))),"",IF(OR(WEEKDAY(B23,1)=1,ISNUMBER(MATCH(B23,#REF!,0))),1,2))</f>
        <v/>
      </c>
    </row>
    <row r="24" spans="2:24" ht="18" customHeight="1">
      <c r="B24" s="14" t="s">
        <v>7</v>
      </c>
      <c r="C24" s="8" t="s">
        <v>7</v>
      </c>
      <c r="D24" s="18"/>
      <c r="E24" s="61" t="s">
        <v>7</v>
      </c>
      <c r="F24" s="62"/>
      <c r="G24" s="62"/>
      <c r="H24" s="62"/>
      <c r="I24" s="62"/>
      <c r="J24" s="62"/>
      <c r="K24" s="62"/>
      <c r="L24" s="62"/>
      <c r="M24" s="62"/>
      <c r="N24" s="15"/>
      <c r="O24" s="15"/>
      <c r="P24" s="15"/>
      <c r="Q24" s="15"/>
      <c r="R24" s="54" t="str">
        <f>IF(Q27="△","Minus Time","")</f>
        <v/>
      </c>
      <c r="S24" s="41"/>
      <c r="U24" s="60" t="str">
        <f>IF(ISERROR(OR(WEEKDAY(B24,1)=1,ISNUMBER(MATCH(B24,#REF!,0)))),"",IF(OR(WEEKDAY(B24,1)=1,ISNUMBER(MATCH(B24,#REF!,0))),1,2))</f>
        <v/>
      </c>
    </row>
    <row r="25" spans="2:24" ht="18" customHeight="1">
      <c r="B25" s="14" t="s">
        <v>7</v>
      </c>
      <c r="C25" s="8" t="s">
        <v>7</v>
      </c>
      <c r="D25" s="18"/>
      <c r="E25" s="61" t="s">
        <v>7</v>
      </c>
      <c r="F25" s="62"/>
      <c r="G25" s="62"/>
      <c r="H25" s="62"/>
      <c r="I25" s="62"/>
      <c r="J25" s="62"/>
      <c r="K25" s="62"/>
      <c r="L25" s="62"/>
      <c r="M25" s="62"/>
      <c r="N25" s="15"/>
      <c r="O25" s="15"/>
      <c r="P25" s="15"/>
      <c r="Q25" s="15"/>
      <c r="R25" s="53" t="s">
        <v>23</v>
      </c>
      <c r="S25" s="16">
        <f>IF(OR(Q27="■",Q27="×",Q27="◎"),0,IF(Q27="△",SUM(S22:S24)-7.75, SUM(S22:S23)-7.75))</f>
        <v>0</v>
      </c>
      <c r="U25" s="60" t="str">
        <f>IF(ISERROR(OR(WEEKDAY(B25,1)=1,ISNUMBER(MATCH(B25,#REF!,0)))),"",IF(OR(WEEKDAY(B25,1)=1,ISNUMBER(MATCH(B25,#REF!,0))),1,2))</f>
        <v/>
      </c>
    </row>
    <row r="26" spans="2:24" ht="18" customHeight="1">
      <c r="B26" s="14" t="s">
        <v>7</v>
      </c>
      <c r="C26" s="8" t="s">
        <v>7</v>
      </c>
      <c r="D26" s="18"/>
      <c r="E26" s="61" t="s">
        <v>7</v>
      </c>
      <c r="F26" s="62"/>
      <c r="G26" s="62"/>
      <c r="H26" s="62"/>
      <c r="I26" s="62"/>
      <c r="J26" s="62"/>
      <c r="K26" s="62"/>
      <c r="L26" s="62"/>
      <c r="M26" s="62"/>
      <c r="N26" s="15"/>
      <c r="O26" s="15" t="s">
        <v>32</v>
      </c>
      <c r="P26" s="15" t="s">
        <v>33</v>
      </c>
      <c r="Q26" s="15">
        <v>0.75</v>
      </c>
      <c r="R26" s="53" t="s">
        <v>3</v>
      </c>
      <c r="S26" s="16" t="str">
        <f>IF(Q27="×",-7.75,"-")</f>
        <v>-</v>
      </c>
      <c r="U26" s="60" t="str">
        <f>IF(ISERROR(OR(WEEKDAY(B26,1)=1,ISNUMBER(MATCH(B26,#REF!,0)))),"",IF(OR(WEEKDAY(B26,1)=1,ISNUMBER(MATCH(B26,#REF!,0))),1,2))</f>
        <v/>
      </c>
    </row>
    <row r="27" spans="2:24" ht="18" customHeight="1" thickBot="1">
      <c r="B27" s="48" t="s">
        <v>7</v>
      </c>
      <c r="C27" s="49" t="s">
        <v>7</v>
      </c>
      <c r="D27" s="50"/>
      <c r="E27" s="76" t="s">
        <v>7</v>
      </c>
      <c r="F27" s="77"/>
      <c r="G27" s="77"/>
      <c r="H27" s="77"/>
      <c r="I27" s="77"/>
      <c r="J27" s="77"/>
      <c r="K27" s="77"/>
      <c r="L27" s="77"/>
      <c r="M27" s="77"/>
      <c r="N27" s="51"/>
      <c r="O27" s="51" t="s">
        <v>55</v>
      </c>
      <c r="P27" s="51" t="s">
        <v>33</v>
      </c>
      <c r="Q27" s="51" t="s">
        <v>93</v>
      </c>
      <c r="R27" s="55" t="s">
        <v>5</v>
      </c>
      <c r="S27" s="17">
        <f xml:space="preserve"> S22+S23</f>
        <v>7.75</v>
      </c>
      <c r="U27" s="60" t="str">
        <f>IF(ISERROR(OR(WEEKDAY(B27,1)=1,ISNUMBER(MATCH(B27,#REF!,0)))),"",IF(OR(WEEKDAY(B27,1)=1,ISNUMBER(MATCH(B27,#REF!,0))),1,2))</f>
        <v/>
      </c>
    </row>
    <row r="28" spans="2:24" ht="18" customHeight="1" thickBot="1">
      <c r="B28" s="71">
        <f>B20+1</f>
        <v>44930</v>
      </c>
      <c r="C28" s="72"/>
      <c r="D28" s="72"/>
      <c r="E28" s="72"/>
      <c r="F28" s="72"/>
      <c r="G28" s="72"/>
      <c r="H28" s="72"/>
      <c r="I28" s="72"/>
      <c r="J28" s="72"/>
      <c r="K28" s="72"/>
      <c r="L28" s="72"/>
      <c r="M28" s="72"/>
      <c r="N28" s="72"/>
      <c r="O28" s="72"/>
      <c r="P28" s="72"/>
      <c r="Q28" s="72"/>
      <c r="R28" s="72"/>
      <c r="S28" s="73"/>
      <c r="U28" s="60">
        <f>IF(ISERROR(OR(WEEKDAY(B28,1)=1,ISNUMBER(MATCH(B28,#REF!,0)))),"",IF(OR(WEEKDAY(B28,1)=1,ISNUMBER(MATCH(B28,#REF!,0))),1,2))</f>
        <v>2</v>
      </c>
    </row>
    <row r="29" spans="2:24" ht="18" customHeight="1" thickBot="1">
      <c r="B29" s="9" t="s">
        <v>25</v>
      </c>
      <c r="C29" s="4" t="s">
        <v>1</v>
      </c>
      <c r="D29" s="5" t="s">
        <v>0</v>
      </c>
      <c r="E29" s="68" t="s">
        <v>2</v>
      </c>
      <c r="F29" s="69"/>
      <c r="G29" s="69"/>
      <c r="H29" s="69"/>
      <c r="I29" s="69"/>
      <c r="J29" s="69"/>
      <c r="K29" s="69"/>
      <c r="L29" s="69"/>
      <c r="M29" s="70"/>
      <c r="N29" s="6" t="s">
        <v>4</v>
      </c>
      <c r="O29" s="11" t="s">
        <v>6</v>
      </c>
      <c r="P29" s="7" t="s">
        <v>26</v>
      </c>
      <c r="Q29" s="12" t="s">
        <v>4</v>
      </c>
      <c r="R29" s="63" t="s">
        <v>4</v>
      </c>
      <c r="S29" s="64"/>
      <c r="U29" s="60" t="str">
        <f>IF(ISERROR(OR(WEEKDAY(B29,1)=1,ISNUMBER(MATCH(B29,#REF!,0)))),"",IF(OR(WEEKDAY(B29,1)=1,ISNUMBER(MATCH(B29,#REF!,0))),1,2))</f>
        <v/>
      </c>
    </row>
    <row r="30" spans="2:24" ht="18" customHeight="1">
      <c r="B30" s="43" t="s">
        <v>7</v>
      </c>
      <c r="C30" s="44" t="s">
        <v>7</v>
      </c>
      <c r="D30" s="45"/>
      <c r="E30" s="66" t="s">
        <v>7</v>
      </c>
      <c r="F30" s="67"/>
      <c r="G30" s="67"/>
      <c r="H30" s="67"/>
      <c r="I30" s="67"/>
      <c r="J30" s="67"/>
      <c r="K30" s="67"/>
      <c r="L30" s="67"/>
      <c r="M30" s="67"/>
      <c r="N30" s="46"/>
      <c r="O30" s="46" t="s">
        <v>94</v>
      </c>
      <c r="P30" s="46"/>
      <c r="Q30" s="46">
        <v>7</v>
      </c>
      <c r="R30" s="52" t="s">
        <v>56</v>
      </c>
      <c r="S30" s="47">
        <f>SUM(N30:N35)</f>
        <v>0</v>
      </c>
      <c r="U30" s="60" t="str">
        <f>IF(ISERROR(OR(WEEKDAY(B30,1)=1,ISNUMBER(MATCH(B30,#REF!,0)))),"",IF(OR(WEEKDAY(B30,1)=1,ISNUMBER(MATCH(B30,#REF!,0))),1,2))</f>
        <v/>
      </c>
    </row>
    <row r="31" spans="2:24" ht="18" customHeight="1">
      <c r="B31" s="14" t="s">
        <v>7</v>
      </c>
      <c r="C31" s="8" t="s">
        <v>7</v>
      </c>
      <c r="D31" s="18"/>
      <c r="E31" s="61" t="s">
        <v>7</v>
      </c>
      <c r="F31" s="62"/>
      <c r="G31" s="62"/>
      <c r="H31" s="62"/>
      <c r="I31" s="62"/>
      <c r="J31" s="62"/>
      <c r="K31" s="62"/>
      <c r="L31" s="62"/>
      <c r="M31" s="62"/>
      <c r="N31" s="15"/>
      <c r="O31" s="15"/>
      <c r="P31" s="15"/>
      <c r="Q31" s="15"/>
      <c r="R31" s="53" t="s">
        <v>6</v>
      </c>
      <c r="S31" s="16">
        <f>SUM(Q30:Q34)</f>
        <v>7.75</v>
      </c>
      <c r="U31" s="60" t="str">
        <f>IF(ISERROR(OR(WEEKDAY(B31,1)=1,ISNUMBER(MATCH(B31,#REF!,0)))),"",IF(OR(WEEKDAY(B31,1)=1,ISNUMBER(MATCH(B31,#REF!,0))),1,2))</f>
        <v/>
      </c>
    </row>
    <row r="32" spans="2:24" ht="18" customHeight="1">
      <c r="B32" s="14" t="s">
        <v>7</v>
      </c>
      <c r="C32" s="8" t="s">
        <v>7</v>
      </c>
      <c r="D32" s="18"/>
      <c r="E32" s="61" t="s">
        <v>7</v>
      </c>
      <c r="F32" s="62"/>
      <c r="G32" s="62"/>
      <c r="H32" s="62"/>
      <c r="I32" s="62"/>
      <c r="J32" s="62"/>
      <c r="K32" s="62"/>
      <c r="L32" s="62"/>
      <c r="M32" s="62"/>
      <c r="N32" s="15"/>
      <c r="O32" s="15"/>
      <c r="P32" s="15"/>
      <c r="Q32" s="15"/>
      <c r="R32" s="54" t="str">
        <f>IF(Q35="△","Minus Time","")</f>
        <v/>
      </c>
      <c r="S32" s="41"/>
      <c r="U32" s="60" t="str">
        <f>IF(ISERROR(OR(WEEKDAY(B32,1)=1,ISNUMBER(MATCH(B32,#REF!,0)))),"",IF(OR(WEEKDAY(B32,1)=1,ISNUMBER(MATCH(B32,#REF!,0))),1,2))</f>
        <v/>
      </c>
    </row>
    <row r="33" spans="2:21" ht="18" customHeight="1">
      <c r="B33" s="14" t="s">
        <v>7</v>
      </c>
      <c r="C33" s="8" t="s">
        <v>7</v>
      </c>
      <c r="D33" s="18"/>
      <c r="E33" s="61" t="s">
        <v>7</v>
      </c>
      <c r="F33" s="62"/>
      <c r="G33" s="62"/>
      <c r="H33" s="62"/>
      <c r="I33" s="62"/>
      <c r="J33" s="62"/>
      <c r="K33" s="62"/>
      <c r="L33" s="62"/>
      <c r="M33" s="62"/>
      <c r="N33" s="15"/>
      <c r="O33" s="15"/>
      <c r="P33" s="15"/>
      <c r="Q33" s="15"/>
      <c r="R33" s="53" t="s">
        <v>23</v>
      </c>
      <c r="S33" s="16">
        <f>IF(OR(Q35="■",Q35="×",Q35="◎"),0,IF(Q35="△",SUM(S30:S32)-7.75, SUM(S30:S31)-7.75))</f>
        <v>0</v>
      </c>
      <c r="U33" s="60" t="str">
        <f>IF(ISERROR(OR(WEEKDAY(B33,1)=1,ISNUMBER(MATCH(B33,#REF!,0)))),"",IF(OR(WEEKDAY(B33,1)=1,ISNUMBER(MATCH(B33,#REF!,0))),1,2))</f>
        <v/>
      </c>
    </row>
    <row r="34" spans="2:21" ht="18" customHeight="1">
      <c r="B34" s="14" t="s">
        <v>7</v>
      </c>
      <c r="C34" s="8" t="s">
        <v>7</v>
      </c>
      <c r="D34" s="18"/>
      <c r="E34" s="61" t="s">
        <v>7</v>
      </c>
      <c r="F34" s="62"/>
      <c r="G34" s="62"/>
      <c r="H34" s="62"/>
      <c r="I34" s="62"/>
      <c r="J34" s="62"/>
      <c r="K34" s="62"/>
      <c r="L34" s="62"/>
      <c r="M34" s="62"/>
      <c r="N34" s="15"/>
      <c r="O34" s="15" t="s">
        <v>32</v>
      </c>
      <c r="P34" s="15" t="s">
        <v>33</v>
      </c>
      <c r="Q34" s="15">
        <v>0.75</v>
      </c>
      <c r="R34" s="53" t="s">
        <v>3</v>
      </c>
      <c r="S34" s="16" t="str">
        <f>IF(Q35="×",-7.75,"-")</f>
        <v>-</v>
      </c>
      <c r="U34" s="60" t="str">
        <f>IF(ISERROR(OR(WEEKDAY(B34,1)=1,ISNUMBER(MATCH(B34,#REF!,0)))),"",IF(OR(WEEKDAY(B34,1)=1,ISNUMBER(MATCH(B34,#REF!,0))),1,2))</f>
        <v/>
      </c>
    </row>
    <row r="35" spans="2:21" ht="18" customHeight="1" thickBot="1">
      <c r="B35" s="48" t="s">
        <v>7</v>
      </c>
      <c r="C35" s="49" t="s">
        <v>7</v>
      </c>
      <c r="D35" s="50"/>
      <c r="E35" s="76" t="s">
        <v>7</v>
      </c>
      <c r="F35" s="77"/>
      <c r="G35" s="77"/>
      <c r="H35" s="77"/>
      <c r="I35" s="77"/>
      <c r="J35" s="77"/>
      <c r="K35" s="77"/>
      <c r="L35" s="77"/>
      <c r="M35" s="77"/>
      <c r="N35" s="51"/>
      <c r="O35" s="51" t="s">
        <v>55</v>
      </c>
      <c r="P35" s="51" t="s">
        <v>33</v>
      </c>
      <c r="Q35" s="51" t="s">
        <v>93</v>
      </c>
      <c r="R35" s="55" t="s">
        <v>5</v>
      </c>
      <c r="S35" s="17">
        <f xml:space="preserve"> S30+S31</f>
        <v>7.75</v>
      </c>
      <c r="U35" s="60" t="str">
        <f>IF(ISERROR(OR(WEEKDAY(B35,1)=1,ISNUMBER(MATCH(B35,#REF!,0)))),"",IF(OR(WEEKDAY(B35,1)=1,ISNUMBER(MATCH(B35,#REF!,0))),1,2))</f>
        <v/>
      </c>
    </row>
    <row r="36" spans="2:21" ht="18" customHeight="1" thickBot="1">
      <c r="B36" s="71">
        <f>B28+1</f>
        <v>44931</v>
      </c>
      <c r="C36" s="72"/>
      <c r="D36" s="72"/>
      <c r="E36" s="72"/>
      <c r="F36" s="72"/>
      <c r="G36" s="72"/>
      <c r="H36" s="72"/>
      <c r="I36" s="72"/>
      <c r="J36" s="72"/>
      <c r="K36" s="72"/>
      <c r="L36" s="72"/>
      <c r="M36" s="72"/>
      <c r="N36" s="72"/>
      <c r="O36" s="72"/>
      <c r="P36" s="72"/>
      <c r="Q36" s="72"/>
      <c r="R36" s="72"/>
      <c r="S36" s="73"/>
      <c r="U36" s="60">
        <f>IF(ISERROR(OR(WEEKDAY(B36,1)=1,ISNUMBER(MATCH(B36,#REF!,0)))),"",IF(OR(WEEKDAY(B36,1)=1,ISNUMBER(MATCH(B36,#REF!,0))),1,2))</f>
        <v>2</v>
      </c>
    </row>
    <row r="37" spans="2:21" ht="18" customHeight="1" thickBot="1">
      <c r="B37" s="9" t="s">
        <v>25</v>
      </c>
      <c r="C37" s="4" t="s">
        <v>1</v>
      </c>
      <c r="D37" s="5" t="s">
        <v>0</v>
      </c>
      <c r="E37" s="68" t="s">
        <v>2</v>
      </c>
      <c r="F37" s="69"/>
      <c r="G37" s="69"/>
      <c r="H37" s="69"/>
      <c r="I37" s="69"/>
      <c r="J37" s="69"/>
      <c r="K37" s="69"/>
      <c r="L37" s="69"/>
      <c r="M37" s="70"/>
      <c r="N37" s="6" t="s">
        <v>4</v>
      </c>
      <c r="O37" s="11" t="s">
        <v>6</v>
      </c>
      <c r="P37" s="7" t="s">
        <v>26</v>
      </c>
      <c r="Q37" s="12" t="s">
        <v>4</v>
      </c>
      <c r="R37" s="63" t="s">
        <v>4</v>
      </c>
      <c r="S37" s="64"/>
      <c r="U37" s="60" t="str">
        <f>IF(ISERROR(OR(WEEKDAY(B37,1)=1,ISNUMBER(MATCH(B37,#REF!,0)))),"",IF(OR(WEEKDAY(B37,1)=1,ISNUMBER(MATCH(B37,#REF!,0))),1,2))</f>
        <v/>
      </c>
    </row>
    <row r="38" spans="2:21" ht="18" customHeight="1">
      <c r="B38" s="43" t="s">
        <v>7</v>
      </c>
      <c r="C38" s="44" t="s">
        <v>7</v>
      </c>
      <c r="D38" s="45"/>
      <c r="E38" s="66" t="s">
        <v>7</v>
      </c>
      <c r="F38" s="67"/>
      <c r="G38" s="67"/>
      <c r="H38" s="67"/>
      <c r="I38" s="67"/>
      <c r="J38" s="67"/>
      <c r="K38" s="67"/>
      <c r="L38" s="67"/>
      <c r="M38" s="67"/>
      <c r="N38" s="46"/>
      <c r="O38" s="46" t="s">
        <v>94</v>
      </c>
      <c r="P38" s="46"/>
      <c r="Q38" s="46">
        <v>7</v>
      </c>
      <c r="R38" s="52" t="s">
        <v>56</v>
      </c>
      <c r="S38" s="47">
        <f>SUM(N38:N43)</f>
        <v>0</v>
      </c>
      <c r="U38" s="60" t="str">
        <f>IF(ISERROR(OR(WEEKDAY(B38,1)=1,ISNUMBER(MATCH(B38,#REF!,0)))),"",IF(OR(WEEKDAY(B38,1)=1,ISNUMBER(MATCH(B38,#REF!,0))),1,2))</f>
        <v/>
      </c>
    </row>
    <row r="39" spans="2:21" ht="18" customHeight="1">
      <c r="B39" s="14" t="s">
        <v>7</v>
      </c>
      <c r="C39" s="8" t="s">
        <v>7</v>
      </c>
      <c r="D39" s="18"/>
      <c r="E39" s="61" t="s">
        <v>7</v>
      </c>
      <c r="F39" s="62"/>
      <c r="G39" s="62"/>
      <c r="H39" s="62"/>
      <c r="I39" s="62"/>
      <c r="J39" s="62"/>
      <c r="K39" s="62"/>
      <c r="L39" s="62"/>
      <c r="M39" s="62"/>
      <c r="N39" s="15"/>
      <c r="O39" s="15"/>
      <c r="P39" s="15"/>
      <c r="Q39" s="15"/>
      <c r="R39" s="53" t="s">
        <v>6</v>
      </c>
      <c r="S39" s="16">
        <f>SUM(Q38:Q42)</f>
        <v>7.75</v>
      </c>
      <c r="U39" s="60" t="str">
        <f>IF(ISERROR(OR(WEEKDAY(B39,1)=1,ISNUMBER(MATCH(B39,#REF!,0)))),"",IF(OR(WEEKDAY(B39,1)=1,ISNUMBER(MATCH(B39,#REF!,0))),1,2))</f>
        <v/>
      </c>
    </row>
    <row r="40" spans="2:21" ht="18" customHeight="1">
      <c r="B40" s="14" t="s">
        <v>7</v>
      </c>
      <c r="C40" s="8" t="s">
        <v>7</v>
      </c>
      <c r="D40" s="18"/>
      <c r="E40" s="61" t="s">
        <v>7</v>
      </c>
      <c r="F40" s="62"/>
      <c r="G40" s="62"/>
      <c r="H40" s="62"/>
      <c r="I40" s="62"/>
      <c r="J40" s="62"/>
      <c r="K40" s="62"/>
      <c r="L40" s="62"/>
      <c r="M40" s="62"/>
      <c r="N40" s="15"/>
      <c r="O40" s="15"/>
      <c r="P40" s="15"/>
      <c r="Q40" s="15"/>
      <c r="R40" s="54" t="str">
        <f>IF(Q43="△","Minus Time","")</f>
        <v/>
      </c>
      <c r="S40" s="41"/>
      <c r="U40" s="60" t="str">
        <f>IF(ISERROR(OR(WEEKDAY(B40,1)=1,ISNUMBER(MATCH(B40,#REF!,0)))),"",IF(OR(WEEKDAY(B40,1)=1,ISNUMBER(MATCH(B40,#REF!,0))),1,2))</f>
        <v/>
      </c>
    </row>
    <row r="41" spans="2:21" ht="18" customHeight="1">
      <c r="B41" s="14" t="s">
        <v>7</v>
      </c>
      <c r="C41" s="8" t="s">
        <v>7</v>
      </c>
      <c r="D41" s="18"/>
      <c r="E41" s="61" t="s">
        <v>7</v>
      </c>
      <c r="F41" s="62"/>
      <c r="G41" s="62"/>
      <c r="H41" s="62"/>
      <c r="I41" s="62"/>
      <c r="J41" s="62"/>
      <c r="K41" s="62"/>
      <c r="L41" s="62"/>
      <c r="M41" s="62"/>
      <c r="N41" s="15"/>
      <c r="O41" s="15"/>
      <c r="P41" s="15"/>
      <c r="Q41" s="15"/>
      <c r="R41" s="53" t="s">
        <v>23</v>
      </c>
      <c r="S41" s="16">
        <f>IF(OR(Q43="■",Q43="×",Q43="◎"),0,IF(Q43="△",SUM(S38:S40)-7.75, SUM(S38:S39)-7.75))</f>
        <v>0</v>
      </c>
      <c r="U41" s="60" t="str">
        <f>IF(ISERROR(OR(WEEKDAY(B41,1)=1,ISNUMBER(MATCH(B41,#REF!,0)))),"",IF(OR(WEEKDAY(B41,1)=1,ISNUMBER(MATCH(B41,#REF!,0))),1,2))</f>
        <v/>
      </c>
    </row>
    <row r="42" spans="2:21" ht="18" customHeight="1">
      <c r="B42" s="14" t="s">
        <v>7</v>
      </c>
      <c r="C42" s="8" t="s">
        <v>7</v>
      </c>
      <c r="D42" s="18"/>
      <c r="E42" s="61" t="s">
        <v>7</v>
      </c>
      <c r="F42" s="62"/>
      <c r="G42" s="62"/>
      <c r="H42" s="62"/>
      <c r="I42" s="62"/>
      <c r="J42" s="62"/>
      <c r="K42" s="62"/>
      <c r="L42" s="62"/>
      <c r="M42" s="62"/>
      <c r="N42" s="15"/>
      <c r="O42" s="15" t="s">
        <v>32</v>
      </c>
      <c r="P42" s="15" t="s">
        <v>33</v>
      </c>
      <c r="Q42" s="15">
        <v>0.75</v>
      </c>
      <c r="R42" s="53" t="s">
        <v>3</v>
      </c>
      <c r="S42" s="16" t="str">
        <f>IF(Q43="×",-7.75,"-")</f>
        <v>-</v>
      </c>
      <c r="U42" s="60" t="str">
        <f>IF(ISERROR(OR(WEEKDAY(B42,1)=1,ISNUMBER(MATCH(B42,#REF!,0)))),"",IF(OR(WEEKDAY(B42,1)=1,ISNUMBER(MATCH(B42,#REF!,0))),1,2))</f>
        <v/>
      </c>
    </row>
    <row r="43" spans="2:21" ht="18" customHeight="1" thickBot="1">
      <c r="B43" s="48" t="s">
        <v>7</v>
      </c>
      <c r="C43" s="49" t="s">
        <v>7</v>
      </c>
      <c r="D43" s="50"/>
      <c r="E43" s="76" t="s">
        <v>7</v>
      </c>
      <c r="F43" s="77"/>
      <c r="G43" s="77"/>
      <c r="H43" s="77"/>
      <c r="I43" s="77"/>
      <c r="J43" s="77"/>
      <c r="K43" s="77"/>
      <c r="L43" s="77"/>
      <c r="M43" s="77"/>
      <c r="N43" s="51"/>
      <c r="O43" s="51" t="s">
        <v>55</v>
      </c>
      <c r="P43" s="51" t="s">
        <v>33</v>
      </c>
      <c r="Q43" s="51" t="s">
        <v>93</v>
      </c>
      <c r="R43" s="55" t="s">
        <v>5</v>
      </c>
      <c r="S43" s="17">
        <f xml:space="preserve"> S38+S39</f>
        <v>7.75</v>
      </c>
      <c r="U43" s="60" t="str">
        <f>IF(ISERROR(OR(WEEKDAY(B43,1)=1,ISNUMBER(MATCH(B43,#REF!,0)))),"",IF(OR(WEEKDAY(B43,1)=1,ISNUMBER(MATCH(B43,#REF!,0))),1,2))</f>
        <v/>
      </c>
    </row>
    <row r="44" spans="2:21" ht="18" customHeight="1" thickBot="1">
      <c r="B44" s="71">
        <f>B36+1</f>
        <v>44932</v>
      </c>
      <c r="C44" s="72"/>
      <c r="D44" s="72"/>
      <c r="E44" s="72"/>
      <c r="F44" s="72"/>
      <c r="G44" s="72"/>
      <c r="H44" s="72"/>
      <c r="I44" s="72"/>
      <c r="J44" s="72"/>
      <c r="K44" s="72"/>
      <c r="L44" s="72"/>
      <c r="M44" s="72"/>
      <c r="N44" s="72"/>
      <c r="O44" s="72"/>
      <c r="P44" s="72"/>
      <c r="Q44" s="72"/>
      <c r="R44" s="72"/>
      <c r="S44" s="73"/>
      <c r="U44" s="60">
        <f>IF(ISERROR(OR(WEEKDAY(B44,1)=1,ISNUMBER(MATCH(B44,#REF!,0)))),"",IF(OR(WEEKDAY(B44,1)=1,ISNUMBER(MATCH(B44,#REF!,0))),1,2))</f>
        <v>2</v>
      </c>
    </row>
    <row r="45" spans="2:21" ht="18" customHeight="1" thickBot="1">
      <c r="B45" s="9" t="s">
        <v>25</v>
      </c>
      <c r="C45" s="4" t="s">
        <v>1</v>
      </c>
      <c r="D45" s="5" t="s">
        <v>0</v>
      </c>
      <c r="E45" s="68" t="s">
        <v>2</v>
      </c>
      <c r="F45" s="69"/>
      <c r="G45" s="69"/>
      <c r="H45" s="69"/>
      <c r="I45" s="69"/>
      <c r="J45" s="69"/>
      <c r="K45" s="69"/>
      <c r="L45" s="69"/>
      <c r="M45" s="70"/>
      <c r="N45" s="6" t="s">
        <v>4</v>
      </c>
      <c r="O45" s="11" t="s">
        <v>6</v>
      </c>
      <c r="P45" s="7" t="s">
        <v>26</v>
      </c>
      <c r="Q45" s="12" t="s">
        <v>4</v>
      </c>
      <c r="R45" s="63" t="s">
        <v>4</v>
      </c>
      <c r="S45" s="64"/>
      <c r="U45" s="60" t="str">
        <f>IF(ISERROR(OR(WEEKDAY(B45,1)=1,ISNUMBER(MATCH(B45,#REF!,0)))),"",IF(OR(WEEKDAY(B45,1)=1,ISNUMBER(MATCH(B45,#REF!,0))),1,2))</f>
        <v/>
      </c>
    </row>
    <row r="46" spans="2:21" ht="18" customHeight="1">
      <c r="B46" s="43" t="s">
        <v>7</v>
      </c>
      <c r="C46" s="44" t="s">
        <v>7</v>
      </c>
      <c r="D46" s="45"/>
      <c r="E46" s="66" t="s">
        <v>7</v>
      </c>
      <c r="F46" s="67"/>
      <c r="G46" s="67"/>
      <c r="H46" s="67"/>
      <c r="I46" s="67"/>
      <c r="J46" s="67"/>
      <c r="K46" s="67"/>
      <c r="L46" s="67"/>
      <c r="M46" s="67"/>
      <c r="N46" s="46"/>
      <c r="O46" s="46" t="s">
        <v>94</v>
      </c>
      <c r="P46" s="46"/>
      <c r="Q46" s="46">
        <v>7</v>
      </c>
      <c r="R46" s="52" t="s">
        <v>56</v>
      </c>
      <c r="S46" s="47">
        <f>SUM(N46:N51)</f>
        <v>0</v>
      </c>
      <c r="U46" s="60" t="str">
        <f>IF(ISERROR(OR(WEEKDAY(B46,1)=1,ISNUMBER(MATCH(B46,#REF!,0)))),"",IF(OR(WEEKDAY(B46,1)=1,ISNUMBER(MATCH(B46,#REF!,0))),1,2))</f>
        <v/>
      </c>
    </row>
    <row r="47" spans="2:21" ht="18" customHeight="1">
      <c r="B47" s="14" t="s">
        <v>7</v>
      </c>
      <c r="C47" s="8" t="s">
        <v>7</v>
      </c>
      <c r="D47" s="18"/>
      <c r="E47" s="61" t="s">
        <v>7</v>
      </c>
      <c r="F47" s="62"/>
      <c r="G47" s="62"/>
      <c r="H47" s="62"/>
      <c r="I47" s="62"/>
      <c r="J47" s="62"/>
      <c r="K47" s="62"/>
      <c r="L47" s="62"/>
      <c r="M47" s="62"/>
      <c r="N47" s="15"/>
      <c r="O47" s="15"/>
      <c r="P47" s="15"/>
      <c r="Q47" s="15"/>
      <c r="R47" s="53" t="s">
        <v>6</v>
      </c>
      <c r="S47" s="16">
        <f>SUM(Q46:Q50)</f>
        <v>7.75</v>
      </c>
      <c r="U47" s="60" t="str">
        <f>IF(ISERROR(OR(WEEKDAY(B47,1)=1,ISNUMBER(MATCH(B47,#REF!,0)))),"",IF(OR(WEEKDAY(B47,1)=1,ISNUMBER(MATCH(B47,#REF!,0))),1,2))</f>
        <v/>
      </c>
    </row>
    <row r="48" spans="2:21" ht="18" customHeight="1">
      <c r="B48" s="14" t="s">
        <v>7</v>
      </c>
      <c r="C48" s="8" t="s">
        <v>7</v>
      </c>
      <c r="D48" s="18"/>
      <c r="E48" s="61" t="s">
        <v>7</v>
      </c>
      <c r="F48" s="62"/>
      <c r="G48" s="62"/>
      <c r="H48" s="62"/>
      <c r="I48" s="62"/>
      <c r="J48" s="62"/>
      <c r="K48" s="62"/>
      <c r="L48" s="62"/>
      <c r="M48" s="62"/>
      <c r="N48" s="15"/>
      <c r="O48" s="15"/>
      <c r="P48" s="15"/>
      <c r="Q48" s="15"/>
      <c r="R48" s="54" t="str">
        <f>IF(Q51="△","Minus Time","")</f>
        <v/>
      </c>
      <c r="S48" s="41"/>
      <c r="U48" s="60" t="str">
        <f>IF(ISERROR(OR(WEEKDAY(B48,1)=1,ISNUMBER(MATCH(B48,#REF!,0)))),"",IF(OR(WEEKDAY(B48,1)=1,ISNUMBER(MATCH(B48,#REF!,0))),1,2))</f>
        <v/>
      </c>
    </row>
    <row r="49" spans="2:21" ht="18" customHeight="1">
      <c r="B49" s="14" t="s">
        <v>7</v>
      </c>
      <c r="C49" s="8" t="s">
        <v>7</v>
      </c>
      <c r="D49" s="18"/>
      <c r="E49" s="61" t="s">
        <v>7</v>
      </c>
      <c r="F49" s="62"/>
      <c r="G49" s="62"/>
      <c r="H49" s="62"/>
      <c r="I49" s="62"/>
      <c r="J49" s="62"/>
      <c r="K49" s="62"/>
      <c r="L49" s="62"/>
      <c r="M49" s="62"/>
      <c r="N49" s="15"/>
      <c r="O49" s="15"/>
      <c r="P49" s="15"/>
      <c r="Q49" s="15"/>
      <c r="R49" s="53" t="s">
        <v>23</v>
      </c>
      <c r="S49" s="16">
        <f>IF(OR(Q51="■",Q51="×",Q51="◎"),0,IF(Q51="△",SUM(S46:S48)-7.75, SUM(S46:S47)-7.75))</f>
        <v>0</v>
      </c>
      <c r="U49" s="60" t="str">
        <f>IF(ISERROR(OR(WEEKDAY(B49,1)=1,ISNUMBER(MATCH(B49,#REF!,0)))),"",IF(OR(WEEKDAY(B49,1)=1,ISNUMBER(MATCH(B49,#REF!,0))),1,2))</f>
        <v/>
      </c>
    </row>
    <row r="50" spans="2:21" ht="18" customHeight="1">
      <c r="B50" s="14" t="s">
        <v>7</v>
      </c>
      <c r="C50" s="8" t="s">
        <v>7</v>
      </c>
      <c r="D50" s="18"/>
      <c r="E50" s="61" t="s">
        <v>7</v>
      </c>
      <c r="F50" s="62"/>
      <c r="G50" s="62"/>
      <c r="H50" s="62"/>
      <c r="I50" s="62"/>
      <c r="J50" s="62"/>
      <c r="K50" s="62"/>
      <c r="L50" s="62"/>
      <c r="M50" s="62"/>
      <c r="N50" s="15"/>
      <c r="O50" s="15" t="s">
        <v>32</v>
      </c>
      <c r="P50" s="15" t="s">
        <v>33</v>
      </c>
      <c r="Q50" s="15">
        <v>0.75</v>
      </c>
      <c r="R50" s="53" t="s">
        <v>3</v>
      </c>
      <c r="S50" s="16" t="str">
        <f>IF(Q51="×",-7.75,"-")</f>
        <v>-</v>
      </c>
      <c r="U50" s="60" t="str">
        <f>IF(ISERROR(OR(WEEKDAY(B50,1)=1,ISNUMBER(MATCH(B50,#REF!,0)))),"",IF(OR(WEEKDAY(B50,1)=1,ISNUMBER(MATCH(B50,#REF!,0))),1,2))</f>
        <v/>
      </c>
    </row>
    <row r="51" spans="2:21" ht="18" customHeight="1" thickBot="1">
      <c r="B51" s="48" t="s">
        <v>7</v>
      </c>
      <c r="C51" s="49" t="s">
        <v>7</v>
      </c>
      <c r="D51" s="50"/>
      <c r="E51" s="76" t="s">
        <v>7</v>
      </c>
      <c r="F51" s="77"/>
      <c r="G51" s="77"/>
      <c r="H51" s="77"/>
      <c r="I51" s="77"/>
      <c r="J51" s="77"/>
      <c r="K51" s="77"/>
      <c r="L51" s="77"/>
      <c r="M51" s="77"/>
      <c r="N51" s="51"/>
      <c r="O51" s="51" t="s">
        <v>55</v>
      </c>
      <c r="P51" s="51" t="s">
        <v>33</v>
      </c>
      <c r="Q51" s="51" t="s">
        <v>93</v>
      </c>
      <c r="R51" s="55" t="s">
        <v>5</v>
      </c>
      <c r="S51" s="17">
        <f xml:space="preserve"> S46+S47</f>
        <v>7.75</v>
      </c>
      <c r="U51" s="60" t="str">
        <f>IF(ISERROR(OR(WEEKDAY(B51,1)=1,ISNUMBER(MATCH(B51,#REF!,0)))),"",IF(OR(WEEKDAY(B51,1)=1,ISNUMBER(MATCH(B51,#REF!,0))),1,2))</f>
        <v/>
      </c>
    </row>
    <row r="52" spans="2:21" ht="18" customHeight="1" thickBot="1">
      <c r="B52" s="71">
        <f>B44+1</f>
        <v>44933</v>
      </c>
      <c r="C52" s="72"/>
      <c r="D52" s="72"/>
      <c r="E52" s="72"/>
      <c r="F52" s="72"/>
      <c r="G52" s="72"/>
      <c r="H52" s="72"/>
      <c r="I52" s="72"/>
      <c r="J52" s="72"/>
      <c r="K52" s="72"/>
      <c r="L52" s="72"/>
      <c r="M52" s="72"/>
      <c r="N52" s="72"/>
      <c r="O52" s="72"/>
      <c r="P52" s="72"/>
      <c r="Q52" s="72"/>
      <c r="R52" s="72"/>
      <c r="S52" s="73"/>
      <c r="U52" s="60">
        <f>IF(ISERROR(OR(WEEKDAY(B52,1)=1,ISNUMBER(MATCH(B52,#REF!,0)))),"",IF(OR(WEEKDAY(B52,1)=1,ISNUMBER(MATCH(B52,#REF!,0))),1,2))</f>
        <v>2</v>
      </c>
    </row>
    <row r="53" spans="2:21" ht="18" customHeight="1" thickBot="1">
      <c r="B53" s="9" t="s">
        <v>25</v>
      </c>
      <c r="C53" s="4" t="s">
        <v>1</v>
      </c>
      <c r="D53" s="5" t="s">
        <v>0</v>
      </c>
      <c r="E53" s="68" t="s">
        <v>2</v>
      </c>
      <c r="F53" s="69"/>
      <c r="G53" s="69"/>
      <c r="H53" s="69"/>
      <c r="I53" s="69"/>
      <c r="J53" s="69"/>
      <c r="K53" s="69"/>
      <c r="L53" s="69"/>
      <c r="M53" s="70"/>
      <c r="N53" s="6" t="s">
        <v>4</v>
      </c>
      <c r="O53" s="11" t="s">
        <v>6</v>
      </c>
      <c r="P53" s="7" t="s">
        <v>26</v>
      </c>
      <c r="Q53" s="12" t="s">
        <v>4</v>
      </c>
      <c r="R53" s="63" t="s">
        <v>4</v>
      </c>
      <c r="S53" s="64"/>
      <c r="U53" s="60" t="str">
        <f>IF(ISERROR(OR(WEEKDAY(B53,1)=1,ISNUMBER(MATCH(B53,#REF!,0)))),"",IF(OR(WEEKDAY(B53,1)=1,ISNUMBER(MATCH(B53,#REF!,0))),1,2))</f>
        <v/>
      </c>
    </row>
    <row r="54" spans="2:21" ht="18" customHeight="1">
      <c r="B54" s="43" t="s">
        <v>96</v>
      </c>
      <c r="C54" s="44" t="s">
        <v>97</v>
      </c>
      <c r="D54" s="45" t="s">
        <v>98</v>
      </c>
      <c r="E54" s="66" t="s">
        <v>99</v>
      </c>
      <c r="F54" s="67"/>
      <c r="G54" s="67"/>
      <c r="H54" s="67"/>
      <c r="I54" s="67"/>
      <c r="J54" s="67"/>
      <c r="K54" s="67"/>
      <c r="L54" s="67"/>
      <c r="M54" s="67"/>
      <c r="N54" s="46">
        <v>6</v>
      </c>
      <c r="O54" s="46" t="s">
        <v>95</v>
      </c>
      <c r="P54" s="46"/>
      <c r="Q54" s="46">
        <v>0.5</v>
      </c>
      <c r="R54" s="52" t="s">
        <v>56</v>
      </c>
      <c r="S54" s="47">
        <f>SUM(N54:N59)</f>
        <v>6</v>
      </c>
      <c r="U54" s="60" t="str">
        <f>IF(ISERROR(OR(WEEKDAY(B54,1)=1,ISNUMBER(MATCH(B54,#REF!,0)))),"",IF(OR(WEEKDAY(B54,1)=1,ISNUMBER(MATCH(B54,#REF!,0))),1,2))</f>
        <v/>
      </c>
    </row>
    <row r="55" spans="2:21" ht="18" customHeight="1">
      <c r="B55" s="14" t="s">
        <v>7</v>
      </c>
      <c r="C55" s="8" t="s">
        <v>7</v>
      </c>
      <c r="D55" s="18"/>
      <c r="E55" s="61" t="s">
        <v>7</v>
      </c>
      <c r="F55" s="62"/>
      <c r="G55" s="62"/>
      <c r="H55" s="62"/>
      <c r="I55" s="62"/>
      <c r="J55" s="62"/>
      <c r="K55" s="62"/>
      <c r="L55" s="62"/>
      <c r="M55" s="62"/>
      <c r="N55" s="15"/>
      <c r="O55" s="15"/>
      <c r="P55" s="15"/>
      <c r="Q55" s="15"/>
      <c r="R55" s="53" t="s">
        <v>6</v>
      </c>
      <c r="S55" s="16">
        <f>SUM(Q54:Q58)</f>
        <v>1.75</v>
      </c>
      <c r="U55" s="60" t="str">
        <f>IF(ISERROR(OR(WEEKDAY(B55,1)=1,ISNUMBER(MATCH(B55,#REF!,0)))),"",IF(OR(WEEKDAY(B55,1)=1,ISNUMBER(MATCH(B55,#REF!,0))),1,2))</f>
        <v/>
      </c>
    </row>
    <row r="56" spans="2:21" ht="18" customHeight="1">
      <c r="B56" s="14" t="s">
        <v>7</v>
      </c>
      <c r="C56" s="8" t="s">
        <v>7</v>
      </c>
      <c r="D56" s="18"/>
      <c r="E56" s="61" t="s">
        <v>7</v>
      </c>
      <c r="F56" s="62"/>
      <c r="G56" s="62"/>
      <c r="H56" s="62"/>
      <c r="I56" s="62"/>
      <c r="J56" s="62"/>
      <c r="K56" s="62"/>
      <c r="L56" s="62"/>
      <c r="M56" s="62"/>
      <c r="N56" s="15"/>
      <c r="O56" s="15"/>
      <c r="P56" s="15"/>
      <c r="Q56" s="15"/>
      <c r="R56" s="54" t="str">
        <f>IF(Q59="△","Minus Time","")</f>
        <v/>
      </c>
      <c r="S56" s="41"/>
      <c r="U56" s="60" t="str">
        <f>IF(ISERROR(OR(WEEKDAY(B56,1)=1,ISNUMBER(MATCH(B56,#REF!,0)))),"",IF(OR(WEEKDAY(B56,1)=1,ISNUMBER(MATCH(B56,#REF!,0))),1,2))</f>
        <v/>
      </c>
    </row>
    <row r="57" spans="2:21" ht="18" customHeight="1">
      <c r="B57" s="14" t="s">
        <v>7</v>
      </c>
      <c r="C57" s="8" t="s">
        <v>7</v>
      </c>
      <c r="D57" s="18"/>
      <c r="E57" s="61" t="s">
        <v>7</v>
      </c>
      <c r="F57" s="62"/>
      <c r="G57" s="62"/>
      <c r="H57" s="62"/>
      <c r="I57" s="62"/>
      <c r="J57" s="62"/>
      <c r="K57" s="62"/>
      <c r="L57" s="62"/>
      <c r="M57" s="62"/>
      <c r="N57" s="15"/>
      <c r="O57" s="15"/>
      <c r="P57" s="15"/>
      <c r="Q57" s="15"/>
      <c r="R57" s="53" t="s">
        <v>23</v>
      </c>
      <c r="S57" s="16">
        <f>IF(OR(Q59="■",Q59="×",Q59="◎"),0,IF(Q59="△",SUM(S54:S56)-7.75, SUM(S54:S55)-7.75))</f>
        <v>0</v>
      </c>
      <c r="U57" s="60" t="str">
        <f>IF(ISERROR(OR(WEEKDAY(B57,1)=1,ISNUMBER(MATCH(B57,#REF!,0)))),"",IF(OR(WEEKDAY(B57,1)=1,ISNUMBER(MATCH(B57,#REF!,0))),1,2))</f>
        <v/>
      </c>
    </row>
    <row r="58" spans="2:21" ht="18" customHeight="1">
      <c r="B58" s="14" t="s">
        <v>7</v>
      </c>
      <c r="C58" s="8" t="s">
        <v>7</v>
      </c>
      <c r="D58" s="18"/>
      <c r="E58" s="61" t="s">
        <v>7</v>
      </c>
      <c r="F58" s="62"/>
      <c r="G58" s="62"/>
      <c r="H58" s="62"/>
      <c r="I58" s="62"/>
      <c r="J58" s="62"/>
      <c r="K58" s="62"/>
      <c r="L58" s="62"/>
      <c r="M58" s="62"/>
      <c r="N58" s="15"/>
      <c r="O58" s="15" t="s">
        <v>32</v>
      </c>
      <c r="P58" s="15" t="s">
        <v>33</v>
      </c>
      <c r="Q58" s="15">
        <v>1.25</v>
      </c>
      <c r="R58" s="53" t="s">
        <v>3</v>
      </c>
      <c r="S58" s="16" t="str">
        <f>IF(Q59="×",-7.75,"-")</f>
        <v>-</v>
      </c>
      <c r="U58" s="60" t="str">
        <f>IF(ISERROR(OR(WEEKDAY(B58,1)=1,ISNUMBER(MATCH(B58,#REF!,0)))),"",IF(OR(WEEKDAY(B58,1)=1,ISNUMBER(MATCH(B58,#REF!,0))),1,2))</f>
        <v/>
      </c>
    </row>
    <row r="59" spans="2:21" ht="18" customHeight="1" thickBot="1">
      <c r="B59" s="48" t="s">
        <v>7</v>
      </c>
      <c r="C59" s="49" t="s">
        <v>7</v>
      </c>
      <c r="D59" s="50"/>
      <c r="E59" s="76" t="s">
        <v>7</v>
      </c>
      <c r="F59" s="77"/>
      <c r="G59" s="77"/>
      <c r="H59" s="77"/>
      <c r="I59" s="77"/>
      <c r="J59" s="77"/>
      <c r="K59" s="77"/>
      <c r="L59" s="77"/>
      <c r="M59" s="77"/>
      <c r="N59" s="51"/>
      <c r="O59" s="51" t="s">
        <v>55</v>
      </c>
      <c r="P59" s="51" t="s">
        <v>33</v>
      </c>
      <c r="Q59" s="51" t="s">
        <v>93</v>
      </c>
      <c r="R59" s="55" t="s">
        <v>5</v>
      </c>
      <c r="S59" s="17">
        <f xml:space="preserve"> S54+S55</f>
        <v>7.75</v>
      </c>
      <c r="U59" s="60" t="str">
        <f>IF(ISERROR(OR(WEEKDAY(B59,1)=1,ISNUMBER(MATCH(B59,#REF!,0)))),"",IF(OR(WEEKDAY(B59,1)=1,ISNUMBER(MATCH(B59,#REF!,0))),1,2))</f>
        <v/>
      </c>
    </row>
    <row r="60" spans="2:21" ht="18" customHeight="1" thickBot="1">
      <c r="B60" s="71">
        <f>B52+1</f>
        <v>44934</v>
      </c>
      <c r="C60" s="72"/>
      <c r="D60" s="72"/>
      <c r="E60" s="72"/>
      <c r="F60" s="72"/>
      <c r="G60" s="72"/>
      <c r="H60" s="72"/>
      <c r="I60" s="72"/>
      <c r="J60" s="72"/>
      <c r="K60" s="72"/>
      <c r="L60" s="72"/>
      <c r="M60" s="72"/>
      <c r="N60" s="72"/>
      <c r="O60" s="72"/>
      <c r="P60" s="72"/>
      <c r="Q60" s="72"/>
      <c r="R60" s="72"/>
      <c r="S60" s="73"/>
      <c r="U60" s="60">
        <f>IF(ISERROR(OR(WEEKDAY(B60,1)=1,ISNUMBER(MATCH(B60,#REF!,0)))),"",IF(OR(WEEKDAY(B60,1)=1,ISNUMBER(MATCH(B60,#REF!,0))),1,2))</f>
        <v>1</v>
      </c>
    </row>
    <row r="61" spans="2:21" ht="18" customHeight="1" thickBot="1">
      <c r="B61" s="9" t="s">
        <v>25</v>
      </c>
      <c r="C61" s="4" t="s">
        <v>1</v>
      </c>
      <c r="D61" s="5" t="s">
        <v>0</v>
      </c>
      <c r="E61" s="68" t="s">
        <v>2</v>
      </c>
      <c r="F61" s="69"/>
      <c r="G61" s="69"/>
      <c r="H61" s="69"/>
      <c r="I61" s="69"/>
      <c r="J61" s="69"/>
      <c r="K61" s="69"/>
      <c r="L61" s="69"/>
      <c r="M61" s="70"/>
      <c r="N61" s="6" t="s">
        <v>4</v>
      </c>
      <c r="O61" s="11" t="s">
        <v>6</v>
      </c>
      <c r="P61" s="7" t="s">
        <v>26</v>
      </c>
      <c r="Q61" s="12" t="s">
        <v>4</v>
      </c>
      <c r="R61" s="63" t="s">
        <v>4</v>
      </c>
      <c r="S61" s="64"/>
      <c r="U61" s="60" t="str">
        <f>IF(ISERROR(OR(WEEKDAY(B61,1)=1,ISNUMBER(MATCH(B61,#REF!,0)))),"",IF(OR(WEEKDAY(B61,1)=1,ISNUMBER(MATCH(B61,#REF!,0))),1,2))</f>
        <v/>
      </c>
    </row>
    <row r="62" spans="2:21" ht="18" customHeight="1">
      <c r="B62" s="43" t="s">
        <v>7</v>
      </c>
      <c r="C62" s="44" t="s">
        <v>7</v>
      </c>
      <c r="D62" s="45"/>
      <c r="E62" s="66" t="s">
        <v>7</v>
      </c>
      <c r="F62" s="67"/>
      <c r="G62" s="67"/>
      <c r="H62" s="67"/>
      <c r="I62" s="67"/>
      <c r="J62" s="67"/>
      <c r="K62" s="67"/>
      <c r="L62" s="67"/>
      <c r="M62" s="67"/>
      <c r="N62" s="46"/>
      <c r="O62" s="46"/>
      <c r="P62" s="46"/>
      <c r="Q62" s="46"/>
      <c r="R62" s="52" t="s">
        <v>56</v>
      </c>
      <c r="S62" s="47">
        <f>SUM(N62:N67)</f>
        <v>0</v>
      </c>
      <c r="U62" s="60" t="str">
        <f>IF(ISERROR(OR(WEEKDAY(B62,1)=1,ISNUMBER(MATCH(B62,#REF!,0)))),"",IF(OR(WEEKDAY(B62,1)=1,ISNUMBER(MATCH(B62,#REF!,0))),1,2))</f>
        <v/>
      </c>
    </row>
    <row r="63" spans="2:21" ht="18" customHeight="1">
      <c r="B63" s="14" t="s">
        <v>7</v>
      </c>
      <c r="C63" s="8" t="s">
        <v>7</v>
      </c>
      <c r="D63" s="18"/>
      <c r="E63" s="61" t="s">
        <v>7</v>
      </c>
      <c r="F63" s="62"/>
      <c r="G63" s="62"/>
      <c r="H63" s="62"/>
      <c r="I63" s="62"/>
      <c r="J63" s="62"/>
      <c r="K63" s="62"/>
      <c r="L63" s="62"/>
      <c r="M63" s="62"/>
      <c r="N63" s="15"/>
      <c r="O63" s="15"/>
      <c r="P63" s="15"/>
      <c r="Q63" s="15"/>
      <c r="R63" s="53" t="s">
        <v>6</v>
      </c>
      <c r="S63" s="16">
        <f>SUM(Q62:Q66)</f>
        <v>0</v>
      </c>
      <c r="U63" s="60" t="str">
        <f>IF(ISERROR(OR(WEEKDAY(B63,1)=1,ISNUMBER(MATCH(B63,#REF!,0)))),"",IF(OR(WEEKDAY(B63,1)=1,ISNUMBER(MATCH(B63,#REF!,0))),1,2))</f>
        <v/>
      </c>
    </row>
    <row r="64" spans="2:21" ht="18" customHeight="1">
      <c r="B64" s="14" t="s">
        <v>7</v>
      </c>
      <c r="C64" s="8" t="s">
        <v>7</v>
      </c>
      <c r="D64" s="18"/>
      <c r="E64" s="61" t="s">
        <v>7</v>
      </c>
      <c r="F64" s="62"/>
      <c r="G64" s="62"/>
      <c r="H64" s="62"/>
      <c r="I64" s="62"/>
      <c r="J64" s="62"/>
      <c r="K64" s="62"/>
      <c r="L64" s="62"/>
      <c r="M64" s="62"/>
      <c r="N64" s="15"/>
      <c r="O64" s="15"/>
      <c r="P64" s="15"/>
      <c r="Q64" s="15"/>
      <c r="R64" s="54" t="str">
        <f>IF(Q67="△","Minus Time","")</f>
        <v/>
      </c>
      <c r="S64" s="41"/>
      <c r="U64" s="60" t="str">
        <f>IF(ISERROR(OR(WEEKDAY(B64,1)=1,ISNUMBER(MATCH(B64,#REF!,0)))),"",IF(OR(WEEKDAY(B64,1)=1,ISNUMBER(MATCH(B64,#REF!,0))),1,2))</f>
        <v/>
      </c>
    </row>
    <row r="65" spans="2:21" ht="18" customHeight="1">
      <c r="B65" s="14" t="s">
        <v>7</v>
      </c>
      <c r="C65" s="8" t="s">
        <v>7</v>
      </c>
      <c r="D65" s="18"/>
      <c r="E65" s="61" t="s">
        <v>7</v>
      </c>
      <c r="F65" s="62"/>
      <c r="G65" s="62"/>
      <c r="H65" s="62"/>
      <c r="I65" s="62"/>
      <c r="J65" s="62"/>
      <c r="K65" s="62"/>
      <c r="L65" s="62"/>
      <c r="M65" s="62"/>
      <c r="N65" s="15"/>
      <c r="O65" s="15"/>
      <c r="P65" s="15"/>
      <c r="Q65" s="15"/>
      <c r="R65" s="53" t="s">
        <v>23</v>
      </c>
      <c r="S65" s="16">
        <f>IF(OR(Q67="■",Q67="×",Q67="◎"),0,IF(Q67="△",SUM(S62:S64)-7.75, SUM(S62:S63)-7.75))</f>
        <v>0</v>
      </c>
      <c r="U65" s="60" t="str">
        <f>IF(ISERROR(OR(WEEKDAY(B65,1)=1,ISNUMBER(MATCH(B65,#REF!,0)))),"",IF(OR(WEEKDAY(B65,1)=1,ISNUMBER(MATCH(B65,#REF!,0))),1,2))</f>
        <v/>
      </c>
    </row>
    <row r="66" spans="2:21" ht="18" customHeight="1">
      <c r="B66" s="14" t="s">
        <v>7</v>
      </c>
      <c r="C66" s="8" t="s">
        <v>7</v>
      </c>
      <c r="D66" s="18"/>
      <c r="E66" s="61" t="s">
        <v>7</v>
      </c>
      <c r="F66" s="62"/>
      <c r="G66" s="62"/>
      <c r="H66" s="62"/>
      <c r="I66" s="62"/>
      <c r="J66" s="62"/>
      <c r="K66" s="62"/>
      <c r="L66" s="62"/>
      <c r="M66" s="62"/>
      <c r="N66" s="15"/>
      <c r="O66" s="15" t="s">
        <v>32</v>
      </c>
      <c r="P66" s="15" t="s">
        <v>33</v>
      </c>
      <c r="Q66" s="15"/>
      <c r="R66" s="53" t="s">
        <v>3</v>
      </c>
      <c r="S66" s="16" t="str">
        <f>IF(Q67="×",-7.75,"-")</f>
        <v>-</v>
      </c>
      <c r="U66" s="60" t="str">
        <f>IF(ISERROR(OR(WEEKDAY(B66,1)=1,ISNUMBER(MATCH(B66,#REF!,0)))),"",IF(OR(WEEKDAY(B66,1)=1,ISNUMBER(MATCH(B66,#REF!,0))),1,2))</f>
        <v/>
      </c>
    </row>
    <row r="67" spans="2:21" ht="18" customHeight="1" thickBot="1">
      <c r="B67" s="48" t="s">
        <v>7</v>
      </c>
      <c r="C67" s="49" t="s">
        <v>7</v>
      </c>
      <c r="D67" s="50"/>
      <c r="E67" s="76" t="s">
        <v>7</v>
      </c>
      <c r="F67" s="77"/>
      <c r="G67" s="77"/>
      <c r="H67" s="77"/>
      <c r="I67" s="77"/>
      <c r="J67" s="77"/>
      <c r="K67" s="77"/>
      <c r="L67" s="77"/>
      <c r="M67" s="77"/>
      <c r="N67" s="51"/>
      <c r="O67" s="51" t="s">
        <v>55</v>
      </c>
      <c r="P67" s="51" t="s">
        <v>33</v>
      </c>
      <c r="Q67" s="51" t="s">
        <v>7</v>
      </c>
      <c r="R67" s="55" t="s">
        <v>5</v>
      </c>
      <c r="S67" s="17">
        <f xml:space="preserve"> S62+S63</f>
        <v>0</v>
      </c>
      <c r="U67" s="60" t="str">
        <f>IF(ISERROR(OR(WEEKDAY(B67,1)=1,ISNUMBER(MATCH(B67,#REF!,0)))),"",IF(OR(WEEKDAY(B67,1)=1,ISNUMBER(MATCH(B67,#REF!,0))),1,2))</f>
        <v/>
      </c>
    </row>
    <row r="68" spans="2:21" ht="18" customHeight="1" thickBot="1">
      <c r="B68" s="71">
        <f>B60+1</f>
        <v>44935</v>
      </c>
      <c r="C68" s="72"/>
      <c r="D68" s="72"/>
      <c r="E68" s="72"/>
      <c r="F68" s="72"/>
      <c r="G68" s="72"/>
      <c r="H68" s="72"/>
      <c r="I68" s="72"/>
      <c r="J68" s="72"/>
      <c r="K68" s="72"/>
      <c r="L68" s="72"/>
      <c r="M68" s="72"/>
      <c r="N68" s="72"/>
      <c r="O68" s="72"/>
      <c r="P68" s="72"/>
      <c r="Q68" s="72"/>
      <c r="R68" s="72"/>
      <c r="S68" s="73"/>
      <c r="U68" s="60">
        <f>IF(ISERROR(OR(WEEKDAY(B68,1)=1,ISNUMBER(MATCH(B68,#REF!,0)))),"",IF(OR(WEEKDAY(B68,1)=1,ISNUMBER(MATCH(B68,#REF!,0))),1,2))</f>
        <v>2</v>
      </c>
    </row>
    <row r="69" spans="2:21" ht="18" customHeight="1" thickBot="1">
      <c r="B69" s="9" t="s">
        <v>25</v>
      </c>
      <c r="C69" s="4" t="s">
        <v>1</v>
      </c>
      <c r="D69" s="5" t="s">
        <v>0</v>
      </c>
      <c r="E69" s="68" t="s">
        <v>2</v>
      </c>
      <c r="F69" s="69"/>
      <c r="G69" s="69"/>
      <c r="H69" s="69"/>
      <c r="I69" s="69"/>
      <c r="J69" s="69"/>
      <c r="K69" s="69"/>
      <c r="L69" s="69"/>
      <c r="M69" s="70"/>
      <c r="N69" s="6" t="s">
        <v>4</v>
      </c>
      <c r="O69" s="11" t="s">
        <v>6</v>
      </c>
      <c r="P69" s="7" t="s">
        <v>26</v>
      </c>
      <c r="Q69" s="12" t="s">
        <v>4</v>
      </c>
      <c r="R69" s="63" t="s">
        <v>4</v>
      </c>
      <c r="S69" s="64"/>
      <c r="U69" s="60" t="str">
        <f>IF(ISERROR(OR(WEEKDAY(B69,1)=1,ISNUMBER(MATCH(B69,#REF!,0)))),"",IF(OR(WEEKDAY(B69,1)=1,ISNUMBER(MATCH(B69,#REF!,0))),1,2))</f>
        <v/>
      </c>
    </row>
    <row r="70" spans="2:21" ht="18" customHeight="1">
      <c r="B70" s="43" t="s">
        <v>7</v>
      </c>
      <c r="C70" s="44" t="s">
        <v>7</v>
      </c>
      <c r="D70" s="45"/>
      <c r="E70" s="66" t="s">
        <v>7</v>
      </c>
      <c r="F70" s="67"/>
      <c r="G70" s="67"/>
      <c r="H70" s="67"/>
      <c r="I70" s="67"/>
      <c r="J70" s="67"/>
      <c r="K70" s="67"/>
      <c r="L70" s="67"/>
      <c r="M70" s="67"/>
      <c r="N70" s="46"/>
      <c r="O70" s="46" t="s">
        <v>94</v>
      </c>
      <c r="P70" s="46"/>
      <c r="Q70" s="46">
        <v>7</v>
      </c>
      <c r="R70" s="52" t="s">
        <v>56</v>
      </c>
      <c r="S70" s="47">
        <f>SUM(N70:N75)</f>
        <v>0</v>
      </c>
      <c r="U70" s="60" t="str">
        <f>IF(ISERROR(OR(WEEKDAY(B70,1)=1,ISNUMBER(MATCH(B70,#REF!,0)))),"",IF(OR(WEEKDAY(B70,1)=1,ISNUMBER(MATCH(B70,#REF!,0))),1,2))</f>
        <v/>
      </c>
    </row>
    <row r="71" spans="2:21" ht="18" customHeight="1">
      <c r="B71" s="14" t="s">
        <v>7</v>
      </c>
      <c r="C71" s="8" t="s">
        <v>7</v>
      </c>
      <c r="D71" s="18"/>
      <c r="E71" s="61" t="s">
        <v>7</v>
      </c>
      <c r="F71" s="62"/>
      <c r="G71" s="62"/>
      <c r="H71" s="62"/>
      <c r="I71" s="62"/>
      <c r="J71" s="62"/>
      <c r="K71" s="62"/>
      <c r="L71" s="62"/>
      <c r="M71" s="62"/>
      <c r="N71" s="15"/>
      <c r="O71" s="15"/>
      <c r="P71" s="15"/>
      <c r="Q71" s="15"/>
      <c r="R71" s="53" t="s">
        <v>6</v>
      </c>
      <c r="S71" s="16">
        <f>SUM(Q70:Q74)</f>
        <v>7.75</v>
      </c>
      <c r="U71" s="60" t="str">
        <f>IF(ISERROR(OR(WEEKDAY(B71,1)=1,ISNUMBER(MATCH(B71,#REF!,0)))),"",IF(OR(WEEKDAY(B71,1)=1,ISNUMBER(MATCH(B71,#REF!,0))),1,2))</f>
        <v/>
      </c>
    </row>
    <row r="72" spans="2:21" ht="18" customHeight="1">
      <c r="B72" s="14" t="s">
        <v>7</v>
      </c>
      <c r="C72" s="8" t="s">
        <v>7</v>
      </c>
      <c r="D72" s="18"/>
      <c r="E72" s="61" t="s">
        <v>7</v>
      </c>
      <c r="F72" s="62"/>
      <c r="G72" s="62"/>
      <c r="H72" s="62"/>
      <c r="I72" s="62"/>
      <c r="J72" s="62"/>
      <c r="K72" s="62"/>
      <c r="L72" s="62"/>
      <c r="M72" s="62"/>
      <c r="N72" s="15"/>
      <c r="O72" s="15"/>
      <c r="P72" s="15"/>
      <c r="Q72" s="15"/>
      <c r="R72" s="54" t="str">
        <f>IF(Q75="△","Minus Time","")</f>
        <v/>
      </c>
      <c r="S72" s="41"/>
      <c r="U72" s="60" t="str">
        <f>IF(ISERROR(OR(WEEKDAY(B72,1)=1,ISNUMBER(MATCH(B72,#REF!,0)))),"",IF(OR(WEEKDAY(B72,1)=1,ISNUMBER(MATCH(B72,#REF!,0))),1,2))</f>
        <v/>
      </c>
    </row>
    <row r="73" spans="2:21" ht="18" customHeight="1">
      <c r="B73" s="14" t="s">
        <v>7</v>
      </c>
      <c r="C73" s="8" t="s">
        <v>7</v>
      </c>
      <c r="D73" s="18"/>
      <c r="E73" s="61" t="s">
        <v>7</v>
      </c>
      <c r="F73" s="62"/>
      <c r="G73" s="62"/>
      <c r="H73" s="62"/>
      <c r="I73" s="62"/>
      <c r="J73" s="62"/>
      <c r="K73" s="62"/>
      <c r="L73" s="62"/>
      <c r="M73" s="62"/>
      <c r="N73" s="15"/>
      <c r="O73" s="15"/>
      <c r="P73" s="15"/>
      <c r="Q73" s="15"/>
      <c r="R73" s="53" t="s">
        <v>23</v>
      </c>
      <c r="S73" s="16">
        <f>IF(OR(Q75="■",Q75="×",Q75="◎"),0,IF(Q75="△",SUM(S70:S72)-7.75, SUM(S70:S71)-7.75))</f>
        <v>0</v>
      </c>
      <c r="U73" s="60" t="str">
        <f>IF(ISERROR(OR(WEEKDAY(B73,1)=1,ISNUMBER(MATCH(B73,#REF!,0)))),"",IF(OR(WEEKDAY(B73,1)=1,ISNUMBER(MATCH(B73,#REF!,0))),1,2))</f>
        <v/>
      </c>
    </row>
    <row r="74" spans="2:21" ht="18" customHeight="1">
      <c r="B74" s="14" t="s">
        <v>7</v>
      </c>
      <c r="C74" s="8" t="s">
        <v>7</v>
      </c>
      <c r="D74" s="18"/>
      <c r="E74" s="61" t="s">
        <v>7</v>
      </c>
      <c r="F74" s="62"/>
      <c r="G74" s="62"/>
      <c r="H74" s="62"/>
      <c r="I74" s="62"/>
      <c r="J74" s="62"/>
      <c r="K74" s="62"/>
      <c r="L74" s="62"/>
      <c r="M74" s="62"/>
      <c r="N74" s="15"/>
      <c r="O74" s="15" t="s">
        <v>32</v>
      </c>
      <c r="P74" s="15" t="s">
        <v>33</v>
      </c>
      <c r="Q74" s="15">
        <v>0.75</v>
      </c>
      <c r="R74" s="53" t="s">
        <v>3</v>
      </c>
      <c r="S74" s="16" t="str">
        <f>IF(Q75="×",-7.75,"-")</f>
        <v>-</v>
      </c>
      <c r="U74" s="60" t="str">
        <f>IF(ISERROR(OR(WEEKDAY(B74,1)=1,ISNUMBER(MATCH(B74,#REF!,0)))),"",IF(OR(WEEKDAY(B74,1)=1,ISNUMBER(MATCH(B74,#REF!,0))),1,2))</f>
        <v/>
      </c>
    </row>
    <row r="75" spans="2:21" ht="18" customHeight="1" thickBot="1">
      <c r="B75" s="48" t="s">
        <v>7</v>
      </c>
      <c r="C75" s="49" t="s">
        <v>7</v>
      </c>
      <c r="D75" s="50"/>
      <c r="E75" s="76" t="s">
        <v>7</v>
      </c>
      <c r="F75" s="77"/>
      <c r="G75" s="77"/>
      <c r="H75" s="77"/>
      <c r="I75" s="77"/>
      <c r="J75" s="77"/>
      <c r="K75" s="77"/>
      <c r="L75" s="77"/>
      <c r="M75" s="77"/>
      <c r="N75" s="51"/>
      <c r="O75" s="51" t="s">
        <v>55</v>
      </c>
      <c r="P75" s="51" t="s">
        <v>33</v>
      </c>
      <c r="Q75" s="51" t="s">
        <v>93</v>
      </c>
      <c r="R75" s="55" t="s">
        <v>5</v>
      </c>
      <c r="S75" s="17">
        <f xml:space="preserve"> S70+S71</f>
        <v>7.75</v>
      </c>
      <c r="U75" s="60" t="str">
        <f>IF(ISERROR(OR(WEEKDAY(B75,1)=1,ISNUMBER(MATCH(B75,#REF!,0)))),"",IF(OR(WEEKDAY(B75,1)=1,ISNUMBER(MATCH(B75,#REF!,0))),1,2))</f>
        <v/>
      </c>
    </row>
    <row r="76" spans="2:21" ht="18" customHeight="1" thickBot="1">
      <c r="B76" s="71">
        <f>B68+1</f>
        <v>44936</v>
      </c>
      <c r="C76" s="72"/>
      <c r="D76" s="72"/>
      <c r="E76" s="72"/>
      <c r="F76" s="72"/>
      <c r="G76" s="72"/>
      <c r="H76" s="72"/>
      <c r="I76" s="72"/>
      <c r="J76" s="72"/>
      <c r="K76" s="72"/>
      <c r="L76" s="72"/>
      <c r="M76" s="72"/>
      <c r="N76" s="72"/>
      <c r="O76" s="72"/>
      <c r="P76" s="72"/>
      <c r="Q76" s="72"/>
      <c r="R76" s="72"/>
      <c r="S76" s="73"/>
      <c r="U76" s="60">
        <f>IF(ISERROR(OR(WEEKDAY(B76,1)=1,ISNUMBER(MATCH(B76,#REF!,0)))),"",IF(OR(WEEKDAY(B76,1)=1,ISNUMBER(MATCH(B76,#REF!,0))),1,2))</f>
        <v>2</v>
      </c>
    </row>
    <row r="77" spans="2:21" ht="18" customHeight="1" thickBot="1">
      <c r="B77" s="9" t="s">
        <v>25</v>
      </c>
      <c r="C77" s="4" t="s">
        <v>1</v>
      </c>
      <c r="D77" s="5" t="s">
        <v>0</v>
      </c>
      <c r="E77" s="68" t="s">
        <v>2</v>
      </c>
      <c r="F77" s="69"/>
      <c r="G77" s="69"/>
      <c r="H77" s="69"/>
      <c r="I77" s="69"/>
      <c r="J77" s="69"/>
      <c r="K77" s="69"/>
      <c r="L77" s="69"/>
      <c r="M77" s="70"/>
      <c r="N77" s="6" t="s">
        <v>4</v>
      </c>
      <c r="O77" s="11" t="s">
        <v>6</v>
      </c>
      <c r="P77" s="7" t="s">
        <v>26</v>
      </c>
      <c r="Q77" s="12" t="s">
        <v>4</v>
      </c>
      <c r="R77" s="63" t="s">
        <v>4</v>
      </c>
      <c r="S77" s="64"/>
      <c r="U77" s="60" t="str">
        <f>IF(ISERROR(OR(WEEKDAY(B77,1)=1,ISNUMBER(MATCH(B77,#REF!,0)))),"",IF(OR(WEEKDAY(B77,1)=1,ISNUMBER(MATCH(B77,#REF!,0))),1,2))</f>
        <v/>
      </c>
    </row>
    <row r="78" spans="2:21" ht="18" customHeight="1">
      <c r="B78" s="43" t="s">
        <v>7</v>
      </c>
      <c r="C78" s="44" t="s">
        <v>7</v>
      </c>
      <c r="D78" s="45"/>
      <c r="E78" s="66" t="s">
        <v>7</v>
      </c>
      <c r="F78" s="67"/>
      <c r="G78" s="67"/>
      <c r="H78" s="67"/>
      <c r="I78" s="67"/>
      <c r="J78" s="67"/>
      <c r="K78" s="67"/>
      <c r="L78" s="67"/>
      <c r="M78" s="67"/>
      <c r="N78" s="46"/>
      <c r="O78" s="46" t="s">
        <v>94</v>
      </c>
      <c r="P78" s="46"/>
      <c r="Q78" s="46">
        <v>7</v>
      </c>
      <c r="R78" s="52" t="s">
        <v>56</v>
      </c>
      <c r="S78" s="47">
        <f>SUM(N78:N83)</f>
        <v>0</v>
      </c>
      <c r="U78" s="60" t="str">
        <f>IF(ISERROR(OR(WEEKDAY(B78,1)=1,ISNUMBER(MATCH(B78,#REF!,0)))),"",IF(OR(WEEKDAY(B78,1)=1,ISNUMBER(MATCH(B78,#REF!,0))),1,2))</f>
        <v/>
      </c>
    </row>
    <row r="79" spans="2:21" ht="18" customHeight="1">
      <c r="B79" s="14" t="s">
        <v>7</v>
      </c>
      <c r="C79" s="8" t="s">
        <v>7</v>
      </c>
      <c r="D79" s="18"/>
      <c r="E79" s="61" t="s">
        <v>7</v>
      </c>
      <c r="F79" s="62"/>
      <c r="G79" s="62"/>
      <c r="H79" s="62"/>
      <c r="I79" s="62"/>
      <c r="J79" s="62"/>
      <c r="K79" s="62"/>
      <c r="L79" s="62"/>
      <c r="M79" s="62"/>
      <c r="N79" s="15"/>
      <c r="O79" s="15"/>
      <c r="P79" s="15"/>
      <c r="Q79" s="15"/>
      <c r="R79" s="53" t="s">
        <v>6</v>
      </c>
      <c r="S79" s="16">
        <f>SUM(Q78:Q82)</f>
        <v>7.75</v>
      </c>
      <c r="U79" s="60" t="str">
        <f>IF(ISERROR(OR(WEEKDAY(B79,1)=1,ISNUMBER(MATCH(B79,#REF!,0)))),"",IF(OR(WEEKDAY(B79,1)=1,ISNUMBER(MATCH(B79,#REF!,0))),1,2))</f>
        <v/>
      </c>
    </row>
    <row r="80" spans="2:21" ht="18" customHeight="1">
      <c r="B80" s="14" t="s">
        <v>7</v>
      </c>
      <c r="C80" s="8" t="s">
        <v>7</v>
      </c>
      <c r="D80" s="18"/>
      <c r="E80" s="61" t="s">
        <v>7</v>
      </c>
      <c r="F80" s="62"/>
      <c r="G80" s="62"/>
      <c r="H80" s="62"/>
      <c r="I80" s="62"/>
      <c r="J80" s="62"/>
      <c r="K80" s="62"/>
      <c r="L80" s="62"/>
      <c r="M80" s="62"/>
      <c r="N80" s="15"/>
      <c r="O80" s="15"/>
      <c r="P80" s="15"/>
      <c r="Q80" s="15"/>
      <c r="R80" s="54" t="str">
        <f>IF(Q83="△","Minus Time","")</f>
        <v/>
      </c>
      <c r="S80" s="41"/>
      <c r="U80" s="60" t="str">
        <f>IF(ISERROR(OR(WEEKDAY(B80,1)=1,ISNUMBER(MATCH(B80,#REF!,0)))),"",IF(OR(WEEKDAY(B80,1)=1,ISNUMBER(MATCH(B80,#REF!,0))),1,2))</f>
        <v/>
      </c>
    </row>
    <row r="81" spans="2:21" ht="18" customHeight="1">
      <c r="B81" s="14" t="s">
        <v>7</v>
      </c>
      <c r="C81" s="8" t="s">
        <v>7</v>
      </c>
      <c r="D81" s="18"/>
      <c r="E81" s="61" t="s">
        <v>7</v>
      </c>
      <c r="F81" s="62"/>
      <c r="G81" s="62"/>
      <c r="H81" s="62"/>
      <c r="I81" s="62"/>
      <c r="J81" s="62"/>
      <c r="K81" s="62"/>
      <c r="L81" s="62"/>
      <c r="M81" s="62"/>
      <c r="N81" s="15"/>
      <c r="O81" s="15"/>
      <c r="P81" s="15"/>
      <c r="Q81" s="15"/>
      <c r="R81" s="53" t="s">
        <v>23</v>
      </c>
      <c r="S81" s="16">
        <f>IF(OR(Q83="■",Q83="×",Q83="◎"),0,IF(Q83="△",SUM(S78:S80)-7.75, SUM(S78:S79)-7.75))</f>
        <v>0</v>
      </c>
      <c r="U81" s="60" t="str">
        <f>IF(ISERROR(OR(WEEKDAY(B81,1)=1,ISNUMBER(MATCH(B81,#REF!,0)))),"",IF(OR(WEEKDAY(B81,1)=1,ISNUMBER(MATCH(B81,#REF!,0))),1,2))</f>
        <v/>
      </c>
    </row>
    <row r="82" spans="2:21" ht="18" customHeight="1">
      <c r="B82" s="14" t="s">
        <v>7</v>
      </c>
      <c r="C82" s="8" t="s">
        <v>7</v>
      </c>
      <c r="D82" s="18"/>
      <c r="E82" s="61" t="s">
        <v>7</v>
      </c>
      <c r="F82" s="62"/>
      <c r="G82" s="62"/>
      <c r="H82" s="62"/>
      <c r="I82" s="62"/>
      <c r="J82" s="62"/>
      <c r="K82" s="62"/>
      <c r="L82" s="62"/>
      <c r="M82" s="62"/>
      <c r="N82" s="15"/>
      <c r="O82" s="15" t="s">
        <v>32</v>
      </c>
      <c r="P82" s="15" t="s">
        <v>33</v>
      </c>
      <c r="Q82" s="15">
        <v>0.75</v>
      </c>
      <c r="R82" s="53" t="s">
        <v>3</v>
      </c>
      <c r="S82" s="16" t="str">
        <f>IF(Q83="×",-7.75,"-")</f>
        <v>-</v>
      </c>
      <c r="U82" s="60" t="str">
        <f>IF(ISERROR(OR(WEEKDAY(B82,1)=1,ISNUMBER(MATCH(B82,#REF!,0)))),"",IF(OR(WEEKDAY(B82,1)=1,ISNUMBER(MATCH(B82,#REF!,0))),1,2))</f>
        <v/>
      </c>
    </row>
    <row r="83" spans="2:21" ht="18" customHeight="1" thickBot="1">
      <c r="B83" s="48" t="s">
        <v>7</v>
      </c>
      <c r="C83" s="49" t="s">
        <v>7</v>
      </c>
      <c r="D83" s="50"/>
      <c r="E83" s="76" t="s">
        <v>7</v>
      </c>
      <c r="F83" s="77"/>
      <c r="G83" s="77"/>
      <c r="H83" s="77"/>
      <c r="I83" s="77"/>
      <c r="J83" s="77"/>
      <c r="K83" s="77"/>
      <c r="L83" s="77"/>
      <c r="M83" s="77"/>
      <c r="N83" s="51"/>
      <c r="O83" s="51" t="s">
        <v>55</v>
      </c>
      <c r="P83" s="51" t="s">
        <v>33</v>
      </c>
      <c r="Q83" s="51" t="s">
        <v>93</v>
      </c>
      <c r="R83" s="55" t="s">
        <v>5</v>
      </c>
      <c r="S83" s="17">
        <f xml:space="preserve"> S78+S79</f>
        <v>7.75</v>
      </c>
      <c r="U83" s="60" t="str">
        <f>IF(ISERROR(OR(WEEKDAY(B83,1)=1,ISNUMBER(MATCH(B83,#REF!,0)))),"",IF(OR(WEEKDAY(B83,1)=1,ISNUMBER(MATCH(B83,#REF!,0))),1,2))</f>
        <v/>
      </c>
    </row>
    <row r="84" spans="2:21" ht="18" customHeight="1" thickBot="1">
      <c r="B84" s="71">
        <f>B76+1</f>
        <v>44937</v>
      </c>
      <c r="C84" s="72"/>
      <c r="D84" s="72"/>
      <c r="E84" s="72"/>
      <c r="F84" s="72"/>
      <c r="G84" s="72"/>
      <c r="H84" s="72"/>
      <c r="I84" s="72"/>
      <c r="J84" s="72"/>
      <c r="K84" s="72"/>
      <c r="L84" s="72"/>
      <c r="M84" s="72"/>
      <c r="N84" s="72"/>
      <c r="O84" s="72"/>
      <c r="P84" s="72"/>
      <c r="Q84" s="72"/>
      <c r="R84" s="72"/>
      <c r="S84" s="73"/>
      <c r="U84" s="60">
        <f>IF(ISERROR(OR(WEEKDAY(B84,1)=1,ISNUMBER(MATCH(B84,#REF!,0)))),"",IF(OR(WEEKDAY(B84,1)=1,ISNUMBER(MATCH(B84,#REF!,0))),1,2))</f>
        <v>2</v>
      </c>
    </row>
    <row r="85" spans="2:21" ht="18" customHeight="1" thickBot="1">
      <c r="B85" s="9" t="s">
        <v>25</v>
      </c>
      <c r="C85" s="4" t="s">
        <v>1</v>
      </c>
      <c r="D85" s="5" t="s">
        <v>0</v>
      </c>
      <c r="E85" s="68" t="s">
        <v>2</v>
      </c>
      <c r="F85" s="69"/>
      <c r="G85" s="69"/>
      <c r="H85" s="69"/>
      <c r="I85" s="69"/>
      <c r="J85" s="69"/>
      <c r="K85" s="69"/>
      <c r="L85" s="69"/>
      <c r="M85" s="70"/>
      <c r="N85" s="6" t="s">
        <v>4</v>
      </c>
      <c r="O85" s="11" t="s">
        <v>6</v>
      </c>
      <c r="P85" s="7" t="s">
        <v>26</v>
      </c>
      <c r="Q85" s="12" t="s">
        <v>4</v>
      </c>
      <c r="R85" s="63" t="s">
        <v>4</v>
      </c>
      <c r="S85" s="64"/>
      <c r="U85" s="60" t="str">
        <f>IF(ISERROR(OR(WEEKDAY(B85,1)=1,ISNUMBER(MATCH(B85,#REF!,0)))),"",IF(OR(WEEKDAY(B85,1)=1,ISNUMBER(MATCH(B85,#REF!,0))),1,2))</f>
        <v/>
      </c>
    </row>
    <row r="86" spans="2:21" ht="18" customHeight="1">
      <c r="B86" s="43" t="s">
        <v>7</v>
      </c>
      <c r="C86" s="44" t="s">
        <v>7</v>
      </c>
      <c r="D86" s="45"/>
      <c r="E86" s="66" t="s">
        <v>7</v>
      </c>
      <c r="F86" s="67"/>
      <c r="G86" s="67"/>
      <c r="H86" s="67"/>
      <c r="I86" s="67"/>
      <c r="J86" s="67"/>
      <c r="K86" s="67"/>
      <c r="L86" s="67"/>
      <c r="M86" s="67"/>
      <c r="N86" s="46"/>
      <c r="O86" s="46" t="s">
        <v>94</v>
      </c>
      <c r="P86" s="46"/>
      <c r="Q86" s="46">
        <v>6.5</v>
      </c>
      <c r="R86" s="52" t="s">
        <v>56</v>
      </c>
      <c r="S86" s="47">
        <f>SUM(N86:N91)</f>
        <v>0</v>
      </c>
      <c r="U86" s="60" t="str">
        <f>IF(ISERROR(OR(WEEKDAY(B86,1)=1,ISNUMBER(MATCH(B86,#REF!,0)))),"",IF(OR(WEEKDAY(B86,1)=1,ISNUMBER(MATCH(B86,#REF!,0))),1,2))</f>
        <v/>
      </c>
    </row>
    <row r="87" spans="2:21" ht="18" customHeight="1">
      <c r="B87" s="14" t="s">
        <v>7</v>
      </c>
      <c r="C87" s="8" t="s">
        <v>7</v>
      </c>
      <c r="D87" s="18"/>
      <c r="E87" s="61" t="s">
        <v>7</v>
      </c>
      <c r="F87" s="62"/>
      <c r="G87" s="62"/>
      <c r="H87" s="62"/>
      <c r="I87" s="62"/>
      <c r="J87" s="62"/>
      <c r="K87" s="62"/>
      <c r="L87" s="62"/>
      <c r="M87" s="62"/>
      <c r="N87" s="15"/>
      <c r="O87" s="15" t="s">
        <v>100</v>
      </c>
      <c r="P87" s="15"/>
      <c r="Q87" s="15">
        <v>0.5</v>
      </c>
      <c r="R87" s="53" t="s">
        <v>6</v>
      </c>
      <c r="S87" s="16">
        <f>SUM(Q86:Q90)</f>
        <v>7.75</v>
      </c>
      <c r="U87" s="60" t="str">
        <f>IF(ISERROR(OR(WEEKDAY(B87,1)=1,ISNUMBER(MATCH(B87,#REF!,0)))),"",IF(OR(WEEKDAY(B87,1)=1,ISNUMBER(MATCH(B87,#REF!,0))),1,2))</f>
        <v/>
      </c>
    </row>
    <row r="88" spans="2:21" ht="18" customHeight="1">
      <c r="B88" s="14" t="s">
        <v>7</v>
      </c>
      <c r="C88" s="8" t="s">
        <v>7</v>
      </c>
      <c r="D88" s="18"/>
      <c r="E88" s="61" t="s">
        <v>7</v>
      </c>
      <c r="F88" s="62"/>
      <c r="G88" s="62"/>
      <c r="H88" s="62"/>
      <c r="I88" s="62"/>
      <c r="J88" s="62"/>
      <c r="K88" s="62"/>
      <c r="L88" s="62"/>
      <c r="M88" s="62"/>
      <c r="N88" s="15"/>
      <c r="O88" s="15"/>
      <c r="P88" s="15"/>
      <c r="Q88" s="15"/>
      <c r="R88" s="54" t="str">
        <f>IF(Q91="△","Minus Time","")</f>
        <v/>
      </c>
      <c r="S88" s="41"/>
      <c r="U88" s="60" t="str">
        <f>IF(ISERROR(OR(WEEKDAY(B88,1)=1,ISNUMBER(MATCH(B88,#REF!,0)))),"",IF(OR(WEEKDAY(B88,1)=1,ISNUMBER(MATCH(B88,#REF!,0))),1,2))</f>
        <v/>
      </c>
    </row>
    <row r="89" spans="2:21" ht="18" customHeight="1">
      <c r="B89" s="14" t="s">
        <v>7</v>
      </c>
      <c r="C89" s="8" t="s">
        <v>7</v>
      </c>
      <c r="D89" s="18"/>
      <c r="E89" s="61" t="s">
        <v>7</v>
      </c>
      <c r="F89" s="62"/>
      <c r="G89" s="62"/>
      <c r="H89" s="62"/>
      <c r="I89" s="62"/>
      <c r="J89" s="62"/>
      <c r="K89" s="62"/>
      <c r="L89" s="62"/>
      <c r="M89" s="62"/>
      <c r="N89" s="15"/>
      <c r="O89" s="15"/>
      <c r="P89" s="15"/>
      <c r="Q89" s="15"/>
      <c r="R89" s="53" t="s">
        <v>23</v>
      </c>
      <c r="S89" s="16">
        <f>IF(OR(Q91="■",Q91="×",Q91="◎"),0,IF(Q91="△",SUM(S86:S88)-7.75, SUM(S86:S87)-7.75))</f>
        <v>0</v>
      </c>
      <c r="U89" s="60" t="str">
        <f>IF(ISERROR(OR(WEEKDAY(B89,1)=1,ISNUMBER(MATCH(B89,#REF!,0)))),"",IF(OR(WEEKDAY(B89,1)=1,ISNUMBER(MATCH(B89,#REF!,0))),1,2))</f>
        <v/>
      </c>
    </row>
    <row r="90" spans="2:21" ht="18" customHeight="1">
      <c r="B90" s="14" t="s">
        <v>7</v>
      </c>
      <c r="C90" s="8" t="s">
        <v>7</v>
      </c>
      <c r="D90" s="18"/>
      <c r="E90" s="61" t="s">
        <v>7</v>
      </c>
      <c r="F90" s="62"/>
      <c r="G90" s="62"/>
      <c r="H90" s="62"/>
      <c r="I90" s="62"/>
      <c r="J90" s="62"/>
      <c r="K90" s="62"/>
      <c r="L90" s="62"/>
      <c r="M90" s="62"/>
      <c r="N90" s="15"/>
      <c r="O90" s="15" t="s">
        <v>32</v>
      </c>
      <c r="P90" s="15" t="s">
        <v>33</v>
      </c>
      <c r="Q90" s="15">
        <v>0.75</v>
      </c>
      <c r="R90" s="53" t="s">
        <v>3</v>
      </c>
      <c r="S90" s="16" t="str">
        <f>IF(Q91="×",-7.75,"-")</f>
        <v>-</v>
      </c>
      <c r="U90" s="60" t="str">
        <f>IF(ISERROR(OR(WEEKDAY(B90,1)=1,ISNUMBER(MATCH(B90,#REF!,0)))),"",IF(OR(WEEKDAY(B90,1)=1,ISNUMBER(MATCH(B90,#REF!,0))),1,2))</f>
        <v/>
      </c>
    </row>
    <row r="91" spans="2:21" ht="18" customHeight="1" thickBot="1">
      <c r="B91" s="48" t="s">
        <v>7</v>
      </c>
      <c r="C91" s="49" t="s">
        <v>7</v>
      </c>
      <c r="D91" s="50"/>
      <c r="E91" s="76" t="s">
        <v>7</v>
      </c>
      <c r="F91" s="77"/>
      <c r="G91" s="77"/>
      <c r="H91" s="77"/>
      <c r="I91" s="77"/>
      <c r="J91" s="77"/>
      <c r="K91" s="77"/>
      <c r="L91" s="77"/>
      <c r="M91" s="77"/>
      <c r="N91" s="51"/>
      <c r="O91" s="51" t="s">
        <v>55</v>
      </c>
      <c r="P91" s="51" t="s">
        <v>33</v>
      </c>
      <c r="Q91" s="51" t="s">
        <v>93</v>
      </c>
      <c r="R91" s="55" t="s">
        <v>5</v>
      </c>
      <c r="S91" s="17">
        <f xml:space="preserve"> S86+S87</f>
        <v>7.75</v>
      </c>
      <c r="U91" s="60" t="str">
        <f>IF(ISERROR(OR(WEEKDAY(B91,1)=1,ISNUMBER(MATCH(B91,#REF!,0)))),"",IF(OR(WEEKDAY(B91,1)=1,ISNUMBER(MATCH(B91,#REF!,0))),1,2))</f>
        <v/>
      </c>
    </row>
    <row r="92" spans="2:21" ht="18" customHeight="1" thickBot="1">
      <c r="B92" s="71">
        <f>B84+1</f>
        <v>44938</v>
      </c>
      <c r="C92" s="72"/>
      <c r="D92" s="72"/>
      <c r="E92" s="72"/>
      <c r="F92" s="72"/>
      <c r="G92" s="72"/>
      <c r="H92" s="72"/>
      <c r="I92" s="72"/>
      <c r="J92" s="72"/>
      <c r="K92" s="72"/>
      <c r="L92" s="72"/>
      <c r="M92" s="72"/>
      <c r="N92" s="72"/>
      <c r="O92" s="72"/>
      <c r="P92" s="72"/>
      <c r="Q92" s="72"/>
      <c r="R92" s="72"/>
      <c r="S92" s="73"/>
      <c r="U92" s="60">
        <f>IF(ISERROR(OR(WEEKDAY(B92,1)=1,ISNUMBER(MATCH(B92,#REF!,0)))),"",IF(OR(WEEKDAY(B92,1)=1,ISNUMBER(MATCH(B92,#REF!,0))),1,2))</f>
        <v>2</v>
      </c>
    </row>
    <row r="93" spans="2:21" ht="18" customHeight="1" thickBot="1">
      <c r="B93" s="9" t="s">
        <v>25</v>
      </c>
      <c r="C93" s="4" t="s">
        <v>1</v>
      </c>
      <c r="D93" s="5" t="s">
        <v>0</v>
      </c>
      <c r="E93" s="68" t="s">
        <v>2</v>
      </c>
      <c r="F93" s="69"/>
      <c r="G93" s="69"/>
      <c r="H93" s="69"/>
      <c r="I93" s="69"/>
      <c r="J93" s="69"/>
      <c r="K93" s="69"/>
      <c r="L93" s="69"/>
      <c r="M93" s="70"/>
      <c r="N93" s="6" t="s">
        <v>4</v>
      </c>
      <c r="O93" s="11" t="s">
        <v>6</v>
      </c>
      <c r="P93" s="7" t="s">
        <v>26</v>
      </c>
      <c r="Q93" s="12" t="s">
        <v>4</v>
      </c>
      <c r="R93" s="63" t="s">
        <v>4</v>
      </c>
      <c r="S93" s="64"/>
      <c r="U93" s="60" t="str">
        <f>IF(ISERROR(OR(WEEKDAY(B93,1)=1,ISNUMBER(MATCH(B93,#REF!,0)))),"",IF(OR(WEEKDAY(B93,1)=1,ISNUMBER(MATCH(B93,#REF!,0))),1,2))</f>
        <v/>
      </c>
    </row>
    <row r="94" spans="2:21" ht="18" customHeight="1">
      <c r="B94" s="43" t="s">
        <v>7</v>
      </c>
      <c r="C94" s="44" t="s">
        <v>7</v>
      </c>
      <c r="D94" s="45"/>
      <c r="E94" s="66" t="s">
        <v>7</v>
      </c>
      <c r="F94" s="67"/>
      <c r="G94" s="67"/>
      <c r="H94" s="67"/>
      <c r="I94" s="67"/>
      <c r="J94" s="67"/>
      <c r="K94" s="67"/>
      <c r="L94" s="67"/>
      <c r="M94" s="67"/>
      <c r="N94" s="46"/>
      <c r="O94" s="46" t="s">
        <v>94</v>
      </c>
      <c r="P94" s="46"/>
      <c r="Q94" s="46">
        <v>7</v>
      </c>
      <c r="R94" s="52" t="s">
        <v>56</v>
      </c>
      <c r="S94" s="47">
        <f>SUM(N94:N99)</f>
        <v>0</v>
      </c>
      <c r="U94" s="60" t="str">
        <f>IF(ISERROR(OR(WEEKDAY(B94,1)=1,ISNUMBER(MATCH(B94,#REF!,0)))),"",IF(OR(WEEKDAY(B94,1)=1,ISNUMBER(MATCH(B94,#REF!,0))),1,2))</f>
        <v/>
      </c>
    </row>
    <row r="95" spans="2:21" ht="18" customHeight="1">
      <c r="B95" s="14" t="s">
        <v>7</v>
      </c>
      <c r="C95" s="8" t="s">
        <v>7</v>
      </c>
      <c r="D95" s="18"/>
      <c r="E95" s="61" t="s">
        <v>7</v>
      </c>
      <c r="F95" s="62"/>
      <c r="G95" s="62"/>
      <c r="H95" s="62"/>
      <c r="I95" s="62"/>
      <c r="J95" s="62"/>
      <c r="K95" s="62"/>
      <c r="L95" s="62"/>
      <c r="M95" s="62"/>
      <c r="N95" s="15"/>
      <c r="O95" s="15"/>
      <c r="P95" s="15"/>
      <c r="Q95" s="15"/>
      <c r="R95" s="53" t="s">
        <v>6</v>
      </c>
      <c r="S95" s="16">
        <f>SUM(Q94:Q98)</f>
        <v>7.75</v>
      </c>
      <c r="U95" s="60" t="str">
        <f>IF(ISERROR(OR(WEEKDAY(B95,1)=1,ISNUMBER(MATCH(B95,#REF!,0)))),"",IF(OR(WEEKDAY(B95,1)=1,ISNUMBER(MATCH(B95,#REF!,0))),1,2))</f>
        <v/>
      </c>
    </row>
    <row r="96" spans="2:21" ht="18" customHeight="1">
      <c r="B96" s="14" t="s">
        <v>7</v>
      </c>
      <c r="C96" s="8" t="s">
        <v>7</v>
      </c>
      <c r="D96" s="18"/>
      <c r="E96" s="61" t="s">
        <v>7</v>
      </c>
      <c r="F96" s="62"/>
      <c r="G96" s="62"/>
      <c r="H96" s="62"/>
      <c r="I96" s="62"/>
      <c r="J96" s="62"/>
      <c r="K96" s="62"/>
      <c r="L96" s="62"/>
      <c r="M96" s="62"/>
      <c r="N96" s="15"/>
      <c r="O96" s="15"/>
      <c r="P96" s="15"/>
      <c r="Q96" s="15"/>
      <c r="R96" s="54" t="str">
        <f>IF(Q99="△","Minus Time","")</f>
        <v/>
      </c>
      <c r="S96" s="41"/>
      <c r="U96" s="60" t="str">
        <f>IF(ISERROR(OR(WEEKDAY(B96,1)=1,ISNUMBER(MATCH(B96,#REF!,0)))),"",IF(OR(WEEKDAY(B96,1)=1,ISNUMBER(MATCH(B96,#REF!,0))),1,2))</f>
        <v/>
      </c>
    </row>
    <row r="97" spans="2:21" ht="18" customHeight="1">
      <c r="B97" s="14" t="s">
        <v>7</v>
      </c>
      <c r="C97" s="8" t="s">
        <v>7</v>
      </c>
      <c r="D97" s="18"/>
      <c r="E97" s="61" t="s">
        <v>7</v>
      </c>
      <c r="F97" s="62"/>
      <c r="G97" s="62"/>
      <c r="H97" s="62"/>
      <c r="I97" s="62"/>
      <c r="J97" s="62"/>
      <c r="K97" s="62"/>
      <c r="L97" s="62"/>
      <c r="M97" s="62"/>
      <c r="N97" s="15"/>
      <c r="O97" s="15"/>
      <c r="P97" s="15"/>
      <c r="Q97" s="15"/>
      <c r="R97" s="53" t="s">
        <v>23</v>
      </c>
      <c r="S97" s="16">
        <f>IF(OR(Q99="■",Q99="×",Q99="◎"),0,IF(Q99="△",SUM(S94:S96)-7.75, SUM(S94:S95)-7.75))</f>
        <v>0</v>
      </c>
      <c r="U97" s="60" t="str">
        <f>IF(ISERROR(OR(WEEKDAY(B97,1)=1,ISNUMBER(MATCH(B97,#REF!,0)))),"",IF(OR(WEEKDAY(B97,1)=1,ISNUMBER(MATCH(B97,#REF!,0))),1,2))</f>
        <v/>
      </c>
    </row>
    <row r="98" spans="2:21" ht="18" customHeight="1">
      <c r="B98" s="14" t="s">
        <v>7</v>
      </c>
      <c r="C98" s="8" t="s">
        <v>7</v>
      </c>
      <c r="D98" s="18"/>
      <c r="E98" s="61" t="s">
        <v>7</v>
      </c>
      <c r="F98" s="62"/>
      <c r="G98" s="62"/>
      <c r="H98" s="62"/>
      <c r="I98" s="62"/>
      <c r="J98" s="62"/>
      <c r="K98" s="62"/>
      <c r="L98" s="62"/>
      <c r="M98" s="62"/>
      <c r="N98" s="15"/>
      <c r="O98" s="15" t="s">
        <v>32</v>
      </c>
      <c r="P98" s="15" t="s">
        <v>33</v>
      </c>
      <c r="Q98" s="15">
        <v>0.75</v>
      </c>
      <c r="R98" s="53" t="s">
        <v>3</v>
      </c>
      <c r="S98" s="16" t="str">
        <f>IF(Q99="×",-7.75,"-")</f>
        <v>-</v>
      </c>
      <c r="U98" s="60" t="str">
        <f>IF(ISERROR(OR(WEEKDAY(B98,1)=1,ISNUMBER(MATCH(B98,#REF!,0)))),"",IF(OR(WEEKDAY(B98,1)=1,ISNUMBER(MATCH(B98,#REF!,0))),1,2))</f>
        <v/>
      </c>
    </row>
    <row r="99" spans="2:21" ht="18" customHeight="1" thickBot="1">
      <c r="B99" s="48" t="s">
        <v>7</v>
      </c>
      <c r="C99" s="49" t="s">
        <v>7</v>
      </c>
      <c r="D99" s="50"/>
      <c r="E99" s="76" t="s">
        <v>7</v>
      </c>
      <c r="F99" s="77"/>
      <c r="G99" s="77"/>
      <c r="H99" s="77"/>
      <c r="I99" s="77"/>
      <c r="J99" s="77"/>
      <c r="K99" s="77"/>
      <c r="L99" s="77"/>
      <c r="M99" s="77"/>
      <c r="N99" s="51"/>
      <c r="O99" s="51" t="s">
        <v>55</v>
      </c>
      <c r="P99" s="51" t="s">
        <v>33</v>
      </c>
      <c r="Q99" s="51" t="s">
        <v>93</v>
      </c>
      <c r="R99" s="55" t="s">
        <v>5</v>
      </c>
      <c r="S99" s="17">
        <f xml:space="preserve"> S94+S95</f>
        <v>7.75</v>
      </c>
      <c r="U99" s="60" t="str">
        <f>IF(ISERROR(OR(WEEKDAY(B99,1)=1,ISNUMBER(MATCH(B99,#REF!,0)))),"",IF(OR(WEEKDAY(B99,1)=1,ISNUMBER(MATCH(B99,#REF!,0))),1,2))</f>
        <v/>
      </c>
    </row>
    <row r="100" spans="2:21" ht="18" customHeight="1" thickBot="1">
      <c r="B100" s="71">
        <f>B92+1</f>
        <v>44939</v>
      </c>
      <c r="C100" s="72"/>
      <c r="D100" s="72"/>
      <c r="E100" s="72"/>
      <c r="F100" s="72"/>
      <c r="G100" s="72"/>
      <c r="H100" s="72"/>
      <c r="I100" s="72"/>
      <c r="J100" s="72"/>
      <c r="K100" s="72"/>
      <c r="L100" s="72"/>
      <c r="M100" s="72"/>
      <c r="N100" s="72"/>
      <c r="O100" s="72"/>
      <c r="P100" s="72"/>
      <c r="Q100" s="72"/>
      <c r="R100" s="72"/>
      <c r="S100" s="73"/>
      <c r="U100" s="60">
        <f>IF(ISERROR(OR(WEEKDAY(B100,1)=1,ISNUMBER(MATCH(B100,#REF!,0)))),"",IF(OR(WEEKDAY(B100,1)=1,ISNUMBER(MATCH(B100,#REF!,0))),1,2))</f>
        <v>2</v>
      </c>
    </row>
    <row r="101" spans="2:21" ht="18" customHeight="1" thickBot="1">
      <c r="B101" s="9" t="s">
        <v>25</v>
      </c>
      <c r="C101" s="4" t="s">
        <v>1</v>
      </c>
      <c r="D101" s="5" t="s">
        <v>0</v>
      </c>
      <c r="E101" s="68" t="s">
        <v>2</v>
      </c>
      <c r="F101" s="69"/>
      <c r="G101" s="69"/>
      <c r="H101" s="69"/>
      <c r="I101" s="69"/>
      <c r="J101" s="69"/>
      <c r="K101" s="69"/>
      <c r="L101" s="69"/>
      <c r="M101" s="70"/>
      <c r="N101" s="6" t="s">
        <v>4</v>
      </c>
      <c r="O101" s="11" t="s">
        <v>6</v>
      </c>
      <c r="P101" s="7" t="s">
        <v>26</v>
      </c>
      <c r="Q101" s="12" t="s">
        <v>4</v>
      </c>
      <c r="R101" s="63" t="s">
        <v>4</v>
      </c>
      <c r="S101" s="64"/>
      <c r="U101" s="60" t="str">
        <f>IF(ISERROR(OR(WEEKDAY(B101,1)=1,ISNUMBER(MATCH(B101,#REF!,0)))),"",IF(OR(WEEKDAY(B101,1)=1,ISNUMBER(MATCH(B101,#REF!,0))),1,2))</f>
        <v/>
      </c>
    </row>
    <row r="102" spans="2:21" ht="18" customHeight="1">
      <c r="B102" s="43" t="s">
        <v>7</v>
      </c>
      <c r="C102" s="44" t="s">
        <v>7</v>
      </c>
      <c r="D102" s="45"/>
      <c r="E102" s="66" t="s">
        <v>7</v>
      </c>
      <c r="F102" s="67"/>
      <c r="G102" s="67"/>
      <c r="H102" s="67"/>
      <c r="I102" s="67"/>
      <c r="J102" s="67"/>
      <c r="K102" s="67"/>
      <c r="L102" s="67"/>
      <c r="M102" s="67"/>
      <c r="N102" s="46"/>
      <c r="O102" s="46" t="s">
        <v>94</v>
      </c>
      <c r="P102" s="46"/>
      <c r="Q102" s="46">
        <v>7</v>
      </c>
      <c r="R102" s="52" t="s">
        <v>56</v>
      </c>
      <c r="S102" s="47">
        <f>SUM(N102:N107)</f>
        <v>0</v>
      </c>
      <c r="U102" s="60" t="str">
        <f>IF(ISERROR(OR(WEEKDAY(B102,1)=1,ISNUMBER(MATCH(B102,#REF!,0)))),"",IF(OR(WEEKDAY(B102,1)=1,ISNUMBER(MATCH(B102,#REF!,0))),1,2))</f>
        <v/>
      </c>
    </row>
    <row r="103" spans="2:21" ht="18" customHeight="1">
      <c r="B103" s="14" t="s">
        <v>7</v>
      </c>
      <c r="C103" s="8" t="s">
        <v>7</v>
      </c>
      <c r="D103" s="18"/>
      <c r="E103" s="61" t="s">
        <v>7</v>
      </c>
      <c r="F103" s="62"/>
      <c r="G103" s="62"/>
      <c r="H103" s="62"/>
      <c r="I103" s="62"/>
      <c r="J103" s="62"/>
      <c r="K103" s="62"/>
      <c r="L103" s="62"/>
      <c r="M103" s="62"/>
      <c r="N103" s="15"/>
      <c r="O103" s="15"/>
      <c r="P103" s="15"/>
      <c r="Q103" s="15"/>
      <c r="R103" s="53" t="s">
        <v>6</v>
      </c>
      <c r="S103" s="16">
        <f>SUM(Q102:Q106)</f>
        <v>7.75</v>
      </c>
      <c r="U103" s="60" t="str">
        <f>IF(ISERROR(OR(WEEKDAY(B103,1)=1,ISNUMBER(MATCH(B103,#REF!,0)))),"",IF(OR(WEEKDAY(B103,1)=1,ISNUMBER(MATCH(B103,#REF!,0))),1,2))</f>
        <v/>
      </c>
    </row>
    <row r="104" spans="2:21" ht="18" customHeight="1">
      <c r="B104" s="14" t="s">
        <v>7</v>
      </c>
      <c r="C104" s="8" t="s">
        <v>7</v>
      </c>
      <c r="D104" s="18"/>
      <c r="E104" s="61" t="s">
        <v>7</v>
      </c>
      <c r="F104" s="62"/>
      <c r="G104" s="62"/>
      <c r="H104" s="62"/>
      <c r="I104" s="62"/>
      <c r="J104" s="62"/>
      <c r="K104" s="62"/>
      <c r="L104" s="62"/>
      <c r="M104" s="62"/>
      <c r="N104" s="15"/>
      <c r="O104" s="15"/>
      <c r="P104" s="15"/>
      <c r="Q104" s="15"/>
      <c r="R104" s="54" t="str">
        <f>IF(Q107="△","Minus Time","")</f>
        <v/>
      </c>
      <c r="S104" s="41"/>
      <c r="U104" s="60" t="str">
        <f>IF(ISERROR(OR(WEEKDAY(B104,1)=1,ISNUMBER(MATCH(B104,#REF!,0)))),"",IF(OR(WEEKDAY(B104,1)=1,ISNUMBER(MATCH(B104,#REF!,0))),1,2))</f>
        <v/>
      </c>
    </row>
    <row r="105" spans="2:21" ht="18" customHeight="1">
      <c r="B105" s="14" t="s">
        <v>7</v>
      </c>
      <c r="C105" s="8" t="s">
        <v>7</v>
      </c>
      <c r="D105" s="18"/>
      <c r="E105" s="61" t="s">
        <v>7</v>
      </c>
      <c r="F105" s="62"/>
      <c r="G105" s="62"/>
      <c r="H105" s="62"/>
      <c r="I105" s="62"/>
      <c r="J105" s="62"/>
      <c r="K105" s="62"/>
      <c r="L105" s="62"/>
      <c r="M105" s="62"/>
      <c r="N105" s="15"/>
      <c r="O105" s="15"/>
      <c r="P105" s="15"/>
      <c r="Q105" s="15"/>
      <c r="R105" s="53" t="s">
        <v>23</v>
      </c>
      <c r="S105" s="16">
        <f>IF(OR(Q107="■",Q107="×",Q107="◎"),0,IF(Q107="△",SUM(S102:S104)-7.75, SUM(S102:S103)-7.75))</f>
        <v>0</v>
      </c>
      <c r="U105" s="60" t="str">
        <f>IF(ISERROR(OR(WEEKDAY(B105,1)=1,ISNUMBER(MATCH(B105,#REF!,0)))),"",IF(OR(WEEKDAY(B105,1)=1,ISNUMBER(MATCH(B105,#REF!,0))),1,2))</f>
        <v/>
      </c>
    </row>
    <row r="106" spans="2:21" ht="18" customHeight="1">
      <c r="B106" s="14" t="s">
        <v>7</v>
      </c>
      <c r="C106" s="8" t="s">
        <v>7</v>
      </c>
      <c r="D106" s="18"/>
      <c r="E106" s="61" t="s">
        <v>7</v>
      </c>
      <c r="F106" s="62"/>
      <c r="G106" s="62"/>
      <c r="H106" s="62"/>
      <c r="I106" s="62"/>
      <c r="J106" s="62"/>
      <c r="K106" s="62"/>
      <c r="L106" s="62"/>
      <c r="M106" s="62"/>
      <c r="N106" s="15"/>
      <c r="O106" s="15" t="s">
        <v>32</v>
      </c>
      <c r="P106" s="15" t="s">
        <v>33</v>
      </c>
      <c r="Q106" s="15">
        <v>0.75</v>
      </c>
      <c r="R106" s="53" t="s">
        <v>3</v>
      </c>
      <c r="S106" s="16" t="str">
        <f>IF(Q107="×",-7.75,"-")</f>
        <v>-</v>
      </c>
      <c r="U106" s="60" t="str">
        <f>IF(ISERROR(OR(WEEKDAY(B106,1)=1,ISNUMBER(MATCH(B106,#REF!,0)))),"",IF(OR(WEEKDAY(B106,1)=1,ISNUMBER(MATCH(B106,#REF!,0))),1,2))</f>
        <v/>
      </c>
    </row>
    <row r="107" spans="2:21" ht="18" customHeight="1" thickBot="1">
      <c r="B107" s="48" t="s">
        <v>7</v>
      </c>
      <c r="C107" s="49" t="s">
        <v>7</v>
      </c>
      <c r="D107" s="50"/>
      <c r="E107" s="76" t="s">
        <v>7</v>
      </c>
      <c r="F107" s="77"/>
      <c r="G107" s="77"/>
      <c r="H107" s="77"/>
      <c r="I107" s="77"/>
      <c r="J107" s="77"/>
      <c r="K107" s="77"/>
      <c r="L107" s="77"/>
      <c r="M107" s="77"/>
      <c r="N107" s="51"/>
      <c r="O107" s="51" t="s">
        <v>55</v>
      </c>
      <c r="P107" s="51" t="s">
        <v>33</v>
      </c>
      <c r="Q107" s="51" t="s">
        <v>93</v>
      </c>
      <c r="R107" s="55" t="s">
        <v>5</v>
      </c>
      <c r="S107" s="17">
        <f xml:space="preserve"> S102+S103</f>
        <v>7.75</v>
      </c>
      <c r="U107" s="60" t="str">
        <f>IF(ISERROR(OR(WEEKDAY(B107,1)=1,ISNUMBER(MATCH(B107,#REF!,0)))),"",IF(OR(WEEKDAY(B107,1)=1,ISNUMBER(MATCH(B107,#REF!,0))),1,2))</f>
        <v/>
      </c>
    </row>
    <row r="108" spans="2:21" ht="18" customHeight="1" thickBot="1">
      <c r="B108" s="71">
        <f>B100+1</f>
        <v>44940</v>
      </c>
      <c r="C108" s="72"/>
      <c r="D108" s="72"/>
      <c r="E108" s="72"/>
      <c r="F108" s="72"/>
      <c r="G108" s="72"/>
      <c r="H108" s="72"/>
      <c r="I108" s="72"/>
      <c r="J108" s="72"/>
      <c r="K108" s="72"/>
      <c r="L108" s="72"/>
      <c r="M108" s="72"/>
      <c r="N108" s="72"/>
      <c r="O108" s="72"/>
      <c r="P108" s="72"/>
      <c r="Q108" s="72"/>
      <c r="R108" s="72"/>
      <c r="S108" s="73"/>
      <c r="U108" s="60">
        <f>IF(ISERROR(OR(WEEKDAY(B108,1)=1,ISNUMBER(MATCH(B108,#REF!,0)))),"",IF(OR(WEEKDAY(B108,1)=1,ISNUMBER(MATCH(B108,#REF!,0))),1,2))</f>
        <v>2</v>
      </c>
    </row>
    <row r="109" spans="2:21" ht="18" customHeight="1" thickBot="1">
      <c r="B109" s="9" t="s">
        <v>25</v>
      </c>
      <c r="C109" s="4" t="s">
        <v>1</v>
      </c>
      <c r="D109" s="5" t="s">
        <v>0</v>
      </c>
      <c r="E109" s="68" t="s">
        <v>2</v>
      </c>
      <c r="F109" s="69"/>
      <c r="G109" s="69"/>
      <c r="H109" s="69"/>
      <c r="I109" s="69"/>
      <c r="J109" s="69"/>
      <c r="K109" s="69"/>
      <c r="L109" s="69"/>
      <c r="M109" s="70"/>
      <c r="N109" s="6" t="s">
        <v>4</v>
      </c>
      <c r="O109" s="11" t="s">
        <v>6</v>
      </c>
      <c r="P109" s="7" t="s">
        <v>26</v>
      </c>
      <c r="Q109" s="12" t="s">
        <v>4</v>
      </c>
      <c r="R109" s="63" t="s">
        <v>4</v>
      </c>
      <c r="S109" s="64"/>
      <c r="U109" s="60" t="str">
        <f>IF(ISERROR(OR(WEEKDAY(B109,1)=1,ISNUMBER(MATCH(B109,#REF!,0)))),"",IF(OR(WEEKDAY(B109,1)=1,ISNUMBER(MATCH(B109,#REF!,0))),1,2))</f>
        <v/>
      </c>
    </row>
    <row r="110" spans="2:21" ht="18" customHeight="1">
      <c r="B110" s="43" t="s">
        <v>7</v>
      </c>
      <c r="C110" s="44" t="s">
        <v>7</v>
      </c>
      <c r="D110" s="45"/>
      <c r="E110" s="66" t="s">
        <v>7</v>
      </c>
      <c r="F110" s="67"/>
      <c r="G110" s="67"/>
      <c r="H110" s="67"/>
      <c r="I110" s="67"/>
      <c r="J110" s="67"/>
      <c r="K110" s="67"/>
      <c r="L110" s="67"/>
      <c r="M110" s="67"/>
      <c r="N110" s="46"/>
      <c r="O110" s="46" t="s">
        <v>94</v>
      </c>
      <c r="P110" s="46"/>
      <c r="Q110" s="46">
        <v>7</v>
      </c>
      <c r="R110" s="52" t="s">
        <v>56</v>
      </c>
      <c r="S110" s="47">
        <f>SUM(N110:N115)</f>
        <v>0</v>
      </c>
      <c r="U110" s="60" t="str">
        <f>IF(ISERROR(OR(WEEKDAY(B110,1)=1,ISNUMBER(MATCH(B110,#REF!,0)))),"",IF(OR(WEEKDAY(B110,1)=1,ISNUMBER(MATCH(B110,#REF!,0))),1,2))</f>
        <v/>
      </c>
    </row>
    <row r="111" spans="2:21" ht="18" customHeight="1">
      <c r="B111" s="14" t="s">
        <v>7</v>
      </c>
      <c r="C111" s="8" t="s">
        <v>7</v>
      </c>
      <c r="D111" s="18"/>
      <c r="E111" s="61" t="s">
        <v>7</v>
      </c>
      <c r="F111" s="62"/>
      <c r="G111" s="62"/>
      <c r="H111" s="62"/>
      <c r="I111" s="62"/>
      <c r="J111" s="62"/>
      <c r="K111" s="62"/>
      <c r="L111" s="62"/>
      <c r="M111" s="62"/>
      <c r="N111" s="15"/>
      <c r="O111" s="15"/>
      <c r="P111" s="15"/>
      <c r="Q111" s="15"/>
      <c r="R111" s="53" t="s">
        <v>6</v>
      </c>
      <c r="S111" s="16">
        <f>SUM(Q110:Q114)</f>
        <v>7.75</v>
      </c>
      <c r="U111" s="60" t="str">
        <f>IF(ISERROR(OR(WEEKDAY(B111,1)=1,ISNUMBER(MATCH(B111,#REF!,0)))),"",IF(OR(WEEKDAY(B111,1)=1,ISNUMBER(MATCH(B111,#REF!,0))),1,2))</f>
        <v/>
      </c>
    </row>
    <row r="112" spans="2:21" ht="18" customHeight="1">
      <c r="B112" s="14" t="s">
        <v>7</v>
      </c>
      <c r="C112" s="8" t="s">
        <v>7</v>
      </c>
      <c r="D112" s="18"/>
      <c r="E112" s="61" t="s">
        <v>7</v>
      </c>
      <c r="F112" s="62"/>
      <c r="G112" s="62"/>
      <c r="H112" s="62"/>
      <c r="I112" s="62"/>
      <c r="J112" s="62"/>
      <c r="K112" s="62"/>
      <c r="L112" s="62"/>
      <c r="M112" s="62"/>
      <c r="N112" s="15"/>
      <c r="O112" s="15"/>
      <c r="P112" s="15"/>
      <c r="Q112" s="15"/>
      <c r="R112" s="54" t="str">
        <f>IF(Q115="△","Minus Time","")</f>
        <v/>
      </c>
      <c r="S112" s="41"/>
      <c r="U112" s="60" t="str">
        <f>IF(ISERROR(OR(WEEKDAY(B112,1)=1,ISNUMBER(MATCH(B112,#REF!,0)))),"",IF(OR(WEEKDAY(B112,1)=1,ISNUMBER(MATCH(B112,#REF!,0))),1,2))</f>
        <v/>
      </c>
    </row>
    <row r="113" spans="2:21" ht="18" customHeight="1">
      <c r="B113" s="14" t="s">
        <v>7</v>
      </c>
      <c r="C113" s="8" t="s">
        <v>7</v>
      </c>
      <c r="D113" s="18"/>
      <c r="E113" s="61" t="s">
        <v>7</v>
      </c>
      <c r="F113" s="62"/>
      <c r="G113" s="62"/>
      <c r="H113" s="62"/>
      <c r="I113" s="62"/>
      <c r="J113" s="62"/>
      <c r="K113" s="62"/>
      <c r="L113" s="62"/>
      <c r="M113" s="62"/>
      <c r="N113" s="15"/>
      <c r="O113" s="15"/>
      <c r="P113" s="15"/>
      <c r="Q113" s="15"/>
      <c r="R113" s="53" t="s">
        <v>23</v>
      </c>
      <c r="S113" s="16">
        <f>IF(OR(Q115="■",Q115="×",Q115="◎"),0,IF(Q115="△",SUM(S110:S112)-7.75, SUM(S110:S111)-7.75))</f>
        <v>0</v>
      </c>
      <c r="U113" s="60" t="str">
        <f>IF(ISERROR(OR(WEEKDAY(B113,1)=1,ISNUMBER(MATCH(B113,#REF!,0)))),"",IF(OR(WEEKDAY(B113,1)=1,ISNUMBER(MATCH(B113,#REF!,0))),1,2))</f>
        <v/>
      </c>
    </row>
    <row r="114" spans="2:21" ht="18" customHeight="1">
      <c r="B114" s="14" t="s">
        <v>7</v>
      </c>
      <c r="C114" s="8" t="s">
        <v>7</v>
      </c>
      <c r="D114" s="18"/>
      <c r="E114" s="61" t="s">
        <v>7</v>
      </c>
      <c r="F114" s="62"/>
      <c r="G114" s="62"/>
      <c r="H114" s="62"/>
      <c r="I114" s="62"/>
      <c r="J114" s="62"/>
      <c r="K114" s="62"/>
      <c r="L114" s="62"/>
      <c r="M114" s="62"/>
      <c r="N114" s="15"/>
      <c r="O114" s="15" t="s">
        <v>32</v>
      </c>
      <c r="P114" s="15" t="s">
        <v>33</v>
      </c>
      <c r="Q114" s="15">
        <v>0.75</v>
      </c>
      <c r="R114" s="53" t="s">
        <v>3</v>
      </c>
      <c r="S114" s="16" t="str">
        <f>IF(Q115="×",-7.75,"-")</f>
        <v>-</v>
      </c>
      <c r="U114" s="60" t="str">
        <f>IF(ISERROR(OR(WEEKDAY(B114,1)=1,ISNUMBER(MATCH(B114,#REF!,0)))),"",IF(OR(WEEKDAY(B114,1)=1,ISNUMBER(MATCH(B114,#REF!,0))),1,2))</f>
        <v/>
      </c>
    </row>
    <row r="115" spans="2:21" ht="18" customHeight="1" thickBot="1">
      <c r="B115" s="48" t="s">
        <v>7</v>
      </c>
      <c r="C115" s="49" t="s">
        <v>7</v>
      </c>
      <c r="D115" s="50"/>
      <c r="E115" s="76" t="s">
        <v>7</v>
      </c>
      <c r="F115" s="77"/>
      <c r="G115" s="77"/>
      <c r="H115" s="77"/>
      <c r="I115" s="77"/>
      <c r="J115" s="77"/>
      <c r="K115" s="77"/>
      <c r="L115" s="77"/>
      <c r="M115" s="77"/>
      <c r="N115" s="51"/>
      <c r="O115" s="51" t="s">
        <v>55</v>
      </c>
      <c r="P115" s="51" t="s">
        <v>33</v>
      </c>
      <c r="Q115" s="51" t="s">
        <v>93</v>
      </c>
      <c r="R115" s="55" t="s">
        <v>5</v>
      </c>
      <c r="S115" s="17">
        <f xml:space="preserve"> S110+S111</f>
        <v>7.75</v>
      </c>
      <c r="U115" s="60" t="str">
        <f>IF(ISERROR(OR(WEEKDAY(B115,1)=1,ISNUMBER(MATCH(B115,#REF!,0)))),"",IF(OR(WEEKDAY(B115,1)=1,ISNUMBER(MATCH(B115,#REF!,0))),1,2))</f>
        <v/>
      </c>
    </row>
    <row r="116" spans="2:21" ht="18" customHeight="1" thickBot="1">
      <c r="B116" s="71">
        <f>B108+1</f>
        <v>44941</v>
      </c>
      <c r="C116" s="72"/>
      <c r="D116" s="72"/>
      <c r="E116" s="72"/>
      <c r="F116" s="72"/>
      <c r="G116" s="72"/>
      <c r="H116" s="72"/>
      <c r="I116" s="72"/>
      <c r="J116" s="72"/>
      <c r="K116" s="72"/>
      <c r="L116" s="72"/>
      <c r="M116" s="72"/>
      <c r="N116" s="72"/>
      <c r="O116" s="72"/>
      <c r="P116" s="72"/>
      <c r="Q116" s="72"/>
      <c r="R116" s="72"/>
      <c r="S116" s="73"/>
      <c r="U116" s="60">
        <f>IF(ISERROR(OR(WEEKDAY(B116,1)=1,ISNUMBER(MATCH(B116,#REF!,0)))),"",IF(OR(WEEKDAY(B116,1)=1,ISNUMBER(MATCH(B116,#REF!,0))),1,2))</f>
        <v>1</v>
      </c>
    </row>
    <row r="117" spans="2:21" ht="18" customHeight="1" thickBot="1">
      <c r="B117" s="9" t="s">
        <v>25</v>
      </c>
      <c r="C117" s="4" t="s">
        <v>1</v>
      </c>
      <c r="D117" s="5" t="s">
        <v>0</v>
      </c>
      <c r="E117" s="68" t="s">
        <v>2</v>
      </c>
      <c r="F117" s="69"/>
      <c r="G117" s="69"/>
      <c r="H117" s="69"/>
      <c r="I117" s="69"/>
      <c r="J117" s="69"/>
      <c r="K117" s="69"/>
      <c r="L117" s="69"/>
      <c r="M117" s="70"/>
      <c r="N117" s="6" t="s">
        <v>4</v>
      </c>
      <c r="O117" s="11" t="s">
        <v>6</v>
      </c>
      <c r="P117" s="7" t="s">
        <v>26</v>
      </c>
      <c r="Q117" s="12" t="s">
        <v>4</v>
      </c>
      <c r="R117" s="63" t="s">
        <v>4</v>
      </c>
      <c r="S117" s="64"/>
      <c r="U117" s="60" t="str">
        <f>IF(ISERROR(OR(WEEKDAY(B117,1)=1,ISNUMBER(MATCH(B117,#REF!,0)))),"",IF(OR(WEEKDAY(B117,1)=1,ISNUMBER(MATCH(B117,#REF!,0))),1,2))</f>
        <v/>
      </c>
    </row>
    <row r="118" spans="2:21" ht="18" customHeight="1">
      <c r="B118" s="43" t="s">
        <v>7</v>
      </c>
      <c r="C118" s="44" t="s">
        <v>7</v>
      </c>
      <c r="D118" s="45"/>
      <c r="E118" s="66" t="s">
        <v>7</v>
      </c>
      <c r="F118" s="67"/>
      <c r="G118" s="67"/>
      <c r="H118" s="67"/>
      <c r="I118" s="67"/>
      <c r="J118" s="67"/>
      <c r="K118" s="67"/>
      <c r="L118" s="67"/>
      <c r="M118" s="67"/>
      <c r="N118" s="46"/>
      <c r="O118" s="46"/>
      <c r="P118" s="46"/>
      <c r="Q118" s="46"/>
      <c r="R118" s="52" t="s">
        <v>56</v>
      </c>
      <c r="S118" s="47">
        <f>SUM(N118:N123)</f>
        <v>0</v>
      </c>
      <c r="U118" s="60" t="str">
        <f>IF(ISERROR(OR(WEEKDAY(B118,1)=1,ISNUMBER(MATCH(B118,#REF!,0)))),"",IF(OR(WEEKDAY(B118,1)=1,ISNUMBER(MATCH(B118,#REF!,0))),1,2))</f>
        <v/>
      </c>
    </row>
    <row r="119" spans="2:21" ht="18" customHeight="1">
      <c r="B119" s="14" t="s">
        <v>7</v>
      </c>
      <c r="C119" s="8" t="s">
        <v>7</v>
      </c>
      <c r="D119" s="18"/>
      <c r="E119" s="61" t="s">
        <v>7</v>
      </c>
      <c r="F119" s="62"/>
      <c r="G119" s="62"/>
      <c r="H119" s="62"/>
      <c r="I119" s="62"/>
      <c r="J119" s="62"/>
      <c r="K119" s="62"/>
      <c r="L119" s="62"/>
      <c r="M119" s="62"/>
      <c r="N119" s="15"/>
      <c r="O119" s="15"/>
      <c r="P119" s="15"/>
      <c r="Q119" s="15"/>
      <c r="R119" s="53" t="s">
        <v>6</v>
      </c>
      <c r="S119" s="16">
        <f>SUM(Q118:Q122)</f>
        <v>0</v>
      </c>
      <c r="U119" s="60" t="str">
        <f>IF(ISERROR(OR(WEEKDAY(B119,1)=1,ISNUMBER(MATCH(B119,#REF!,0)))),"",IF(OR(WEEKDAY(B119,1)=1,ISNUMBER(MATCH(B119,#REF!,0))),1,2))</f>
        <v/>
      </c>
    </row>
    <row r="120" spans="2:21" ht="18" customHeight="1">
      <c r="B120" s="14" t="s">
        <v>7</v>
      </c>
      <c r="C120" s="8" t="s">
        <v>7</v>
      </c>
      <c r="D120" s="18"/>
      <c r="E120" s="61" t="s">
        <v>7</v>
      </c>
      <c r="F120" s="62"/>
      <c r="G120" s="62"/>
      <c r="H120" s="62"/>
      <c r="I120" s="62"/>
      <c r="J120" s="62"/>
      <c r="K120" s="62"/>
      <c r="L120" s="62"/>
      <c r="M120" s="62"/>
      <c r="N120" s="15"/>
      <c r="O120" s="15"/>
      <c r="P120" s="15"/>
      <c r="Q120" s="15"/>
      <c r="R120" s="54" t="str">
        <f>IF(Q123="△","Minus Time","")</f>
        <v/>
      </c>
      <c r="S120" s="41"/>
      <c r="U120" s="60" t="str">
        <f>IF(ISERROR(OR(WEEKDAY(B120,1)=1,ISNUMBER(MATCH(B120,#REF!,0)))),"",IF(OR(WEEKDAY(B120,1)=1,ISNUMBER(MATCH(B120,#REF!,0))),1,2))</f>
        <v/>
      </c>
    </row>
    <row r="121" spans="2:21" ht="18" customHeight="1">
      <c r="B121" s="14" t="s">
        <v>7</v>
      </c>
      <c r="C121" s="8" t="s">
        <v>7</v>
      </c>
      <c r="D121" s="18"/>
      <c r="E121" s="61" t="s">
        <v>7</v>
      </c>
      <c r="F121" s="62"/>
      <c r="G121" s="62"/>
      <c r="H121" s="62"/>
      <c r="I121" s="62"/>
      <c r="J121" s="62"/>
      <c r="K121" s="62"/>
      <c r="L121" s="62"/>
      <c r="M121" s="62"/>
      <c r="N121" s="15"/>
      <c r="O121" s="15"/>
      <c r="P121" s="15"/>
      <c r="Q121" s="15"/>
      <c r="R121" s="53" t="s">
        <v>23</v>
      </c>
      <c r="S121" s="16">
        <f>IF(OR(Q123="■",Q123="×",Q123="◎"),0,IF(Q123="△",SUM(S118:S120)-7.75, SUM(S118:S119)-7.75))</f>
        <v>0</v>
      </c>
      <c r="U121" s="60" t="str">
        <f>IF(ISERROR(OR(WEEKDAY(B121,1)=1,ISNUMBER(MATCH(B121,#REF!,0)))),"",IF(OR(WEEKDAY(B121,1)=1,ISNUMBER(MATCH(B121,#REF!,0))),1,2))</f>
        <v/>
      </c>
    </row>
    <row r="122" spans="2:21" ht="18" customHeight="1">
      <c r="B122" s="14" t="s">
        <v>7</v>
      </c>
      <c r="C122" s="8" t="s">
        <v>7</v>
      </c>
      <c r="D122" s="18"/>
      <c r="E122" s="61" t="s">
        <v>7</v>
      </c>
      <c r="F122" s="62"/>
      <c r="G122" s="62"/>
      <c r="H122" s="62"/>
      <c r="I122" s="62"/>
      <c r="J122" s="62"/>
      <c r="K122" s="62"/>
      <c r="L122" s="62"/>
      <c r="M122" s="62"/>
      <c r="N122" s="15"/>
      <c r="O122" s="15" t="s">
        <v>32</v>
      </c>
      <c r="P122" s="15" t="s">
        <v>33</v>
      </c>
      <c r="Q122" s="15"/>
      <c r="R122" s="53" t="s">
        <v>3</v>
      </c>
      <c r="S122" s="16" t="str">
        <f>IF(Q123="×",-7.75,"-")</f>
        <v>-</v>
      </c>
      <c r="U122" s="60" t="str">
        <f>IF(ISERROR(OR(WEEKDAY(B122,1)=1,ISNUMBER(MATCH(B122,#REF!,0)))),"",IF(OR(WEEKDAY(B122,1)=1,ISNUMBER(MATCH(B122,#REF!,0))),1,2))</f>
        <v/>
      </c>
    </row>
    <row r="123" spans="2:21" ht="18" customHeight="1" thickBot="1">
      <c r="B123" s="48" t="s">
        <v>7</v>
      </c>
      <c r="C123" s="49" t="s">
        <v>7</v>
      </c>
      <c r="D123" s="50"/>
      <c r="E123" s="76" t="s">
        <v>7</v>
      </c>
      <c r="F123" s="77"/>
      <c r="G123" s="77"/>
      <c r="H123" s="77"/>
      <c r="I123" s="77"/>
      <c r="J123" s="77"/>
      <c r="K123" s="77"/>
      <c r="L123" s="77"/>
      <c r="M123" s="77"/>
      <c r="N123" s="51"/>
      <c r="O123" s="51" t="s">
        <v>55</v>
      </c>
      <c r="P123" s="51" t="s">
        <v>33</v>
      </c>
      <c r="Q123" s="51" t="s">
        <v>7</v>
      </c>
      <c r="R123" s="55" t="s">
        <v>5</v>
      </c>
      <c r="S123" s="17">
        <f xml:space="preserve"> S118+S119</f>
        <v>0</v>
      </c>
      <c r="U123" s="60" t="str">
        <f>IF(ISERROR(OR(WEEKDAY(B123,1)=1,ISNUMBER(MATCH(B123,#REF!,0)))),"",IF(OR(WEEKDAY(B123,1)=1,ISNUMBER(MATCH(B123,#REF!,0))),1,2))</f>
        <v/>
      </c>
    </row>
    <row r="124" spans="2:21" ht="18" customHeight="1" thickBot="1">
      <c r="B124" s="71">
        <f>B116+1</f>
        <v>44942</v>
      </c>
      <c r="C124" s="72"/>
      <c r="D124" s="72"/>
      <c r="E124" s="72"/>
      <c r="F124" s="72"/>
      <c r="G124" s="72"/>
      <c r="H124" s="72"/>
      <c r="I124" s="72"/>
      <c r="J124" s="72"/>
      <c r="K124" s="72"/>
      <c r="L124" s="72"/>
      <c r="M124" s="72"/>
      <c r="N124" s="72"/>
      <c r="O124" s="72"/>
      <c r="P124" s="72"/>
      <c r="Q124" s="72"/>
      <c r="R124" s="72"/>
      <c r="S124" s="73"/>
      <c r="U124" s="60">
        <f>IF(ISERROR(OR(WEEKDAY(B124,1)=1,ISNUMBER(MATCH(B124,#REF!,0)))),"",IF(OR(WEEKDAY(B124,1)=1,ISNUMBER(MATCH(B124,#REF!,0))),1,2))</f>
        <v>2</v>
      </c>
    </row>
    <row r="125" spans="2:21" ht="18" customHeight="1" thickBot="1">
      <c r="B125" s="9" t="s">
        <v>25</v>
      </c>
      <c r="C125" s="4" t="s">
        <v>1</v>
      </c>
      <c r="D125" s="5" t="s">
        <v>0</v>
      </c>
      <c r="E125" s="68" t="s">
        <v>2</v>
      </c>
      <c r="F125" s="69"/>
      <c r="G125" s="69"/>
      <c r="H125" s="69"/>
      <c r="I125" s="69"/>
      <c r="J125" s="69"/>
      <c r="K125" s="69"/>
      <c r="L125" s="69"/>
      <c r="M125" s="70"/>
      <c r="N125" s="6" t="s">
        <v>4</v>
      </c>
      <c r="O125" s="11" t="s">
        <v>6</v>
      </c>
      <c r="P125" s="7" t="s">
        <v>26</v>
      </c>
      <c r="Q125" s="12" t="s">
        <v>4</v>
      </c>
      <c r="R125" s="63" t="s">
        <v>4</v>
      </c>
      <c r="S125" s="64"/>
      <c r="U125" s="60" t="str">
        <f>IF(ISERROR(OR(WEEKDAY(B125,1)=1,ISNUMBER(MATCH(B125,#REF!,0)))),"",IF(OR(WEEKDAY(B125,1)=1,ISNUMBER(MATCH(B125,#REF!,0))),1,2))</f>
        <v/>
      </c>
    </row>
    <row r="126" spans="2:21" ht="18" customHeight="1">
      <c r="B126" s="43" t="s">
        <v>96</v>
      </c>
      <c r="C126" s="44" t="s">
        <v>97</v>
      </c>
      <c r="D126" s="45" t="s">
        <v>101</v>
      </c>
      <c r="E126" s="66" t="s">
        <v>99</v>
      </c>
      <c r="F126" s="67"/>
      <c r="G126" s="67"/>
      <c r="H126" s="67"/>
      <c r="I126" s="67"/>
      <c r="J126" s="67"/>
      <c r="K126" s="67"/>
      <c r="L126" s="67"/>
      <c r="M126" s="67"/>
      <c r="N126" s="46">
        <v>4</v>
      </c>
      <c r="O126" s="46" t="s">
        <v>94</v>
      </c>
      <c r="P126" s="46"/>
      <c r="Q126" s="46">
        <v>3</v>
      </c>
      <c r="R126" s="52" t="s">
        <v>56</v>
      </c>
      <c r="S126" s="47">
        <f>SUM(N126:N131)</f>
        <v>4</v>
      </c>
      <c r="U126" s="60" t="str">
        <f>IF(ISERROR(OR(WEEKDAY(B126,1)=1,ISNUMBER(MATCH(B126,#REF!,0)))),"",IF(OR(WEEKDAY(B126,1)=1,ISNUMBER(MATCH(B126,#REF!,0))),1,2))</f>
        <v/>
      </c>
    </row>
    <row r="127" spans="2:21" ht="18" customHeight="1">
      <c r="B127" s="14" t="s">
        <v>7</v>
      </c>
      <c r="C127" s="8" t="s">
        <v>7</v>
      </c>
      <c r="D127" s="18"/>
      <c r="E127" s="61" t="s">
        <v>7</v>
      </c>
      <c r="F127" s="62"/>
      <c r="G127" s="62"/>
      <c r="H127" s="62"/>
      <c r="I127" s="62"/>
      <c r="J127" s="62"/>
      <c r="K127" s="62"/>
      <c r="L127" s="62"/>
      <c r="M127" s="62"/>
      <c r="N127" s="15"/>
      <c r="O127" s="15"/>
      <c r="P127" s="15"/>
      <c r="Q127" s="15"/>
      <c r="R127" s="53" t="s">
        <v>6</v>
      </c>
      <c r="S127" s="16">
        <f>SUM(Q126:Q130)</f>
        <v>3.75</v>
      </c>
      <c r="U127" s="60" t="str">
        <f>IF(ISERROR(OR(WEEKDAY(B127,1)=1,ISNUMBER(MATCH(B127,#REF!,0)))),"",IF(OR(WEEKDAY(B127,1)=1,ISNUMBER(MATCH(B127,#REF!,0))),1,2))</f>
        <v/>
      </c>
    </row>
    <row r="128" spans="2:21" ht="18" customHeight="1">
      <c r="B128" s="14" t="s">
        <v>7</v>
      </c>
      <c r="C128" s="8" t="s">
        <v>7</v>
      </c>
      <c r="D128" s="18"/>
      <c r="E128" s="61" t="s">
        <v>7</v>
      </c>
      <c r="F128" s="62"/>
      <c r="G128" s="62"/>
      <c r="H128" s="62"/>
      <c r="I128" s="62"/>
      <c r="J128" s="62"/>
      <c r="K128" s="62"/>
      <c r="L128" s="62"/>
      <c r="M128" s="62"/>
      <c r="N128" s="15"/>
      <c r="O128" s="15"/>
      <c r="P128" s="15"/>
      <c r="Q128" s="15"/>
      <c r="R128" s="54" t="str">
        <f>IF(Q131="△","Minus Time","")</f>
        <v/>
      </c>
      <c r="S128" s="41"/>
      <c r="U128" s="60" t="str">
        <f>IF(ISERROR(OR(WEEKDAY(B128,1)=1,ISNUMBER(MATCH(B128,#REF!,0)))),"",IF(OR(WEEKDAY(B128,1)=1,ISNUMBER(MATCH(B128,#REF!,0))),1,2))</f>
        <v/>
      </c>
    </row>
    <row r="129" spans="2:21" ht="18" customHeight="1">
      <c r="B129" s="14" t="s">
        <v>7</v>
      </c>
      <c r="C129" s="8" t="s">
        <v>7</v>
      </c>
      <c r="D129" s="18"/>
      <c r="E129" s="61" t="s">
        <v>7</v>
      </c>
      <c r="F129" s="62"/>
      <c r="G129" s="62"/>
      <c r="H129" s="62"/>
      <c r="I129" s="62"/>
      <c r="J129" s="62"/>
      <c r="K129" s="62"/>
      <c r="L129" s="62"/>
      <c r="M129" s="62"/>
      <c r="N129" s="15"/>
      <c r="O129" s="15"/>
      <c r="P129" s="15"/>
      <c r="Q129" s="15"/>
      <c r="R129" s="53" t="s">
        <v>23</v>
      </c>
      <c r="S129" s="16">
        <f>IF(OR(Q131="■",Q131="×",Q131="◎"),0,IF(Q131="△",SUM(S126:S128)-7.75, SUM(S126:S127)-7.75))</f>
        <v>0</v>
      </c>
      <c r="U129" s="60" t="str">
        <f>IF(ISERROR(OR(WEEKDAY(B129,1)=1,ISNUMBER(MATCH(B129,#REF!,0)))),"",IF(OR(WEEKDAY(B129,1)=1,ISNUMBER(MATCH(B129,#REF!,0))),1,2))</f>
        <v/>
      </c>
    </row>
    <row r="130" spans="2:21" ht="18" customHeight="1">
      <c r="B130" s="14" t="s">
        <v>7</v>
      </c>
      <c r="C130" s="8" t="s">
        <v>7</v>
      </c>
      <c r="D130" s="18"/>
      <c r="E130" s="61" t="s">
        <v>7</v>
      </c>
      <c r="F130" s="62"/>
      <c r="G130" s="62"/>
      <c r="H130" s="62"/>
      <c r="I130" s="62"/>
      <c r="J130" s="62"/>
      <c r="K130" s="62"/>
      <c r="L130" s="62"/>
      <c r="M130" s="62"/>
      <c r="N130" s="15"/>
      <c r="O130" s="15" t="s">
        <v>32</v>
      </c>
      <c r="P130" s="15" t="s">
        <v>33</v>
      </c>
      <c r="Q130" s="15">
        <v>0.75</v>
      </c>
      <c r="R130" s="53" t="s">
        <v>3</v>
      </c>
      <c r="S130" s="16" t="str">
        <f>IF(Q131="×",-7.75,"-")</f>
        <v>-</v>
      </c>
      <c r="U130" s="60" t="str">
        <f>IF(ISERROR(OR(WEEKDAY(B130,1)=1,ISNUMBER(MATCH(B130,#REF!,0)))),"",IF(OR(WEEKDAY(B130,1)=1,ISNUMBER(MATCH(B130,#REF!,0))),1,2))</f>
        <v/>
      </c>
    </row>
    <row r="131" spans="2:21" ht="18" customHeight="1" thickBot="1">
      <c r="B131" s="48" t="s">
        <v>7</v>
      </c>
      <c r="C131" s="49" t="s">
        <v>7</v>
      </c>
      <c r="D131" s="50"/>
      <c r="E131" s="76" t="s">
        <v>7</v>
      </c>
      <c r="F131" s="77"/>
      <c r="G131" s="77"/>
      <c r="H131" s="77"/>
      <c r="I131" s="77"/>
      <c r="J131" s="77"/>
      <c r="K131" s="77"/>
      <c r="L131" s="77"/>
      <c r="M131" s="77"/>
      <c r="N131" s="51"/>
      <c r="O131" s="51" t="s">
        <v>55</v>
      </c>
      <c r="P131" s="51" t="s">
        <v>33</v>
      </c>
      <c r="Q131" s="51" t="s">
        <v>93</v>
      </c>
      <c r="R131" s="55" t="s">
        <v>5</v>
      </c>
      <c r="S131" s="17">
        <f xml:space="preserve"> S126+S127</f>
        <v>7.75</v>
      </c>
      <c r="U131" s="60" t="str">
        <f>IF(ISERROR(OR(WEEKDAY(B131,1)=1,ISNUMBER(MATCH(B131,#REF!,0)))),"",IF(OR(WEEKDAY(B131,1)=1,ISNUMBER(MATCH(B131,#REF!,0))),1,2))</f>
        <v/>
      </c>
    </row>
    <row r="132" spans="2:21" ht="18" customHeight="1" thickBot="1">
      <c r="B132" s="71">
        <f>B124+1</f>
        <v>44943</v>
      </c>
      <c r="C132" s="72"/>
      <c r="D132" s="72"/>
      <c r="E132" s="72"/>
      <c r="F132" s="72"/>
      <c r="G132" s="72"/>
      <c r="H132" s="72"/>
      <c r="I132" s="72"/>
      <c r="J132" s="72"/>
      <c r="K132" s="72"/>
      <c r="L132" s="72"/>
      <c r="M132" s="72"/>
      <c r="N132" s="72"/>
      <c r="O132" s="72"/>
      <c r="P132" s="72"/>
      <c r="Q132" s="72"/>
      <c r="R132" s="72"/>
      <c r="S132" s="73"/>
      <c r="U132" s="60">
        <f>IF(ISERROR(OR(WEEKDAY(B132,1)=1,ISNUMBER(MATCH(B132,#REF!,0)))),"",IF(OR(WEEKDAY(B132,1)=1,ISNUMBER(MATCH(B132,#REF!,0))),1,2))</f>
        <v>2</v>
      </c>
    </row>
    <row r="133" spans="2:21" ht="18" customHeight="1" thickBot="1">
      <c r="B133" s="9" t="s">
        <v>25</v>
      </c>
      <c r="C133" s="4" t="s">
        <v>1</v>
      </c>
      <c r="D133" s="5" t="s">
        <v>0</v>
      </c>
      <c r="E133" s="68" t="s">
        <v>2</v>
      </c>
      <c r="F133" s="69"/>
      <c r="G133" s="69"/>
      <c r="H133" s="69"/>
      <c r="I133" s="69"/>
      <c r="J133" s="69"/>
      <c r="K133" s="69"/>
      <c r="L133" s="69"/>
      <c r="M133" s="70"/>
      <c r="N133" s="6" t="s">
        <v>4</v>
      </c>
      <c r="O133" s="11" t="s">
        <v>6</v>
      </c>
      <c r="P133" s="7" t="s">
        <v>26</v>
      </c>
      <c r="Q133" s="12" t="s">
        <v>4</v>
      </c>
      <c r="R133" s="63" t="s">
        <v>4</v>
      </c>
      <c r="S133" s="64"/>
      <c r="U133" s="60" t="str">
        <f>IF(ISERROR(OR(WEEKDAY(B133,1)=1,ISNUMBER(MATCH(B133,#REF!,0)))),"",IF(OR(WEEKDAY(B133,1)=1,ISNUMBER(MATCH(B133,#REF!,0))),1,2))</f>
        <v/>
      </c>
    </row>
    <row r="134" spans="2:21" ht="18" customHeight="1">
      <c r="B134" s="43" t="s">
        <v>96</v>
      </c>
      <c r="C134" s="44" t="s">
        <v>97</v>
      </c>
      <c r="D134" s="45" t="s">
        <v>101</v>
      </c>
      <c r="E134" s="66" t="s">
        <v>99</v>
      </c>
      <c r="F134" s="67"/>
      <c r="G134" s="67"/>
      <c r="H134" s="67"/>
      <c r="I134" s="67"/>
      <c r="J134" s="67"/>
      <c r="K134" s="67"/>
      <c r="L134" s="67"/>
      <c r="M134" s="67"/>
      <c r="N134" s="46">
        <v>8.5</v>
      </c>
      <c r="O134" s="46"/>
      <c r="P134" s="46"/>
      <c r="Q134" s="46"/>
      <c r="R134" s="52" t="s">
        <v>56</v>
      </c>
      <c r="S134" s="47">
        <f>SUM(N134:N139)</f>
        <v>8.5</v>
      </c>
      <c r="U134" s="60" t="str">
        <f>IF(ISERROR(OR(WEEKDAY(B134,1)=1,ISNUMBER(MATCH(B134,#REF!,0)))),"",IF(OR(WEEKDAY(B134,1)=1,ISNUMBER(MATCH(B134,#REF!,0))),1,2))</f>
        <v/>
      </c>
    </row>
    <row r="135" spans="2:21" ht="18" customHeight="1">
      <c r="B135" s="14" t="s">
        <v>7</v>
      </c>
      <c r="C135" s="8" t="s">
        <v>7</v>
      </c>
      <c r="D135" s="18"/>
      <c r="E135" s="61" t="s">
        <v>7</v>
      </c>
      <c r="F135" s="62"/>
      <c r="G135" s="62"/>
      <c r="H135" s="62"/>
      <c r="I135" s="62"/>
      <c r="J135" s="62"/>
      <c r="K135" s="62"/>
      <c r="L135" s="62"/>
      <c r="M135" s="62"/>
      <c r="N135" s="15"/>
      <c r="O135" s="15"/>
      <c r="P135" s="15"/>
      <c r="Q135" s="15"/>
      <c r="R135" s="53" t="s">
        <v>6</v>
      </c>
      <c r="S135" s="16">
        <f>SUM(Q134:Q138)</f>
        <v>1.25</v>
      </c>
      <c r="U135" s="60" t="str">
        <f>IF(ISERROR(OR(WEEKDAY(B135,1)=1,ISNUMBER(MATCH(B135,#REF!,0)))),"",IF(OR(WEEKDAY(B135,1)=1,ISNUMBER(MATCH(B135,#REF!,0))),1,2))</f>
        <v/>
      </c>
    </row>
    <row r="136" spans="2:21" ht="18" customHeight="1">
      <c r="B136" s="14" t="s">
        <v>7</v>
      </c>
      <c r="C136" s="8" t="s">
        <v>7</v>
      </c>
      <c r="D136" s="18"/>
      <c r="E136" s="61" t="s">
        <v>7</v>
      </c>
      <c r="F136" s="62"/>
      <c r="G136" s="62"/>
      <c r="H136" s="62"/>
      <c r="I136" s="62"/>
      <c r="J136" s="62"/>
      <c r="K136" s="62"/>
      <c r="L136" s="62"/>
      <c r="M136" s="62"/>
      <c r="N136" s="15"/>
      <c r="O136" s="15"/>
      <c r="P136" s="15"/>
      <c r="Q136" s="15"/>
      <c r="R136" s="54" t="str">
        <f>IF(Q139="△","Minus Time","")</f>
        <v/>
      </c>
      <c r="S136" s="41"/>
      <c r="U136" s="60" t="str">
        <f>IF(ISERROR(OR(WEEKDAY(B136,1)=1,ISNUMBER(MATCH(B136,#REF!,0)))),"",IF(OR(WEEKDAY(B136,1)=1,ISNUMBER(MATCH(B136,#REF!,0))),1,2))</f>
        <v/>
      </c>
    </row>
    <row r="137" spans="2:21" ht="18" customHeight="1">
      <c r="B137" s="14" t="s">
        <v>7</v>
      </c>
      <c r="C137" s="8" t="s">
        <v>7</v>
      </c>
      <c r="D137" s="18"/>
      <c r="E137" s="61" t="s">
        <v>7</v>
      </c>
      <c r="F137" s="62"/>
      <c r="G137" s="62"/>
      <c r="H137" s="62"/>
      <c r="I137" s="62"/>
      <c r="J137" s="62"/>
      <c r="K137" s="62"/>
      <c r="L137" s="62"/>
      <c r="M137" s="62"/>
      <c r="N137" s="15"/>
      <c r="O137" s="15"/>
      <c r="P137" s="15"/>
      <c r="Q137" s="15"/>
      <c r="R137" s="53" t="s">
        <v>23</v>
      </c>
      <c r="S137" s="16">
        <f>IF(OR(Q139="■",Q139="×",Q139="◎"),0,IF(Q139="△",SUM(S134:S136)-7.75, SUM(S134:S135)-7.75))</f>
        <v>2</v>
      </c>
      <c r="U137" s="60" t="str">
        <f>IF(ISERROR(OR(WEEKDAY(B137,1)=1,ISNUMBER(MATCH(B137,#REF!,0)))),"",IF(OR(WEEKDAY(B137,1)=1,ISNUMBER(MATCH(B137,#REF!,0))),1,2))</f>
        <v/>
      </c>
    </row>
    <row r="138" spans="2:21" ht="18" customHeight="1">
      <c r="B138" s="14" t="s">
        <v>7</v>
      </c>
      <c r="C138" s="8" t="s">
        <v>7</v>
      </c>
      <c r="D138" s="18"/>
      <c r="E138" s="61" t="s">
        <v>7</v>
      </c>
      <c r="F138" s="62"/>
      <c r="G138" s="62"/>
      <c r="H138" s="62"/>
      <c r="I138" s="62"/>
      <c r="J138" s="62"/>
      <c r="K138" s="62"/>
      <c r="L138" s="62"/>
      <c r="M138" s="62"/>
      <c r="N138" s="15"/>
      <c r="O138" s="15" t="s">
        <v>32</v>
      </c>
      <c r="P138" s="15" t="s">
        <v>33</v>
      </c>
      <c r="Q138" s="15">
        <v>1.25</v>
      </c>
      <c r="R138" s="53" t="s">
        <v>3</v>
      </c>
      <c r="S138" s="16" t="str">
        <f>IF(Q139="×",-7.75,"-")</f>
        <v>-</v>
      </c>
      <c r="U138" s="60" t="str">
        <f>IF(ISERROR(OR(WEEKDAY(B138,1)=1,ISNUMBER(MATCH(B138,#REF!,0)))),"",IF(OR(WEEKDAY(B138,1)=1,ISNUMBER(MATCH(B138,#REF!,0))),1,2))</f>
        <v/>
      </c>
    </row>
    <row r="139" spans="2:21" ht="18" customHeight="1" thickBot="1">
      <c r="B139" s="48" t="s">
        <v>7</v>
      </c>
      <c r="C139" s="49" t="s">
        <v>7</v>
      </c>
      <c r="D139" s="50"/>
      <c r="E139" s="76" t="s">
        <v>7</v>
      </c>
      <c r="F139" s="77"/>
      <c r="G139" s="77"/>
      <c r="H139" s="77"/>
      <c r="I139" s="77"/>
      <c r="J139" s="77"/>
      <c r="K139" s="77"/>
      <c r="L139" s="77"/>
      <c r="M139" s="77"/>
      <c r="N139" s="51"/>
      <c r="O139" s="51" t="s">
        <v>55</v>
      </c>
      <c r="P139" s="51" t="s">
        <v>33</v>
      </c>
      <c r="Q139" s="51" t="s">
        <v>93</v>
      </c>
      <c r="R139" s="55" t="s">
        <v>5</v>
      </c>
      <c r="S139" s="17">
        <f xml:space="preserve"> S134+S135</f>
        <v>9.75</v>
      </c>
      <c r="U139" s="60" t="str">
        <f>IF(ISERROR(OR(WEEKDAY(B139,1)=1,ISNUMBER(MATCH(B139,#REF!,0)))),"",IF(OR(WEEKDAY(B139,1)=1,ISNUMBER(MATCH(B139,#REF!,0))),1,2))</f>
        <v/>
      </c>
    </row>
    <row r="140" spans="2:21" ht="18" customHeight="1" thickBot="1">
      <c r="B140" s="71">
        <f>B132+1</f>
        <v>44944</v>
      </c>
      <c r="C140" s="72"/>
      <c r="D140" s="72"/>
      <c r="E140" s="72"/>
      <c r="F140" s="72"/>
      <c r="G140" s="72"/>
      <c r="H140" s="72"/>
      <c r="I140" s="72"/>
      <c r="J140" s="72"/>
      <c r="K140" s="72"/>
      <c r="L140" s="72"/>
      <c r="M140" s="72"/>
      <c r="N140" s="72"/>
      <c r="O140" s="72"/>
      <c r="P140" s="72"/>
      <c r="Q140" s="72"/>
      <c r="R140" s="72"/>
      <c r="S140" s="73"/>
      <c r="U140" s="60">
        <f>IF(ISERROR(OR(WEEKDAY(B140,1)=1,ISNUMBER(MATCH(B140,#REF!,0)))),"",IF(OR(WEEKDAY(B140,1)=1,ISNUMBER(MATCH(B140,#REF!,0))),1,2))</f>
        <v>2</v>
      </c>
    </row>
    <row r="141" spans="2:21" ht="18" customHeight="1" thickBot="1">
      <c r="B141" s="9" t="s">
        <v>25</v>
      </c>
      <c r="C141" s="4" t="s">
        <v>1</v>
      </c>
      <c r="D141" s="5" t="s">
        <v>0</v>
      </c>
      <c r="E141" s="68" t="s">
        <v>2</v>
      </c>
      <c r="F141" s="69"/>
      <c r="G141" s="69"/>
      <c r="H141" s="69"/>
      <c r="I141" s="69"/>
      <c r="J141" s="69"/>
      <c r="K141" s="69"/>
      <c r="L141" s="69"/>
      <c r="M141" s="70"/>
      <c r="N141" s="6" t="s">
        <v>4</v>
      </c>
      <c r="O141" s="11" t="s">
        <v>6</v>
      </c>
      <c r="P141" s="7" t="s">
        <v>26</v>
      </c>
      <c r="Q141" s="12" t="s">
        <v>4</v>
      </c>
      <c r="R141" s="63" t="s">
        <v>4</v>
      </c>
      <c r="S141" s="64"/>
      <c r="U141" s="60" t="str">
        <f>IF(ISERROR(OR(WEEKDAY(B141,1)=1,ISNUMBER(MATCH(B141,#REF!,0)))),"",IF(OR(WEEKDAY(B141,1)=1,ISNUMBER(MATCH(B141,#REF!,0))),1,2))</f>
        <v/>
      </c>
    </row>
    <row r="142" spans="2:21" ht="18" customHeight="1">
      <c r="B142" s="43" t="s">
        <v>96</v>
      </c>
      <c r="C142" s="44" t="s">
        <v>97</v>
      </c>
      <c r="D142" s="45" t="s">
        <v>101</v>
      </c>
      <c r="E142" s="66" t="s">
        <v>99</v>
      </c>
      <c r="F142" s="67"/>
      <c r="G142" s="67"/>
      <c r="H142" s="67"/>
      <c r="I142" s="67"/>
      <c r="J142" s="67"/>
      <c r="K142" s="67"/>
      <c r="L142" s="67"/>
      <c r="M142" s="67"/>
      <c r="N142" s="46">
        <v>8.5</v>
      </c>
      <c r="O142" s="46"/>
      <c r="P142" s="46"/>
      <c r="Q142" s="46"/>
      <c r="R142" s="52" t="s">
        <v>56</v>
      </c>
      <c r="S142" s="47">
        <f>SUM(N142:N147)</f>
        <v>8.5</v>
      </c>
      <c r="U142" s="60" t="str">
        <f>IF(ISERROR(OR(WEEKDAY(B142,1)=1,ISNUMBER(MATCH(B142,#REF!,0)))),"",IF(OR(WEEKDAY(B142,1)=1,ISNUMBER(MATCH(B142,#REF!,0))),1,2))</f>
        <v/>
      </c>
    </row>
    <row r="143" spans="2:21" ht="18" customHeight="1">
      <c r="B143" s="14" t="s">
        <v>7</v>
      </c>
      <c r="C143" s="8" t="s">
        <v>7</v>
      </c>
      <c r="D143" s="18"/>
      <c r="E143" s="61" t="s">
        <v>7</v>
      </c>
      <c r="F143" s="62"/>
      <c r="G143" s="62"/>
      <c r="H143" s="62"/>
      <c r="I143" s="62"/>
      <c r="J143" s="62"/>
      <c r="K143" s="62"/>
      <c r="L143" s="62"/>
      <c r="M143" s="62"/>
      <c r="N143" s="15"/>
      <c r="O143" s="15"/>
      <c r="P143" s="15"/>
      <c r="Q143" s="15"/>
      <c r="R143" s="53" t="s">
        <v>6</v>
      </c>
      <c r="S143" s="16">
        <f>SUM(Q142:Q146)</f>
        <v>1.25</v>
      </c>
      <c r="U143" s="60" t="str">
        <f>IF(ISERROR(OR(WEEKDAY(B143,1)=1,ISNUMBER(MATCH(B143,#REF!,0)))),"",IF(OR(WEEKDAY(B143,1)=1,ISNUMBER(MATCH(B143,#REF!,0))),1,2))</f>
        <v/>
      </c>
    </row>
    <row r="144" spans="2:21" ht="18" customHeight="1">
      <c r="B144" s="14" t="s">
        <v>7</v>
      </c>
      <c r="C144" s="8" t="s">
        <v>7</v>
      </c>
      <c r="D144" s="18"/>
      <c r="E144" s="61" t="s">
        <v>7</v>
      </c>
      <c r="F144" s="62"/>
      <c r="G144" s="62"/>
      <c r="H144" s="62"/>
      <c r="I144" s="62"/>
      <c r="J144" s="62"/>
      <c r="K144" s="62"/>
      <c r="L144" s="62"/>
      <c r="M144" s="62"/>
      <c r="N144" s="15"/>
      <c r="O144" s="15"/>
      <c r="P144" s="15"/>
      <c r="Q144" s="15"/>
      <c r="R144" s="54" t="str">
        <f>IF(Q147="△","Minus Time","")</f>
        <v/>
      </c>
      <c r="S144" s="41"/>
      <c r="U144" s="60" t="str">
        <f>IF(ISERROR(OR(WEEKDAY(B144,1)=1,ISNUMBER(MATCH(B144,#REF!,0)))),"",IF(OR(WEEKDAY(B144,1)=1,ISNUMBER(MATCH(B144,#REF!,0))),1,2))</f>
        <v/>
      </c>
    </row>
    <row r="145" spans="2:21" ht="18" customHeight="1">
      <c r="B145" s="14" t="s">
        <v>7</v>
      </c>
      <c r="C145" s="8" t="s">
        <v>7</v>
      </c>
      <c r="D145" s="18"/>
      <c r="E145" s="61" t="s">
        <v>7</v>
      </c>
      <c r="F145" s="62"/>
      <c r="G145" s="62"/>
      <c r="H145" s="62"/>
      <c r="I145" s="62"/>
      <c r="J145" s="62"/>
      <c r="K145" s="62"/>
      <c r="L145" s="62"/>
      <c r="M145" s="62"/>
      <c r="N145" s="15"/>
      <c r="O145" s="15"/>
      <c r="P145" s="15"/>
      <c r="Q145" s="15"/>
      <c r="R145" s="53" t="s">
        <v>23</v>
      </c>
      <c r="S145" s="16">
        <f>IF(OR(Q147="■",Q147="×",Q147="◎"),0,IF(Q147="△",SUM(S142:S144)-7.75, SUM(S142:S143)-7.75))</f>
        <v>2</v>
      </c>
      <c r="U145" s="60" t="str">
        <f>IF(ISERROR(OR(WEEKDAY(B145,1)=1,ISNUMBER(MATCH(B145,#REF!,0)))),"",IF(OR(WEEKDAY(B145,1)=1,ISNUMBER(MATCH(B145,#REF!,0))),1,2))</f>
        <v/>
      </c>
    </row>
    <row r="146" spans="2:21" ht="18" customHeight="1">
      <c r="B146" s="14" t="s">
        <v>7</v>
      </c>
      <c r="C146" s="8" t="s">
        <v>7</v>
      </c>
      <c r="D146" s="18"/>
      <c r="E146" s="61" t="s">
        <v>7</v>
      </c>
      <c r="F146" s="62"/>
      <c r="G146" s="62"/>
      <c r="H146" s="62"/>
      <c r="I146" s="62"/>
      <c r="J146" s="62"/>
      <c r="K146" s="62"/>
      <c r="L146" s="62"/>
      <c r="M146" s="62"/>
      <c r="N146" s="15"/>
      <c r="O146" s="15" t="s">
        <v>32</v>
      </c>
      <c r="P146" s="15" t="s">
        <v>33</v>
      </c>
      <c r="Q146" s="15">
        <v>1.25</v>
      </c>
      <c r="R146" s="53" t="s">
        <v>3</v>
      </c>
      <c r="S146" s="16" t="str">
        <f>IF(Q147="×",-7.75,"-")</f>
        <v>-</v>
      </c>
      <c r="U146" s="60" t="str">
        <f>IF(ISERROR(OR(WEEKDAY(B146,1)=1,ISNUMBER(MATCH(B146,#REF!,0)))),"",IF(OR(WEEKDAY(B146,1)=1,ISNUMBER(MATCH(B146,#REF!,0))),1,2))</f>
        <v/>
      </c>
    </row>
    <row r="147" spans="2:21" ht="18" customHeight="1" thickBot="1">
      <c r="B147" s="48" t="s">
        <v>7</v>
      </c>
      <c r="C147" s="49" t="s">
        <v>7</v>
      </c>
      <c r="D147" s="50"/>
      <c r="E147" s="76" t="s">
        <v>7</v>
      </c>
      <c r="F147" s="77"/>
      <c r="G147" s="77"/>
      <c r="H147" s="77"/>
      <c r="I147" s="77"/>
      <c r="J147" s="77"/>
      <c r="K147" s="77"/>
      <c r="L147" s="77"/>
      <c r="M147" s="77"/>
      <c r="N147" s="51"/>
      <c r="O147" s="51" t="s">
        <v>55</v>
      </c>
      <c r="P147" s="51" t="s">
        <v>33</v>
      </c>
      <c r="Q147" s="51" t="s">
        <v>93</v>
      </c>
      <c r="R147" s="55" t="s">
        <v>5</v>
      </c>
      <c r="S147" s="17">
        <f xml:space="preserve"> S142+S143</f>
        <v>9.75</v>
      </c>
      <c r="U147" s="60" t="str">
        <f>IF(ISERROR(OR(WEEKDAY(B147,1)=1,ISNUMBER(MATCH(B147,#REF!,0)))),"",IF(OR(WEEKDAY(B147,1)=1,ISNUMBER(MATCH(B147,#REF!,0))),1,2))</f>
        <v/>
      </c>
    </row>
    <row r="148" spans="2:21" ht="18" customHeight="1" thickBot="1">
      <c r="B148" s="71">
        <f>B140+1</f>
        <v>44945</v>
      </c>
      <c r="C148" s="72"/>
      <c r="D148" s="72"/>
      <c r="E148" s="72"/>
      <c r="F148" s="72"/>
      <c r="G148" s="72"/>
      <c r="H148" s="72"/>
      <c r="I148" s="72"/>
      <c r="J148" s="72"/>
      <c r="K148" s="72"/>
      <c r="L148" s="72"/>
      <c r="M148" s="72"/>
      <c r="N148" s="72"/>
      <c r="O148" s="72"/>
      <c r="P148" s="72"/>
      <c r="Q148" s="72"/>
      <c r="R148" s="72"/>
      <c r="S148" s="73"/>
      <c r="U148" s="60">
        <f>IF(ISERROR(OR(WEEKDAY(B148,1)=1,ISNUMBER(MATCH(B148,#REF!,0)))),"",IF(OR(WEEKDAY(B148,1)=1,ISNUMBER(MATCH(B148,#REF!,0))),1,2))</f>
        <v>2</v>
      </c>
    </row>
    <row r="149" spans="2:21" ht="18" customHeight="1" thickBot="1">
      <c r="B149" s="9" t="s">
        <v>25</v>
      </c>
      <c r="C149" s="4" t="s">
        <v>1</v>
      </c>
      <c r="D149" s="5" t="s">
        <v>0</v>
      </c>
      <c r="E149" s="68" t="s">
        <v>2</v>
      </c>
      <c r="F149" s="69"/>
      <c r="G149" s="69"/>
      <c r="H149" s="69"/>
      <c r="I149" s="69"/>
      <c r="J149" s="69"/>
      <c r="K149" s="69"/>
      <c r="L149" s="69"/>
      <c r="M149" s="70"/>
      <c r="N149" s="6" t="s">
        <v>4</v>
      </c>
      <c r="O149" s="11" t="s">
        <v>6</v>
      </c>
      <c r="P149" s="7" t="s">
        <v>26</v>
      </c>
      <c r="Q149" s="12" t="s">
        <v>4</v>
      </c>
      <c r="R149" s="63" t="s">
        <v>4</v>
      </c>
      <c r="S149" s="64"/>
      <c r="U149" s="60" t="str">
        <f>IF(ISERROR(OR(WEEKDAY(B149,1)=1,ISNUMBER(MATCH(B149,#REF!,0)))),"",IF(OR(WEEKDAY(B149,1)=1,ISNUMBER(MATCH(B149,#REF!,0))),1,2))</f>
        <v/>
      </c>
    </row>
    <row r="150" spans="2:21" ht="18" customHeight="1" thickBot="1">
      <c r="B150" s="43" t="s">
        <v>96</v>
      </c>
      <c r="C150" s="44" t="s">
        <v>97</v>
      </c>
      <c r="D150" s="45" t="s">
        <v>101</v>
      </c>
      <c r="E150" s="66" t="s">
        <v>99</v>
      </c>
      <c r="F150" s="67"/>
      <c r="G150" s="67"/>
      <c r="H150" s="67"/>
      <c r="I150" s="67"/>
      <c r="J150" s="67"/>
      <c r="K150" s="67"/>
      <c r="L150" s="67"/>
      <c r="M150" s="67"/>
      <c r="N150" s="46">
        <v>3</v>
      </c>
      <c r="O150" s="46" t="s">
        <v>103</v>
      </c>
      <c r="P150" s="46"/>
      <c r="Q150" s="46">
        <v>2</v>
      </c>
      <c r="R150" s="52" t="s">
        <v>56</v>
      </c>
      <c r="S150" s="47">
        <f>SUM(N150:N155)</f>
        <v>5</v>
      </c>
      <c r="U150" s="60" t="str">
        <f>IF(ISERROR(OR(WEEKDAY(B150,1)=1,ISNUMBER(MATCH(B150,#REF!,0)))),"",IF(OR(WEEKDAY(B150,1)=1,ISNUMBER(MATCH(B150,#REF!,0))),1,2))</f>
        <v/>
      </c>
    </row>
    <row r="151" spans="2:21" ht="18" customHeight="1">
      <c r="B151" s="14" t="s">
        <v>96</v>
      </c>
      <c r="C151" s="44" t="s">
        <v>97</v>
      </c>
      <c r="D151" s="18" t="s">
        <v>102</v>
      </c>
      <c r="E151" s="61" t="s">
        <v>99</v>
      </c>
      <c r="F151" s="62"/>
      <c r="G151" s="62"/>
      <c r="H151" s="62"/>
      <c r="I151" s="62"/>
      <c r="J151" s="62"/>
      <c r="K151" s="62"/>
      <c r="L151" s="62"/>
      <c r="M151" s="62"/>
      <c r="N151" s="15">
        <v>2</v>
      </c>
      <c r="O151" s="15"/>
      <c r="P151" s="15"/>
      <c r="Q151" s="15"/>
      <c r="R151" s="53" t="s">
        <v>6</v>
      </c>
      <c r="S151" s="16">
        <f>SUM(Q150:Q154)</f>
        <v>2.75</v>
      </c>
      <c r="U151" s="60" t="str">
        <f>IF(ISERROR(OR(WEEKDAY(B151,1)=1,ISNUMBER(MATCH(B151,#REF!,0)))),"",IF(OR(WEEKDAY(B151,1)=1,ISNUMBER(MATCH(B151,#REF!,0))),1,2))</f>
        <v/>
      </c>
    </row>
    <row r="152" spans="2:21" ht="18" customHeight="1">
      <c r="B152" s="14" t="s">
        <v>7</v>
      </c>
      <c r="C152" s="8" t="s">
        <v>7</v>
      </c>
      <c r="D152" s="18"/>
      <c r="E152" s="61" t="s">
        <v>7</v>
      </c>
      <c r="F152" s="62"/>
      <c r="G152" s="62"/>
      <c r="H152" s="62"/>
      <c r="I152" s="62"/>
      <c r="J152" s="62"/>
      <c r="K152" s="62"/>
      <c r="L152" s="62"/>
      <c r="M152" s="62"/>
      <c r="N152" s="15"/>
      <c r="O152" s="15"/>
      <c r="P152" s="15"/>
      <c r="Q152" s="15"/>
      <c r="R152" s="54" t="str">
        <f>IF(Q155="△","Minus Time","")</f>
        <v/>
      </c>
      <c r="S152" s="41"/>
      <c r="U152" s="60" t="str">
        <f>IF(ISERROR(OR(WEEKDAY(B152,1)=1,ISNUMBER(MATCH(B152,#REF!,0)))),"",IF(OR(WEEKDAY(B152,1)=1,ISNUMBER(MATCH(B152,#REF!,0))),1,2))</f>
        <v/>
      </c>
    </row>
    <row r="153" spans="2:21" ht="18" customHeight="1">
      <c r="B153" s="14" t="s">
        <v>7</v>
      </c>
      <c r="C153" s="8" t="s">
        <v>7</v>
      </c>
      <c r="D153" s="18"/>
      <c r="E153" s="61" t="s">
        <v>7</v>
      </c>
      <c r="F153" s="62"/>
      <c r="G153" s="62"/>
      <c r="H153" s="62"/>
      <c r="I153" s="62"/>
      <c r="J153" s="62"/>
      <c r="K153" s="62"/>
      <c r="L153" s="62"/>
      <c r="M153" s="62"/>
      <c r="N153" s="15"/>
      <c r="O153" s="15"/>
      <c r="P153" s="15"/>
      <c r="Q153" s="15"/>
      <c r="R153" s="53" t="s">
        <v>23</v>
      </c>
      <c r="S153" s="16">
        <f>IF(OR(Q155="■",Q155="×",Q155="◎"),0,IF(Q155="△",SUM(S150:S152)-7.75, SUM(S150:S151)-7.75))</f>
        <v>0</v>
      </c>
      <c r="U153" s="60" t="str">
        <f>IF(ISERROR(OR(WEEKDAY(B153,1)=1,ISNUMBER(MATCH(B153,#REF!,0)))),"",IF(OR(WEEKDAY(B153,1)=1,ISNUMBER(MATCH(B153,#REF!,0))),1,2))</f>
        <v/>
      </c>
    </row>
    <row r="154" spans="2:21" ht="18" customHeight="1">
      <c r="B154" s="14" t="s">
        <v>7</v>
      </c>
      <c r="C154" s="8" t="s">
        <v>7</v>
      </c>
      <c r="D154" s="18"/>
      <c r="E154" s="61" t="s">
        <v>7</v>
      </c>
      <c r="F154" s="62"/>
      <c r="G154" s="62"/>
      <c r="H154" s="62"/>
      <c r="I154" s="62"/>
      <c r="J154" s="62"/>
      <c r="K154" s="62"/>
      <c r="L154" s="62"/>
      <c r="M154" s="62"/>
      <c r="N154" s="15"/>
      <c r="O154" s="15" t="s">
        <v>32</v>
      </c>
      <c r="P154" s="15" t="s">
        <v>33</v>
      </c>
      <c r="Q154" s="15">
        <v>0.75</v>
      </c>
      <c r="R154" s="53" t="s">
        <v>3</v>
      </c>
      <c r="S154" s="16" t="str">
        <f>IF(Q155="×",-7.75,"-")</f>
        <v>-</v>
      </c>
      <c r="U154" s="60" t="str">
        <f>IF(ISERROR(OR(WEEKDAY(B154,1)=1,ISNUMBER(MATCH(B154,#REF!,0)))),"",IF(OR(WEEKDAY(B154,1)=1,ISNUMBER(MATCH(B154,#REF!,0))),1,2))</f>
        <v/>
      </c>
    </row>
    <row r="155" spans="2:21" ht="18" customHeight="1" thickBot="1">
      <c r="B155" s="48" t="s">
        <v>7</v>
      </c>
      <c r="C155" s="49" t="s">
        <v>7</v>
      </c>
      <c r="D155" s="50"/>
      <c r="E155" s="76" t="s">
        <v>7</v>
      </c>
      <c r="F155" s="77"/>
      <c r="G155" s="77"/>
      <c r="H155" s="77"/>
      <c r="I155" s="77"/>
      <c r="J155" s="77"/>
      <c r="K155" s="77"/>
      <c r="L155" s="77"/>
      <c r="M155" s="77"/>
      <c r="N155" s="51"/>
      <c r="O155" s="51" t="s">
        <v>55</v>
      </c>
      <c r="P155" s="51" t="s">
        <v>33</v>
      </c>
      <c r="Q155" s="51" t="s">
        <v>93</v>
      </c>
      <c r="R155" s="55" t="s">
        <v>5</v>
      </c>
      <c r="S155" s="17">
        <f xml:space="preserve"> S150+S151</f>
        <v>7.75</v>
      </c>
      <c r="U155" s="60" t="str">
        <f>IF(ISERROR(OR(WEEKDAY(B155,1)=1,ISNUMBER(MATCH(B155,#REF!,0)))),"",IF(OR(WEEKDAY(B155,1)=1,ISNUMBER(MATCH(B155,#REF!,0))),1,2))</f>
        <v/>
      </c>
    </row>
    <row r="156" spans="2:21" ht="18" customHeight="1" thickBot="1">
      <c r="B156" s="71">
        <f>B148+1</f>
        <v>44946</v>
      </c>
      <c r="C156" s="72"/>
      <c r="D156" s="72"/>
      <c r="E156" s="72"/>
      <c r="F156" s="72"/>
      <c r="G156" s="72"/>
      <c r="H156" s="72"/>
      <c r="I156" s="72"/>
      <c r="J156" s="72"/>
      <c r="K156" s="72"/>
      <c r="L156" s="72"/>
      <c r="M156" s="72"/>
      <c r="N156" s="72"/>
      <c r="O156" s="72"/>
      <c r="P156" s="72"/>
      <c r="Q156" s="72"/>
      <c r="R156" s="72"/>
      <c r="S156" s="73"/>
      <c r="U156" s="60">
        <f>IF(ISERROR(OR(WEEKDAY(B156,1)=1,ISNUMBER(MATCH(B156,#REF!,0)))),"",IF(OR(WEEKDAY(B156,1)=1,ISNUMBER(MATCH(B156,#REF!,0))),1,2))</f>
        <v>2</v>
      </c>
    </row>
    <row r="157" spans="2:21" ht="18" customHeight="1" thickBot="1">
      <c r="B157" s="9" t="s">
        <v>25</v>
      </c>
      <c r="C157" s="4" t="s">
        <v>1</v>
      </c>
      <c r="D157" s="5" t="s">
        <v>0</v>
      </c>
      <c r="E157" s="68" t="s">
        <v>2</v>
      </c>
      <c r="F157" s="69"/>
      <c r="G157" s="69"/>
      <c r="H157" s="69"/>
      <c r="I157" s="69"/>
      <c r="J157" s="69"/>
      <c r="K157" s="69"/>
      <c r="L157" s="69"/>
      <c r="M157" s="70"/>
      <c r="N157" s="6" t="s">
        <v>4</v>
      </c>
      <c r="O157" s="11" t="s">
        <v>6</v>
      </c>
      <c r="P157" s="7" t="s">
        <v>26</v>
      </c>
      <c r="Q157" s="12" t="s">
        <v>4</v>
      </c>
      <c r="R157" s="63" t="s">
        <v>4</v>
      </c>
      <c r="S157" s="64"/>
      <c r="U157" s="60" t="str">
        <f>IF(ISERROR(OR(WEEKDAY(B157,1)=1,ISNUMBER(MATCH(B157,#REF!,0)))),"",IF(OR(WEEKDAY(B157,1)=1,ISNUMBER(MATCH(B157,#REF!,0))),1,2))</f>
        <v/>
      </c>
    </row>
    <row r="158" spans="2:21" ht="18" customHeight="1">
      <c r="B158" s="43" t="s">
        <v>7</v>
      </c>
      <c r="C158" s="44" t="s">
        <v>7</v>
      </c>
      <c r="D158" s="45"/>
      <c r="E158" s="66" t="s">
        <v>7</v>
      </c>
      <c r="F158" s="67"/>
      <c r="G158" s="67"/>
      <c r="H158" s="67"/>
      <c r="I158" s="67"/>
      <c r="J158" s="67"/>
      <c r="K158" s="67"/>
      <c r="L158" s="67"/>
      <c r="M158" s="67"/>
      <c r="N158" s="46"/>
      <c r="O158" s="46"/>
      <c r="P158" s="46"/>
      <c r="Q158" s="46"/>
      <c r="R158" s="52" t="s">
        <v>56</v>
      </c>
      <c r="S158" s="47">
        <f>SUM(N158:N163)</f>
        <v>0</v>
      </c>
      <c r="U158" s="60" t="str">
        <f>IF(ISERROR(OR(WEEKDAY(B158,1)=1,ISNUMBER(MATCH(B158,#REF!,0)))),"",IF(OR(WEEKDAY(B158,1)=1,ISNUMBER(MATCH(B158,#REF!,0))),1,2))</f>
        <v/>
      </c>
    </row>
    <row r="159" spans="2:21" ht="18" customHeight="1">
      <c r="B159" s="14" t="s">
        <v>7</v>
      </c>
      <c r="C159" s="8" t="s">
        <v>7</v>
      </c>
      <c r="D159" s="18"/>
      <c r="E159" s="61" t="s">
        <v>7</v>
      </c>
      <c r="F159" s="62"/>
      <c r="G159" s="62"/>
      <c r="H159" s="62"/>
      <c r="I159" s="62"/>
      <c r="J159" s="62"/>
      <c r="K159" s="62"/>
      <c r="L159" s="62"/>
      <c r="M159" s="62"/>
      <c r="N159" s="15"/>
      <c r="O159" s="15"/>
      <c r="P159" s="15"/>
      <c r="Q159" s="15"/>
      <c r="R159" s="53" t="s">
        <v>6</v>
      </c>
      <c r="S159" s="16">
        <f>SUM(Q158:Q162)</f>
        <v>0</v>
      </c>
      <c r="U159" s="60" t="str">
        <f>IF(ISERROR(OR(WEEKDAY(B159,1)=1,ISNUMBER(MATCH(B159,#REF!,0)))),"",IF(OR(WEEKDAY(B159,1)=1,ISNUMBER(MATCH(B159,#REF!,0))),1,2))</f>
        <v/>
      </c>
    </row>
    <row r="160" spans="2:21" ht="18" customHeight="1">
      <c r="B160" s="14" t="s">
        <v>7</v>
      </c>
      <c r="C160" s="8" t="s">
        <v>7</v>
      </c>
      <c r="D160" s="18"/>
      <c r="E160" s="61" t="s">
        <v>7</v>
      </c>
      <c r="F160" s="62"/>
      <c r="G160" s="62"/>
      <c r="H160" s="62"/>
      <c r="I160" s="62"/>
      <c r="J160" s="62"/>
      <c r="K160" s="62"/>
      <c r="L160" s="62"/>
      <c r="M160" s="62"/>
      <c r="N160" s="15"/>
      <c r="O160" s="15"/>
      <c r="P160" s="15"/>
      <c r="Q160" s="15"/>
      <c r="R160" s="54" t="str">
        <f>IF(Q163="△","Minus Time","")</f>
        <v/>
      </c>
      <c r="S160" s="41"/>
      <c r="U160" s="60" t="str">
        <f>IF(ISERROR(OR(WEEKDAY(B160,1)=1,ISNUMBER(MATCH(B160,#REF!,0)))),"",IF(OR(WEEKDAY(B160,1)=1,ISNUMBER(MATCH(B160,#REF!,0))),1,2))</f>
        <v/>
      </c>
    </row>
    <row r="161" spans="2:21" ht="18" customHeight="1">
      <c r="B161" s="14" t="s">
        <v>7</v>
      </c>
      <c r="C161" s="8" t="s">
        <v>7</v>
      </c>
      <c r="D161" s="18"/>
      <c r="E161" s="61" t="s">
        <v>7</v>
      </c>
      <c r="F161" s="62"/>
      <c r="G161" s="62"/>
      <c r="H161" s="62"/>
      <c r="I161" s="62"/>
      <c r="J161" s="62"/>
      <c r="K161" s="62"/>
      <c r="L161" s="62"/>
      <c r="M161" s="62"/>
      <c r="N161" s="15"/>
      <c r="O161" s="15"/>
      <c r="P161" s="15"/>
      <c r="Q161" s="15"/>
      <c r="R161" s="53" t="s">
        <v>23</v>
      </c>
      <c r="S161" s="16">
        <f>IF(OR(Q163="■",Q163="×",Q163="◎"),0,IF(Q163="△",SUM(S158:S160)-7.75, SUM(S158:S159)-7.75))</f>
        <v>0</v>
      </c>
      <c r="U161" s="60" t="str">
        <f>IF(ISERROR(OR(WEEKDAY(B161,1)=1,ISNUMBER(MATCH(B161,#REF!,0)))),"",IF(OR(WEEKDAY(B161,1)=1,ISNUMBER(MATCH(B161,#REF!,0))),1,2))</f>
        <v/>
      </c>
    </row>
    <row r="162" spans="2:21" ht="18" customHeight="1">
      <c r="B162" s="14" t="s">
        <v>7</v>
      </c>
      <c r="C162" s="8" t="s">
        <v>7</v>
      </c>
      <c r="D162" s="18"/>
      <c r="E162" s="61" t="s">
        <v>7</v>
      </c>
      <c r="F162" s="62"/>
      <c r="G162" s="62"/>
      <c r="H162" s="62"/>
      <c r="I162" s="62"/>
      <c r="J162" s="62"/>
      <c r="K162" s="62"/>
      <c r="L162" s="62"/>
      <c r="M162" s="62"/>
      <c r="N162" s="15"/>
      <c r="O162" s="15" t="s">
        <v>32</v>
      </c>
      <c r="P162" s="15" t="s">
        <v>33</v>
      </c>
      <c r="Q162" s="15"/>
      <c r="R162" s="53" t="s">
        <v>3</v>
      </c>
      <c r="S162" s="16" t="str">
        <f>IF(Q163="×",-7.75,"-")</f>
        <v>-</v>
      </c>
      <c r="U162" s="60" t="str">
        <f>IF(ISERROR(OR(WEEKDAY(B162,1)=1,ISNUMBER(MATCH(B162,#REF!,0)))),"",IF(OR(WEEKDAY(B162,1)=1,ISNUMBER(MATCH(B162,#REF!,0))),1,2))</f>
        <v/>
      </c>
    </row>
    <row r="163" spans="2:21" ht="18" customHeight="1" thickBot="1">
      <c r="B163" s="48" t="s">
        <v>7</v>
      </c>
      <c r="C163" s="49" t="s">
        <v>7</v>
      </c>
      <c r="D163" s="50"/>
      <c r="E163" s="76" t="s">
        <v>7</v>
      </c>
      <c r="F163" s="77"/>
      <c r="G163" s="77"/>
      <c r="H163" s="77"/>
      <c r="I163" s="77"/>
      <c r="J163" s="77"/>
      <c r="K163" s="77"/>
      <c r="L163" s="77"/>
      <c r="M163" s="77"/>
      <c r="N163" s="51"/>
      <c r="O163" s="51" t="s">
        <v>55</v>
      </c>
      <c r="P163" s="51" t="s">
        <v>33</v>
      </c>
      <c r="Q163" s="51" t="s">
        <v>7</v>
      </c>
      <c r="R163" s="55" t="s">
        <v>5</v>
      </c>
      <c r="S163" s="17">
        <f xml:space="preserve"> S158+S159</f>
        <v>0</v>
      </c>
      <c r="U163" s="60" t="str">
        <f>IF(ISERROR(OR(WEEKDAY(B163,1)=1,ISNUMBER(MATCH(B163,#REF!,0)))),"",IF(OR(WEEKDAY(B163,1)=1,ISNUMBER(MATCH(B163,#REF!,0))),1,2))</f>
        <v/>
      </c>
    </row>
    <row r="164" spans="2:21" ht="18" customHeight="1" thickBot="1">
      <c r="B164" s="71">
        <f>B156+1</f>
        <v>44947</v>
      </c>
      <c r="C164" s="72"/>
      <c r="D164" s="72"/>
      <c r="E164" s="72"/>
      <c r="F164" s="72"/>
      <c r="G164" s="72"/>
      <c r="H164" s="72"/>
      <c r="I164" s="72"/>
      <c r="J164" s="72"/>
      <c r="K164" s="72"/>
      <c r="L164" s="72"/>
      <c r="M164" s="72"/>
      <c r="N164" s="72"/>
      <c r="O164" s="72"/>
      <c r="P164" s="72"/>
      <c r="Q164" s="72"/>
      <c r="R164" s="72"/>
      <c r="S164" s="73"/>
      <c r="U164" s="60">
        <f>IF(ISERROR(OR(WEEKDAY(B164,1)=1,ISNUMBER(MATCH(B164,#REF!,0)))),"",IF(OR(WEEKDAY(B164,1)=1,ISNUMBER(MATCH(B164,#REF!,0))),1,2))</f>
        <v>2</v>
      </c>
    </row>
    <row r="165" spans="2:21" ht="18" customHeight="1" thickBot="1">
      <c r="B165" s="9" t="s">
        <v>25</v>
      </c>
      <c r="C165" s="4" t="s">
        <v>1</v>
      </c>
      <c r="D165" s="5" t="s">
        <v>0</v>
      </c>
      <c r="E165" s="68" t="s">
        <v>2</v>
      </c>
      <c r="F165" s="69"/>
      <c r="G165" s="69"/>
      <c r="H165" s="69"/>
      <c r="I165" s="69"/>
      <c r="J165" s="69"/>
      <c r="K165" s="69"/>
      <c r="L165" s="69"/>
      <c r="M165" s="70"/>
      <c r="N165" s="6" t="s">
        <v>4</v>
      </c>
      <c r="O165" s="11" t="s">
        <v>6</v>
      </c>
      <c r="P165" s="7" t="s">
        <v>26</v>
      </c>
      <c r="Q165" s="12" t="s">
        <v>4</v>
      </c>
      <c r="R165" s="63" t="s">
        <v>4</v>
      </c>
      <c r="S165" s="64"/>
      <c r="U165" s="60" t="str">
        <f>IF(ISERROR(OR(WEEKDAY(B165,1)=1,ISNUMBER(MATCH(B165,#REF!,0)))),"",IF(OR(WEEKDAY(B165,1)=1,ISNUMBER(MATCH(B165,#REF!,0))),1,2))</f>
        <v/>
      </c>
    </row>
    <row r="166" spans="2:21" ht="18" customHeight="1">
      <c r="B166" s="43" t="s">
        <v>7</v>
      </c>
      <c r="C166" s="44" t="s">
        <v>7</v>
      </c>
      <c r="D166" s="45"/>
      <c r="E166" s="66" t="s">
        <v>7</v>
      </c>
      <c r="F166" s="67"/>
      <c r="G166" s="67"/>
      <c r="H166" s="67"/>
      <c r="I166" s="67"/>
      <c r="J166" s="67"/>
      <c r="K166" s="67"/>
      <c r="L166" s="67"/>
      <c r="M166" s="67"/>
      <c r="N166" s="46"/>
      <c r="O166" s="46"/>
      <c r="P166" s="46"/>
      <c r="Q166" s="46"/>
      <c r="R166" s="52" t="s">
        <v>56</v>
      </c>
      <c r="S166" s="47">
        <f>SUM(N166:N171)</f>
        <v>0</v>
      </c>
      <c r="U166" s="60" t="str">
        <f>IF(ISERROR(OR(WEEKDAY(B166,1)=1,ISNUMBER(MATCH(B166,#REF!,0)))),"",IF(OR(WEEKDAY(B166,1)=1,ISNUMBER(MATCH(B166,#REF!,0))),1,2))</f>
        <v/>
      </c>
    </row>
    <row r="167" spans="2:21" ht="18" customHeight="1">
      <c r="B167" s="14" t="s">
        <v>7</v>
      </c>
      <c r="C167" s="8" t="s">
        <v>7</v>
      </c>
      <c r="D167" s="18"/>
      <c r="E167" s="61" t="s">
        <v>7</v>
      </c>
      <c r="F167" s="62"/>
      <c r="G167" s="62"/>
      <c r="H167" s="62"/>
      <c r="I167" s="62"/>
      <c r="J167" s="62"/>
      <c r="K167" s="62"/>
      <c r="L167" s="62"/>
      <c r="M167" s="62"/>
      <c r="N167" s="15"/>
      <c r="O167" s="15"/>
      <c r="P167" s="15"/>
      <c r="Q167" s="15"/>
      <c r="R167" s="53" t="s">
        <v>6</v>
      </c>
      <c r="S167" s="16">
        <f>SUM(Q166:Q170)</f>
        <v>0</v>
      </c>
      <c r="U167" s="60" t="str">
        <f>IF(ISERROR(OR(WEEKDAY(B167,1)=1,ISNUMBER(MATCH(B167,#REF!,0)))),"",IF(OR(WEEKDAY(B167,1)=1,ISNUMBER(MATCH(B167,#REF!,0))),1,2))</f>
        <v/>
      </c>
    </row>
    <row r="168" spans="2:21" ht="18" customHeight="1">
      <c r="B168" s="14" t="s">
        <v>7</v>
      </c>
      <c r="C168" s="8" t="s">
        <v>7</v>
      </c>
      <c r="D168" s="18"/>
      <c r="E168" s="61" t="s">
        <v>7</v>
      </c>
      <c r="F168" s="62"/>
      <c r="G168" s="62"/>
      <c r="H168" s="62"/>
      <c r="I168" s="62"/>
      <c r="J168" s="62"/>
      <c r="K168" s="62"/>
      <c r="L168" s="62"/>
      <c r="M168" s="62"/>
      <c r="N168" s="15"/>
      <c r="O168" s="15"/>
      <c r="P168" s="15"/>
      <c r="Q168" s="15"/>
      <c r="R168" s="54" t="str">
        <f>IF(Q171="△","Minus Time","")</f>
        <v/>
      </c>
      <c r="S168" s="41"/>
      <c r="U168" s="60" t="str">
        <f>IF(ISERROR(OR(WEEKDAY(B168,1)=1,ISNUMBER(MATCH(B168,#REF!,0)))),"",IF(OR(WEEKDAY(B168,1)=1,ISNUMBER(MATCH(B168,#REF!,0))),1,2))</f>
        <v/>
      </c>
    </row>
    <row r="169" spans="2:21" ht="18" customHeight="1">
      <c r="B169" s="14" t="s">
        <v>7</v>
      </c>
      <c r="C169" s="8" t="s">
        <v>7</v>
      </c>
      <c r="D169" s="18"/>
      <c r="E169" s="61" t="s">
        <v>7</v>
      </c>
      <c r="F169" s="62"/>
      <c r="G169" s="62"/>
      <c r="H169" s="62"/>
      <c r="I169" s="62"/>
      <c r="J169" s="62"/>
      <c r="K169" s="62"/>
      <c r="L169" s="62"/>
      <c r="M169" s="62"/>
      <c r="N169" s="15"/>
      <c r="O169" s="15"/>
      <c r="P169" s="15"/>
      <c r="Q169" s="15"/>
      <c r="R169" s="53" t="s">
        <v>23</v>
      </c>
      <c r="S169" s="16">
        <f>IF(OR(Q171="■",Q171="×",Q171="◎"),0,IF(Q171="△",SUM(S166:S168)-7.75, SUM(S166:S167)-7.75))</f>
        <v>0</v>
      </c>
      <c r="U169" s="60" t="str">
        <f>IF(ISERROR(OR(WEEKDAY(B169,1)=1,ISNUMBER(MATCH(B169,#REF!,0)))),"",IF(OR(WEEKDAY(B169,1)=1,ISNUMBER(MATCH(B169,#REF!,0))),1,2))</f>
        <v/>
      </c>
    </row>
    <row r="170" spans="2:21" ht="18" customHeight="1">
      <c r="B170" s="14" t="s">
        <v>7</v>
      </c>
      <c r="C170" s="8" t="s">
        <v>7</v>
      </c>
      <c r="D170" s="18"/>
      <c r="E170" s="61" t="s">
        <v>7</v>
      </c>
      <c r="F170" s="62"/>
      <c r="G170" s="62"/>
      <c r="H170" s="62"/>
      <c r="I170" s="62"/>
      <c r="J170" s="62"/>
      <c r="K170" s="62"/>
      <c r="L170" s="62"/>
      <c r="M170" s="62"/>
      <c r="N170" s="15"/>
      <c r="O170" s="15" t="s">
        <v>32</v>
      </c>
      <c r="P170" s="15" t="s">
        <v>33</v>
      </c>
      <c r="Q170" s="15"/>
      <c r="R170" s="53" t="s">
        <v>3</v>
      </c>
      <c r="S170" s="16" t="str">
        <f>IF(Q171="×",-7.75,"-")</f>
        <v>-</v>
      </c>
      <c r="U170" s="60" t="str">
        <f>IF(ISERROR(OR(WEEKDAY(B170,1)=1,ISNUMBER(MATCH(B170,#REF!,0)))),"",IF(OR(WEEKDAY(B170,1)=1,ISNUMBER(MATCH(B170,#REF!,0))),1,2))</f>
        <v/>
      </c>
    </row>
    <row r="171" spans="2:21" ht="18" customHeight="1" thickBot="1">
      <c r="B171" s="48" t="s">
        <v>7</v>
      </c>
      <c r="C171" s="49" t="s">
        <v>7</v>
      </c>
      <c r="D171" s="50"/>
      <c r="E171" s="76" t="s">
        <v>7</v>
      </c>
      <c r="F171" s="77"/>
      <c r="G171" s="77"/>
      <c r="H171" s="77"/>
      <c r="I171" s="77"/>
      <c r="J171" s="77"/>
      <c r="K171" s="77"/>
      <c r="L171" s="77"/>
      <c r="M171" s="77"/>
      <c r="N171" s="51"/>
      <c r="O171" s="51" t="s">
        <v>55</v>
      </c>
      <c r="P171" s="51" t="s">
        <v>33</v>
      </c>
      <c r="Q171" s="51" t="s">
        <v>7</v>
      </c>
      <c r="R171" s="55" t="s">
        <v>5</v>
      </c>
      <c r="S171" s="17">
        <f xml:space="preserve"> S166+S167</f>
        <v>0</v>
      </c>
      <c r="U171" s="60" t="str">
        <f>IF(ISERROR(OR(WEEKDAY(B171,1)=1,ISNUMBER(MATCH(B171,#REF!,0)))),"",IF(OR(WEEKDAY(B171,1)=1,ISNUMBER(MATCH(B171,#REF!,0))),1,2))</f>
        <v/>
      </c>
    </row>
    <row r="172" spans="2:21" ht="18" customHeight="1" thickBot="1">
      <c r="B172" s="71">
        <f>B164+1</f>
        <v>44948</v>
      </c>
      <c r="C172" s="72"/>
      <c r="D172" s="72"/>
      <c r="E172" s="72"/>
      <c r="F172" s="72"/>
      <c r="G172" s="72"/>
      <c r="H172" s="72"/>
      <c r="I172" s="72"/>
      <c r="J172" s="72"/>
      <c r="K172" s="72"/>
      <c r="L172" s="72"/>
      <c r="M172" s="72"/>
      <c r="N172" s="72"/>
      <c r="O172" s="72"/>
      <c r="P172" s="72"/>
      <c r="Q172" s="72"/>
      <c r="R172" s="72"/>
      <c r="S172" s="73"/>
      <c r="U172" s="60">
        <f>IF(ISERROR(OR(WEEKDAY(B172,1)=1,ISNUMBER(MATCH(B172,#REF!,0)))),"",IF(OR(WEEKDAY(B172,1)=1,ISNUMBER(MATCH(B172,#REF!,0))),1,2))</f>
        <v>1</v>
      </c>
    </row>
    <row r="173" spans="2:21" ht="18" customHeight="1" thickBot="1">
      <c r="B173" s="9" t="s">
        <v>25</v>
      </c>
      <c r="C173" s="4" t="s">
        <v>1</v>
      </c>
      <c r="D173" s="5" t="s">
        <v>0</v>
      </c>
      <c r="E173" s="68" t="s">
        <v>2</v>
      </c>
      <c r="F173" s="69"/>
      <c r="G173" s="69"/>
      <c r="H173" s="69"/>
      <c r="I173" s="69"/>
      <c r="J173" s="69"/>
      <c r="K173" s="69"/>
      <c r="L173" s="69"/>
      <c r="M173" s="70"/>
      <c r="N173" s="6" t="s">
        <v>4</v>
      </c>
      <c r="O173" s="11" t="s">
        <v>6</v>
      </c>
      <c r="P173" s="7" t="s">
        <v>26</v>
      </c>
      <c r="Q173" s="12" t="s">
        <v>4</v>
      </c>
      <c r="R173" s="63" t="s">
        <v>4</v>
      </c>
      <c r="S173" s="64"/>
      <c r="U173" s="60" t="str">
        <f>IF(ISERROR(OR(WEEKDAY(B173,1)=1,ISNUMBER(MATCH(B173,#REF!,0)))),"",IF(OR(WEEKDAY(B173,1)=1,ISNUMBER(MATCH(B173,#REF!,0))),1,2))</f>
        <v/>
      </c>
    </row>
    <row r="174" spans="2:21" ht="18" customHeight="1">
      <c r="B174" s="43" t="s">
        <v>7</v>
      </c>
      <c r="C174" s="44" t="s">
        <v>7</v>
      </c>
      <c r="D174" s="45"/>
      <c r="E174" s="66" t="s">
        <v>7</v>
      </c>
      <c r="F174" s="67"/>
      <c r="G174" s="67"/>
      <c r="H174" s="67"/>
      <c r="I174" s="67"/>
      <c r="J174" s="67"/>
      <c r="K174" s="67"/>
      <c r="L174" s="67"/>
      <c r="M174" s="67"/>
      <c r="N174" s="46"/>
      <c r="O174" s="46"/>
      <c r="P174" s="46"/>
      <c r="Q174" s="46"/>
      <c r="R174" s="52" t="s">
        <v>56</v>
      </c>
      <c r="S174" s="47">
        <f>SUM(N174:N179)</f>
        <v>0</v>
      </c>
      <c r="U174" s="60" t="str">
        <f>IF(ISERROR(OR(WEEKDAY(B174,1)=1,ISNUMBER(MATCH(B174,#REF!,0)))),"",IF(OR(WEEKDAY(B174,1)=1,ISNUMBER(MATCH(B174,#REF!,0))),1,2))</f>
        <v/>
      </c>
    </row>
    <row r="175" spans="2:21" ht="18" customHeight="1">
      <c r="B175" s="14" t="s">
        <v>7</v>
      </c>
      <c r="C175" s="8" t="s">
        <v>7</v>
      </c>
      <c r="D175" s="18"/>
      <c r="E175" s="61" t="s">
        <v>7</v>
      </c>
      <c r="F175" s="62"/>
      <c r="G175" s="62"/>
      <c r="H175" s="62"/>
      <c r="I175" s="62"/>
      <c r="J175" s="62"/>
      <c r="K175" s="62"/>
      <c r="L175" s="62"/>
      <c r="M175" s="62"/>
      <c r="N175" s="15"/>
      <c r="O175" s="15"/>
      <c r="P175" s="15"/>
      <c r="Q175" s="15"/>
      <c r="R175" s="53" t="s">
        <v>6</v>
      </c>
      <c r="S175" s="16">
        <f>SUM(Q174:Q178)</f>
        <v>0</v>
      </c>
      <c r="U175" s="60" t="str">
        <f>IF(ISERROR(OR(WEEKDAY(B175,1)=1,ISNUMBER(MATCH(B175,#REF!,0)))),"",IF(OR(WEEKDAY(B175,1)=1,ISNUMBER(MATCH(B175,#REF!,0))),1,2))</f>
        <v/>
      </c>
    </row>
    <row r="176" spans="2:21" ht="18" customHeight="1">
      <c r="B176" s="14" t="s">
        <v>7</v>
      </c>
      <c r="C176" s="8" t="s">
        <v>7</v>
      </c>
      <c r="D176" s="18"/>
      <c r="E176" s="61" t="s">
        <v>7</v>
      </c>
      <c r="F176" s="62"/>
      <c r="G176" s="62"/>
      <c r="H176" s="62"/>
      <c r="I176" s="62"/>
      <c r="J176" s="62"/>
      <c r="K176" s="62"/>
      <c r="L176" s="62"/>
      <c r="M176" s="62"/>
      <c r="N176" s="15"/>
      <c r="O176" s="15"/>
      <c r="P176" s="15"/>
      <c r="Q176" s="15"/>
      <c r="R176" s="54" t="str">
        <f>IF(Q179="△","Minus Time","")</f>
        <v/>
      </c>
      <c r="S176" s="41"/>
      <c r="U176" s="60" t="str">
        <f>IF(ISERROR(OR(WEEKDAY(B176,1)=1,ISNUMBER(MATCH(B176,#REF!,0)))),"",IF(OR(WEEKDAY(B176,1)=1,ISNUMBER(MATCH(B176,#REF!,0))),1,2))</f>
        <v/>
      </c>
    </row>
    <row r="177" spans="2:21" ht="18" customHeight="1">
      <c r="B177" s="14" t="s">
        <v>7</v>
      </c>
      <c r="C177" s="8" t="s">
        <v>7</v>
      </c>
      <c r="D177" s="18"/>
      <c r="E177" s="61" t="s">
        <v>7</v>
      </c>
      <c r="F177" s="62"/>
      <c r="G177" s="62"/>
      <c r="H177" s="62"/>
      <c r="I177" s="62"/>
      <c r="J177" s="62"/>
      <c r="K177" s="62"/>
      <c r="L177" s="62"/>
      <c r="M177" s="62"/>
      <c r="N177" s="15"/>
      <c r="O177" s="15"/>
      <c r="P177" s="15"/>
      <c r="Q177" s="15"/>
      <c r="R177" s="53" t="s">
        <v>23</v>
      </c>
      <c r="S177" s="16">
        <f>IF(OR(Q179="■",Q179="×",Q179="◎"),0,IF(Q179="△",SUM(S174:S176)-7.75, SUM(S174:S175)-7.75))</f>
        <v>0</v>
      </c>
      <c r="U177" s="60" t="str">
        <f>IF(ISERROR(OR(WEEKDAY(B177,1)=1,ISNUMBER(MATCH(B177,#REF!,0)))),"",IF(OR(WEEKDAY(B177,1)=1,ISNUMBER(MATCH(B177,#REF!,0))),1,2))</f>
        <v/>
      </c>
    </row>
    <row r="178" spans="2:21" ht="18" customHeight="1">
      <c r="B178" s="14" t="s">
        <v>7</v>
      </c>
      <c r="C178" s="8" t="s">
        <v>7</v>
      </c>
      <c r="D178" s="18"/>
      <c r="E178" s="61" t="s">
        <v>7</v>
      </c>
      <c r="F178" s="62"/>
      <c r="G178" s="62"/>
      <c r="H178" s="62"/>
      <c r="I178" s="62"/>
      <c r="J178" s="62"/>
      <c r="K178" s="62"/>
      <c r="L178" s="62"/>
      <c r="M178" s="62"/>
      <c r="N178" s="15"/>
      <c r="O178" s="15" t="s">
        <v>32</v>
      </c>
      <c r="P178" s="15" t="s">
        <v>33</v>
      </c>
      <c r="Q178" s="15"/>
      <c r="R178" s="53" t="s">
        <v>3</v>
      </c>
      <c r="S178" s="16" t="str">
        <f>IF(Q179="×",-7.75,"-")</f>
        <v>-</v>
      </c>
      <c r="U178" s="60" t="str">
        <f>IF(ISERROR(OR(WEEKDAY(B178,1)=1,ISNUMBER(MATCH(B178,#REF!,0)))),"",IF(OR(WEEKDAY(B178,1)=1,ISNUMBER(MATCH(B178,#REF!,0))),1,2))</f>
        <v/>
      </c>
    </row>
    <row r="179" spans="2:21" ht="18" customHeight="1" thickBot="1">
      <c r="B179" s="48" t="s">
        <v>7</v>
      </c>
      <c r="C179" s="49" t="s">
        <v>7</v>
      </c>
      <c r="D179" s="50"/>
      <c r="E179" s="76" t="s">
        <v>7</v>
      </c>
      <c r="F179" s="77"/>
      <c r="G179" s="77"/>
      <c r="H179" s="77"/>
      <c r="I179" s="77"/>
      <c r="J179" s="77"/>
      <c r="K179" s="77"/>
      <c r="L179" s="77"/>
      <c r="M179" s="77"/>
      <c r="N179" s="51"/>
      <c r="O179" s="51" t="s">
        <v>55</v>
      </c>
      <c r="P179" s="51" t="s">
        <v>33</v>
      </c>
      <c r="Q179" s="51" t="s">
        <v>7</v>
      </c>
      <c r="R179" s="55" t="s">
        <v>5</v>
      </c>
      <c r="S179" s="17">
        <f xml:space="preserve"> S174+S175</f>
        <v>0</v>
      </c>
      <c r="U179" s="60" t="str">
        <f>IF(ISERROR(OR(WEEKDAY(B179,1)=1,ISNUMBER(MATCH(B179,#REF!,0)))),"",IF(OR(WEEKDAY(B179,1)=1,ISNUMBER(MATCH(B179,#REF!,0))),1,2))</f>
        <v/>
      </c>
    </row>
    <row r="180" spans="2:21" ht="18" customHeight="1" thickBot="1">
      <c r="B180" s="71">
        <f>B172+1</f>
        <v>44949</v>
      </c>
      <c r="C180" s="72"/>
      <c r="D180" s="72"/>
      <c r="E180" s="72"/>
      <c r="F180" s="72"/>
      <c r="G180" s="72"/>
      <c r="H180" s="72"/>
      <c r="I180" s="72"/>
      <c r="J180" s="72"/>
      <c r="K180" s="72"/>
      <c r="L180" s="72"/>
      <c r="M180" s="72"/>
      <c r="N180" s="72"/>
      <c r="O180" s="72"/>
      <c r="P180" s="72"/>
      <c r="Q180" s="72"/>
      <c r="R180" s="72"/>
      <c r="S180" s="73"/>
      <c r="U180" s="60">
        <f>IF(ISERROR(OR(WEEKDAY(B180,1)=1,ISNUMBER(MATCH(B180,#REF!,0)))),"",IF(OR(WEEKDAY(B180,1)=1,ISNUMBER(MATCH(B180,#REF!,0))),1,2))</f>
        <v>2</v>
      </c>
    </row>
    <row r="181" spans="2:21" ht="18" customHeight="1" thickBot="1">
      <c r="B181" s="9" t="s">
        <v>25</v>
      </c>
      <c r="C181" s="4" t="s">
        <v>1</v>
      </c>
      <c r="D181" s="5" t="s">
        <v>0</v>
      </c>
      <c r="E181" s="68" t="s">
        <v>2</v>
      </c>
      <c r="F181" s="69"/>
      <c r="G181" s="69"/>
      <c r="H181" s="69"/>
      <c r="I181" s="69"/>
      <c r="J181" s="69"/>
      <c r="K181" s="69"/>
      <c r="L181" s="69"/>
      <c r="M181" s="70"/>
      <c r="N181" s="6" t="s">
        <v>4</v>
      </c>
      <c r="O181" s="11" t="s">
        <v>6</v>
      </c>
      <c r="P181" s="7" t="s">
        <v>26</v>
      </c>
      <c r="Q181" s="12" t="s">
        <v>4</v>
      </c>
      <c r="R181" s="63" t="s">
        <v>4</v>
      </c>
      <c r="S181" s="64"/>
      <c r="U181" s="60" t="str">
        <f>IF(ISERROR(OR(WEEKDAY(B181,1)=1,ISNUMBER(MATCH(B181,#REF!,0)))),"",IF(OR(WEEKDAY(B181,1)=1,ISNUMBER(MATCH(B181,#REF!,0))),1,2))</f>
        <v/>
      </c>
    </row>
    <row r="182" spans="2:21" ht="18" customHeight="1">
      <c r="B182" s="43" t="s">
        <v>7</v>
      </c>
      <c r="C182" s="44" t="s">
        <v>7</v>
      </c>
      <c r="D182" s="45"/>
      <c r="E182" s="66" t="s">
        <v>7</v>
      </c>
      <c r="F182" s="67"/>
      <c r="G182" s="67"/>
      <c r="H182" s="67"/>
      <c r="I182" s="67"/>
      <c r="J182" s="67"/>
      <c r="K182" s="67"/>
      <c r="L182" s="67"/>
      <c r="M182" s="67"/>
      <c r="N182" s="46"/>
      <c r="O182" s="46"/>
      <c r="P182" s="46"/>
      <c r="Q182" s="46"/>
      <c r="R182" s="52" t="s">
        <v>56</v>
      </c>
      <c r="S182" s="47">
        <f>SUM(N182:N187)</f>
        <v>0</v>
      </c>
      <c r="U182" s="60" t="str">
        <f>IF(ISERROR(OR(WEEKDAY(B182,1)=1,ISNUMBER(MATCH(B182,#REF!,0)))),"",IF(OR(WEEKDAY(B182,1)=1,ISNUMBER(MATCH(B182,#REF!,0))),1,2))</f>
        <v/>
      </c>
    </row>
    <row r="183" spans="2:21" ht="18" customHeight="1">
      <c r="B183" s="14" t="s">
        <v>7</v>
      </c>
      <c r="C183" s="8" t="s">
        <v>7</v>
      </c>
      <c r="D183" s="18"/>
      <c r="E183" s="61" t="s">
        <v>7</v>
      </c>
      <c r="F183" s="62"/>
      <c r="G183" s="62"/>
      <c r="H183" s="62"/>
      <c r="I183" s="62"/>
      <c r="J183" s="62"/>
      <c r="K183" s="62"/>
      <c r="L183" s="62"/>
      <c r="M183" s="62"/>
      <c r="N183" s="15"/>
      <c r="O183" s="15"/>
      <c r="P183" s="15"/>
      <c r="Q183" s="15"/>
      <c r="R183" s="53" t="s">
        <v>6</v>
      </c>
      <c r="S183" s="16">
        <f>SUM(Q182:Q186)</f>
        <v>0</v>
      </c>
      <c r="U183" s="60" t="str">
        <f>IF(ISERROR(OR(WEEKDAY(B183,1)=1,ISNUMBER(MATCH(B183,#REF!,0)))),"",IF(OR(WEEKDAY(B183,1)=1,ISNUMBER(MATCH(B183,#REF!,0))),1,2))</f>
        <v/>
      </c>
    </row>
    <row r="184" spans="2:21" ht="18" customHeight="1">
      <c r="B184" s="14" t="s">
        <v>7</v>
      </c>
      <c r="C184" s="8" t="s">
        <v>7</v>
      </c>
      <c r="D184" s="18"/>
      <c r="E184" s="61" t="s">
        <v>7</v>
      </c>
      <c r="F184" s="62"/>
      <c r="G184" s="62"/>
      <c r="H184" s="62"/>
      <c r="I184" s="62"/>
      <c r="J184" s="62"/>
      <c r="K184" s="62"/>
      <c r="L184" s="62"/>
      <c r="M184" s="62"/>
      <c r="N184" s="15"/>
      <c r="O184" s="15"/>
      <c r="P184" s="15"/>
      <c r="Q184" s="15"/>
      <c r="R184" s="54" t="str">
        <f>IF(Q187="△","Minus Time","")</f>
        <v/>
      </c>
      <c r="S184" s="41"/>
      <c r="U184" s="60" t="str">
        <f>IF(ISERROR(OR(WEEKDAY(B184,1)=1,ISNUMBER(MATCH(B184,#REF!,0)))),"",IF(OR(WEEKDAY(B184,1)=1,ISNUMBER(MATCH(B184,#REF!,0))),1,2))</f>
        <v/>
      </c>
    </row>
    <row r="185" spans="2:21" ht="18" customHeight="1">
      <c r="B185" s="14" t="s">
        <v>7</v>
      </c>
      <c r="C185" s="8" t="s">
        <v>7</v>
      </c>
      <c r="D185" s="18"/>
      <c r="E185" s="61" t="s">
        <v>7</v>
      </c>
      <c r="F185" s="62"/>
      <c r="G185" s="62"/>
      <c r="H185" s="62"/>
      <c r="I185" s="62"/>
      <c r="J185" s="62"/>
      <c r="K185" s="62"/>
      <c r="L185" s="62"/>
      <c r="M185" s="62"/>
      <c r="N185" s="15"/>
      <c r="O185" s="15"/>
      <c r="P185" s="15"/>
      <c r="Q185" s="15"/>
      <c r="R185" s="53" t="s">
        <v>23</v>
      </c>
      <c r="S185" s="16">
        <f>IF(OR(Q187="■",Q187="×",Q187="◎"),0,IF(Q187="△",SUM(S182:S184)-7.75, SUM(S182:S183)-7.75))</f>
        <v>0</v>
      </c>
      <c r="U185" s="60" t="str">
        <f>IF(ISERROR(OR(WEEKDAY(B185,1)=1,ISNUMBER(MATCH(B185,#REF!,0)))),"",IF(OR(WEEKDAY(B185,1)=1,ISNUMBER(MATCH(B185,#REF!,0))),1,2))</f>
        <v/>
      </c>
    </row>
    <row r="186" spans="2:21" ht="18" customHeight="1">
      <c r="B186" s="14" t="s">
        <v>7</v>
      </c>
      <c r="C186" s="8" t="s">
        <v>7</v>
      </c>
      <c r="D186" s="18"/>
      <c r="E186" s="61" t="s">
        <v>7</v>
      </c>
      <c r="F186" s="62"/>
      <c r="G186" s="62"/>
      <c r="H186" s="62"/>
      <c r="I186" s="62"/>
      <c r="J186" s="62"/>
      <c r="K186" s="62"/>
      <c r="L186" s="62"/>
      <c r="M186" s="62"/>
      <c r="N186" s="15"/>
      <c r="O186" s="15" t="s">
        <v>32</v>
      </c>
      <c r="P186" s="15" t="s">
        <v>33</v>
      </c>
      <c r="Q186" s="15"/>
      <c r="R186" s="53" t="s">
        <v>3</v>
      </c>
      <c r="S186" s="16" t="str">
        <f>IF(Q187="×",-7.75,"-")</f>
        <v>-</v>
      </c>
      <c r="U186" s="60" t="str">
        <f>IF(ISERROR(OR(WEEKDAY(B186,1)=1,ISNUMBER(MATCH(B186,#REF!,0)))),"",IF(OR(WEEKDAY(B186,1)=1,ISNUMBER(MATCH(B186,#REF!,0))),1,2))</f>
        <v/>
      </c>
    </row>
    <row r="187" spans="2:21" ht="18" customHeight="1" thickBot="1">
      <c r="B187" s="48" t="s">
        <v>7</v>
      </c>
      <c r="C187" s="49" t="s">
        <v>7</v>
      </c>
      <c r="D187" s="50"/>
      <c r="E187" s="76" t="s">
        <v>7</v>
      </c>
      <c r="F187" s="77"/>
      <c r="G187" s="77"/>
      <c r="H187" s="77"/>
      <c r="I187" s="77"/>
      <c r="J187" s="77"/>
      <c r="K187" s="77"/>
      <c r="L187" s="77"/>
      <c r="M187" s="77"/>
      <c r="N187" s="51"/>
      <c r="O187" s="51" t="s">
        <v>55</v>
      </c>
      <c r="P187" s="51" t="s">
        <v>33</v>
      </c>
      <c r="Q187" s="51" t="s">
        <v>7</v>
      </c>
      <c r="R187" s="55" t="s">
        <v>5</v>
      </c>
      <c r="S187" s="17">
        <f xml:space="preserve"> S182+S183</f>
        <v>0</v>
      </c>
      <c r="U187" s="60" t="str">
        <f>IF(ISERROR(OR(WEEKDAY(B187,1)=1,ISNUMBER(MATCH(B187,#REF!,0)))),"",IF(OR(WEEKDAY(B187,1)=1,ISNUMBER(MATCH(B187,#REF!,0))),1,2))</f>
        <v/>
      </c>
    </row>
    <row r="188" spans="2:21" ht="18" customHeight="1" thickBot="1">
      <c r="B188" s="71">
        <f>B180+1</f>
        <v>44950</v>
      </c>
      <c r="C188" s="72"/>
      <c r="D188" s="72"/>
      <c r="E188" s="72"/>
      <c r="F188" s="72"/>
      <c r="G188" s="72"/>
      <c r="H188" s="72"/>
      <c r="I188" s="72"/>
      <c r="J188" s="72"/>
      <c r="K188" s="72"/>
      <c r="L188" s="72"/>
      <c r="M188" s="72"/>
      <c r="N188" s="72"/>
      <c r="O188" s="72"/>
      <c r="P188" s="72"/>
      <c r="Q188" s="72"/>
      <c r="R188" s="72"/>
      <c r="S188" s="73"/>
      <c r="U188" s="60">
        <f>IF(ISERROR(OR(WEEKDAY(B188,1)=1,ISNUMBER(MATCH(B188,#REF!,0)))),"",IF(OR(WEEKDAY(B188,1)=1,ISNUMBER(MATCH(B188,#REF!,0))),1,2))</f>
        <v>2</v>
      </c>
    </row>
    <row r="189" spans="2:21" ht="18" customHeight="1" thickBot="1">
      <c r="B189" s="9" t="s">
        <v>25</v>
      </c>
      <c r="C189" s="4" t="s">
        <v>1</v>
      </c>
      <c r="D189" s="5" t="s">
        <v>0</v>
      </c>
      <c r="E189" s="68" t="s">
        <v>2</v>
      </c>
      <c r="F189" s="69"/>
      <c r="G189" s="69"/>
      <c r="H189" s="69"/>
      <c r="I189" s="69"/>
      <c r="J189" s="69"/>
      <c r="K189" s="69"/>
      <c r="L189" s="69"/>
      <c r="M189" s="70"/>
      <c r="N189" s="6" t="s">
        <v>4</v>
      </c>
      <c r="O189" s="11" t="s">
        <v>6</v>
      </c>
      <c r="P189" s="7" t="s">
        <v>26</v>
      </c>
      <c r="Q189" s="12" t="s">
        <v>4</v>
      </c>
      <c r="R189" s="63" t="s">
        <v>4</v>
      </c>
      <c r="S189" s="64"/>
      <c r="U189" s="60" t="str">
        <f>IF(ISERROR(OR(WEEKDAY(B189,1)=1,ISNUMBER(MATCH(B189,#REF!,0)))),"",IF(OR(WEEKDAY(B189,1)=1,ISNUMBER(MATCH(B189,#REF!,0))),1,2))</f>
        <v/>
      </c>
    </row>
    <row r="190" spans="2:21" ht="18" customHeight="1">
      <c r="B190" s="43" t="s">
        <v>7</v>
      </c>
      <c r="C190" s="44" t="s">
        <v>7</v>
      </c>
      <c r="D190" s="45"/>
      <c r="E190" s="66" t="s">
        <v>7</v>
      </c>
      <c r="F190" s="67"/>
      <c r="G190" s="67"/>
      <c r="H190" s="67"/>
      <c r="I190" s="67"/>
      <c r="J190" s="67"/>
      <c r="K190" s="67"/>
      <c r="L190" s="67"/>
      <c r="M190" s="67"/>
      <c r="N190" s="46"/>
      <c r="O190" s="46"/>
      <c r="P190" s="46"/>
      <c r="Q190" s="46"/>
      <c r="R190" s="52" t="s">
        <v>56</v>
      </c>
      <c r="S190" s="47">
        <f>SUM(N190:N195)</f>
        <v>0</v>
      </c>
      <c r="U190" s="60" t="str">
        <f>IF(ISERROR(OR(WEEKDAY(B190,1)=1,ISNUMBER(MATCH(B190,#REF!,0)))),"",IF(OR(WEEKDAY(B190,1)=1,ISNUMBER(MATCH(B190,#REF!,0))),1,2))</f>
        <v/>
      </c>
    </row>
    <row r="191" spans="2:21" ht="18" customHeight="1">
      <c r="B191" s="14" t="s">
        <v>7</v>
      </c>
      <c r="C191" s="8" t="s">
        <v>7</v>
      </c>
      <c r="D191" s="18"/>
      <c r="E191" s="61" t="s">
        <v>7</v>
      </c>
      <c r="F191" s="62"/>
      <c r="G191" s="62"/>
      <c r="H191" s="62"/>
      <c r="I191" s="62"/>
      <c r="J191" s="62"/>
      <c r="K191" s="62"/>
      <c r="L191" s="62"/>
      <c r="M191" s="62"/>
      <c r="N191" s="15"/>
      <c r="O191" s="15"/>
      <c r="P191" s="15"/>
      <c r="Q191" s="15"/>
      <c r="R191" s="53" t="s">
        <v>6</v>
      </c>
      <c r="S191" s="16">
        <f>SUM(Q190:Q194)</f>
        <v>0</v>
      </c>
      <c r="U191" s="60" t="str">
        <f>IF(ISERROR(OR(WEEKDAY(B191,1)=1,ISNUMBER(MATCH(B191,#REF!,0)))),"",IF(OR(WEEKDAY(B191,1)=1,ISNUMBER(MATCH(B191,#REF!,0))),1,2))</f>
        <v/>
      </c>
    </row>
    <row r="192" spans="2:21" ht="18" customHeight="1">
      <c r="B192" s="14" t="s">
        <v>7</v>
      </c>
      <c r="C192" s="8" t="s">
        <v>7</v>
      </c>
      <c r="D192" s="18"/>
      <c r="E192" s="61" t="s">
        <v>7</v>
      </c>
      <c r="F192" s="62"/>
      <c r="G192" s="62"/>
      <c r="H192" s="62"/>
      <c r="I192" s="62"/>
      <c r="J192" s="62"/>
      <c r="K192" s="62"/>
      <c r="L192" s="62"/>
      <c r="M192" s="62"/>
      <c r="N192" s="15"/>
      <c r="O192" s="15"/>
      <c r="P192" s="15"/>
      <c r="Q192" s="15"/>
      <c r="R192" s="54" t="str">
        <f>IF(Q195="△","Minus Time","")</f>
        <v/>
      </c>
      <c r="S192" s="41"/>
      <c r="U192" s="60" t="str">
        <f>IF(ISERROR(OR(WEEKDAY(B192,1)=1,ISNUMBER(MATCH(B192,#REF!,0)))),"",IF(OR(WEEKDAY(B192,1)=1,ISNUMBER(MATCH(B192,#REF!,0))),1,2))</f>
        <v/>
      </c>
    </row>
    <row r="193" spans="2:21" ht="18" customHeight="1">
      <c r="B193" s="14" t="s">
        <v>7</v>
      </c>
      <c r="C193" s="8" t="s">
        <v>7</v>
      </c>
      <c r="D193" s="18"/>
      <c r="E193" s="61" t="s">
        <v>7</v>
      </c>
      <c r="F193" s="62"/>
      <c r="G193" s="62"/>
      <c r="H193" s="62"/>
      <c r="I193" s="62"/>
      <c r="J193" s="62"/>
      <c r="K193" s="62"/>
      <c r="L193" s="62"/>
      <c r="M193" s="62"/>
      <c r="N193" s="15"/>
      <c r="O193" s="15"/>
      <c r="P193" s="15"/>
      <c r="Q193" s="15"/>
      <c r="R193" s="53" t="s">
        <v>23</v>
      </c>
      <c r="S193" s="16">
        <f>IF(OR(Q195="■",Q195="×",Q195="◎"),0,IF(Q195="△",SUM(S190:S192)-7.75, SUM(S190:S191)-7.75))</f>
        <v>0</v>
      </c>
      <c r="U193" s="60" t="str">
        <f>IF(ISERROR(OR(WEEKDAY(B193,1)=1,ISNUMBER(MATCH(B193,#REF!,0)))),"",IF(OR(WEEKDAY(B193,1)=1,ISNUMBER(MATCH(B193,#REF!,0))),1,2))</f>
        <v/>
      </c>
    </row>
    <row r="194" spans="2:21" ht="18" customHeight="1">
      <c r="B194" s="14" t="s">
        <v>7</v>
      </c>
      <c r="C194" s="8" t="s">
        <v>7</v>
      </c>
      <c r="D194" s="18"/>
      <c r="E194" s="61" t="s">
        <v>7</v>
      </c>
      <c r="F194" s="62"/>
      <c r="G194" s="62"/>
      <c r="H194" s="62"/>
      <c r="I194" s="62"/>
      <c r="J194" s="62"/>
      <c r="K194" s="62"/>
      <c r="L194" s="62"/>
      <c r="M194" s="62"/>
      <c r="N194" s="15"/>
      <c r="O194" s="15" t="s">
        <v>32</v>
      </c>
      <c r="P194" s="15" t="s">
        <v>33</v>
      </c>
      <c r="Q194" s="15"/>
      <c r="R194" s="53" t="s">
        <v>3</v>
      </c>
      <c r="S194" s="16" t="str">
        <f>IF(Q195="×",-7.75,"-")</f>
        <v>-</v>
      </c>
      <c r="U194" s="60" t="str">
        <f>IF(ISERROR(OR(WEEKDAY(B194,1)=1,ISNUMBER(MATCH(B194,#REF!,0)))),"",IF(OR(WEEKDAY(B194,1)=1,ISNUMBER(MATCH(B194,#REF!,0))),1,2))</f>
        <v/>
      </c>
    </row>
    <row r="195" spans="2:21" ht="18" customHeight="1" thickBot="1">
      <c r="B195" s="48" t="s">
        <v>7</v>
      </c>
      <c r="C195" s="49" t="s">
        <v>7</v>
      </c>
      <c r="D195" s="50"/>
      <c r="E195" s="76" t="s">
        <v>7</v>
      </c>
      <c r="F195" s="77"/>
      <c r="G195" s="77"/>
      <c r="H195" s="77"/>
      <c r="I195" s="77"/>
      <c r="J195" s="77"/>
      <c r="K195" s="77"/>
      <c r="L195" s="77"/>
      <c r="M195" s="77"/>
      <c r="N195" s="51"/>
      <c r="O195" s="51" t="s">
        <v>55</v>
      </c>
      <c r="P195" s="51" t="s">
        <v>33</v>
      </c>
      <c r="Q195" s="51" t="s">
        <v>7</v>
      </c>
      <c r="R195" s="55" t="s">
        <v>5</v>
      </c>
      <c r="S195" s="17">
        <f xml:space="preserve"> S190+S191</f>
        <v>0</v>
      </c>
      <c r="U195" s="60" t="str">
        <f>IF(ISERROR(OR(WEEKDAY(B195,1)=1,ISNUMBER(MATCH(B195,#REF!,0)))),"",IF(OR(WEEKDAY(B195,1)=1,ISNUMBER(MATCH(B195,#REF!,0))),1,2))</f>
        <v/>
      </c>
    </row>
    <row r="196" spans="2:21" ht="18" customHeight="1" thickBot="1">
      <c r="B196" s="71">
        <f>B188+1</f>
        <v>44951</v>
      </c>
      <c r="C196" s="72"/>
      <c r="D196" s="72"/>
      <c r="E196" s="72"/>
      <c r="F196" s="72"/>
      <c r="G196" s="72"/>
      <c r="H196" s="72"/>
      <c r="I196" s="72"/>
      <c r="J196" s="72"/>
      <c r="K196" s="72"/>
      <c r="L196" s="72"/>
      <c r="M196" s="72"/>
      <c r="N196" s="72"/>
      <c r="O196" s="72"/>
      <c r="P196" s="72"/>
      <c r="Q196" s="72"/>
      <c r="R196" s="72"/>
      <c r="S196" s="73"/>
      <c r="U196" s="60">
        <f>IF(ISERROR(OR(WEEKDAY(B196,1)=1,ISNUMBER(MATCH(B196,#REF!,0)))),"",IF(OR(WEEKDAY(B196,1)=1,ISNUMBER(MATCH(B196,#REF!,0))),1,2))</f>
        <v>2</v>
      </c>
    </row>
    <row r="197" spans="2:21" ht="18" customHeight="1" thickBot="1">
      <c r="B197" s="9" t="s">
        <v>25</v>
      </c>
      <c r="C197" s="4" t="s">
        <v>1</v>
      </c>
      <c r="D197" s="5" t="s">
        <v>0</v>
      </c>
      <c r="E197" s="68" t="s">
        <v>2</v>
      </c>
      <c r="F197" s="69"/>
      <c r="G197" s="69"/>
      <c r="H197" s="69"/>
      <c r="I197" s="69"/>
      <c r="J197" s="69"/>
      <c r="K197" s="69"/>
      <c r="L197" s="69"/>
      <c r="M197" s="70"/>
      <c r="N197" s="6" t="s">
        <v>4</v>
      </c>
      <c r="O197" s="11" t="s">
        <v>6</v>
      </c>
      <c r="P197" s="7" t="s">
        <v>26</v>
      </c>
      <c r="Q197" s="12" t="s">
        <v>4</v>
      </c>
      <c r="R197" s="63" t="s">
        <v>4</v>
      </c>
      <c r="S197" s="64"/>
      <c r="U197" s="60" t="str">
        <f>IF(ISERROR(OR(WEEKDAY(B197,1)=1,ISNUMBER(MATCH(B197,#REF!,0)))),"",IF(OR(WEEKDAY(B197,1)=1,ISNUMBER(MATCH(B197,#REF!,0))),1,2))</f>
        <v/>
      </c>
    </row>
    <row r="198" spans="2:21" ht="18" customHeight="1">
      <c r="B198" s="43" t="s">
        <v>7</v>
      </c>
      <c r="C198" s="44" t="s">
        <v>7</v>
      </c>
      <c r="D198" s="45"/>
      <c r="E198" s="66" t="s">
        <v>7</v>
      </c>
      <c r="F198" s="67"/>
      <c r="G198" s="67"/>
      <c r="H198" s="67"/>
      <c r="I198" s="67"/>
      <c r="J198" s="67"/>
      <c r="K198" s="67"/>
      <c r="L198" s="67"/>
      <c r="M198" s="67"/>
      <c r="N198" s="46"/>
      <c r="O198" s="46"/>
      <c r="P198" s="46"/>
      <c r="Q198" s="46"/>
      <c r="R198" s="52" t="s">
        <v>56</v>
      </c>
      <c r="S198" s="47">
        <f>SUM(N198:N203)</f>
        <v>0</v>
      </c>
      <c r="U198" s="60" t="str">
        <f>IF(ISERROR(OR(WEEKDAY(B198,1)=1,ISNUMBER(MATCH(B198,#REF!,0)))),"",IF(OR(WEEKDAY(B198,1)=1,ISNUMBER(MATCH(B198,#REF!,0))),1,2))</f>
        <v/>
      </c>
    </row>
    <row r="199" spans="2:21" ht="18" customHeight="1">
      <c r="B199" s="14" t="s">
        <v>7</v>
      </c>
      <c r="C199" s="8" t="s">
        <v>7</v>
      </c>
      <c r="D199" s="18"/>
      <c r="E199" s="61" t="s">
        <v>7</v>
      </c>
      <c r="F199" s="62"/>
      <c r="G199" s="62"/>
      <c r="H199" s="62"/>
      <c r="I199" s="62"/>
      <c r="J199" s="62"/>
      <c r="K199" s="62"/>
      <c r="L199" s="62"/>
      <c r="M199" s="62"/>
      <c r="N199" s="15"/>
      <c r="O199" s="15"/>
      <c r="P199" s="15"/>
      <c r="Q199" s="15"/>
      <c r="R199" s="53" t="s">
        <v>6</v>
      </c>
      <c r="S199" s="16">
        <f>SUM(Q198:Q202)</f>
        <v>0</v>
      </c>
      <c r="U199" s="60" t="str">
        <f>IF(ISERROR(OR(WEEKDAY(B199,1)=1,ISNUMBER(MATCH(B199,#REF!,0)))),"",IF(OR(WEEKDAY(B199,1)=1,ISNUMBER(MATCH(B199,#REF!,0))),1,2))</f>
        <v/>
      </c>
    </row>
    <row r="200" spans="2:21" ht="18" customHeight="1">
      <c r="B200" s="14" t="s">
        <v>7</v>
      </c>
      <c r="C200" s="8" t="s">
        <v>7</v>
      </c>
      <c r="D200" s="18"/>
      <c r="E200" s="61" t="s">
        <v>7</v>
      </c>
      <c r="F200" s="62"/>
      <c r="G200" s="62"/>
      <c r="H200" s="62"/>
      <c r="I200" s="62"/>
      <c r="J200" s="62"/>
      <c r="K200" s="62"/>
      <c r="L200" s="62"/>
      <c r="M200" s="62"/>
      <c r="N200" s="15"/>
      <c r="O200" s="15"/>
      <c r="P200" s="15"/>
      <c r="Q200" s="15"/>
      <c r="R200" s="54" t="str">
        <f>IF(Q203="△","Minus Time","")</f>
        <v/>
      </c>
      <c r="S200" s="41"/>
      <c r="U200" s="60" t="str">
        <f>IF(ISERROR(OR(WEEKDAY(B200,1)=1,ISNUMBER(MATCH(B200,#REF!,0)))),"",IF(OR(WEEKDAY(B200,1)=1,ISNUMBER(MATCH(B200,#REF!,0))),1,2))</f>
        <v/>
      </c>
    </row>
    <row r="201" spans="2:21" ht="18" customHeight="1">
      <c r="B201" s="14" t="s">
        <v>7</v>
      </c>
      <c r="C201" s="8" t="s">
        <v>7</v>
      </c>
      <c r="D201" s="18"/>
      <c r="E201" s="61" t="s">
        <v>7</v>
      </c>
      <c r="F201" s="62"/>
      <c r="G201" s="62"/>
      <c r="H201" s="62"/>
      <c r="I201" s="62"/>
      <c r="J201" s="62"/>
      <c r="K201" s="62"/>
      <c r="L201" s="62"/>
      <c r="M201" s="62"/>
      <c r="N201" s="15"/>
      <c r="O201" s="15"/>
      <c r="P201" s="15"/>
      <c r="Q201" s="15"/>
      <c r="R201" s="53" t="s">
        <v>23</v>
      </c>
      <c r="S201" s="16">
        <f>IF(OR(Q203="■",Q203="×",Q203="◎"),0,IF(Q203="△",SUM(S198:S200)-7.75, SUM(S198:S199)-7.75))</f>
        <v>0</v>
      </c>
      <c r="U201" s="60" t="str">
        <f>IF(ISERROR(OR(WEEKDAY(B201,1)=1,ISNUMBER(MATCH(B201,#REF!,0)))),"",IF(OR(WEEKDAY(B201,1)=1,ISNUMBER(MATCH(B201,#REF!,0))),1,2))</f>
        <v/>
      </c>
    </row>
    <row r="202" spans="2:21" ht="18" customHeight="1">
      <c r="B202" s="14" t="s">
        <v>7</v>
      </c>
      <c r="C202" s="8" t="s">
        <v>7</v>
      </c>
      <c r="D202" s="18"/>
      <c r="E202" s="61" t="s">
        <v>7</v>
      </c>
      <c r="F202" s="62"/>
      <c r="G202" s="62"/>
      <c r="H202" s="62"/>
      <c r="I202" s="62"/>
      <c r="J202" s="62"/>
      <c r="K202" s="62"/>
      <c r="L202" s="62"/>
      <c r="M202" s="62"/>
      <c r="N202" s="15"/>
      <c r="O202" s="15" t="s">
        <v>32</v>
      </c>
      <c r="P202" s="15" t="s">
        <v>33</v>
      </c>
      <c r="Q202" s="15"/>
      <c r="R202" s="53" t="s">
        <v>3</v>
      </c>
      <c r="S202" s="16" t="str">
        <f>IF(Q203="×",-7.75,"-")</f>
        <v>-</v>
      </c>
      <c r="U202" s="60" t="str">
        <f>IF(ISERROR(OR(WEEKDAY(B202,1)=1,ISNUMBER(MATCH(B202,#REF!,0)))),"",IF(OR(WEEKDAY(B202,1)=1,ISNUMBER(MATCH(B202,#REF!,0))),1,2))</f>
        <v/>
      </c>
    </row>
    <row r="203" spans="2:21" ht="18" customHeight="1" thickBot="1">
      <c r="B203" s="48" t="s">
        <v>7</v>
      </c>
      <c r="C203" s="49" t="s">
        <v>7</v>
      </c>
      <c r="D203" s="50"/>
      <c r="E203" s="76" t="s">
        <v>7</v>
      </c>
      <c r="F203" s="77"/>
      <c r="G203" s="77"/>
      <c r="H203" s="77"/>
      <c r="I203" s="77"/>
      <c r="J203" s="77"/>
      <c r="K203" s="77"/>
      <c r="L203" s="77"/>
      <c r="M203" s="77"/>
      <c r="N203" s="51"/>
      <c r="O203" s="51" t="s">
        <v>55</v>
      </c>
      <c r="P203" s="51" t="s">
        <v>33</v>
      </c>
      <c r="Q203" s="51" t="s">
        <v>7</v>
      </c>
      <c r="R203" s="55" t="s">
        <v>5</v>
      </c>
      <c r="S203" s="17">
        <f xml:space="preserve"> S198+S199</f>
        <v>0</v>
      </c>
      <c r="U203" s="60" t="str">
        <f>IF(ISERROR(OR(WEEKDAY(B203,1)=1,ISNUMBER(MATCH(B203,#REF!,0)))),"",IF(OR(WEEKDAY(B203,1)=1,ISNUMBER(MATCH(B203,#REF!,0))),1,2))</f>
        <v/>
      </c>
    </row>
    <row r="204" spans="2:21" ht="18" customHeight="1" thickBot="1">
      <c r="B204" s="71">
        <f>B196+1</f>
        <v>44952</v>
      </c>
      <c r="C204" s="72"/>
      <c r="D204" s="72"/>
      <c r="E204" s="72"/>
      <c r="F204" s="72"/>
      <c r="G204" s="72"/>
      <c r="H204" s="72"/>
      <c r="I204" s="72"/>
      <c r="J204" s="72"/>
      <c r="K204" s="72"/>
      <c r="L204" s="72"/>
      <c r="M204" s="72"/>
      <c r="N204" s="72"/>
      <c r="O204" s="72"/>
      <c r="P204" s="72"/>
      <c r="Q204" s="72"/>
      <c r="R204" s="72"/>
      <c r="S204" s="73"/>
      <c r="U204" s="60">
        <f>IF(ISERROR(OR(WEEKDAY(B204,1)=1,ISNUMBER(MATCH(B204,#REF!,0)))),"",IF(OR(WEEKDAY(B204,1)=1,ISNUMBER(MATCH(B204,#REF!,0))),1,2))</f>
        <v>2</v>
      </c>
    </row>
    <row r="205" spans="2:21" ht="18" customHeight="1" thickBot="1">
      <c r="B205" s="9" t="s">
        <v>25</v>
      </c>
      <c r="C205" s="4" t="s">
        <v>1</v>
      </c>
      <c r="D205" s="5" t="s">
        <v>0</v>
      </c>
      <c r="E205" s="68" t="s">
        <v>2</v>
      </c>
      <c r="F205" s="69"/>
      <c r="G205" s="69"/>
      <c r="H205" s="69"/>
      <c r="I205" s="69"/>
      <c r="J205" s="69"/>
      <c r="K205" s="69"/>
      <c r="L205" s="69"/>
      <c r="M205" s="70"/>
      <c r="N205" s="6" t="s">
        <v>4</v>
      </c>
      <c r="O205" s="11" t="s">
        <v>6</v>
      </c>
      <c r="P205" s="7" t="s">
        <v>26</v>
      </c>
      <c r="Q205" s="12" t="s">
        <v>4</v>
      </c>
      <c r="R205" s="63" t="s">
        <v>4</v>
      </c>
      <c r="S205" s="64"/>
      <c r="U205" s="60" t="str">
        <f>IF(ISERROR(OR(WEEKDAY(B205,1)=1,ISNUMBER(MATCH(B205,#REF!,0)))),"",IF(OR(WEEKDAY(B205,1)=1,ISNUMBER(MATCH(B205,#REF!,0))),1,2))</f>
        <v/>
      </c>
    </row>
    <row r="206" spans="2:21" ht="18" customHeight="1">
      <c r="B206" s="43" t="s">
        <v>7</v>
      </c>
      <c r="C206" s="44" t="s">
        <v>7</v>
      </c>
      <c r="D206" s="45"/>
      <c r="E206" s="66" t="s">
        <v>7</v>
      </c>
      <c r="F206" s="67"/>
      <c r="G206" s="67"/>
      <c r="H206" s="67"/>
      <c r="I206" s="67"/>
      <c r="J206" s="67"/>
      <c r="K206" s="67"/>
      <c r="L206" s="67"/>
      <c r="M206" s="67"/>
      <c r="N206" s="46"/>
      <c r="O206" s="46"/>
      <c r="P206" s="46"/>
      <c r="Q206" s="46"/>
      <c r="R206" s="52" t="s">
        <v>56</v>
      </c>
      <c r="S206" s="47">
        <f>SUM(N206:N211)</f>
        <v>0</v>
      </c>
      <c r="U206" s="60" t="str">
        <f>IF(ISERROR(OR(WEEKDAY(B206,1)=1,ISNUMBER(MATCH(B206,#REF!,0)))),"",IF(OR(WEEKDAY(B206,1)=1,ISNUMBER(MATCH(B206,#REF!,0))),1,2))</f>
        <v/>
      </c>
    </row>
    <row r="207" spans="2:21" ht="18" customHeight="1">
      <c r="B207" s="14" t="s">
        <v>7</v>
      </c>
      <c r="C207" s="8" t="s">
        <v>7</v>
      </c>
      <c r="D207" s="18"/>
      <c r="E207" s="61" t="s">
        <v>7</v>
      </c>
      <c r="F207" s="62"/>
      <c r="G207" s="62"/>
      <c r="H207" s="62"/>
      <c r="I207" s="62"/>
      <c r="J207" s="62"/>
      <c r="K207" s="62"/>
      <c r="L207" s="62"/>
      <c r="M207" s="62"/>
      <c r="N207" s="15"/>
      <c r="O207" s="15"/>
      <c r="P207" s="15"/>
      <c r="Q207" s="15"/>
      <c r="R207" s="53" t="s">
        <v>6</v>
      </c>
      <c r="S207" s="16">
        <f>SUM(Q206:Q210)</f>
        <v>0</v>
      </c>
      <c r="U207" s="60" t="str">
        <f>IF(ISERROR(OR(WEEKDAY(B207,1)=1,ISNUMBER(MATCH(B207,#REF!,0)))),"",IF(OR(WEEKDAY(B207,1)=1,ISNUMBER(MATCH(B207,#REF!,0))),1,2))</f>
        <v/>
      </c>
    </row>
    <row r="208" spans="2:21" ht="18" customHeight="1">
      <c r="B208" s="14" t="s">
        <v>7</v>
      </c>
      <c r="C208" s="8" t="s">
        <v>7</v>
      </c>
      <c r="D208" s="18"/>
      <c r="E208" s="61" t="s">
        <v>7</v>
      </c>
      <c r="F208" s="62"/>
      <c r="G208" s="62"/>
      <c r="H208" s="62"/>
      <c r="I208" s="62"/>
      <c r="J208" s="62"/>
      <c r="K208" s="62"/>
      <c r="L208" s="62"/>
      <c r="M208" s="62"/>
      <c r="N208" s="15"/>
      <c r="O208" s="15"/>
      <c r="P208" s="15"/>
      <c r="Q208" s="15"/>
      <c r="R208" s="54" t="str">
        <f>IF(Q211="△","Minus Time","")</f>
        <v/>
      </c>
      <c r="S208" s="41"/>
      <c r="U208" s="60" t="str">
        <f>IF(ISERROR(OR(WEEKDAY(B208,1)=1,ISNUMBER(MATCH(B208,#REF!,0)))),"",IF(OR(WEEKDAY(B208,1)=1,ISNUMBER(MATCH(B208,#REF!,0))),1,2))</f>
        <v/>
      </c>
    </row>
    <row r="209" spans="2:21" ht="18" customHeight="1">
      <c r="B209" s="14" t="s">
        <v>7</v>
      </c>
      <c r="C209" s="8" t="s">
        <v>7</v>
      </c>
      <c r="D209" s="18"/>
      <c r="E209" s="61" t="s">
        <v>7</v>
      </c>
      <c r="F209" s="62"/>
      <c r="G209" s="62"/>
      <c r="H209" s="62"/>
      <c r="I209" s="62"/>
      <c r="J209" s="62"/>
      <c r="K209" s="62"/>
      <c r="L209" s="62"/>
      <c r="M209" s="62"/>
      <c r="N209" s="15"/>
      <c r="O209" s="15"/>
      <c r="P209" s="15"/>
      <c r="Q209" s="15"/>
      <c r="R209" s="53" t="s">
        <v>23</v>
      </c>
      <c r="S209" s="16">
        <f>IF(OR(Q211="■",Q211="×",Q211="◎"),0,IF(Q211="△",SUM(S206:S208)-7.75, SUM(S206:S207)-7.75))</f>
        <v>0</v>
      </c>
      <c r="U209" s="60" t="str">
        <f>IF(ISERROR(OR(WEEKDAY(B209,1)=1,ISNUMBER(MATCH(B209,#REF!,0)))),"",IF(OR(WEEKDAY(B209,1)=1,ISNUMBER(MATCH(B209,#REF!,0))),1,2))</f>
        <v/>
      </c>
    </row>
    <row r="210" spans="2:21" ht="18" customHeight="1">
      <c r="B210" s="14" t="s">
        <v>7</v>
      </c>
      <c r="C210" s="8" t="s">
        <v>7</v>
      </c>
      <c r="D210" s="18"/>
      <c r="E210" s="61" t="s">
        <v>7</v>
      </c>
      <c r="F210" s="62"/>
      <c r="G210" s="62"/>
      <c r="H210" s="62"/>
      <c r="I210" s="62"/>
      <c r="J210" s="62"/>
      <c r="K210" s="62"/>
      <c r="L210" s="62"/>
      <c r="M210" s="62"/>
      <c r="N210" s="15"/>
      <c r="O210" s="15" t="s">
        <v>32</v>
      </c>
      <c r="P210" s="15" t="s">
        <v>33</v>
      </c>
      <c r="Q210" s="15"/>
      <c r="R210" s="53" t="s">
        <v>3</v>
      </c>
      <c r="S210" s="16" t="str">
        <f>IF(Q211="×",-7.75,"-")</f>
        <v>-</v>
      </c>
      <c r="U210" s="60" t="str">
        <f>IF(ISERROR(OR(WEEKDAY(B210,1)=1,ISNUMBER(MATCH(B210,#REF!,0)))),"",IF(OR(WEEKDAY(B210,1)=1,ISNUMBER(MATCH(B210,#REF!,0))),1,2))</f>
        <v/>
      </c>
    </row>
    <row r="211" spans="2:21" ht="18" customHeight="1" thickBot="1">
      <c r="B211" s="48" t="s">
        <v>7</v>
      </c>
      <c r="C211" s="49" t="s">
        <v>7</v>
      </c>
      <c r="D211" s="50"/>
      <c r="E211" s="76" t="s">
        <v>7</v>
      </c>
      <c r="F211" s="77"/>
      <c r="G211" s="77"/>
      <c r="H211" s="77"/>
      <c r="I211" s="77"/>
      <c r="J211" s="77"/>
      <c r="K211" s="77"/>
      <c r="L211" s="77"/>
      <c r="M211" s="77"/>
      <c r="N211" s="51"/>
      <c r="O211" s="51" t="s">
        <v>55</v>
      </c>
      <c r="P211" s="51" t="s">
        <v>33</v>
      </c>
      <c r="Q211" s="51" t="s">
        <v>7</v>
      </c>
      <c r="R211" s="55" t="s">
        <v>5</v>
      </c>
      <c r="S211" s="17">
        <f xml:space="preserve"> S206+S207</f>
        <v>0</v>
      </c>
      <c r="U211" s="60" t="str">
        <f>IF(ISERROR(OR(WEEKDAY(B211,1)=1,ISNUMBER(MATCH(B211,#REF!,0)))),"",IF(OR(WEEKDAY(B211,1)=1,ISNUMBER(MATCH(B211,#REF!,0))),1,2))</f>
        <v/>
      </c>
    </row>
    <row r="212" spans="2:21" ht="18" customHeight="1" thickBot="1">
      <c r="B212" s="71">
        <f>B204+1</f>
        <v>44953</v>
      </c>
      <c r="C212" s="72"/>
      <c r="D212" s="72"/>
      <c r="E212" s="72"/>
      <c r="F212" s="72"/>
      <c r="G212" s="72"/>
      <c r="H212" s="72"/>
      <c r="I212" s="72"/>
      <c r="J212" s="72"/>
      <c r="K212" s="72"/>
      <c r="L212" s="72"/>
      <c r="M212" s="72"/>
      <c r="N212" s="72"/>
      <c r="O212" s="72"/>
      <c r="P212" s="72"/>
      <c r="Q212" s="72"/>
      <c r="R212" s="72"/>
      <c r="S212" s="73"/>
      <c r="U212" s="60">
        <f>IF(ISERROR(OR(WEEKDAY(B212,1)=1,ISNUMBER(MATCH(B212,#REF!,0)))),"",IF(OR(WEEKDAY(B212,1)=1,ISNUMBER(MATCH(B212,#REF!,0))),1,2))</f>
        <v>2</v>
      </c>
    </row>
    <row r="213" spans="2:21" ht="18" customHeight="1" thickBot="1">
      <c r="B213" s="9" t="s">
        <v>25</v>
      </c>
      <c r="C213" s="4" t="s">
        <v>1</v>
      </c>
      <c r="D213" s="5" t="s">
        <v>0</v>
      </c>
      <c r="E213" s="68" t="s">
        <v>2</v>
      </c>
      <c r="F213" s="69"/>
      <c r="G213" s="69"/>
      <c r="H213" s="69"/>
      <c r="I213" s="69"/>
      <c r="J213" s="69"/>
      <c r="K213" s="69"/>
      <c r="L213" s="69"/>
      <c r="M213" s="70"/>
      <c r="N213" s="6" t="s">
        <v>4</v>
      </c>
      <c r="O213" s="11" t="s">
        <v>6</v>
      </c>
      <c r="P213" s="7" t="s">
        <v>26</v>
      </c>
      <c r="Q213" s="12" t="s">
        <v>4</v>
      </c>
      <c r="R213" s="63" t="s">
        <v>4</v>
      </c>
      <c r="S213" s="64"/>
      <c r="U213" s="60" t="str">
        <f>IF(ISERROR(OR(WEEKDAY(B213,1)=1,ISNUMBER(MATCH(B213,#REF!,0)))),"",IF(OR(WEEKDAY(B213,1)=1,ISNUMBER(MATCH(B213,#REF!,0))),1,2))</f>
        <v/>
      </c>
    </row>
    <row r="214" spans="2:21" ht="18" customHeight="1">
      <c r="B214" s="43" t="s">
        <v>7</v>
      </c>
      <c r="C214" s="44" t="s">
        <v>7</v>
      </c>
      <c r="D214" s="45"/>
      <c r="E214" s="66" t="s">
        <v>7</v>
      </c>
      <c r="F214" s="67"/>
      <c r="G214" s="67"/>
      <c r="H214" s="67"/>
      <c r="I214" s="67"/>
      <c r="J214" s="67"/>
      <c r="K214" s="67"/>
      <c r="L214" s="67"/>
      <c r="M214" s="67"/>
      <c r="N214" s="46"/>
      <c r="O214" s="46"/>
      <c r="P214" s="46"/>
      <c r="Q214" s="46"/>
      <c r="R214" s="52" t="s">
        <v>56</v>
      </c>
      <c r="S214" s="47">
        <f>SUM(N214:N219)</f>
        <v>0</v>
      </c>
      <c r="U214" s="60" t="str">
        <f>IF(ISERROR(OR(WEEKDAY(B214,1)=1,ISNUMBER(MATCH(B214,#REF!,0)))),"",IF(OR(WEEKDAY(B214,1)=1,ISNUMBER(MATCH(B214,#REF!,0))),1,2))</f>
        <v/>
      </c>
    </row>
    <row r="215" spans="2:21" ht="18" customHeight="1">
      <c r="B215" s="14" t="s">
        <v>7</v>
      </c>
      <c r="C215" s="8" t="s">
        <v>7</v>
      </c>
      <c r="D215" s="18"/>
      <c r="E215" s="61" t="s">
        <v>7</v>
      </c>
      <c r="F215" s="62"/>
      <c r="G215" s="62"/>
      <c r="H215" s="62"/>
      <c r="I215" s="62"/>
      <c r="J215" s="62"/>
      <c r="K215" s="62"/>
      <c r="L215" s="62"/>
      <c r="M215" s="62"/>
      <c r="N215" s="15"/>
      <c r="O215" s="15"/>
      <c r="P215" s="15"/>
      <c r="Q215" s="15"/>
      <c r="R215" s="53" t="s">
        <v>6</v>
      </c>
      <c r="S215" s="16">
        <f>SUM(Q214:Q218)</f>
        <v>0</v>
      </c>
      <c r="U215" s="60" t="str">
        <f>IF(ISERROR(OR(WEEKDAY(B215,1)=1,ISNUMBER(MATCH(B215,#REF!,0)))),"",IF(OR(WEEKDAY(B215,1)=1,ISNUMBER(MATCH(B215,#REF!,0))),1,2))</f>
        <v/>
      </c>
    </row>
    <row r="216" spans="2:21" ht="18" customHeight="1">
      <c r="B216" s="14" t="s">
        <v>7</v>
      </c>
      <c r="C216" s="8" t="s">
        <v>7</v>
      </c>
      <c r="D216" s="18"/>
      <c r="E216" s="61" t="s">
        <v>7</v>
      </c>
      <c r="F216" s="62"/>
      <c r="G216" s="62"/>
      <c r="H216" s="62"/>
      <c r="I216" s="62"/>
      <c r="J216" s="62"/>
      <c r="K216" s="62"/>
      <c r="L216" s="62"/>
      <c r="M216" s="62"/>
      <c r="N216" s="15"/>
      <c r="O216" s="15"/>
      <c r="P216" s="15"/>
      <c r="Q216" s="15"/>
      <c r="R216" s="54" t="str">
        <f>IF(Q219="△","Minus Time","")</f>
        <v/>
      </c>
      <c r="S216" s="41"/>
      <c r="U216" s="60" t="str">
        <f>IF(ISERROR(OR(WEEKDAY(B216,1)=1,ISNUMBER(MATCH(B216,#REF!,0)))),"",IF(OR(WEEKDAY(B216,1)=1,ISNUMBER(MATCH(B216,#REF!,0))),1,2))</f>
        <v/>
      </c>
    </row>
    <row r="217" spans="2:21" ht="18" customHeight="1">
      <c r="B217" s="14" t="s">
        <v>7</v>
      </c>
      <c r="C217" s="8" t="s">
        <v>7</v>
      </c>
      <c r="D217" s="18"/>
      <c r="E217" s="61" t="s">
        <v>7</v>
      </c>
      <c r="F217" s="62"/>
      <c r="G217" s="62"/>
      <c r="H217" s="62"/>
      <c r="I217" s="62"/>
      <c r="J217" s="62"/>
      <c r="K217" s="62"/>
      <c r="L217" s="62"/>
      <c r="M217" s="62"/>
      <c r="N217" s="15"/>
      <c r="O217" s="15"/>
      <c r="P217" s="15"/>
      <c r="Q217" s="15"/>
      <c r="R217" s="53" t="s">
        <v>23</v>
      </c>
      <c r="S217" s="16">
        <f>IF(OR(Q219="■",Q219="×",Q219="◎"),0,IF(Q219="△",SUM(S214:S216)-7.75, SUM(S214:S215)-7.75))</f>
        <v>0</v>
      </c>
      <c r="U217" s="60" t="str">
        <f>IF(ISERROR(OR(WEEKDAY(B217,1)=1,ISNUMBER(MATCH(B217,#REF!,0)))),"",IF(OR(WEEKDAY(B217,1)=1,ISNUMBER(MATCH(B217,#REF!,0))),1,2))</f>
        <v/>
      </c>
    </row>
    <row r="218" spans="2:21" ht="18" customHeight="1">
      <c r="B218" s="14" t="s">
        <v>7</v>
      </c>
      <c r="C218" s="8" t="s">
        <v>7</v>
      </c>
      <c r="D218" s="18"/>
      <c r="E218" s="61" t="s">
        <v>7</v>
      </c>
      <c r="F218" s="62"/>
      <c r="G218" s="62"/>
      <c r="H218" s="62"/>
      <c r="I218" s="62"/>
      <c r="J218" s="62"/>
      <c r="K218" s="62"/>
      <c r="L218" s="62"/>
      <c r="M218" s="62"/>
      <c r="N218" s="15"/>
      <c r="O218" s="15" t="s">
        <v>32</v>
      </c>
      <c r="P218" s="15" t="s">
        <v>33</v>
      </c>
      <c r="Q218" s="15"/>
      <c r="R218" s="53" t="s">
        <v>3</v>
      </c>
      <c r="S218" s="16" t="str">
        <f>IF(Q219="×",-7.75,"-")</f>
        <v>-</v>
      </c>
      <c r="U218" s="60" t="str">
        <f>IF(ISERROR(OR(WEEKDAY(B218,1)=1,ISNUMBER(MATCH(B218,#REF!,0)))),"",IF(OR(WEEKDAY(B218,1)=1,ISNUMBER(MATCH(B218,#REF!,0))),1,2))</f>
        <v/>
      </c>
    </row>
    <row r="219" spans="2:21" ht="18" customHeight="1" thickBot="1">
      <c r="B219" s="48" t="s">
        <v>7</v>
      </c>
      <c r="C219" s="49" t="s">
        <v>7</v>
      </c>
      <c r="D219" s="50"/>
      <c r="E219" s="76" t="s">
        <v>7</v>
      </c>
      <c r="F219" s="77"/>
      <c r="G219" s="77"/>
      <c r="H219" s="77"/>
      <c r="I219" s="77"/>
      <c r="J219" s="77"/>
      <c r="K219" s="77"/>
      <c r="L219" s="77"/>
      <c r="M219" s="77"/>
      <c r="N219" s="51"/>
      <c r="O219" s="51" t="s">
        <v>55</v>
      </c>
      <c r="P219" s="51" t="s">
        <v>33</v>
      </c>
      <c r="Q219" s="51" t="s">
        <v>7</v>
      </c>
      <c r="R219" s="55" t="s">
        <v>5</v>
      </c>
      <c r="S219" s="17">
        <f xml:space="preserve"> S214+S215</f>
        <v>0</v>
      </c>
      <c r="U219" s="60" t="str">
        <f>IF(ISERROR(OR(WEEKDAY(B219,1)=1,ISNUMBER(MATCH(B219,#REF!,0)))),"",IF(OR(WEEKDAY(B219,1)=1,ISNUMBER(MATCH(B219,#REF!,0))),1,2))</f>
        <v/>
      </c>
    </row>
    <row r="220" spans="2:21" ht="18" customHeight="1" thickBot="1">
      <c r="B220" s="71">
        <f>B212+1</f>
        <v>44954</v>
      </c>
      <c r="C220" s="72"/>
      <c r="D220" s="72"/>
      <c r="E220" s="72"/>
      <c r="F220" s="72"/>
      <c r="G220" s="72"/>
      <c r="H220" s="72"/>
      <c r="I220" s="72"/>
      <c r="J220" s="72"/>
      <c r="K220" s="72"/>
      <c r="L220" s="72"/>
      <c r="M220" s="72"/>
      <c r="N220" s="72"/>
      <c r="O220" s="72"/>
      <c r="P220" s="72"/>
      <c r="Q220" s="72"/>
      <c r="R220" s="72"/>
      <c r="S220" s="73"/>
      <c r="U220" s="60">
        <f>IF(ISERROR(OR(WEEKDAY(B220,1)=1,ISNUMBER(MATCH(B220,#REF!,0)))),"",IF(OR(WEEKDAY(B220,1)=1,ISNUMBER(MATCH(B220,#REF!,0))),1,2))</f>
        <v>2</v>
      </c>
    </row>
    <row r="221" spans="2:21" ht="18" customHeight="1" thickBot="1">
      <c r="B221" s="9" t="s">
        <v>25</v>
      </c>
      <c r="C221" s="4" t="s">
        <v>1</v>
      </c>
      <c r="D221" s="5" t="s">
        <v>0</v>
      </c>
      <c r="E221" s="68" t="s">
        <v>2</v>
      </c>
      <c r="F221" s="69"/>
      <c r="G221" s="69"/>
      <c r="H221" s="69"/>
      <c r="I221" s="69"/>
      <c r="J221" s="69"/>
      <c r="K221" s="69"/>
      <c r="L221" s="69"/>
      <c r="M221" s="70"/>
      <c r="N221" s="6" t="s">
        <v>4</v>
      </c>
      <c r="O221" s="11" t="s">
        <v>6</v>
      </c>
      <c r="P221" s="7" t="s">
        <v>26</v>
      </c>
      <c r="Q221" s="12" t="s">
        <v>4</v>
      </c>
      <c r="R221" s="63" t="s">
        <v>4</v>
      </c>
      <c r="S221" s="64"/>
      <c r="U221" s="60" t="str">
        <f>IF(ISERROR(OR(WEEKDAY(B221,1)=1,ISNUMBER(MATCH(B221,#REF!,0)))),"",IF(OR(WEEKDAY(B221,1)=1,ISNUMBER(MATCH(B221,#REF!,0))),1,2))</f>
        <v/>
      </c>
    </row>
    <row r="222" spans="2:21" ht="18" customHeight="1">
      <c r="B222" s="43" t="s">
        <v>7</v>
      </c>
      <c r="C222" s="44" t="s">
        <v>7</v>
      </c>
      <c r="D222" s="45"/>
      <c r="E222" s="66" t="s">
        <v>7</v>
      </c>
      <c r="F222" s="67"/>
      <c r="G222" s="67"/>
      <c r="H222" s="67"/>
      <c r="I222" s="67"/>
      <c r="J222" s="67"/>
      <c r="K222" s="67"/>
      <c r="L222" s="67"/>
      <c r="M222" s="67"/>
      <c r="N222" s="46"/>
      <c r="O222" s="46"/>
      <c r="P222" s="46"/>
      <c r="Q222" s="46"/>
      <c r="R222" s="52" t="s">
        <v>56</v>
      </c>
      <c r="S222" s="47">
        <f>SUM(N222:N227)</f>
        <v>0</v>
      </c>
      <c r="U222" s="60" t="str">
        <f>IF(ISERROR(OR(WEEKDAY(B222,1)=1,ISNUMBER(MATCH(B222,#REF!,0)))),"",IF(OR(WEEKDAY(B222,1)=1,ISNUMBER(MATCH(B222,#REF!,0))),1,2))</f>
        <v/>
      </c>
    </row>
    <row r="223" spans="2:21" ht="18" customHeight="1">
      <c r="B223" s="14" t="s">
        <v>7</v>
      </c>
      <c r="C223" s="8" t="s">
        <v>7</v>
      </c>
      <c r="D223" s="18"/>
      <c r="E223" s="61" t="s">
        <v>7</v>
      </c>
      <c r="F223" s="62"/>
      <c r="G223" s="62"/>
      <c r="H223" s="62"/>
      <c r="I223" s="62"/>
      <c r="J223" s="62"/>
      <c r="K223" s="62"/>
      <c r="L223" s="62"/>
      <c r="M223" s="62"/>
      <c r="N223" s="15"/>
      <c r="O223" s="15"/>
      <c r="P223" s="15"/>
      <c r="Q223" s="15"/>
      <c r="R223" s="53" t="s">
        <v>6</v>
      </c>
      <c r="S223" s="16">
        <f>SUM(Q222:Q226)</f>
        <v>0</v>
      </c>
      <c r="U223" s="60" t="str">
        <f>IF(ISERROR(OR(WEEKDAY(B223,1)=1,ISNUMBER(MATCH(B223,#REF!,0)))),"",IF(OR(WEEKDAY(B223,1)=1,ISNUMBER(MATCH(B223,#REF!,0))),1,2))</f>
        <v/>
      </c>
    </row>
    <row r="224" spans="2:21" ht="18" customHeight="1">
      <c r="B224" s="14" t="s">
        <v>7</v>
      </c>
      <c r="C224" s="8" t="s">
        <v>7</v>
      </c>
      <c r="D224" s="18"/>
      <c r="E224" s="61" t="s">
        <v>7</v>
      </c>
      <c r="F224" s="62"/>
      <c r="G224" s="62"/>
      <c r="H224" s="62"/>
      <c r="I224" s="62"/>
      <c r="J224" s="62"/>
      <c r="K224" s="62"/>
      <c r="L224" s="62"/>
      <c r="M224" s="62"/>
      <c r="N224" s="15"/>
      <c r="O224" s="15"/>
      <c r="P224" s="15"/>
      <c r="Q224" s="15"/>
      <c r="R224" s="54" t="str">
        <f>IF(Q227="△","Minus Time","")</f>
        <v/>
      </c>
      <c r="S224" s="41"/>
      <c r="U224" s="60" t="str">
        <f>IF(ISERROR(OR(WEEKDAY(B224,1)=1,ISNUMBER(MATCH(B224,#REF!,0)))),"",IF(OR(WEEKDAY(B224,1)=1,ISNUMBER(MATCH(B224,#REF!,0))),1,2))</f>
        <v/>
      </c>
    </row>
    <row r="225" spans="2:21" ht="18" customHeight="1">
      <c r="B225" s="14" t="s">
        <v>7</v>
      </c>
      <c r="C225" s="8" t="s">
        <v>7</v>
      </c>
      <c r="D225" s="18"/>
      <c r="E225" s="61" t="s">
        <v>7</v>
      </c>
      <c r="F225" s="62"/>
      <c r="G225" s="62"/>
      <c r="H225" s="62"/>
      <c r="I225" s="62"/>
      <c r="J225" s="62"/>
      <c r="K225" s="62"/>
      <c r="L225" s="62"/>
      <c r="M225" s="62"/>
      <c r="N225" s="15"/>
      <c r="O225" s="15"/>
      <c r="P225" s="15"/>
      <c r="Q225" s="15"/>
      <c r="R225" s="53" t="s">
        <v>23</v>
      </c>
      <c r="S225" s="16">
        <f>IF(OR(Q227="■",Q227="×",Q227="◎"),0,IF(Q227="△",SUM(S222:S224)-7.75, SUM(S222:S223)-7.75))</f>
        <v>0</v>
      </c>
      <c r="U225" s="60" t="str">
        <f>IF(ISERROR(OR(WEEKDAY(B225,1)=1,ISNUMBER(MATCH(B225,#REF!,0)))),"",IF(OR(WEEKDAY(B225,1)=1,ISNUMBER(MATCH(B225,#REF!,0))),1,2))</f>
        <v/>
      </c>
    </row>
    <row r="226" spans="2:21" ht="18" customHeight="1">
      <c r="B226" s="14" t="s">
        <v>7</v>
      </c>
      <c r="C226" s="8" t="s">
        <v>7</v>
      </c>
      <c r="D226" s="18"/>
      <c r="E226" s="61" t="s">
        <v>7</v>
      </c>
      <c r="F226" s="62"/>
      <c r="G226" s="62"/>
      <c r="H226" s="62"/>
      <c r="I226" s="62"/>
      <c r="J226" s="62"/>
      <c r="K226" s="62"/>
      <c r="L226" s="62"/>
      <c r="M226" s="62"/>
      <c r="N226" s="15"/>
      <c r="O226" s="15" t="s">
        <v>32</v>
      </c>
      <c r="P226" s="15" t="s">
        <v>33</v>
      </c>
      <c r="Q226" s="15"/>
      <c r="R226" s="53" t="s">
        <v>3</v>
      </c>
      <c r="S226" s="16" t="str">
        <f>IF(Q227="×",-7.75,"-")</f>
        <v>-</v>
      </c>
      <c r="U226" s="60" t="str">
        <f>IF(ISERROR(OR(WEEKDAY(B226,1)=1,ISNUMBER(MATCH(B226,#REF!,0)))),"",IF(OR(WEEKDAY(B226,1)=1,ISNUMBER(MATCH(B226,#REF!,0))),1,2))</f>
        <v/>
      </c>
    </row>
    <row r="227" spans="2:21" ht="18" customHeight="1" thickBot="1">
      <c r="B227" s="48" t="s">
        <v>7</v>
      </c>
      <c r="C227" s="49" t="s">
        <v>7</v>
      </c>
      <c r="D227" s="50"/>
      <c r="E227" s="76" t="s">
        <v>7</v>
      </c>
      <c r="F227" s="77"/>
      <c r="G227" s="77"/>
      <c r="H227" s="77"/>
      <c r="I227" s="77"/>
      <c r="J227" s="77"/>
      <c r="K227" s="77"/>
      <c r="L227" s="77"/>
      <c r="M227" s="77"/>
      <c r="N227" s="51"/>
      <c r="O227" s="51" t="s">
        <v>55</v>
      </c>
      <c r="P227" s="51" t="s">
        <v>33</v>
      </c>
      <c r="Q227" s="51" t="s">
        <v>7</v>
      </c>
      <c r="R227" s="55" t="s">
        <v>5</v>
      </c>
      <c r="S227" s="17">
        <f xml:space="preserve"> S222+S223</f>
        <v>0</v>
      </c>
      <c r="U227" s="60" t="str">
        <f>IF(ISERROR(OR(WEEKDAY(B227,1)=1,ISNUMBER(MATCH(B227,#REF!,0)))),"",IF(OR(WEEKDAY(B227,1)=1,ISNUMBER(MATCH(B227,#REF!,0))),1,2))</f>
        <v/>
      </c>
    </row>
    <row r="228" spans="2:21" ht="18" customHeight="1" thickBot="1">
      <c r="B228" s="71">
        <f>B220+1</f>
        <v>44955</v>
      </c>
      <c r="C228" s="72"/>
      <c r="D228" s="72"/>
      <c r="E228" s="72"/>
      <c r="F228" s="72"/>
      <c r="G228" s="72"/>
      <c r="H228" s="72"/>
      <c r="I228" s="72"/>
      <c r="J228" s="72"/>
      <c r="K228" s="72"/>
      <c r="L228" s="72"/>
      <c r="M228" s="72"/>
      <c r="N228" s="72"/>
      <c r="O228" s="72"/>
      <c r="P228" s="72"/>
      <c r="Q228" s="72"/>
      <c r="R228" s="72"/>
      <c r="S228" s="73"/>
      <c r="U228" s="60">
        <f>IF(ISERROR(OR(WEEKDAY(B228,1)=1,ISNUMBER(MATCH(B228,#REF!,0)))),"",IF(OR(WEEKDAY(B228,1)=1,ISNUMBER(MATCH(B228,#REF!,0))),1,2))</f>
        <v>1</v>
      </c>
    </row>
    <row r="229" spans="2:21" ht="18" customHeight="1" thickBot="1">
      <c r="B229" s="9" t="s">
        <v>25</v>
      </c>
      <c r="C229" s="4" t="s">
        <v>1</v>
      </c>
      <c r="D229" s="5" t="s">
        <v>0</v>
      </c>
      <c r="E229" s="68" t="s">
        <v>2</v>
      </c>
      <c r="F229" s="69"/>
      <c r="G229" s="69"/>
      <c r="H229" s="69"/>
      <c r="I229" s="69"/>
      <c r="J229" s="69"/>
      <c r="K229" s="69"/>
      <c r="L229" s="69"/>
      <c r="M229" s="70"/>
      <c r="N229" s="6" t="s">
        <v>4</v>
      </c>
      <c r="O229" s="11" t="s">
        <v>6</v>
      </c>
      <c r="P229" s="7" t="s">
        <v>26</v>
      </c>
      <c r="Q229" s="12" t="s">
        <v>4</v>
      </c>
      <c r="R229" s="63" t="s">
        <v>4</v>
      </c>
      <c r="S229" s="64"/>
      <c r="U229" s="60" t="str">
        <f>IF(ISERROR(OR(WEEKDAY(B229,1)=1,ISNUMBER(MATCH(B229,#REF!,0)))),"",IF(OR(WEEKDAY(B229,1)=1,ISNUMBER(MATCH(B229,#REF!,0))),1,2))</f>
        <v/>
      </c>
    </row>
    <row r="230" spans="2:21" ht="18" customHeight="1">
      <c r="B230" s="43" t="s">
        <v>7</v>
      </c>
      <c r="C230" s="44" t="s">
        <v>7</v>
      </c>
      <c r="D230" s="45"/>
      <c r="E230" s="66" t="s">
        <v>7</v>
      </c>
      <c r="F230" s="67"/>
      <c r="G230" s="67"/>
      <c r="H230" s="67"/>
      <c r="I230" s="67"/>
      <c r="J230" s="67"/>
      <c r="K230" s="67"/>
      <c r="L230" s="67"/>
      <c r="M230" s="67"/>
      <c r="N230" s="46"/>
      <c r="O230" s="46"/>
      <c r="P230" s="46"/>
      <c r="Q230" s="46"/>
      <c r="R230" s="52" t="s">
        <v>56</v>
      </c>
      <c r="S230" s="47">
        <f>SUM(N230:N235)</f>
        <v>0</v>
      </c>
      <c r="U230" s="60" t="str">
        <f>IF(ISERROR(OR(WEEKDAY(B230,1)=1,ISNUMBER(MATCH(B230,#REF!,0)))),"",IF(OR(WEEKDAY(B230,1)=1,ISNUMBER(MATCH(B230,#REF!,0))),1,2))</f>
        <v/>
      </c>
    </row>
    <row r="231" spans="2:21" ht="18" customHeight="1">
      <c r="B231" s="14" t="s">
        <v>7</v>
      </c>
      <c r="C231" s="8" t="s">
        <v>7</v>
      </c>
      <c r="D231" s="18"/>
      <c r="E231" s="61" t="s">
        <v>7</v>
      </c>
      <c r="F231" s="62"/>
      <c r="G231" s="62"/>
      <c r="H231" s="62"/>
      <c r="I231" s="62"/>
      <c r="J231" s="62"/>
      <c r="K231" s="62"/>
      <c r="L231" s="62"/>
      <c r="M231" s="62"/>
      <c r="N231" s="15"/>
      <c r="O231" s="15"/>
      <c r="P231" s="15"/>
      <c r="Q231" s="15"/>
      <c r="R231" s="53" t="s">
        <v>6</v>
      </c>
      <c r="S231" s="16">
        <f>SUM(Q230:Q234)</f>
        <v>0</v>
      </c>
      <c r="U231" s="60" t="str">
        <f>IF(ISERROR(OR(WEEKDAY(B231,1)=1,ISNUMBER(MATCH(B231,#REF!,0)))),"",IF(OR(WEEKDAY(B231,1)=1,ISNUMBER(MATCH(B231,#REF!,0))),1,2))</f>
        <v/>
      </c>
    </row>
    <row r="232" spans="2:21" ht="18" customHeight="1">
      <c r="B232" s="14" t="s">
        <v>7</v>
      </c>
      <c r="C232" s="8" t="s">
        <v>7</v>
      </c>
      <c r="D232" s="18"/>
      <c r="E232" s="61" t="s">
        <v>7</v>
      </c>
      <c r="F232" s="62"/>
      <c r="G232" s="62"/>
      <c r="H232" s="62"/>
      <c r="I232" s="62"/>
      <c r="J232" s="62"/>
      <c r="K232" s="62"/>
      <c r="L232" s="62"/>
      <c r="M232" s="62"/>
      <c r="N232" s="15"/>
      <c r="O232" s="15"/>
      <c r="P232" s="15"/>
      <c r="Q232" s="15"/>
      <c r="R232" s="54" t="str">
        <f>IF(Q235="△","Minus Time","")</f>
        <v/>
      </c>
      <c r="S232" s="41"/>
      <c r="U232" s="60" t="str">
        <f>IF(ISERROR(OR(WEEKDAY(B232,1)=1,ISNUMBER(MATCH(B232,#REF!,0)))),"",IF(OR(WEEKDAY(B232,1)=1,ISNUMBER(MATCH(B232,#REF!,0))),1,2))</f>
        <v/>
      </c>
    </row>
    <row r="233" spans="2:21" ht="18" customHeight="1">
      <c r="B233" s="14" t="s">
        <v>7</v>
      </c>
      <c r="C233" s="8" t="s">
        <v>7</v>
      </c>
      <c r="D233" s="18"/>
      <c r="E233" s="61" t="s">
        <v>7</v>
      </c>
      <c r="F233" s="62"/>
      <c r="G233" s="62"/>
      <c r="H233" s="62"/>
      <c r="I233" s="62"/>
      <c r="J233" s="62"/>
      <c r="K233" s="62"/>
      <c r="L233" s="62"/>
      <c r="M233" s="62"/>
      <c r="N233" s="15"/>
      <c r="O233" s="15"/>
      <c r="P233" s="15"/>
      <c r="Q233" s="15"/>
      <c r="R233" s="53" t="s">
        <v>23</v>
      </c>
      <c r="S233" s="16">
        <f>IF(OR(Q235="■",Q235="×",Q235="◎"),0,IF(Q235="△",SUM(S230:S232)-7.75, SUM(S230:S231)-7.75))</f>
        <v>0</v>
      </c>
      <c r="U233" s="60" t="str">
        <f>IF(ISERROR(OR(WEEKDAY(B233,1)=1,ISNUMBER(MATCH(B233,#REF!,0)))),"",IF(OR(WEEKDAY(B233,1)=1,ISNUMBER(MATCH(B233,#REF!,0))),1,2))</f>
        <v/>
      </c>
    </row>
    <row r="234" spans="2:21" ht="18" customHeight="1">
      <c r="B234" s="14" t="s">
        <v>7</v>
      </c>
      <c r="C234" s="8" t="s">
        <v>7</v>
      </c>
      <c r="D234" s="18"/>
      <c r="E234" s="61" t="s">
        <v>7</v>
      </c>
      <c r="F234" s="62"/>
      <c r="G234" s="62"/>
      <c r="H234" s="62"/>
      <c r="I234" s="62"/>
      <c r="J234" s="62"/>
      <c r="K234" s="62"/>
      <c r="L234" s="62"/>
      <c r="M234" s="62"/>
      <c r="N234" s="15"/>
      <c r="O234" s="15" t="s">
        <v>32</v>
      </c>
      <c r="P234" s="15" t="s">
        <v>33</v>
      </c>
      <c r="Q234" s="15"/>
      <c r="R234" s="53" t="s">
        <v>3</v>
      </c>
      <c r="S234" s="16" t="str">
        <f>IF(Q235="×",-7.75,"-")</f>
        <v>-</v>
      </c>
      <c r="U234" s="60" t="str">
        <f>IF(ISERROR(OR(WEEKDAY(B234,1)=1,ISNUMBER(MATCH(B234,#REF!,0)))),"",IF(OR(WEEKDAY(B234,1)=1,ISNUMBER(MATCH(B234,#REF!,0))),1,2))</f>
        <v/>
      </c>
    </row>
    <row r="235" spans="2:21" ht="18" customHeight="1" thickBot="1">
      <c r="B235" s="48" t="s">
        <v>7</v>
      </c>
      <c r="C235" s="49" t="s">
        <v>7</v>
      </c>
      <c r="D235" s="50"/>
      <c r="E235" s="76" t="s">
        <v>7</v>
      </c>
      <c r="F235" s="77"/>
      <c r="G235" s="77"/>
      <c r="H235" s="77"/>
      <c r="I235" s="77"/>
      <c r="J235" s="77"/>
      <c r="K235" s="77"/>
      <c r="L235" s="77"/>
      <c r="M235" s="77"/>
      <c r="N235" s="51"/>
      <c r="O235" s="51" t="s">
        <v>55</v>
      </c>
      <c r="P235" s="51" t="s">
        <v>33</v>
      </c>
      <c r="Q235" s="51" t="s">
        <v>7</v>
      </c>
      <c r="R235" s="55" t="s">
        <v>5</v>
      </c>
      <c r="S235" s="17">
        <f xml:space="preserve"> S230+S231</f>
        <v>0</v>
      </c>
      <c r="U235" s="60" t="str">
        <f>IF(ISERROR(OR(WEEKDAY(B235,1)=1,ISNUMBER(MATCH(B235,#REF!,0)))),"",IF(OR(WEEKDAY(B235,1)=1,ISNUMBER(MATCH(B235,#REF!,0))),1,2))</f>
        <v/>
      </c>
    </row>
    <row r="236" spans="2:21" ht="18" customHeight="1" thickBot="1">
      <c r="B236" s="71">
        <f>B228+1</f>
        <v>44956</v>
      </c>
      <c r="C236" s="72"/>
      <c r="D236" s="72"/>
      <c r="E236" s="72"/>
      <c r="F236" s="72"/>
      <c r="G236" s="72"/>
      <c r="H236" s="72"/>
      <c r="I236" s="72"/>
      <c r="J236" s="72"/>
      <c r="K236" s="72"/>
      <c r="L236" s="72"/>
      <c r="M236" s="72"/>
      <c r="N236" s="72"/>
      <c r="O236" s="72"/>
      <c r="P236" s="72"/>
      <c r="Q236" s="72"/>
      <c r="R236" s="72"/>
      <c r="S236" s="73"/>
      <c r="U236" s="60">
        <f>IF(ISERROR(OR(WEEKDAY(B236,1)=1,ISNUMBER(MATCH(B236,#REF!,0)))),"",IF(OR(WEEKDAY(B236,1)=1,ISNUMBER(MATCH(B236,#REF!,0))),1,2))</f>
        <v>2</v>
      </c>
    </row>
    <row r="237" spans="2:21" ht="18" customHeight="1" thickBot="1">
      <c r="B237" s="9" t="s">
        <v>25</v>
      </c>
      <c r="C237" s="4" t="s">
        <v>1</v>
      </c>
      <c r="D237" s="5" t="s">
        <v>0</v>
      </c>
      <c r="E237" s="68" t="s">
        <v>2</v>
      </c>
      <c r="F237" s="69"/>
      <c r="G237" s="69"/>
      <c r="H237" s="69"/>
      <c r="I237" s="69"/>
      <c r="J237" s="69"/>
      <c r="K237" s="69"/>
      <c r="L237" s="69"/>
      <c r="M237" s="70"/>
      <c r="N237" s="6" t="s">
        <v>4</v>
      </c>
      <c r="O237" s="11" t="s">
        <v>6</v>
      </c>
      <c r="P237" s="7" t="s">
        <v>26</v>
      </c>
      <c r="Q237" s="12" t="s">
        <v>4</v>
      </c>
      <c r="R237" s="63" t="s">
        <v>4</v>
      </c>
      <c r="S237" s="64"/>
      <c r="U237" s="60" t="str">
        <f>IF(ISERROR(OR(WEEKDAY(B237,1)=1,ISNUMBER(MATCH(B237,#REF!,0)))),"",IF(OR(WEEKDAY(B237,1)=1,ISNUMBER(MATCH(B237,#REF!,0))),1,2))</f>
        <v/>
      </c>
    </row>
    <row r="238" spans="2:21" ht="18" customHeight="1">
      <c r="B238" s="43" t="s">
        <v>96</v>
      </c>
      <c r="C238" s="44" t="s">
        <v>97</v>
      </c>
      <c r="D238" s="45" t="s">
        <v>104</v>
      </c>
      <c r="E238" s="66" t="s">
        <v>99</v>
      </c>
      <c r="F238" s="67"/>
      <c r="G238" s="67"/>
      <c r="H238" s="67"/>
      <c r="I238" s="67"/>
      <c r="J238" s="67"/>
      <c r="K238" s="67"/>
      <c r="L238" s="67"/>
      <c r="M238" s="67"/>
      <c r="N238" s="46">
        <v>6</v>
      </c>
      <c r="O238" s="46"/>
      <c r="P238" s="46"/>
      <c r="Q238" s="46"/>
      <c r="R238" s="52" t="s">
        <v>56</v>
      </c>
      <c r="S238" s="47">
        <f>SUM(N238:N243)</f>
        <v>6</v>
      </c>
      <c r="U238" s="60" t="str">
        <f>IF(ISERROR(OR(WEEKDAY(B238,1)=1,ISNUMBER(MATCH(B238,#REF!,0)))),"",IF(OR(WEEKDAY(B238,1)=1,ISNUMBER(MATCH(B238,#REF!,0))),1,2))</f>
        <v/>
      </c>
    </row>
    <row r="239" spans="2:21" ht="18" customHeight="1">
      <c r="B239" s="14" t="s">
        <v>7</v>
      </c>
      <c r="C239" s="8" t="s">
        <v>7</v>
      </c>
      <c r="D239" s="18"/>
      <c r="E239" s="61" t="s">
        <v>7</v>
      </c>
      <c r="F239" s="62"/>
      <c r="G239" s="62"/>
      <c r="H239" s="62"/>
      <c r="I239" s="62"/>
      <c r="J239" s="62"/>
      <c r="K239" s="62"/>
      <c r="L239" s="62"/>
      <c r="M239" s="62"/>
      <c r="N239" s="15"/>
      <c r="O239" s="15"/>
      <c r="P239" s="15"/>
      <c r="Q239" s="15"/>
      <c r="R239" s="53" t="s">
        <v>6</v>
      </c>
      <c r="S239" s="16">
        <f>SUM(Q238:Q242)</f>
        <v>1.75</v>
      </c>
      <c r="U239" s="60" t="str">
        <f>IF(ISERROR(OR(WEEKDAY(B239,1)=1,ISNUMBER(MATCH(B239,#REF!,0)))),"",IF(OR(WEEKDAY(B239,1)=1,ISNUMBER(MATCH(B239,#REF!,0))),1,2))</f>
        <v/>
      </c>
    </row>
    <row r="240" spans="2:21" ht="18" customHeight="1">
      <c r="B240" s="14" t="s">
        <v>7</v>
      </c>
      <c r="C240" s="8" t="s">
        <v>7</v>
      </c>
      <c r="D240" s="18"/>
      <c r="E240" s="61" t="s">
        <v>7</v>
      </c>
      <c r="F240" s="62"/>
      <c r="G240" s="62"/>
      <c r="H240" s="62"/>
      <c r="I240" s="62"/>
      <c r="J240" s="62"/>
      <c r="K240" s="62"/>
      <c r="L240" s="62"/>
      <c r="M240" s="62"/>
      <c r="N240" s="15"/>
      <c r="O240" s="15"/>
      <c r="P240" s="15"/>
      <c r="Q240" s="15"/>
      <c r="R240" s="54" t="str">
        <f>IF(Q243="△","Minus Time","")</f>
        <v/>
      </c>
      <c r="S240" s="41"/>
      <c r="U240" s="60" t="str">
        <f>IF(ISERROR(OR(WEEKDAY(B240,1)=1,ISNUMBER(MATCH(B240,#REF!,0)))),"",IF(OR(WEEKDAY(B240,1)=1,ISNUMBER(MATCH(B240,#REF!,0))),1,2))</f>
        <v/>
      </c>
    </row>
    <row r="241" spans="2:21" ht="18" customHeight="1">
      <c r="B241" s="14" t="s">
        <v>7</v>
      </c>
      <c r="C241" s="8" t="s">
        <v>7</v>
      </c>
      <c r="D241" s="18"/>
      <c r="E241" s="61" t="s">
        <v>7</v>
      </c>
      <c r="F241" s="62"/>
      <c r="G241" s="62"/>
      <c r="H241" s="62"/>
      <c r="I241" s="62"/>
      <c r="J241" s="62"/>
      <c r="K241" s="62"/>
      <c r="L241" s="62"/>
      <c r="M241" s="62"/>
      <c r="N241" s="15"/>
      <c r="O241" s="15"/>
      <c r="P241" s="15"/>
      <c r="Q241" s="15"/>
      <c r="R241" s="53" t="s">
        <v>23</v>
      </c>
      <c r="S241" s="16">
        <f>IF(OR(Q243="■",Q243="×",Q243="◎"),0,IF(Q243="△",SUM(S238:S240)-7.75, SUM(S238:S239)-7.75))</f>
        <v>0</v>
      </c>
      <c r="U241" s="60" t="str">
        <f>IF(ISERROR(OR(WEEKDAY(B241,1)=1,ISNUMBER(MATCH(B241,#REF!,0)))),"",IF(OR(WEEKDAY(B241,1)=1,ISNUMBER(MATCH(B241,#REF!,0))),1,2))</f>
        <v/>
      </c>
    </row>
    <row r="242" spans="2:21" ht="18" customHeight="1">
      <c r="B242" s="14" t="s">
        <v>7</v>
      </c>
      <c r="C242" s="8" t="s">
        <v>7</v>
      </c>
      <c r="D242" s="18"/>
      <c r="E242" s="61" t="s">
        <v>7</v>
      </c>
      <c r="F242" s="62"/>
      <c r="G242" s="62"/>
      <c r="H242" s="62"/>
      <c r="I242" s="62"/>
      <c r="J242" s="62"/>
      <c r="K242" s="62"/>
      <c r="L242" s="62"/>
      <c r="M242" s="62"/>
      <c r="N242" s="15"/>
      <c r="O242" s="15" t="s">
        <v>32</v>
      </c>
      <c r="P242" s="15" t="s">
        <v>33</v>
      </c>
      <c r="Q242" s="15">
        <v>1.75</v>
      </c>
      <c r="R242" s="53" t="s">
        <v>3</v>
      </c>
      <c r="S242" s="16" t="str">
        <f>IF(Q243="×",-7.75,"-")</f>
        <v>-</v>
      </c>
      <c r="U242" s="60" t="str">
        <f>IF(ISERROR(OR(WEEKDAY(B242,1)=1,ISNUMBER(MATCH(B242,#REF!,0)))),"",IF(OR(WEEKDAY(B242,1)=1,ISNUMBER(MATCH(B242,#REF!,0))),1,2))</f>
        <v/>
      </c>
    </row>
    <row r="243" spans="2:21" ht="18" customHeight="1" thickBot="1">
      <c r="B243" s="48" t="s">
        <v>7</v>
      </c>
      <c r="C243" s="49" t="s">
        <v>7</v>
      </c>
      <c r="D243" s="50"/>
      <c r="E243" s="76" t="s">
        <v>7</v>
      </c>
      <c r="F243" s="77"/>
      <c r="G243" s="77"/>
      <c r="H243" s="77"/>
      <c r="I243" s="77"/>
      <c r="J243" s="77"/>
      <c r="K243" s="77"/>
      <c r="L243" s="77"/>
      <c r="M243" s="77"/>
      <c r="N243" s="51"/>
      <c r="O243" s="51" t="s">
        <v>55</v>
      </c>
      <c r="P243" s="51" t="s">
        <v>33</v>
      </c>
      <c r="Q243" s="51" t="s">
        <v>93</v>
      </c>
      <c r="R243" s="55" t="s">
        <v>5</v>
      </c>
      <c r="S243" s="17">
        <f xml:space="preserve"> S238+S239</f>
        <v>7.75</v>
      </c>
      <c r="U243" s="60" t="str">
        <f>IF(ISERROR(OR(WEEKDAY(B243,1)=1,ISNUMBER(MATCH(B243,#REF!,0)))),"",IF(OR(WEEKDAY(B243,1)=1,ISNUMBER(MATCH(B243,#REF!,0))),1,2))</f>
        <v/>
      </c>
    </row>
    <row r="244" spans="2:21" ht="18" customHeight="1" thickBot="1">
      <c r="B244" s="71">
        <f>B236+1</f>
        <v>44957</v>
      </c>
      <c r="C244" s="72"/>
      <c r="D244" s="72"/>
      <c r="E244" s="72"/>
      <c r="F244" s="72"/>
      <c r="G244" s="72"/>
      <c r="H244" s="72"/>
      <c r="I244" s="72"/>
      <c r="J244" s="72"/>
      <c r="K244" s="72"/>
      <c r="L244" s="72"/>
      <c r="M244" s="72"/>
      <c r="N244" s="72"/>
      <c r="O244" s="72"/>
      <c r="P244" s="72"/>
      <c r="Q244" s="72"/>
      <c r="R244" s="72"/>
      <c r="S244" s="73"/>
      <c r="U244" s="60">
        <f>IF(ISERROR(OR(WEEKDAY(B244,1)=1,ISNUMBER(MATCH(B244,#REF!,0)))),"",IF(OR(WEEKDAY(B244,1)=1,ISNUMBER(MATCH(B244,#REF!,0))),1,2))</f>
        <v>2</v>
      </c>
    </row>
    <row r="245" spans="2:21" ht="18" customHeight="1" thickBot="1">
      <c r="B245" s="9" t="s">
        <v>25</v>
      </c>
      <c r="C245" s="4" t="s">
        <v>1</v>
      </c>
      <c r="D245" s="5" t="s">
        <v>0</v>
      </c>
      <c r="E245" s="68" t="s">
        <v>2</v>
      </c>
      <c r="F245" s="69"/>
      <c r="G245" s="69"/>
      <c r="H245" s="69"/>
      <c r="I245" s="69"/>
      <c r="J245" s="69"/>
      <c r="K245" s="69"/>
      <c r="L245" s="69"/>
      <c r="M245" s="70"/>
      <c r="N245" s="6" t="s">
        <v>4</v>
      </c>
      <c r="O245" s="11" t="s">
        <v>6</v>
      </c>
      <c r="P245" s="7" t="s">
        <v>26</v>
      </c>
      <c r="Q245" s="12" t="s">
        <v>4</v>
      </c>
      <c r="R245" s="63" t="s">
        <v>4</v>
      </c>
      <c r="S245" s="64"/>
      <c r="U245" s="60" t="str">
        <f>IF(ISERROR(OR(WEEKDAY(B245,1)=1,ISNUMBER(MATCH(B245,#REF!,0)))),"",IF(OR(WEEKDAY(B245,1)=1,ISNUMBER(MATCH(B245,#REF!,0))),1,2))</f>
        <v/>
      </c>
    </row>
    <row r="246" spans="2:21" ht="18" customHeight="1">
      <c r="B246" s="43" t="s">
        <v>96</v>
      </c>
      <c r="C246" s="44" t="s">
        <v>97</v>
      </c>
      <c r="D246" s="45" t="s">
        <v>104</v>
      </c>
      <c r="E246" s="66" t="s">
        <v>99</v>
      </c>
      <c r="F246" s="67"/>
      <c r="G246" s="67"/>
      <c r="H246" s="67"/>
      <c r="I246" s="67"/>
      <c r="J246" s="67"/>
      <c r="K246" s="67"/>
      <c r="L246" s="67"/>
      <c r="M246" s="67"/>
      <c r="N246" s="46">
        <v>6</v>
      </c>
      <c r="O246" s="46"/>
      <c r="P246" s="46"/>
      <c r="Q246" s="46"/>
      <c r="R246" s="52" t="s">
        <v>56</v>
      </c>
      <c r="S246" s="47">
        <f>SUM(N246:N251)</f>
        <v>6</v>
      </c>
      <c r="U246" s="60" t="str">
        <f>IF(ISERROR(OR(WEEKDAY(B246,1)=1,ISNUMBER(MATCH(B246,#REF!,0)))),"",IF(OR(WEEKDAY(B246,1)=1,ISNUMBER(MATCH(B246,#REF!,0))),1,2))</f>
        <v/>
      </c>
    </row>
    <row r="247" spans="2:21" ht="18" customHeight="1">
      <c r="B247" s="14" t="s">
        <v>7</v>
      </c>
      <c r="C247" s="8" t="s">
        <v>7</v>
      </c>
      <c r="D247" s="18"/>
      <c r="E247" s="61" t="s">
        <v>7</v>
      </c>
      <c r="F247" s="62"/>
      <c r="G247" s="62"/>
      <c r="H247" s="62"/>
      <c r="I247" s="62"/>
      <c r="J247" s="62"/>
      <c r="K247" s="62"/>
      <c r="L247" s="62"/>
      <c r="M247" s="62"/>
      <c r="N247" s="15"/>
      <c r="O247" s="15"/>
      <c r="P247" s="15"/>
      <c r="Q247" s="15"/>
      <c r="R247" s="53" t="s">
        <v>6</v>
      </c>
      <c r="S247" s="16">
        <f>SUM(Q246:Q250)</f>
        <v>1.75</v>
      </c>
      <c r="U247" s="60" t="str">
        <f>IF(ISERROR(OR(WEEKDAY(B247,1)=1,ISNUMBER(MATCH(B247,#REF!,0)))),"",IF(OR(WEEKDAY(B247,1)=1,ISNUMBER(MATCH(B247,#REF!,0))),1,2))</f>
        <v/>
      </c>
    </row>
    <row r="248" spans="2:21" ht="18" customHeight="1">
      <c r="B248" s="14" t="s">
        <v>7</v>
      </c>
      <c r="C248" s="8" t="s">
        <v>7</v>
      </c>
      <c r="D248" s="18"/>
      <c r="E248" s="61" t="s">
        <v>7</v>
      </c>
      <c r="F248" s="62"/>
      <c r="G248" s="62"/>
      <c r="H248" s="62"/>
      <c r="I248" s="62"/>
      <c r="J248" s="62"/>
      <c r="K248" s="62"/>
      <c r="L248" s="62"/>
      <c r="M248" s="62"/>
      <c r="N248" s="15"/>
      <c r="O248" s="15"/>
      <c r="P248" s="15"/>
      <c r="Q248" s="15"/>
      <c r="R248" s="54" t="str">
        <f>IF(Q251="△","Minus Time","")</f>
        <v/>
      </c>
      <c r="S248" s="41"/>
      <c r="U248" s="60" t="str">
        <f>IF(ISERROR(OR(WEEKDAY(B248,1)=1,ISNUMBER(MATCH(B248,#REF!,0)))),"",IF(OR(WEEKDAY(B248,1)=1,ISNUMBER(MATCH(B248,#REF!,0))),1,2))</f>
        <v/>
      </c>
    </row>
    <row r="249" spans="2:21" ht="18" customHeight="1">
      <c r="B249" s="14" t="s">
        <v>7</v>
      </c>
      <c r="C249" s="8" t="s">
        <v>7</v>
      </c>
      <c r="D249" s="18"/>
      <c r="E249" s="61" t="s">
        <v>7</v>
      </c>
      <c r="F249" s="62"/>
      <c r="G249" s="62"/>
      <c r="H249" s="62"/>
      <c r="I249" s="62"/>
      <c r="J249" s="62"/>
      <c r="K249" s="62"/>
      <c r="L249" s="62"/>
      <c r="M249" s="62"/>
      <c r="N249" s="15"/>
      <c r="O249" s="15"/>
      <c r="P249" s="15"/>
      <c r="Q249" s="15"/>
      <c r="R249" s="53" t="s">
        <v>23</v>
      </c>
      <c r="S249" s="16">
        <f>IF(OR(Q251="■",Q251="×",Q251="◎"),0,IF(Q251="△",SUM(S246:S248)-7.75, SUM(S246:S247)-7.75))</f>
        <v>0</v>
      </c>
      <c r="U249" s="60" t="str">
        <f>IF(ISERROR(OR(WEEKDAY(B249,1)=1,ISNUMBER(MATCH(B249,#REF!,0)))),"",IF(OR(WEEKDAY(B249,1)=1,ISNUMBER(MATCH(B249,#REF!,0))),1,2))</f>
        <v/>
      </c>
    </row>
    <row r="250" spans="2:21" ht="18" customHeight="1">
      <c r="B250" s="14" t="s">
        <v>7</v>
      </c>
      <c r="C250" s="8" t="s">
        <v>7</v>
      </c>
      <c r="D250" s="18"/>
      <c r="E250" s="61" t="s">
        <v>7</v>
      </c>
      <c r="F250" s="62"/>
      <c r="G250" s="62"/>
      <c r="H250" s="62"/>
      <c r="I250" s="62"/>
      <c r="J250" s="62"/>
      <c r="K250" s="62"/>
      <c r="L250" s="62"/>
      <c r="M250" s="62"/>
      <c r="N250" s="15"/>
      <c r="O250" s="15" t="s">
        <v>32</v>
      </c>
      <c r="P250" s="15" t="s">
        <v>33</v>
      </c>
      <c r="Q250" s="15">
        <v>1.75</v>
      </c>
      <c r="R250" s="53" t="s">
        <v>3</v>
      </c>
      <c r="S250" s="16" t="str">
        <f>IF(Q251="×",-7.75,"-")</f>
        <v>-</v>
      </c>
      <c r="U250" s="60" t="str">
        <f>IF(ISERROR(OR(WEEKDAY(B250,1)=1,ISNUMBER(MATCH(B250,#REF!,0)))),"",IF(OR(WEEKDAY(B250,1)=1,ISNUMBER(MATCH(B250,#REF!,0))),1,2))</f>
        <v/>
      </c>
    </row>
    <row r="251" spans="2:21" ht="18" customHeight="1" thickBot="1">
      <c r="B251" s="48" t="s">
        <v>7</v>
      </c>
      <c r="C251" s="49" t="s">
        <v>7</v>
      </c>
      <c r="D251" s="50"/>
      <c r="E251" s="76" t="s">
        <v>7</v>
      </c>
      <c r="F251" s="77"/>
      <c r="G251" s="77"/>
      <c r="H251" s="77"/>
      <c r="I251" s="77"/>
      <c r="J251" s="77"/>
      <c r="K251" s="77"/>
      <c r="L251" s="77"/>
      <c r="M251" s="77"/>
      <c r="N251" s="51"/>
      <c r="O251" s="51" t="s">
        <v>55</v>
      </c>
      <c r="P251" s="51" t="s">
        <v>33</v>
      </c>
      <c r="Q251" s="51" t="s">
        <v>93</v>
      </c>
      <c r="R251" s="55" t="s">
        <v>5</v>
      </c>
      <c r="S251" s="17">
        <f xml:space="preserve"> S246+S247</f>
        <v>7.75</v>
      </c>
      <c r="U251" s="60" t="str">
        <f>IF(ISERROR(OR(WEEKDAY(B251,1)=1,ISNUMBER(MATCH(B251,#REF!,0)))),"",IF(OR(WEEKDAY(B251,1)=1,ISNUMBER(MATCH(B251,#REF!,0))),1,2))</f>
        <v/>
      </c>
    </row>
  </sheetData>
  <dataConsolidate/>
  <mergeCells count="282">
    <mergeCell ref="E245:M245"/>
    <mergeCell ref="R245:S245"/>
    <mergeCell ref="E238:M238"/>
    <mergeCell ref="E239:M239"/>
    <mergeCell ref="E240:M240"/>
    <mergeCell ref="E241:M241"/>
    <mergeCell ref="E250:M250"/>
    <mergeCell ref="E251:M251"/>
    <mergeCell ref="E246:M246"/>
    <mergeCell ref="E247:M247"/>
    <mergeCell ref="E248:M248"/>
    <mergeCell ref="E249:M249"/>
    <mergeCell ref="E237:M237"/>
    <mergeCell ref="R237:S237"/>
    <mergeCell ref="E230:M230"/>
    <mergeCell ref="E231:M231"/>
    <mergeCell ref="E232:M232"/>
    <mergeCell ref="E233:M233"/>
    <mergeCell ref="E242:M242"/>
    <mergeCell ref="E243:M243"/>
    <mergeCell ref="B244:S244"/>
    <mergeCell ref="E229:M229"/>
    <mergeCell ref="R229:S229"/>
    <mergeCell ref="E222:M222"/>
    <mergeCell ref="E223:M223"/>
    <mergeCell ref="E224:M224"/>
    <mergeCell ref="E225:M225"/>
    <mergeCell ref="E234:M234"/>
    <mergeCell ref="E235:M235"/>
    <mergeCell ref="B236:S236"/>
    <mergeCell ref="E221:M221"/>
    <mergeCell ref="R221:S221"/>
    <mergeCell ref="E214:M214"/>
    <mergeCell ref="E215:M215"/>
    <mergeCell ref="E216:M216"/>
    <mergeCell ref="E217:M217"/>
    <mergeCell ref="E226:M226"/>
    <mergeCell ref="E227:M227"/>
    <mergeCell ref="B228:S228"/>
    <mergeCell ref="E213:M213"/>
    <mergeCell ref="R213:S213"/>
    <mergeCell ref="E206:M206"/>
    <mergeCell ref="E207:M207"/>
    <mergeCell ref="E208:M208"/>
    <mergeCell ref="E209:M209"/>
    <mergeCell ref="E218:M218"/>
    <mergeCell ref="E219:M219"/>
    <mergeCell ref="B220:S220"/>
    <mergeCell ref="E205:M205"/>
    <mergeCell ref="R205:S205"/>
    <mergeCell ref="E198:M198"/>
    <mergeCell ref="E199:M199"/>
    <mergeCell ref="E200:M200"/>
    <mergeCell ref="E201:M201"/>
    <mergeCell ref="E210:M210"/>
    <mergeCell ref="E211:M211"/>
    <mergeCell ref="B212:S212"/>
    <mergeCell ref="E197:M197"/>
    <mergeCell ref="R197:S197"/>
    <mergeCell ref="E190:M190"/>
    <mergeCell ref="E191:M191"/>
    <mergeCell ref="E192:M192"/>
    <mergeCell ref="E193:M193"/>
    <mergeCell ref="E202:M202"/>
    <mergeCell ref="E203:M203"/>
    <mergeCell ref="B204:S204"/>
    <mergeCell ref="E189:M189"/>
    <mergeCell ref="R189:S189"/>
    <mergeCell ref="E182:M182"/>
    <mergeCell ref="E183:M183"/>
    <mergeCell ref="E184:M184"/>
    <mergeCell ref="E185:M185"/>
    <mergeCell ref="E194:M194"/>
    <mergeCell ref="E195:M195"/>
    <mergeCell ref="B196:S196"/>
    <mergeCell ref="E181:M181"/>
    <mergeCell ref="R181:S181"/>
    <mergeCell ref="E174:M174"/>
    <mergeCell ref="E175:M175"/>
    <mergeCell ref="E176:M176"/>
    <mergeCell ref="E177:M177"/>
    <mergeCell ref="E186:M186"/>
    <mergeCell ref="E187:M187"/>
    <mergeCell ref="B188:S188"/>
    <mergeCell ref="E173:M173"/>
    <mergeCell ref="R173:S173"/>
    <mergeCell ref="E166:M166"/>
    <mergeCell ref="E167:M167"/>
    <mergeCell ref="E168:M168"/>
    <mergeCell ref="E169:M169"/>
    <mergeCell ref="E178:M178"/>
    <mergeCell ref="E179:M179"/>
    <mergeCell ref="B180:S180"/>
    <mergeCell ref="E165:M165"/>
    <mergeCell ref="R165:S165"/>
    <mergeCell ref="E158:M158"/>
    <mergeCell ref="E159:M159"/>
    <mergeCell ref="E160:M160"/>
    <mergeCell ref="E161:M161"/>
    <mergeCell ref="E170:M170"/>
    <mergeCell ref="E171:M171"/>
    <mergeCell ref="B172:S172"/>
    <mergeCell ref="E157:M157"/>
    <mergeCell ref="R157:S157"/>
    <mergeCell ref="E150:M150"/>
    <mergeCell ref="E151:M151"/>
    <mergeCell ref="E152:M152"/>
    <mergeCell ref="E153:M153"/>
    <mergeCell ref="E162:M162"/>
    <mergeCell ref="E163:M163"/>
    <mergeCell ref="B164:S164"/>
    <mergeCell ref="E149:M149"/>
    <mergeCell ref="R149:S149"/>
    <mergeCell ref="E142:M142"/>
    <mergeCell ref="E143:M143"/>
    <mergeCell ref="E144:M144"/>
    <mergeCell ref="E145:M145"/>
    <mergeCell ref="E154:M154"/>
    <mergeCell ref="E155:M155"/>
    <mergeCell ref="B156:S156"/>
    <mergeCell ref="E141:M141"/>
    <mergeCell ref="R141:S141"/>
    <mergeCell ref="E134:M134"/>
    <mergeCell ref="E135:M135"/>
    <mergeCell ref="E136:M136"/>
    <mergeCell ref="E137:M137"/>
    <mergeCell ref="E146:M146"/>
    <mergeCell ref="E147:M147"/>
    <mergeCell ref="B148:S148"/>
    <mergeCell ref="E133:M133"/>
    <mergeCell ref="R133:S133"/>
    <mergeCell ref="E126:M126"/>
    <mergeCell ref="E127:M127"/>
    <mergeCell ref="E128:M128"/>
    <mergeCell ref="E129:M129"/>
    <mergeCell ref="E138:M138"/>
    <mergeCell ref="E139:M139"/>
    <mergeCell ref="B140:S140"/>
    <mergeCell ref="E125:M125"/>
    <mergeCell ref="R125:S125"/>
    <mergeCell ref="E118:M118"/>
    <mergeCell ref="E119:M119"/>
    <mergeCell ref="E120:M120"/>
    <mergeCell ref="E121:M121"/>
    <mergeCell ref="E130:M130"/>
    <mergeCell ref="E131:M131"/>
    <mergeCell ref="B132:S132"/>
    <mergeCell ref="E117:M117"/>
    <mergeCell ref="R117:S117"/>
    <mergeCell ref="E110:M110"/>
    <mergeCell ref="E111:M111"/>
    <mergeCell ref="E112:M112"/>
    <mergeCell ref="E113:M113"/>
    <mergeCell ref="E122:M122"/>
    <mergeCell ref="E123:M123"/>
    <mergeCell ref="B124:S124"/>
    <mergeCell ref="E109:M109"/>
    <mergeCell ref="R109:S109"/>
    <mergeCell ref="E102:M102"/>
    <mergeCell ref="E103:M103"/>
    <mergeCell ref="E104:M104"/>
    <mergeCell ref="E105:M105"/>
    <mergeCell ref="E114:M114"/>
    <mergeCell ref="E115:M115"/>
    <mergeCell ref="B116:S116"/>
    <mergeCell ref="E101:M101"/>
    <mergeCell ref="R101:S101"/>
    <mergeCell ref="E94:M94"/>
    <mergeCell ref="E95:M95"/>
    <mergeCell ref="E96:M96"/>
    <mergeCell ref="E97:M97"/>
    <mergeCell ref="E106:M106"/>
    <mergeCell ref="E107:M107"/>
    <mergeCell ref="B108:S108"/>
    <mergeCell ref="E93:M93"/>
    <mergeCell ref="R93:S93"/>
    <mergeCell ref="E86:M86"/>
    <mergeCell ref="E87:M87"/>
    <mergeCell ref="E88:M88"/>
    <mergeCell ref="E89:M89"/>
    <mergeCell ref="E98:M98"/>
    <mergeCell ref="E99:M99"/>
    <mergeCell ref="B100:S100"/>
    <mergeCell ref="E85:M85"/>
    <mergeCell ref="R85:S85"/>
    <mergeCell ref="E78:M78"/>
    <mergeCell ref="E79:M79"/>
    <mergeCell ref="E80:M80"/>
    <mergeCell ref="E81:M81"/>
    <mergeCell ref="E90:M90"/>
    <mergeCell ref="E91:M91"/>
    <mergeCell ref="B92:S92"/>
    <mergeCell ref="E77:M77"/>
    <mergeCell ref="R77:S77"/>
    <mergeCell ref="E70:M70"/>
    <mergeCell ref="E71:M71"/>
    <mergeCell ref="E72:M72"/>
    <mergeCell ref="E73:M73"/>
    <mergeCell ref="E82:M82"/>
    <mergeCell ref="E83:M83"/>
    <mergeCell ref="B84:S84"/>
    <mergeCell ref="E69:M69"/>
    <mergeCell ref="R69:S69"/>
    <mergeCell ref="E62:M62"/>
    <mergeCell ref="E63:M63"/>
    <mergeCell ref="E64:M64"/>
    <mergeCell ref="E65:M65"/>
    <mergeCell ref="E74:M74"/>
    <mergeCell ref="E75:M75"/>
    <mergeCell ref="B76:S76"/>
    <mergeCell ref="E61:M61"/>
    <mergeCell ref="R61:S61"/>
    <mergeCell ref="E54:M54"/>
    <mergeCell ref="E55:M55"/>
    <mergeCell ref="E56:M56"/>
    <mergeCell ref="E57:M57"/>
    <mergeCell ref="E66:M66"/>
    <mergeCell ref="E67:M67"/>
    <mergeCell ref="B68:S68"/>
    <mergeCell ref="E53:M53"/>
    <mergeCell ref="R53:S53"/>
    <mergeCell ref="E46:M46"/>
    <mergeCell ref="E47:M47"/>
    <mergeCell ref="E48:M48"/>
    <mergeCell ref="E49:M49"/>
    <mergeCell ref="E58:M58"/>
    <mergeCell ref="E59:M59"/>
    <mergeCell ref="B60:S60"/>
    <mergeCell ref="E45:M45"/>
    <mergeCell ref="R45:S45"/>
    <mergeCell ref="E39:M39"/>
    <mergeCell ref="E40:M40"/>
    <mergeCell ref="E41:M41"/>
    <mergeCell ref="E42:M42"/>
    <mergeCell ref="E50:M50"/>
    <mergeCell ref="E51:M51"/>
    <mergeCell ref="B52:S52"/>
    <mergeCell ref="E37:M37"/>
    <mergeCell ref="R37:S37"/>
    <mergeCell ref="E38:M38"/>
    <mergeCell ref="E32:M32"/>
    <mergeCell ref="E33:M33"/>
    <mergeCell ref="E34:M34"/>
    <mergeCell ref="E35:M35"/>
    <mergeCell ref="E43:M43"/>
    <mergeCell ref="B44:S44"/>
    <mergeCell ref="E29:M29"/>
    <mergeCell ref="R29:S29"/>
    <mergeCell ref="E30:M30"/>
    <mergeCell ref="E31:M31"/>
    <mergeCell ref="E25:M25"/>
    <mergeCell ref="E26:M26"/>
    <mergeCell ref="E27:M27"/>
    <mergeCell ref="B28:S28"/>
    <mergeCell ref="B36:S36"/>
    <mergeCell ref="E22:M22"/>
    <mergeCell ref="E23:M23"/>
    <mergeCell ref="E24:M24"/>
    <mergeCell ref="E9:M9"/>
    <mergeCell ref="E10:M10"/>
    <mergeCell ref="E16:M16"/>
    <mergeCell ref="E21:M21"/>
    <mergeCell ref="E18:M18"/>
    <mergeCell ref="E19:M19"/>
    <mergeCell ref="B20:S20"/>
    <mergeCell ref="E15:M15"/>
    <mergeCell ref="E17:M17"/>
    <mergeCell ref="B12:S12"/>
    <mergeCell ref="E11:M11"/>
    <mergeCell ref="E13:M13"/>
    <mergeCell ref="E14:M14"/>
    <mergeCell ref="R13:S13"/>
    <mergeCell ref="R21:S21"/>
    <mergeCell ref="E7:M7"/>
    <mergeCell ref="R5:S5"/>
    <mergeCell ref="E8:M8"/>
    <mergeCell ref="R1:S1"/>
    <mergeCell ref="E6:M6"/>
    <mergeCell ref="E5:M5"/>
    <mergeCell ref="B4:S4"/>
    <mergeCell ref="R2:S2"/>
    <mergeCell ref="B1:O2"/>
  </mergeCells>
  <phoneticPr fontId="2"/>
  <conditionalFormatting sqref="R8 R16 R24 R32 R40 R48 R56 R64 R72 R80 R88 R96 R104 R112 R120 R128 R136 R144 R152 R160 R168 R176 R184 R192 R200 R208 R216 R224 R232 R240 R248">
    <cfRule type="expression" dxfId="1217" priority="14" stopIfTrue="1">
      <formula>OR(Q11="■",Q11="×")</formula>
    </cfRule>
    <cfRule type="expression" dxfId="1216" priority="15" stopIfTrue="1">
      <formula>Q11&lt;&gt;"△"</formula>
    </cfRule>
  </conditionalFormatting>
  <conditionalFormatting sqref="S9 S33 S41 S49 S57 S65 S73 S81 S89 S97 S105 S113 S121 S129 S137 S145 S153 S161 S169 S177 S185 S193 S201 S209 S217 S225 S233 S241 S249 S17 S25">
    <cfRule type="expression" dxfId="1215" priority="12" stopIfTrue="1">
      <formula>S9&gt;0</formula>
    </cfRule>
    <cfRule type="expression" dxfId="1214" priority="16" stopIfTrue="1">
      <formula>OR(Q11="■",Q11="×")</formula>
    </cfRule>
    <cfRule type="expression" dxfId="1213" priority="17" stopIfTrue="1">
      <formula>S9&lt;0</formula>
    </cfRule>
  </conditionalFormatting>
  <conditionalFormatting sqref="S8 S16 S24 S32 S40 S48 S56 S64 S72 S80 S88 S96 S104 S112 S120 S128 S136 S144 S152 S160 S168 S176 S184 S192 S200 S208 S216 S224 S232 S240 S248">
    <cfRule type="expression" dxfId="1212" priority="18" stopIfTrue="1">
      <formula>OR(Q11="■",Q11="×")</formula>
    </cfRule>
    <cfRule type="expression" dxfId="1211" priority="19" stopIfTrue="1">
      <formula>Q11="△"</formula>
    </cfRule>
    <cfRule type="expression" dxfId="1210" priority="20" stopIfTrue="1">
      <formula>Q11&lt;&gt;"△"</formula>
    </cfRule>
  </conditionalFormatting>
  <conditionalFormatting sqref="Q5 Q13 Q21 Q29 Q37 Q45 Q53 Q61 Q69 Q77 Q85 Q93 Q101 Q109 Q117 Q125 Q133 Q141 Q149 Q157 Q165 Q173 Q181 Q189 Q197 Q205 Q213 Q221 Q229 Q237 Q245">
    <cfRule type="expression" dxfId="1209" priority="21" stopIfTrue="1">
      <formula>OR(Q11="■",Q11="×")</formula>
    </cfRule>
  </conditionalFormatting>
  <conditionalFormatting sqref="E6:L6 E14:L14 E22:L22 E30:L30 E38:L38 E46:L46 E54:L54 E62:L62 E70:L70 E78:L78 E86:L86 E94:L94 E102:L102 E110:L110 E118:L118 E126:L126 E134:L134 E142:L142 E150:L150 E158:L158 E166:L166 E174:L174 E182:L182 E190:L190 E198:L198 E206:L206 E214:L214 E222:L222 E230:L230 E238:L238 E246:L246">
    <cfRule type="expression" dxfId="1208" priority="22" stopIfTrue="1">
      <formula>OR(Q11="■",Q11="×")</formula>
    </cfRule>
  </conditionalFormatting>
  <conditionalFormatting sqref="N5 N13 N21 N29 N37 N45 N53 N61 N69 N77 N85 N93 N101 N109 N117 N125 N133 N141 N149 N157 N165 N173 N181 N189 N197 N205 N213 N221 N229 N237 N245">
    <cfRule type="expression" dxfId="1207" priority="23" stopIfTrue="1">
      <formula>OR(Q11="■",Q11="×")</formula>
    </cfRule>
  </conditionalFormatting>
  <conditionalFormatting sqref="O5 O13 O21 O29 O37 O45 O53 O61 O69 O77 O85 O93 O101 O109 O117 O125 O133 O141 O149 O157 O165 O173 O181 O189 O197 O205 O213 O221 O229 O237 O245">
    <cfRule type="expression" dxfId="1206" priority="24" stopIfTrue="1">
      <formula>OR(Q11="■",Q11="×")</formula>
    </cfRule>
  </conditionalFormatting>
  <conditionalFormatting sqref="E7:L7 E15:L15 E23:L23 E31:L31 E39:L39 E47:L47 E55:L55 E63:L63 E71:L71 E79:L79 E87:L87 E95:L95 E103:L103 E111:L111 E119:L119 E127:L127 E135:L135 E143:L143 E151:L151 E159:L159 E167:L167 E175:L175 E183:L183 E191:L191 E199:L199 E207:L207 E215:L215 E223:L223 E231:L231 E239:L239 E247:L247">
    <cfRule type="expression" dxfId="1205" priority="25" stopIfTrue="1">
      <formula>OR(Q11="■",Q11="×")</formula>
    </cfRule>
  </conditionalFormatting>
  <conditionalFormatting sqref="N6:P6 N14:P14 N22:P22 N30:P30 N38:P38 N46:P46 N54:P54 N62:P62 N70:P70 N78:P78 N86:P86 N94:P94 N102:P102 N110:P110 N118:P118 N126:P126 N134:P134 N142:P142 N150:P150 N158:P158 N166:P166 N174:P174 N182:P182 N190:P190 N198:P198 N206:P206 N214:P214 N222:P222 N230:P230 N238:P238 N246:P246">
    <cfRule type="expression" dxfId="1204" priority="26" stopIfTrue="1">
      <formula>OR($Q11="■",$Q11="×")</formula>
    </cfRule>
  </conditionalFormatting>
  <conditionalFormatting sqref="N8 N16 N24 N32 N40 N48 N56 N64 N72 N80 N88 N96 N104 N112 N120 N128 N136 N144 N152 N160 N168 N176 N184 N192 N200 N208 N216 N224 N232 N240 N248">
    <cfRule type="expression" dxfId="1203" priority="27" stopIfTrue="1">
      <formula>OR(Q11="■",Q11="×")</formula>
    </cfRule>
  </conditionalFormatting>
  <conditionalFormatting sqref="N9 N17 N25 N33 N41 N49 N57 N65 N73 N81 N89 N97 N105 N113 N121 N129 N137 N145 N153 N161 N169 N177 N185 N193 N201 N209 N217 N225 N233 N241 N249">
    <cfRule type="expression" dxfId="1202" priority="28" stopIfTrue="1">
      <formula>OR(Q11="■",Q11="×")</formula>
    </cfRule>
  </conditionalFormatting>
  <conditionalFormatting sqref="N10 N18 N26 N34 N42 N50 N58 N66 N74 N82 N90 N98 N106 N114 N122 N130 N138 N146 N154 N162 N170 N178 N186 N194 N202 N210 N218 N226 N234 N242 N250">
    <cfRule type="expression" dxfId="1201" priority="29" stopIfTrue="1">
      <formula>OR(Q11="■",Q11="×")</formula>
    </cfRule>
  </conditionalFormatting>
  <conditionalFormatting sqref="N11 N19 N27 N35 N43 N51 N59 N67 N75 N83 N91 N99 N107 N115 N123 N131 N139 N147 N155 N163 N171 N179 N187 N195 N203 N211 N219 N227 N235 N243 N251">
    <cfRule type="expression" dxfId="1200" priority="30" stopIfTrue="1">
      <formula>OR(Q11="■",Q11="×")</formula>
    </cfRule>
  </conditionalFormatting>
  <conditionalFormatting sqref="O7 O15 O23 O31 O39 O47 O55 O63 O71 O79 O87 O95 O103 O111 O119 O127 O135 O143 O151 O159 O167 O175 O183 O191 O199 O207 O215 O223 O231 O239 O247">
    <cfRule type="expression" dxfId="1199" priority="31" stopIfTrue="1">
      <formula>OR(Q11="■",Q11="×")</formula>
    </cfRule>
  </conditionalFormatting>
  <conditionalFormatting sqref="O8 O16 O24 O32 O40 O48 O56 O64 O72 O80 O88 O96 O104 O112 O120 O128 O136 O144 O152 O160 O168 O176 O184 O192 O200 O208 O216 O224 O232 O240 O248">
    <cfRule type="expression" dxfId="1198" priority="32" stopIfTrue="1">
      <formula>OR(Q11="■",Q11="×")</formula>
    </cfRule>
  </conditionalFormatting>
  <conditionalFormatting sqref="O9 O17 O25 O33 O41 O49 O57 O65 O73 O81 O89 O97 O105 O113 O121 O129 O137 O145 O153 O161 O169 O177 O185 O193 O201 O209 O217 O225 O233 O241 O249">
    <cfRule type="expression" dxfId="1197" priority="33" stopIfTrue="1">
      <formula>OR(Q11="■",Q11="×")</formula>
    </cfRule>
  </conditionalFormatting>
  <conditionalFormatting sqref="O10 O18 O26 O34 O42 O50 O58 O66 O74 O82 O90 O98 O106 O114 O122 O130 O138 O146 O154 O162 O170 O178 O186 O194 O202 O210 O218 O226 O234 O242 O250">
    <cfRule type="expression" dxfId="1196" priority="34" stopIfTrue="1">
      <formula>OR(Q11="■",Q11="×")</formula>
    </cfRule>
  </conditionalFormatting>
  <conditionalFormatting sqref="O11 O19 O27 O35 O43 O51 O59 O67 O75 O83 O91 O99 O107 O115 O123 O131 O139 O147 O155 O163 O171 O179 O187 O195 O203 O211 O219 O227 O235 O243 O251">
    <cfRule type="expression" dxfId="1195" priority="35" stopIfTrue="1">
      <formula>OR(Q11="■",Q11="×")</formula>
    </cfRule>
  </conditionalFormatting>
  <conditionalFormatting sqref="P7 P15 P23 P31 P39 P47 P55 P63 P71 P79 P87 P95 P103 P111 P119 P127 P135 P143 P151 P159 P167 P175 P183 P191 P199 P207 P215 P223 P231 P239 P247">
    <cfRule type="expression" dxfId="1194" priority="36" stopIfTrue="1">
      <formula>OR(Q11="■",Q11="×")</formula>
    </cfRule>
  </conditionalFormatting>
  <conditionalFormatting sqref="P8 P16 P24 P32 P40 P48 P56 P64 P72 P80 P88 P96 P104 P112 P120 P128 P136 P144 P152 P160 P168 P176 P184 P192 P200 P208 P216 P224 P232 P240 P248">
    <cfRule type="expression" dxfId="1193" priority="37" stopIfTrue="1">
      <formula>OR(Q11="■",Q11="×")</formula>
    </cfRule>
  </conditionalFormatting>
  <conditionalFormatting sqref="P9 P17 P25 P33 P41 P49 P57 P65 P73 P81 P89 P97 P105 P113 P121 P129 P137 P145 P153 P161 P169 P177 P185 P193 P201 P209 P217 P225 P233 P241 P249">
    <cfRule type="expression" dxfId="1192" priority="38" stopIfTrue="1">
      <formula>OR(Q11="■",Q11="×")</formula>
    </cfRule>
  </conditionalFormatting>
  <conditionalFormatting sqref="P10 P18 P26 P34 P42 P50 P58 P66 P74 P82 P90 P98 P106 P114 P122 P130 P138 P146 P154 P162 P170 P178 P186 P194 P202 P210 P218 P226 P234 P242 P250">
    <cfRule type="expression" dxfId="1191" priority="39" stopIfTrue="1">
      <formula>OR(Q11="■",Q11="×")</formula>
    </cfRule>
  </conditionalFormatting>
  <conditionalFormatting sqref="P11 P19 P27 P35 P43 P51 P59 P67 P75 P83 P91 P99 P107 P115 P123 P131 P139 P147 P155 P163 P171 P179 P187 P195 P203 P211 P219 P227 P235 P243 P251">
    <cfRule type="expression" dxfId="1190" priority="40" stopIfTrue="1">
      <formula>OR(Q11="■",Q11="×")</formula>
    </cfRule>
  </conditionalFormatting>
  <conditionalFormatting sqref="D5 D13 D21 D29 D37 D45 D53 D61 D69 D77 D85 D93 D101 D109 D117 D125 D133 D141 D149 D157 D165 D173 D181 D189 D197 D205 D213 D221 D229 D237 D245">
    <cfRule type="expression" dxfId="1189" priority="41" stopIfTrue="1">
      <formula>OR(Q11="■",Q11="×")</formula>
    </cfRule>
  </conditionalFormatting>
  <conditionalFormatting sqref="D6 D14 D22 D30 D38 D46 D54 D62 D70 D78 D86 D94 D102 D110 D118 D126 D158 D166 D174 D182 D190 D198 D206 D214 D222 D230 D238">
    <cfRule type="expression" dxfId="1188" priority="42" stopIfTrue="1">
      <formula>OR(Q11="■",Q11="×")</formula>
    </cfRule>
  </conditionalFormatting>
  <conditionalFormatting sqref="D7 D15 D23 D31 D39 D47 D55 D63 D71 D79 D87 D95 D103 D111 D119 D127 D135 D143 D151 D159 D167 D175 D183 D191 D199 D207 D215 D223 D231 D239 D247">
    <cfRule type="expression" dxfId="1187" priority="43" stopIfTrue="1">
      <formula>OR(Q11="■",Q11="×")</formula>
    </cfRule>
  </conditionalFormatting>
  <conditionalFormatting sqref="D8 D16 D24 D32 D40 D48 D56 D64 D72 D80 D88 D96 D104 D112 D120 D128 D136 D144 D152 D160 D168 D176 D184 D192 D200 D208 D216 D224 D232 D240 D248">
    <cfRule type="expression" dxfId="1186" priority="44" stopIfTrue="1">
      <formula>OR(Q11="■",Q11="×")</formula>
    </cfRule>
  </conditionalFormatting>
  <conditionalFormatting sqref="D9 D17 D25 D33 D41 D49 D57 D65 D73 D81 D89 D97 D105 D113 D121 D129 D137 D145 D153 D161 D169 D177 D185 D193 D201 D209 D217 D225 D233 D241 D249">
    <cfRule type="expression" dxfId="1185" priority="45" stopIfTrue="1">
      <formula>OR(Q11="■",Q11="×")</formula>
    </cfRule>
  </conditionalFormatting>
  <conditionalFormatting sqref="D10 D18 D26 D34 D42 D50 D58 D66 D74 D82 D90 D98 D106 D114 D122 D130 D138 D146 D154 D162 D170 D178 D186 D194 D202 D210 D218 D226 D234 D242 D250">
    <cfRule type="expression" dxfId="1184" priority="46" stopIfTrue="1">
      <formula>OR(Q11="■",Q11="×")</formula>
    </cfRule>
  </conditionalFormatting>
  <conditionalFormatting sqref="D11 D19 D27 D35 D43 D51 D59 D67 D75 D83 D91 D99 D107 D115 D123 D131 D139 D147 D155 D163 D171 D179 D187 D195 D203 D211 D219 D227 D235 D243 D251">
    <cfRule type="expression" dxfId="1183" priority="47" stopIfTrue="1">
      <formula>OR(Q11="■",Q11="×")</formula>
    </cfRule>
  </conditionalFormatting>
  <conditionalFormatting sqref="C6 C14 C22 C30 C38 C46 C54 C62 C70 C78 C86 C94 C102 C110 C118 C126 C158 C166 C174 C182 C190 C198 C206 C214 C222 C230 C238">
    <cfRule type="expression" dxfId="1182" priority="48" stopIfTrue="1">
      <formula>OR(Q11="■",Q11="×")</formula>
    </cfRule>
  </conditionalFormatting>
  <conditionalFormatting sqref="C7 C15 C23 C31 C39 C47 C55 C63 C71 C79 C87 C95 C103 C111 C119 C127 C135 C143 C159 C167 C175 C183 C191 C199 C207 C215 C223 C231 C239 C247">
    <cfRule type="expression" dxfId="1181" priority="49" stopIfTrue="1">
      <formula>OR(Q11="■",Q11="×")</formula>
    </cfRule>
  </conditionalFormatting>
  <conditionalFormatting sqref="B7 B15 B23 B31 B39 B47 B55 B63 B71 B79 B87 B95 B103 B111 B119 B127 B135 B143 B151 B159 B167 B175 B183 B191 B199 B207 B215 B223 B231 B239 B247">
    <cfRule type="expression" dxfId="1180" priority="50" stopIfTrue="1">
      <formula>OR(Q11="■",Q11="×")</formula>
    </cfRule>
  </conditionalFormatting>
  <conditionalFormatting sqref="B6 B14 B22 B30 B38 B46 B54 B62 B70 B78 B86 B94 B102 B110 B118 B126 B134 B142 B150 B158 B166 B174 B182 B190 B198 B206 B214 B222 B230 B238 B246">
    <cfRule type="expression" dxfId="1179" priority="51" stopIfTrue="1">
      <formula>OR(Q11="■",Q11="×")</formula>
    </cfRule>
  </conditionalFormatting>
  <conditionalFormatting sqref="R6 R14 R22 R30 R38 R46 R54 R62 R70 R78 R86 R94 R102 R110 R118 R126 R134 R142 R150 R158 R166 R174 R182 R190 R198 R206 R214 R222 R230 R238 R246">
    <cfRule type="expression" dxfId="1178" priority="52" stopIfTrue="1">
      <formula>OR(Q11="■",Q11="×")</formula>
    </cfRule>
  </conditionalFormatting>
  <conditionalFormatting sqref="Q6 Q14 Q22 Q30 Q38 Q46 Q54 Q62 Q70 Q78 Q86 Q94 Q102 Q110 Q118 Q126 Q134 Q142 Q150 Q158 Q166 Q174 Q182 Q190 Q198 Q206 Q214 Q222 Q230 Q238 Q246">
    <cfRule type="expression" dxfId="1177" priority="53" stopIfTrue="1">
      <formula>OR(Q11="■",Q11="×")</formula>
    </cfRule>
  </conditionalFormatting>
  <conditionalFormatting sqref="Q7 Q15 Q23 Q31 Q39 Q47 Q55 Q63 Q71 Q79 Q87 Q95 Q103 Q111 Q119 Q127 Q135 Q143 Q151 Q159 Q167 Q175 Q183 Q191 Q199 Q207 Q215 Q223 Q231 Q239 Q247">
    <cfRule type="expression" dxfId="1176" priority="54" stopIfTrue="1">
      <formula>OR(Q11="■",Q11="×")</formula>
    </cfRule>
  </conditionalFormatting>
  <conditionalFormatting sqref="Q8 Q16 Q24 Q32 Q40 Q48 Q56 Q64 Q72 Q80 Q88 Q96 Q104 Q112 Q120 Q128 Q136 Q144 Q152 Q160 Q168 Q176 Q184 Q192 Q200 Q208 Q216 Q224 Q232 Q240 Q248">
    <cfRule type="expression" dxfId="1175" priority="55" stopIfTrue="1">
      <formula>OR(Q11="■",Q11="×")</formula>
    </cfRule>
  </conditionalFormatting>
  <conditionalFormatting sqref="Q9 Q17 Q25 Q33 Q41 Q49 Q57 Q65 Q73 Q81 Q89 Q97 Q105 Q113 Q121 Q129 Q137 Q145 Q153 Q161 Q169 Q177 Q185 Q193 Q201 Q209 Q217 Q225 Q233 Q241 Q249">
    <cfRule type="expression" dxfId="1174" priority="56" stopIfTrue="1">
      <formula>OR(Q11="■",Q11="×")</formula>
    </cfRule>
  </conditionalFormatting>
  <conditionalFormatting sqref="Q10 Q18 Q26 Q34 Q42 Q50 Q58 Q66 Q74 Q82 Q90 Q98 Q106 Q114 Q122 Q130 Q138 Q146 Q154 Q162 Q170 Q178 Q186 Q194 Q202 Q210 Q218 Q226 Q234 Q242 Q250">
    <cfRule type="expression" dxfId="1173" priority="57" stopIfTrue="1">
      <formula>OR(Q11="■",Q11="×")</formula>
    </cfRule>
  </conditionalFormatting>
  <conditionalFormatting sqref="R10 R18 R26 R34 R42 R50 R58 R66 R74 R82 R90 R98 R106 R114 R122 R130 R138 R146 R154 R162 R170 R178 R186 R194 R202 R210 R218 R226 R234 R242 R250">
    <cfRule type="expression" dxfId="1172" priority="58" stopIfTrue="1">
      <formula>OR(Q11="■",Q11="×")</formula>
    </cfRule>
  </conditionalFormatting>
  <conditionalFormatting sqref="R11 R19 R27 R35 R43 R51 R59 R67 R75 R83 R91 R99 R107 R115 R123 R131 R139 R147 R155 R163 R171 R179 R187 R195 R203 R211 R219 R227 R235 R243 R251">
    <cfRule type="expression" dxfId="1171" priority="59" stopIfTrue="1">
      <formula>OR(Q11="■",Q11="×")</formula>
    </cfRule>
  </conditionalFormatting>
  <conditionalFormatting sqref="R9 R17 R25 R33 R41 R49 R57 R65 R73 R81 R89 R97 R105 R113 R121 R129 R137 R145 R153 R161 R169 R177 R185 R193 R201 R209 R217 R225 R233 R241 R249">
    <cfRule type="expression" dxfId="1170" priority="60" stopIfTrue="1">
      <formula>OR(Q11="■",Q11="×")</formula>
    </cfRule>
  </conditionalFormatting>
  <conditionalFormatting sqref="R7 R15 R23 R31 R39 R47 R55 R63 R71 R79 R87 R95 R103 R111 R119 R127 R135 R143 R151 R159 R167 R175 R183 R191 R199 R207 R215 R223 R231 R239 R247">
    <cfRule type="expression" dxfId="1169" priority="61" stopIfTrue="1">
      <formula>OR(Q11="■",Q11="×")</formula>
    </cfRule>
  </conditionalFormatting>
  <conditionalFormatting sqref="B8 B16 B24 B32 B40 B48 B56 B64 B72 B80 B88 B96 B104 B112 B120 B128 B136 B144 B152 B160 B168 B176 B184 B192 B200 B208 B216 B224 B232 B240 B248">
    <cfRule type="expression" dxfId="1168" priority="62" stopIfTrue="1">
      <formula>OR(Q11="■",Q11="×")</formula>
    </cfRule>
  </conditionalFormatting>
  <conditionalFormatting sqref="C8 C16 C24 C32 C40 C48 C56 C64 C72 C80 C88 C96 C104 C112 C120 C128 C136 C144 C152 C160 C168 C176 C184 C192 C200 C208 C216 C224 C232 C240 C248">
    <cfRule type="expression" dxfId="1167" priority="63" stopIfTrue="1">
      <formula>OR(Q11="■",Q11="×")</formula>
    </cfRule>
  </conditionalFormatting>
  <conditionalFormatting sqref="B9 B17 B25 B33 B41 B49 B57 B65 B73 B81 B89 B97 B105 B113 B121 B129 B137 B145 B153 B161 B169 B177 B185 B193 B201 B209 B217 B225 B233 B241 B249">
    <cfRule type="expression" dxfId="1166" priority="64" stopIfTrue="1">
      <formula>OR(Q11="■",Q11="×")</formula>
    </cfRule>
  </conditionalFormatting>
  <conditionalFormatting sqref="C9 C17 C25 C33 C41 C49 C57 C65 C73 C81 C89 C97 C105 C113 C121 C129 C137 C145 C153 C161 C169 C177 C185 C193 C201 C209 C217 C225 C233 C241 C249">
    <cfRule type="expression" dxfId="1165" priority="65" stopIfTrue="1">
      <formula>OR(Q11="■",Q11="×")</formula>
    </cfRule>
  </conditionalFormatting>
  <conditionalFormatting sqref="B10 B18 B26 B34 B42 B50 B58 B66 B74 B82 B90 B98 B106 B114 B122 B130 B138 B146 B154 B162 B170 B178 B186 B194 B202 B210 B218 B226 B234 B242 B250">
    <cfRule type="expression" dxfId="1164" priority="66" stopIfTrue="1">
      <formula>OR(Q11="■",Q11="×")</formula>
    </cfRule>
  </conditionalFormatting>
  <conditionalFormatting sqref="C10 C18 C26 C34 C42 C50 C58 C66 C74 C82 C90 C98 C106 C114 C122 C130 C138 C146 C154 C162 C170 C178 C186 C194 C202 C210 C218 C226 C234 C242 C250">
    <cfRule type="expression" dxfId="1163" priority="67" stopIfTrue="1">
      <formula>OR(Q11="■",Q11="×")</formula>
    </cfRule>
  </conditionalFormatting>
  <conditionalFormatting sqref="C11 C19 C27 C35 C43 C51 C59 C67 C75 C83 C91 C99 C107 C115 C123 C131 C139 C147 C155 C163 C171 C179 C187 C195 C203 C211 C219 C227 C235 C243 C251">
    <cfRule type="expression" dxfId="1162" priority="68" stopIfTrue="1">
      <formula>OR(Q11="■",Q11="×")</formula>
    </cfRule>
  </conditionalFormatting>
  <conditionalFormatting sqref="B11 B19 B27 B35 B43 B51 B59 B67 B75 B83 B91 B99 B107 B115 B123 B131 B139 B147 B155 B163 B171 B179 B187 B195 B203 B211 B219 B227 B235 B243 B251">
    <cfRule type="expression" dxfId="1161" priority="69" stopIfTrue="1">
      <formula>OR(Q11="■",Q11="×")</formula>
    </cfRule>
  </conditionalFormatting>
  <conditionalFormatting sqref="E8:L8 E16:L16 E24:L24 E32:L32 E40:L40 E48:L48 E56:L56 E64:L64 E72:L72 E80:L80 E88:L88 E96:L96 E104:L104 E112:L112 E120:L120 E128:L128 E136:L136 E144:L144 E152:L152 E160:L160 E168:L168 E176:L176 E184:L184 E192:L192 E200:L200 E208:L208 E216:L216 E224:L224 E232:L232 E240:L240 E248:L248">
    <cfRule type="expression" dxfId="1160" priority="70" stopIfTrue="1">
      <formula>OR(Q11="■",Q11="×")</formula>
    </cfRule>
  </conditionalFormatting>
  <conditionalFormatting sqref="E9:L9 E17:L17 E25:L25 E33:L33 E41:L41 E49:L49 E57:L57 E65:L65 E73:L73 E81:L81 E89:L89 E97:L97 E105:L105 E113:L113 E121:L121 E129:L129 E137:L137 E145:L145 E153:L153 E161:L161 E169:L169 E177:L177 E185:L185 E193:L193 E201:L201 E209:L209 E217:L217 E225:L225 E233:L233 E241:L241 E249:L249">
    <cfRule type="expression" dxfId="1159" priority="71" stopIfTrue="1">
      <formula>OR(Q11="■",Q11="×")</formula>
    </cfRule>
  </conditionalFormatting>
  <conditionalFormatting sqref="E10:L10 E18:L18 E26:L26 E34:L34 E42:L42 E50:L50 E58:L58 E66:L66 E74:L74 E82:L82 E90:L90 E98:L98 E106:L106 E114:L114 E122:L122 E130:L130 E138:L138 E146:L146 E154:L154 E162:L162 E170:L170 E178:L178 E186:L186 E194:L194 E202:L202 E210:L210 E218:L218 E226:L226 E234:L234 E242:L242 E250:L250">
    <cfRule type="expression" dxfId="1158" priority="72" stopIfTrue="1">
      <formula>OR(Q11="■",Q11="×")</formula>
    </cfRule>
  </conditionalFormatting>
  <conditionalFormatting sqref="E11:L11 E19:L19 E27:L27 E35:L35 E43:L43 E51:L51 E59:L59 E67:L67 E75:L75 E83:L83 E91:L91 E99:L99 E107:L107 E115:L115 E123:L123 E131:L131 E139:L139 E147:L147 E155:L155 E163:L163 E171:L171 E179:L179 E187:L187 E195:L195 E203:L203 E211:L211 E219:L219 E227:L227 E235:L235 E243:L243 E251:L251">
    <cfRule type="expression" dxfId="1157" priority="73" stopIfTrue="1">
      <formula>OR(Q11="■",Q11="×")</formula>
    </cfRule>
  </conditionalFormatting>
  <conditionalFormatting sqref="E5:L5 E13:L13 E21:L21 E29:L29 E37:L37 E45:L45 E53:L53 E61:L61 E69:L69 E77:L77 E85:L85 E93:L93 E101:L101 E109:L109 E117:L117 E125:L125 E133:L133 E141:L141 E149:L149 E157:L157 E165:L165 E173:L173 E181:L181 E189:L189 E197:L197 E205:L205 E213:L213 E221:L221 E229:L229 E237:L237 E245:L245">
    <cfRule type="expression" dxfId="1156" priority="74" stopIfTrue="1">
      <formula>OR(Q11="■",Q11="×")</formula>
    </cfRule>
  </conditionalFormatting>
  <conditionalFormatting sqref="N7 N15 N23 N31 N39 N47 N55 N63 N71 N79 N87 N95 N103 N111 N119 N127 N135 N143 N151 N159 N167 N175 N183 N191 N199 N207 N215 N223 N231 N239 N247">
    <cfRule type="expression" dxfId="1155" priority="75" stopIfTrue="1">
      <formula>OR(Q11="■",Q11="×")</formula>
    </cfRule>
  </conditionalFormatting>
  <conditionalFormatting sqref="C5 C13 C21 C29 C37 C45 C53 C61 C69 C77 C85 C93 C101 C109 C117 C125 C133 C141 C149 C157 C165 C173 C181 C189 C197 C205 C213 C221 C229 C237 C245">
    <cfRule type="expression" dxfId="1154" priority="76" stopIfTrue="1">
      <formula>OR(Q11="■",Q11="×")</formula>
    </cfRule>
  </conditionalFormatting>
  <conditionalFormatting sqref="P5 P13 P21 P29 P37 P45 P53 P61 P69 P77 P85 P93 P101 P109 P117 P125 P133 P141 P149 P157 P165 P173 P181 P189 P197 P205 P213 P221 P229 P237 P245">
    <cfRule type="expression" dxfId="1153" priority="77" stopIfTrue="1">
      <formula>OR(Q11="■",Q11="×")</formula>
    </cfRule>
  </conditionalFormatting>
  <conditionalFormatting sqref="S11 S19 S27 S35 S43 S51 S59 S67 S75 S83 S91 S99 S107 S115 S123 S131 S139 S147 S155 S163 S171 S179 S187 S195 S203 S211 S219 S227 S235 S243 S251">
    <cfRule type="expression" dxfId="1152" priority="78" stopIfTrue="1">
      <formula>OR(Q11="■",Q11="×")</formula>
    </cfRule>
  </conditionalFormatting>
  <conditionalFormatting sqref="S10 S18 S26 S34 S42 S50 S58 S66 S74 S82 S90 S98 S106 S114 S122 S130 S138 S146 S154 S162 S170 S178 S186 S194 S202 S210 S218 S226 S234 S242 S250">
    <cfRule type="expression" dxfId="1151" priority="79" stopIfTrue="1">
      <formula>OR(Q11="■",Q11="×")</formula>
    </cfRule>
  </conditionalFormatting>
  <conditionalFormatting sqref="R5:S5 R13:S13 R21:S21 R29:S29 R37:S37 R45:S45 R53:S53 R61:S61 R69:S69 R77:S77 R85:S85 R93:S93 R101:S101 R109:S109 R117:S117 R125:S125 R133:S133 R141:S141 R149:S149 R157:S157 R165:S165 R173:S173 R181:S181 R189:S189 R197:S197 R205:S205 R213:S213 R221:S221 R229:S229 R237:S237 R245:S245">
    <cfRule type="expression" dxfId="1150" priority="80" stopIfTrue="1">
      <formula>OR(Q11="■",Q11="×")</formula>
    </cfRule>
  </conditionalFormatting>
  <conditionalFormatting sqref="S6 S14 S22 S30 S38 S46 S54 S62 S70 S78 S86 S94 S102 S110 S118 S126 S134 S142 S150 S158 S166 S174 S182 S190 S198 S206 S214 S222 S230 S238 S246">
    <cfRule type="expression" dxfId="1149" priority="81" stopIfTrue="1">
      <formula>OR(Q11="■",Q11="×")</formula>
    </cfRule>
  </conditionalFormatting>
  <conditionalFormatting sqref="S7 S15 S23 S31 S39 S47 S55 S63 S71 S79 S87 S95 S103 S111 S119 S127 S135 S143 S151 S159 S167 S175 S183 S191 S199 S207 S215 S223 S231 S239 S247">
    <cfRule type="expression" dxfId="1148" priority="82" stopIfTrue="1">
      <formula>OR(Q11="■",Q11="×")</formula>
    </cfRule>
  </conditionalFormatting>
  <conditionalFormatting sqref="B5 B13 B21 B29 B37 B45 B53 B61 B69 B77 B85 B93 B101 B109 B117 B125 B133 B141 B149 B157 B165 B173 B181 B189 B197 B205 B213 B221 B229 B237 B245">
    <cfRule type="expression" dxfId="1147" priority="83" stopIfTrue="1">
      <formula>OR(Q11="■",Q11="×")</formula>
    </cfRule>
  </conditionalFormatting>
  <conditionalFormatting sqref="B4:I4 B12:I12 B20:I20 B28:I28 B36:I36 B44:I44 B52:I52 B60:I60 B68:I68 B76:I76 B84:I84 B92:I92 B100:I100 B108:I108 B116:I116 B124:I124 B132:I132 B140:I140 B148:I148 B156:I156 B164:I164 B172:I172 B180:I180 B188:I188 B196:I196 B204:I204 B212:I212 B220:I220 B228:I228 B236:I236 B244:I244">
    <cfRule type="expression" dxfId="1146" priority="84" stopIfTrue="1">
      <formula>OR(Q11="■",Q11="×")</formula>
    </cfRule>
  </conditionalFormatting>
  <conditionalFormatting sqref="Q11 Q19 Q27 Q35 Q43 Q51 Q59 Q67 Q75 Q83 Q91 Q99 Q107 Q115 Q123 Q131 Q139 Q147 Q155 Q163 Q171 Q179 Q187 Q195 Q203 Q211 Q219 Q227 Q235 Q243 Q251">
    <cfRule type="expression" dxfId="1145" priority="85" stopIfTrue="1">
      <formula>OR(Q11="■",Q11="×")</formula>
    </cfRule>
  </conditionalFormatting>
  <conditionalFormatting sqref="M6 M14 M22 M30 M38 M46 M54 M62 M70 M78 M86 M94 M102 M110 M118 M126 M134 M142 M150 M158 M166 M174 M182 M190 M198 M206 M214 M222 M230 M238 M246">
    <cfRule type="expression" dxfId="1144" priority="87" stopIfTrue="1">
      <formula>OR(#REF!="■",#REF!="×")</formula>
    </cfRule>
  </conditionalFormatting>
  <conditionalFormatting sqref="M7 M15 M23 M31 M39 M47 M55 M63 M71 M79 M87 M95 M103 M111 M119 M127 M135 M143 M151 M159 M167 M175 M183 M191 M199 M207 M215 M223 M231 M239 M247">
    <cfRule type="expression" dxfId="1143" priority="149" stopIfTrue="1">
      <formula>OR(#REF!="■",#REF!="×")</formula>
    </cfRule>
  </conditionalFormatting>
  <conditionalFormatting sqref="M8 M16 M24 M32 M40 M48 M56 M64 M72 M80 M88 M96 M104 M112 M120 M128 M136 M144 M152 M160 M168 M176 M184 M192 M200 M208 M216 M224 M232 M240 M248">
    <cfRule type="expression" dxfId="1142" priority="211" stopIfTrue="1">
      <formula>OR(#REF!="■",#REF!="×")</formula>
    </cfRule>
  </conditionalFormatting>
  <conditionalFormatting sqref="M9 M17 M25 M33 M41 M49 M57 M65 M73 M81 M89 M97 M105 M113 M121 M129 M137 M145 M153 M161 M169 M177 M185 M193 M201 M209 M217 M225 M233 M241 M249">
    <cfRule type="expression" dxfId="1141" priority="273" stopIfTrue="1">
      <formula>OR(#REF!="■",#REF!="×")</formula>
    </cfRule>
  </conditionalFormatting>
  <conditionalFormatting sqref="M10 M18 M26 M34 M42 M50 M58 M66 M74 M82 M90 M98 M106 M114 M122 M130 M138 M146 M154 M162 M170 M178 M186 M194 M202 M210 M218 M226 M234 M242 M250">
    <cfRule type="expression" dxfId="1140" priority="335" stopIfTrue="1">
      <formula>OR(#REF!="■",#REF!="×")</formula>
    </cfRule>
  </conditionalFormatting>
  <conditionalFormatting sqref="M11 M19 M27 M35 M43 M51 M59 M67 M75 M83 M91 M99 M107 M115 M123 M131 M139 M147 M155 M163 M171 M179 M187 M195 M203 M211 M219 M227 M235 M243 M251">
    <cfRule type="expression" dxfId="1139" priority="397" stopIfTrue="1">
      <formula>OR(#REF!="■",#REF!="×")</formula>
    </cfRule>
  </conditionalFormatting>
  <conditionalFormatting sqref="M5 M13 M21 M29 M37 M45 M53 M61 M69 M77 M85 M93 M101 M109 M117 M125 M133 M141 M149 M157 M165 M173 M181 M189 M197 M205 M213 M221 M229 M237 M245">
    <cfRule type="expression" dxfId="1138" priority="459" stopIfTrue="1">
      <formula>OR(#REF!="■",#REF!="×")</formula>
    </cfRule>
  </conditionalFormatting>
  <conditionalFormatting sqref="P44:S44 M20 M28 M36 M44 M52 M60 M68 M76 M84 M92 M100 M108 M116 M124 M132 M140 M148 M156 M164 M172 M180 M188 M196 M204 M212 M220 M228 M236 M244 M12 P52:S52 P60:S60 P68:S68 P76:S76 P84:S84 P92:S92 P100:S100 P108:S108 P116:S116 P124:S124 P132:S132 P140:S140 P148:S148 P156:S156 P164:S164 P172:S172 P180:S180 P188:S188 P196:S196 P204:S204 P212:S212 P220:S220 P228:S228 P236:S236 P244:S244 Q4:S4 P20:S20 P28:S28 P36:S36">
    <cfRule type="expression" dxfId="1137" priority="521" stopIfTrue="1">
      <formula>OR(Z11="■",Z11="×")</formula>
    </cfRule>
  </conditionalFormatting>
  <conditionalFormatting sqref="J4 J12 J20 J28 J36 J44 J52 J60 J68 J76 J84 J92 J100 J108 J116 J124 J132 J140 J148 J156 J164 J172 J180 J188 J196 J204 J212 J220 J228 J236 J244">
    <cfRule type="expression" dxfId="1136" priority="522" stopIfTrue="1">
      <formula>OR(#REF!="■",#REF!="×")</formula>
    </cfRule>
  </conditionalFormatting>
  <conditionalFormatting sqref="M4">
    <cfRule type="expression" dxfId="1135" priority="524" stopIfTrue="1">
      <formula>OR(AC11="■",AC11="×")</formula>
    </cfRule>
  </conditionalFormatting>
  <conditionalFormatting sqref="O12 O20 O28 O36 O44 O52 O60 O68 O76 O84 O92 O100 O108 O116 O124 O132 O140 O148 O156 O164 O172 O180 O188 O196 O204 O212 O220 O228 O236 O244 O4:P4 L4 L20 L28 L36 L44 L52 L60 L68 L76 L84 L92 L100 L108 L116 L124 L132 L140 L148 L156 L164 L172 L180 L188 L196 L204 L212 L220 L228 L236 L244 L12">
    <cfRule type="expression" dxfId="1134" priority="525" stopIfTrue="1">
      <formula>OR(#REF!="■",#REF!="×")</formula>
    </cfRule>
  </conditionalFormatting>
  <conditionalFormatting sqref="P12:S12">
    <cfRule type="expression" dxfId="1133" priority="527" stopIfTrue="1">
      <formula>OR(AC19="■",AC19="×")</formula>
    </cfRule>
  </conditionalFormatting>
  <conditionalFormatting sqref="N12 N28 N36 N44 N52 N60 N68 N76 N84 N92 N100 N108 N116 N124 N132 N140 N148 N156 N164 N172 N180 N188 N196 N204 N212 N220 N228 N236 N244 N4 N20 K4 K20 K28 K36 K44 K52 K60 K68 K76 K84 K92 K100 K108 K116 K124 K132 K140 K148 K156 K164 K172 K180 K188 K196 K204 K212 K220 K228 K236 K244 K12">
    <cfRule type="expression" dxfId="1132" priority="529" stopIfTrue="1">
      <formula>OR(Y11="■",Y11="×")</formula>
    </cfRule>
  </conditionalFormatting>
  <conditionalFormatting sqref="D134">
    <cfRule type="expression" dxfId="1131" priority="8" stopIfTrue="1">
      <formula>OR(Q139="■",Q139="×")</formula>
    </cfRule>
  </conditionalFormatting>
  <conditionalFormatting sqref="C134">
    <cfRule type="expression" dxfId="1130" priority="9" stopIfTrue="1">
      <formula>OR(Q139="■",Q139="×")</formula>
    </cfRule>
  </conditionalFormatting>
  <conditionalFormatting sqref="D142">
    <cfRule type="expression" dxfId="1129" priority="6" stopIfTrue="1">
      <formula>OR(Q147="■",Q147="×")</formula>
    </cfRule>
  </conditionalFormatting>
  <conditionalFormatting sqref="C142">
    <cfRule type="expression" dxfId="1128" priority="7" stopIfTrue="1">
      <formula>OR(Q147="■",Q147="×")</formula>
    </cfRule>
  </conditionalFormatting>
  <conditionalFormatting sqref="D150">
    <cfRule type="expression" dxfId="1127" priority="4" stopIfTrue="1">
      <formula>OR(Q155="■",Q155="×")</formula>
    </cfRule>
  </conditionalFormatting>
  <conditionalFormatting sqref="C150">
    <cfRule type="expression" dxfId="1126" priority="5" stopIfTrue="1">
      <formula>OR(Q155="■",Q155="×")</formula>
    </cfRule>
  </conditionalFormatting>
  <conditionalFormatting sqref="C151">
    <cfRule type="expression" dxfId="1125" priority="3" stopIfTrue="1">
      <formula>OR(Q156="■",Q156="×")</formula>
    </cfRule>
  </conditionalFormatting>
  <conditionalFormatting sqref="D246">
    <cfRule type="expression" dxfId="1124" priority="1" stopIfTrue="1">
      <formula>OR(Q251="■",Q251="×")</formula>
    </cfRule>
  </conditionalFormatting>
  <conditionalFormatting sqref="C246">
    <cfRule type="expression" dxfId="1123" priority="2" stopIfTrue="1">
      <formula>OR(Q251="■",Q251="×")</formula>
    </cfRule>
  </conditionalFormatting>
  <dataValidations count="5">
    <dataValidation type="list" allowBlank="1" showInputMessage="1" showErrorMessage="1" sqref="R2:S2">
      <formula1>$Y$4:$Y$11</formula1>
    </dataValidation>
    <dataValidation type="list" allowBlank="1" showInputMessage="1" showErrorMessage="1" sqref="E6:M11 E246:M251 E238:M243 E230:M235 E222:M227 E214:M219 E206:M211 E198:M203 E190:M195 E182:M187 E174:M179 E166:M171 E158:M163 E150:M155 E142:M147 E134:M139 E126:M131 E118:M123 E110:M115 E102:M107 E94:M99 E86:M91 E78:M83 E70:M75 E62:M67 E54:M59 E46:M51 E38:M43 E30:M35 E22:M27 E14:M19">
      <formula1>$X$4:$X$11</formula1>
    </dataValidation>
    <dataValidation type="list" allowBlank="1" showInputMessage="1" showErrorMessage="1" sqref="B6:B11 B246:B251 B238:B243 B230:B235 B222:B227 B214:B219 B206:B211 B198:B203 B190:B195 B182:B187 B174:B179 B166:B171 B158:B163 B150:B155 B142:B147 B134:B139 B126:B131 B118:B123 B110:B115 B102:B107 B94:B99 B86:B91 B78:B83 B70:B75 B62:B67 B54:B59 B46:B51 B38:B43 B30:B35 B22:B27 B14:B19">
      <formula1>$V$4:$V$6</formula1>
    </dataValidation>
    <dataValidation type="list" allowBlank="1" showInputMessage="1" showErrorMessage="1" sqref="Z4:Z5">
      <formula1>ngaynghi</formula1>
    </dataValidation>
    <dataValidation type="list" allowBlank="1" showInputMessage="1" showErrorMessage="1" sqref="Q11 Q19 Q27 Q35 Q43 Q51 Q59 Q67 Q75 Q83 Q91 Q99 Q107 Q115 Q123 Q131 Q139 Q147 Q155 Q163 Q171 Q179 Q187 Q195 Q203 Q211 Q219 Q227 Q235 Q243 Q251">
      <formula1>IF(U4=1,ngaynghi,ngaythuong)</formula1>
    </dataValidation>
  </dataValidations>
  <pageMargins left="0.39370078740157483" right="0.19685039370078741" top="0.39370078740157483" bottom="0.19685039370078741" header="0.70866141732283472" footer="0.31496062992125984"/>
  <pageSetup paperSize="9" scale="90" orientation="portrait" r:id="rId1"/>
  <headerFooter alignWithMargins="0"/>
  <colBreaks count="1" manualBreakCount="1">
    <brk id="19" max="1048575" man="1"/>
  </colBreaks>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51"/>
  <sheetViews>
    <sheetView tabSelected="1" zoomScale="160" zoomScaleNormal="160" zoomScaleSheetLayoutView="160" workbookViewId="0">
      <pane ySplit="2" topLeftCell="A33" activePane="bottomLeft" state="frozenSplit"/>
      <selection activeCell="AF16" sqref="AE16:AF16"/>
      <selection pane="bottomLeft" activeCell="P39" sqref="P39"/>
    </sheetView>
  </sheetViews>
  <sheetFormatPr defaultColWidth="3" defaultRowHeight="18" customHeight="1"/>
  <cols>
    <col min="1" max="1" width="3.125" style="1" customWidth="1"/>
    <col min="2" max="2" width="5.5" style="1" customWidth="1"/>
    <col min="3" max="3" width="12.375" style="1" customWidth="1"/>
    <col min="4" max="4" width="14.25" style="1" customWidth="1"/>
    <col min="5" max="8" width="3" style="1" customWidth="1"/>
    <col min="9" max="9" width="3.75" style="1" bestFit="1" customWidth="1"/>
    <col min="10" max="13" width="3" style="1" customWidth="1"/>
    <col min="14" max="14" width="7.5" style="1" bestFit="1" customWidth="1"/>
    <col min="15" max="15" width="16.5" style="2" bestFit="1" customWidth="1"/>
    <col min="16" max="16" width="5" style="2" customWidth="1"/>
    <col min="17" max="17" width="7.5" style="1" bestFit="1" customWidth="1"/>
    <col min="18" max="18" width="9" style="1" bestFit="1" customWidth="1"/>
    <col min="19" max="19" width="9.125" style="3" bestFit="1" customWidth="1"/>
    <col min="20" max="20" width="2.125" style="3" bestFit="1" customWidth="1"/>
    <col min="21" max="21" width="3.75" style="1" hidden="1" customWidth="1"/>
    <col min="22" max="22" width="3.375" style="1" hidden="1" customWidth="1"/>
    <col min="23" max="23" width="11.375" style="1" hidden="1" customWidth="1"/>
    <col min="24" max="24" width="7.625" style="1" hidden="1" customWidth="1"/>
    <col min="25" max="25" width="3.375" style="1" hidden="1" customWidth="1"/>
    <col min="26" max="26" width="8.625" style="1" hidden="1" customWidth="1"/>
    <col min="27" max="27" width="5.75" style="1" hidden="1" customWidth="1"/>
    <col min="28" max="28" width="13.125" style="1" bestFit="1" customWidth="1"/>
    <col min="29" max="16384" width="3" style="1"/>
  </cols>
  <sheetData>
    <row r="1" spans="1:28" ht="18" customHeight="1">
      <c r="A1" s="58" t="s">
        <v>62</v>
      </c>
      <c r="B1" s="75" t="s">
        <v>63</v>
      </c>
      <c r="C1" s="75"/>
      <c r="D1" s="75"/>
      <c r="E1" s="75"/>
      <c r="F1" s="75"/>
      <c r="G1" s="75"/>
      <c r="H1" s="75"/>
      <c r="I1" s="75"/>
      <c r="J1" s="75"/>
      <c r="K1" s="75"/>
      <c r="L1" s="75"/>
      <c r="M1" s="75"/>
      <c r="N1" s="75"/>
      <c r="O1" s="75"/>
      <c r="P1" s="19"/>
      <c r="Q1" s="10" t="s">
        <v>79</v>
      </c>
      <c r="R1" s="65">
        <f>Ｊａｎ!R1</f>
        <v>2023</v>
      </c>
      <c r="S1" s="65"/>
      <c r="U1" s="58"/>
      <c r="V1" s="58"/>
      <c r="W1" s="58"/>
      <c r="X1" s="58"/>
      <c r="Y1" s="58"/>
      <c r="Z1" s="58"/>
      <c r="AA1" s="58"/>
    </row>
    <row r="2" spans="1:28" ht="18" customHeight="1">
      <c r="A2" s="58"/>
      <c r="B2" s="75"/>
      <c r="C2" s="75"/>
      <c r="D2" s="75"/>
      <c r="E2" s="75"/>
      <c r="F2" s="75"/>
      <c r="G2" s="75"/>
      <c r="H2" s="75"/>
      <c r="I2" s="75"/>
      <c r="J2" s="75"/>
      <c r="K2" s="75"/>
      <c r="L2" s="75"/>
      <c r="M2" s="75"/>
      <c r="N2" s="75"/>
      <c r="O2" s="75"/>
      <c r="P2" s="13"/>
      <c r="Q2" s="10" t="s">
        <v>64</v>
      </c>
      <c r="R2" s="65" t="s">
        <v>92</v>
      </c>
      <c r="S2" s="74"/>
      <c r="U2" s="58"/>
      <c r="V2" s="58"/>
      <c r="W2" s="58"/>
      <c r="X2" s="58"/>
      <c r="Y2" s="58"/>
      <c r="Z2" s="58"/>
      <c r="AA2" s="58"/>
    </row>
    <row r="3" spans="1:28" ht="18" customHeight="1" thickBot="1">
      <c r="A3" s="58"/>
      <c r="B3" s="58"/>
      <c r="C3" s="58"/>
      <c r="D3" s="58"/>
      <c r="E3" s="58"/>
      <c r="F3" s="58"/>
      <c r="G3" s="58"/>
      <c r="H3" s="58"/>
      <c r="I3" s="58"/>
      <c r="J3" s="58"/>
      <c r="K3" s="58"/>
      <c r="L3" s="58"/>
      <c r="M3" s="58"/>
      <c r="N3" s="58"/>
      <c r="Q3" s="58"/>
      <c r="R3" s="58"/>
      <c r="U3" s="58"/>
      <c r="V3" s="58"/>
      <c r="W3" s="58"/>
      <c r="X3" s="58"/>
      <c r="Y3" s="58"/>
      <c r="Z3" s="58">
        <v>1</v>
      </c>
      <c r="AA3" s="58">
        <v>2</v>
      </c>
    </row>
    <row r="4" spans="1:28" ht="18" customHeight="1" thickBot="1">
      <c r="A4" s="58"/>
      <c r="B4" s="71">
        <f>DATE(R1,10,1)</f>
        <v>45200</v>
      </c>
      <c r="C4" s="72"/>
      <c r="D4" s="72"/>
      <c r="E4" s="72"/>
      <c r="F4" s="72"/>
      <c r="G4" s="72"/>
      <c r="H4" s="72"/>
      <c r="I4" s="72"/>
      <c r="J4" s="72"/>
      <c r="K4" s="72"/>
      <c r="L4" s="72"/>
      <c r="M4" s="72"/>
      <c r="N4" s="72"/>
      <c r="O4" s="72"/>
      <c r="P4" s="72"/>
      <c r="Q4" s="72"/>
      <c r="R4" s="72"/>
      <c r="S4" s="73"/>
      <c r="U4" s="60">
        <f>IF(ISERROR(OR(WEEKDAY(B4,1)=1,ISNUMBER(MATCH(B4,#REF!,0)))),"",IF(OR(WEEKDAY(B4,1)=1,ISNUMBER(MATCH(B4,#REF!,0))),1,2))</f>
        <v>1</v>
      </c>
      <c r="V4" s="58" t="s">
        <v>65</v>
      </c>
      <c r="W4" s="58" t="s">
        <v>7</v>
      </c>
      <c r="X4" s="58" t="s">
        <v>7</v>
      </c>
      <c r="Y4" s="58" t="s">
        <v>65</v>
      </c>
      <c r="Z4" s="58" t="s">
        <v>65</v>
      </c>
      <c r="AA4" s="58" t="s">
        <v>65</v>
      </c>
      <c r="AB4" s="42"/>
    </row>
    <row r="5" spans="1:28" ht="18" customHeight="1" thickBot="1">
      <c r="A5" s="58"/>
      <c r="B5" s="9" t="s">
        <v>25</v>
      </c>
      <c r="C5" s="4" t="s">
        <v>1</v>
      </c>
      <c r="D5" s="5" t="s">
        <v>0</v>
      </c>
      <c r="E5" s="68" t="s">
        <v>2</v>
      </c>
      <c r="F5" s="69"/>
      <c r="G5" s="69"/>
      <c r="H5" s="69"/>
      <c r="I5" s="69"/>
      <c r="J5" s="69"/>
      <c r="K5" s="69"/>
      <c r="L5" s="69"/>
      <c r="M5" s="70"/>
      <c r="N5" s="59" t="s">
        <v>4</v>
      </c>
      <c r="O5" s="57" t="s">
        <v>6</v>
      </c>
      <c r="P5" s="7" t="s">
        <v>26</v>
      </c>
      <c r="Q5" s="59" t="s">
        <v>4</v>
      </c>
      <c r="R5" s="63" t="s">
        <v>4</v>
      </c>
      <c r="S5" s="64"/>
      <c r="U5" s="60" t="str">
        <f>IF(ISERROR(OR(WEEKDAY(B5,1)=1,ISNUMBER(MATCH(B5,#REF!,0)))),"",IF(OR(WEEKDAY(B5,1)=1,ISNUMBER(MATCH(B5,#REF!,0))),1,2))</f>
        <v/>
      </c>
      <c r="V5" s="58" t="s">
        <v>73</v>
      </c>
      <c r="W5" s="58" t="s">
        <v>8</v>
      </c>
      <c r="X5" s="58" t="s">
        <v>74</v>
      </c>
      <c r="Y5" s="58" t="s">
        <v>76</v>
      </c>
      <c r="Z5" s="58" t="s">
        <v>24</v>
      </c>
      <c r="AA5" s="58" t="s">
        <v>75</v>
      </c>
    </row>
    <row r="6" spans="1:28" ht="18" customHeight="1">
      <c r="A6" s="58"/>
      <c r="B6" s="43" t="s">
        <v>7</v>
      </c>
      <c r="C6" s="44" t="s">
        <v>7</v>
      </c>
      <c r="D6" s="45"/>
      <c r="E6" s="66" t="s">
        <v>7</v>
      </c>
      <c r="F6" s="67"/>
      <c r="G6" s="67"/>
      <c r="H6" s="67"/>
      <c r="I6" s="67"/>
      <c r="J6" s="67"/>
      <c r="K6" s="67"/>
      <c r="L6" s="67"/>
      <c r="M6" s="67"/>
      <c r="N6" s="46"/>
      <c r="O6" s="46"/>
      <c r="P6" s="46"/>
      <c r="Q6" s="46"/>
      <c r="R6" s="52" t="s">
        <v>56</v>
      </c>
      <c r="S6" s="47">
        <f>SUM(N6:N11)</f>
        <v>0</v>
      </c>
      <c r="U6" s="60" t="str">
        <f>IF(ISERROR(OR(WEEKDAY(B6,1)=1,ISNUMBER(MATCH(B6,#REF!,0)))),"",IF(OR(WEEKDAY(B6,1)=1,ISNUMBER(MATCH(B6,#REF!,0))),1,2))</f>
        <v/>
      </c>
      <c r="V6" s="58" t="s">
        <v>27</v>
      </c>
      <c r="W6" s="58" t="s">
        <v>9</v>
      </c>
      <c r="X6" s="58" t="s">
        <v>28</v>
      </c>
      <c r="Y6" s="58" t="s">
        <v>17</v>
      </c>
      <c r="Z6" s="58"/>
      <c r="AA6" s="58" t="s">
        <v>16</v>
      </c>
    </row>
    <row r="7" spans="1:28" ht="18" customHeight="1">
      <c r="A7" s="58"/>
      <c r="B7" s="14" t="s">
        <v>7</v>
      </c>
      <c r="C7" s="8" t="s">
        <v>7</v>
      </c>
      <c r="D7" s="18"/>
      <c r="E7" s="61" t="s">
        <v>7</v>
      </c>
      <c r="F7" s="62"/>
      <c r="G7" s="62"/>
      <c r="H7" s="62"/>
      <c r="I7" s="62"/>
      <c r="J7" s="62"/>
      <c r="K7" s="62"/>
      <c r="L7" s="62"/>
      <c r="M7" s="62"/>
      <c r="N7" s="15"/>
      <c r="O7" s="15"/>
      <c r="P7" s="15"/>
      <c r="Q7" s="15"/>
      <c r="R7" s="53" t="s">
        <v>6</v>
      </c>
      <c r="S7" s="16">
        <f>SUM(Q6:Q10)</f>
        <v>0</v>
      </c>
      <c r="U7" s="60" t="str">
        <f>IF(ISERROR(OR(WEEKDAY(B7,1)=1,ISNUMBER(MATCH(B7,#REF!,0)))),"",IF(OR(WEEKDAY(B7,1)=1,ISNUMBER(MATCH(B7,#REF!,0))),1,2))</f>
        <v/>
      </c>
      <c r="V7" s="58"/>
      <c r="W7" s="58" t="s">
        <v>10</v>
      </c>
      <c r="X7" s="58" t="s">
        <v>29</v>
      </c>
      <c r="Y7" s="58" t="s">
        <v>18</v>
      </c>
      <c r="Z7" s="58"/>
      <c r="AA7" s="58" t="s">
        <v>15</v>
      </c>
    </row>
    <row r="8" spans="1:28" ht="18" customHeight="1">
      <c r="A8" s="58"/>
      <c r="B8" s="14" t="s">
        <v>7</v>
      </c>
      <c r="C8" s="8" t="s">
        <v>7</v>
      </c>
      <c r="D8" s="18"/>
      <c r="E8" s="61" t="s">
        <v>7</v>
      </c>
      <c r="F8" s="62"/>
      <c r="G8" s="62"/>
      <c r="H8" s="62"/>
      <c r="I8" s="62"/>
      <c r="J8" s="62"/>
      <c r="K8" s="62"/>
      <c r="L8" s="62"/>
      <c r="M8" s="62"/>
      <c r="N8" s="15"/>
      <c r="O8" s="15"/>
      <c r="P8" s="15"/>
      <c r="Q8" s="15"/>
      <c r="R8" s="54" t="str">
        <f>IF(Q11="△","Minus Time","")</f>
        <v/>
      </c>
      <c r="S8" s="41"/>
      <c r="U8" s="60" t="str">
        <f>IF(ISERROR(OR(WEEKDAY(B8,1)=1,ISNUMBER(MATCH(B8,#REF!,0)))),"",IF(OR(WEEKDAY(B8,1)=1,ISNUMBER(MATCH(B8,#REF!,0))),1,2))</f>
        <v/>
      </c>
      <c r="V8" s="58"/>
      <c r="W8" s="58" t="s">
        <v>11</v>
      </c>
      <c r="X8" s="58" t="s">
        <v>30</v>
      </c>
      <c r="Y8" s="58" t="s">
        <v>19</v>
      </c>
      <c r="Z8" s="58"/>
      <c r="AA8" s="58"/>
    </row>
    <row r="9" spans="1:28" ht="18" customHeight="1">
      <c r="A9" s="58"/>
      <c r="B9" s="14" t="s">
        <v>7</v>
      </c>
      <c r="C9" s="8" t="s">
        <v>7</v>
      </c>
      <c r="D9" s="18"/>
      <c r="E9" s="61" t="s">
        <v>7</v>
      </c>
      <c r="F9" s="62"/>
      <c r="G9" s="62"/>
      <c r="H9" s="62"/>
      <c r="I9" s="62"/>
      <c r="J9" s="62"/>
      <c r="K9" s="62"/>
      <c r="L9" s="62"/>
      <c r="M9" s="62"/>
      <c r="N9" s="15"/>
      <c r="O9" s="15"/>
      <c r="P9" s="15"/>
      <c r="Q9" s="15"/>
      <c r="R9" s="53" t="s">
        <v>23</v>
      </c>
      <c r="S9" s="16">
        <f>IF(OR(Q11="■",Q11="×",Q11="◎"),0,IF(Q11="△",SUM(S6:S8)-7.75, SUM(S6:S7)-7.75))</f>
        <v>0</v>
      </c>
      <c r="U9" s="60" t="str">
        <f>IF(ISERROR(OR(WEEKDAY(B9,1)=1,ISNUMBER(MATCH(B9,#REF!,0)))),"",IF(OR(WEEKDAY(B9,1)=1,ISNUMBER(MATCH(B9,#REF!,0))),1,2))</f>
        <v/>
      </c>
      <c r="V9" s="58"/>
      <c r="W9" s="58" t="s">
        <v>12</v>
      </c>
      <c r="X9" s="58" t="s">
        <v>31</v>
      </c>
      <c r="Y9" s="58" t="s">
        <v>20</v>
      </c>
      <c r="Z9" s="58"/>
      <c r="AA9" s="58"/>
    </row>
    <row r="10" spans="1:28" ht="18" customHeight="1">
      <c r="A10" s="58"/>
      <c r="B10" s="14" t="s">
        <v>7</v>
      </c>
      <c r="C10" s="8" t="s">
        <v>7</v>
      </c>
      <c r="D10" s="18"/>
      <c r="E10" s="61" t="s">
        <v>7</v>
      </c>
      <c r="F10" s="62"/>
      <c r="G10" s="62"/>
      <c r="H10" s="62"/>
      <c r="I10" s="62"/>
      <c r="J10" s="62"/>
      <c r="K10" s="62"/>
      <c r="L10" s="62"/>
      <c r="M10" s="62"/>
      <c r="N10" s="15"/>
      <c r="O10" s="15" t="s">
        <v>32</v>
      </c>
      <c r="P10" s="15" t="s">
        <v>33</v>
      </c>
      <c r="Q10" s="15"/>
      <c r="R10" s="53" t="s">
        <v>3</v>
      </c>
      <c r="S10" s="16" t="str">
        <f>IF(Q11="×",-7.75,"-")</f>
        <v>-</v>
      </c>
      <c r="U10" s="60" t="str">
        <f>IF(ISERROR(OR(WEEKDAY(B10,1)=1,ISNUMBER(MATCH(B10,#REF!,0)))),"",IF(OR(WEEKDAY(B10,1)=1,ISNUMBER(MATCH(B10,#REF!,0))),1,2))</f>
        <v/>
      </c>
      <c r="V10" s="58"/>
      <c r="W10" s="58" t="s">
        <v>13</v>
      </c>
      <c r="X10" s="58" t="s">
        <v>34</v>
      </c>
      <c r="Y10" s="58" t="s">
        <v>21</v>
      </c>
      <c r="Z10" s="58"/>
      <c r="AA10" s="58"/>
    </row>
    <row r="11" spans="1:28" ht="18" customHeight="1" thickBot="1">
      <c r="A11" s="58"/>
      <c r="B11" s="48" t="s">
        <v>7</v>
      </c>
      <c r="C11" s="49" t="s">
        <v>7</v>
      </c>
      <c r="D11" s="50"/>
      <c r="E11" s="76" t="s">
        <v>7</v>
      </c>
      <c r="F11" s="77"/>
      <c r="G11" s="77"/>
      <c r="H11" s="77"/>
      <c r="I11" s="77"/>
      <c r="J11" s="77"/>
      <c r="K11" s="77"/>
      <c r="L11" s="77"/>
      <c r="M11" s="77"/>
      <c r="N11" s="51"/>
      <c r="O11" s="51" t="s">
        <v>55</v>
      </c>
      <c r="P11" s="51" t="s">
        <v>33</v>
      </c>
      <c r="Q11" s="51" t="s">
        <v>7</v>
      </c>
      <c r="R11" s="55" t="s">
        <v>5</v>
      </c>
      <c r="S11" s="17">
        <f xml:space="preserve"> S6+S7</f>
        <v>0</v>
      </c>
      <c r="U11" s="60" t="str">
        <f>IF(ISERROR(OR(WEEKDAY(B11,1)=1,ISNUMBER(MATCH(B11,#REF!,0)))),"",IF(OR(WEEKDAY(B11,1)=1,ISNUMBER(MATCH(B11,#REF!,0))),1,2))</f>
        <v/>
      </c>
      <c r="V11" s="58"/>
      <c r="W11" s="58" t="s">
        <v>14</v>
      </c>
      <c r="X11" s="58" t="s">
        <v>35</v>
      </c>
      <c r="Y11" s="58" t="s">
        <v>22</v>
      </c>
      <c r="Z11" s="58"/>
      <c r="AA11" s="58"/>
    </row>
    <row r="12" spans="1:28" ht="18" customHeight="1" thickBot="1">
      <c r="A12" s="58"/>
      <c r="B12" s="71">
        <f>B4+1</f>
        <v>45201</v>
      </c>
      <c r="C12" s="72"/>
      <c r="D12" s="72"/>
      <c r="E12" s="72"/>
      <c r="F12" s="72"/>
      <c r="G12" s="72"/>
      <c r="H12" s="72"/>
      <c r="I12" s="72"/>
      <c r="J12" s="72"/>
      <c r="K12" s="72"/>
      <c r="L12" s="72"/>
      <c r="M12" s="72"/>
      <c r="N12" s="72"/>
      <c r="O12" s="72"/>
      <c r="P12" s="72"/>
      <c r="Q12" s="72"/>
      <c r="R12" s="72"/>
      <c r="S12" s="73"/>
      <c r="U12" s="60">
        <f>IF(ISERROR(OR(WEEKDAY(B12,1)=1,ISNUMBER(MATCH(B12,#REF!,0)))),"",IF(OR(WEEKDAY(B12,1)=1,ISNUMBER(MATCH(B12,#REF!,0))),1,2))</f>
        <v>2</v>
      </c>
      <c r="V12" s="58"/>
      <c r="W12" s="58"/>
      <c r="X12" s="58"/>
      <c r="Y12" s="58"/>
      <c r="Z12" s="58"/>
      <c r="AA12" s="58"/>
    </row>
    <row r="13" spans="1:28" ht="18" customHeight="1" thickBot="1">
      <c r="A13" s="58"/>
      <c r="B13" s="9" t="s">
        <v>25</v>
      </c>
      <c r="C13" s="4" t="s">
        <v>1</v>
      </c>
      <c r="D13" s="5" t="s">
        <v>0</v>
      </c>
      <c r="E13" s="68" t="s">
        <v>2</v>
      </c>
      <c r="F13" s="69"/>
      <c r="G13" s="69"/>
      <c r="H13" s="69"/>
      <c r="I13" s="69"/>
      <c r="J13" s="69"/>
      <c r="K13" s="69"/>
      <c r="L13" s="69"/>
      <c r="M13" s="70"/>
      <c r="N13" s="59" t="s">
        <v>4</v>
      </c>
      <c r="O13" s="57" t="s">
        <v>6</v>
      </c>
      <c r="P13" s="7" t="s">
        <v>26</v>
      </c>
      <c r="Q13" s="12" t="s">
        <v>4</v>
      </c>
      <c r="R13" s="63" t="s">
        <v>4</v>
      </c>
      <c r="S13" s="64"/>
      <c r="U13" s="60" t="str">
        <f>IF(ISERROR(OR(WEEKDAY(B13,1)=1,ISNUMBER(MATCH(B13,#REF!,0)))),"",IF(OR(WEEKDAY(B13,1)=1,ISNUMBER(MATCH(B13,#REF!,0))),1,2))</f>
        <v/>
      </c>
      <c r="V13" s="58"/>
      <c r="W13" s="10"/>
      <c r="X13" s="58"/>
      <c r="Y13" s="58"/>
      <c r="Z13" s="58"/>
      <c r="AA13" s="58"/>
    </row>
    <row r="14" spans="1:28" ht="18" customHeight="1">
      <c r="A14" s="58"/>
      <c r="B14" s="43" t="s">
        <v>96</v>
      </c>
      <c r="C14" s="44" t="s">
        <v>97</v>
      </c>
      <c r="D14" s="45" t="s">
        <v>133</v>
      </c>
      <c r="E14" s="66" t="s">
        <v>99</v>
      </c>
      <c r="F14" s="67"/>
      <c r="G14" s="67"/>
      <c r="H14" s="67"/>
      <c r="I14" s="67"/>
      <c r="J14" s="67"/>
      <c r="K14" s="67"/>
      <c r="L14" s="67"/>
      <c r="M14" s="67"/>
      <c r="N14" s="46">
        <v>6.5</v>
      </c>
      <c r="O14" s="46"/>
      <c r="P14" s="46"/>
      <c r="Q14" s="46"/>
      <c r="R14" s="52" t="s">
        <v>56</v>
      </c>
      <c r="S14" s="47">
        <f>SUM(N14:N19)</f>
        <v>6.5</v>
      </c>
      <c r="U14" s="60" t="str">
        <f>IF(ISERROR(OR(WEEKDAY(B14,1)=1,ISNUMBER(MATCH(B14,#REF!,0)))),"",IF(OR(WEEKDAY(B14,1)=1,ISNUMBER(MATCH(B14,#REF!,0))),1,2))</f>
        <v/>
      </c>
      <c r="V14" s="58"/>
      <c r="W14" s="58"/>
      <c r="X14" s="58"/>
      <c r="Y14" s="58"/>
      <c r="Z14" s="58"/>
      <c r="AA14" s="58"/>
    </row>
    <row r="15" spans="1:28" ht="18" customHeight="1">
      <c r="A15" s="58"/>
      <c r="B15" s="14" t="s">
        <v>7</v>
      </c>
      <c r="C15" s="8" t="s">
        <v>7</v>
      </c>
      <c r="D15" s="18"/>
      <c r="E15" s="61" t="s">
        <v>7</v>
      </c>
      <c r="F15" s="62"/>
      <c r="G15" s="62"/>
      <c r="H15" s="62"/>
      <c r="I15" s="62"/>
      <c r="J15" s="62"/>
      <c r="K15" s="62"/>
      <c r="L15" s="62"/>
      <c r="M15" s="62"/>
      <c r="N15" s="15"/>
      <c r="O15" s="15"/>
      <c r="P15" s="15"/>
      <c r="Q15" s="15"/>
      <c r="R15" s="53" t="s">
        <v>6</v>
      </c>
      <c r="S15" s="16">
        <f>SUM(Q14:Q18)</f>
        <v>1.25</v>
      </c>
      <c r="U15" s="60" t="str">
        <f>IF(ISERROR(OR(WEEKDAY(B15,1)=1,ISNUMBER(MATCH(B15,#REF!,0)))),"",IF(OR(WEEKDAY(B15,1)=1,ISNUMBER(MATCH(B15,#REF!,0))),1,2))</f>
        <v/>
      </c>
      <c r="V15" s="58"/>
      <c r="W15" s="58"/>
      <c r="X15" s="10"/>
      <c r="Y15" s="58"/>
      <c r="Z15" s="58"/>
      <c r="AA15" s="58"/>
    </row>
    <row r="16" spans="1:28" ht="18" customHeight="1">
      <c r="A16" s="58"/>
      <c r="B16" s="14" t="s">
        <v>7</v>
      </c>
      <c r="C16" s="8" t="s">
        <v>7</v>
      </c>
      <c r="D16" s="18"/>
      <c r="E16" s="61" t="s">
        <v>7</v>
      </c>
      <c r="F16" s="62"/>
      <c r="G16" s="62"/>
      <c r="H16" s="62"/>
      <c r="I16" s="62"/>
      <c r="J16" s="62"/>
      <c r="K16" s="62"/>
      <c r="L16" s="62"/>
      <c r="M16" s="62"/>
      <c r="N16" s="15"/>
      <c r="O16" s="15"/>
      <c r="P16" s="15"/>
      <c r="Q16" s="15"/>
      <c r="R16" s="54" t="str">
        <f>IF(Q19="△","Minus Time","")</f>
        <v/>
      </c>
      <c r="S16" s="41"/>
      <c r="U16" s="60" t="str">
        <f>IF(ISERROR(OR(WEEKDAY(B16,1)=1,ISNUMBER(MATCH(B16,#REF!,0)))),"",IF(OR(WEEKDAY(B16,1)=1,ISNUMBER(MATCH(B16,#REF!,0))),1,2))</f>
        <v/>
      </c>
      <c r="V16" s="58"/>
      <c r="W16" s="58"/>
      <c r="X16" s="10"/>
      <c r="Y16" s="58"/>
      <c r="Z16" s="58"/>
      <c r="AA16" s="58"/>
    </row>
    <row r="17" spans="1:27" ht="18" customHeight="1">
      <c r="A17" s="58"/>
      <c r="B17" s="14" t="s">
        <v>7</v>
      </c>
      <c r="C17" s="8" t="s">
        <v>7</v>
      </c>
      <c r="D17" s="18"/>
      <c r="E17" s="61" t="s">
        <v>7</v>
      </c>
      <c r="F17" s="62"/>
      <c r="G17" s="62"/>
      <c r="H17" s="62"/>
      <c r="I17" s="62"/>
      <c r="J17" s="62"/>
      <c r="K17" s="62"/>
      <c r="L17" s="62"/>
      <c r="M17" s="62"/>
      <c r="N17" s="15"/>
      <c r="O17" s="15"/>
      <c r="P17" s="15"/>
      <c r="Q17" s="15"/>
      <c r="R17" s="53" t="s">
        <v>23</v>
      </c>
      <c r="S17" s="16">
        <f>IF(OR(Q19="■",Q19="×",Q19="◎"),0,IF(Q19="△",SUM(S14:S16)-7.75, SUM(S14:S15)-7.75))</f>
        <v>0</v>
      </c>
      <c r="U17" s="60" t="str">
        <f>IF(ISERROR(OR(WEEKDAY(B17,1)=1,ISNUMBER(MATCH(B17,#REF!,0)))),"",IF(OR(WEEKDAY(B17,1)=1,ISNUMBER(MATCH(B17,#REF!,0))),1,2))</f>
        <v/>
      </c>
      <c r="V17" s="58"/>
      <c r="W17" s="58"/>
      <c r="X17" s="10"/>
      <c r="Y17" s="58"/>
      <c r="Z17" s="58"/>
      <c r="AA17" s="58"/>
    </row>
    <row r="18" spans="1:27" ht="18" customHeight="1">
      <c r="A18" s="58"/>
      <c r="B18" s="14" t="s">
        <v>7</v>
      </c>
      <c r="C18" s="8" t="s">
        <v>7</v>
      </c>
      <c r="D18" s="18"/>
      <c r="E18" s="61" t="s">
        <v>7</v>
      </c>
      <c r="F18" s="62"/>
      <c r="G18" s="62"/>
      <c r="H18" s="62"/>
      <c r="I18" s="62"/>
      <c r="J18" s="62"/>
      <c r="K18" s="62"/>
      <c r="L18" s="62"/>
      <c r="M18" s="62"/>
      <c r="N18" s="15"/>
      <c r="O18" s="15" t="s">
        <v>32</v>
      </c>
      <c r="P18" s="15" t="s">
        <v>33</v>
      </c>
      <c r="Q18" s="15">
        <v>1.25</v>
      </c>
      <c r="R18" s="53" t="s">
        <v>3</v>
      </c>
      <c r="S18" s="16" t="str">
        <f>IF(Q19="×",-7.75,"-")</f>
        <v>-</v>
      </c>
      <c r="U18" s="60" t="str">
        <f>IF(ISERROR(OR(WEEKDAY(B18,1)=1,ISNUMBER(MATCH(B18,#REF!,0)))),"",IF(OR(WEEKDAY(B18,1)=1,ISNUMBER(MATCH(B18,#REF!,0))),1,2))</f>
        <v/>
      </c>
      <c r="V18" s="58"/>
      <c r="W18" s="58"/>
      <c r="X18" s="10"/>
      <c r="Y18" s="58"/>
      <c r="Z18" s="58"/>
      <c r="AA18" s="58"/>
    </row>
    <row r="19" spans="1:27" ht="18" customHeight="1" thickBot="1">
      <c r="A19" s="58"/>
      <c r="B19" s="48" t="s">
        <v>7</v>
      </c>
      <c r="C19" s="49" t="s">
        <v>7</v>
      </c>
      <c r="D19" s="50"/>
      <c r="E19" s="76" t="s">
        <v>7</v>
      </c>
      <c r="F19" s="77"/>
      <c r="G19" s="77"/>
      <c r="H19" s="77"/>
      <c r="I19" s="77"/>
      <c r="J19" s="77"/>
      <c r="K19" s="77"/>
      <c r="L19" s="77"/>
      <c r="M19" s="77"/>
      <c r="N19" s="51"/>
      <c r="O19" s="51" t="s">
        <v>55</v>
      </c>
      <c r="P19" s="51" t="s">
        <v>33</v>
      </c>
      <c r="Q19" s="51" t="s">
        <v>93</v>
      </c>
      <c r="R19" s="55" t="s">
        <v>5</v>
      </c>
      <c r="S19" s="17">
        <f xml:space="preserve"> S14+S15</f>
        <v>7.75</v>
      </c>
      <c r="U19" s="60" t="str">
        <f>IF(ISERROR(OR(WEEKDAY(B19,1)=1,ISNUMBER(MATCH(B19,#REF!,0)))),"",IF(OR(WEEKDAY(B19,1)=1,ISNUMBER(MATCH(B19,#REF!,0))),1,2))</f>
        <v/>
      </c>
      <c r="V19" s="58"/>
      <c r="W19" s="58"/>
      <c r="X19" s="58"/>
      <c r="Y19" s="58"/>
      <c r="Z19" s="58"/>
      <c r="AA19" s="58"/>
    </row>
    <row r="20" spans="1:27" ht="18" customHeight="1" thickBot="1">
      <c r="A20" s="58"/>
      <c r="B20" s="71">
        <f>B12+1</f>
        <v>45202</v>
      </c>
      <c r="C20" s="72"/>
      <c r="D20" s="72"/>
      <c r="E20" s="72"/>
      <c r="F20" s="72"/>
      <c r="G20" s="72"/>
      <c r="H20" s="72"/>
      <c r="I20" s="72"/>
      <c r="J20" s="72"/>
      <c r="K20" s="72"/>
      <c r="L20" s="72"/>
      <c r="M20" s="72"/>
      <c r="N20" s="72"/>
      <c r="O20" s="72"/>
      <c r="P20" s="72"/>
      <c r="Q20" s="72"/>
      <c r="R20" s="72"/>
      <c r="S20" s="73"/>
      <c r="U20" s="60">
        <f>IF(ISERROR(OR(WEEKDAY(B20,1)=1,ISNUMBER(MATCH(B20,#REF!,0)))),"",IF(OR(WEEKDAY(B20,1)=1,ISNUMBER(MATCH(B20,#REF!,0))),1,2))</f>
        <v>2</v>
      </c>
      <c r="V20" s="58"/>
      <c r="W20" s="58"/>
      <c r="X20" s="58"/>
      <c r="Y20" s="58"/>
      <c r="Z20" s="58"/>
      <c r="AA20" s="58"/>
    </row>
    <row r="21" spans="1:27" ht="18" customHeight="1" thickBot="1">
      <c r="A21" s="58"/>
      <c r="B21" s="9" t="s">
        <v>25</v>
      </c>
      <c r="C21" s="4" t="s">
        <v>1</v>
      </c>
      <c r="D21" s="5" t="s">
        <v>0</v>
      </c>
      <c r="E21" s="68" t="s">
        <v>2</v>
      </c>
      <c r="F21" s="69"/>
      <c r="G21" s="69"/>
      <c r="H21" s="69"/>
      <c r="I21" s="69"/>
      <c r="J21" s="69"/>
      <c r="K21" s="69"/>
      <c r="L21" s="69"/>
      <c r="M21" s="70"/>
      <c r="N21" s="59" t="s">
        <v>4</v>
      </c>
      <c r="O21" s="57" t="s">
        <v>6</v>
      </c>
      <c r="P21" s="7" t="s">
        <v>26</v>
      </c>
      <c r="Q21" s="12" t="s">
        <v>4</v>
      </c>
      <c r="R21" s="63" t="s">
        <v>4</v>
      </c>
      <c r="S21" s="64"/>
      <c r="U21" s="60" t="str">
        <f>IF(ISERROR(OR(WEEKDAY(B21,1)=1,ISNUMBER(MATCH(B21,#REF!,0)))),"",IF(OR(WEEKDAY(B21,1)=1,ISNUMBER(MATCH(B21,#REF!,0))),1,2))</f>
        <v/>
      </c>
      <c r="V21" s="58"/>
      <c r="W21" s="58"/>
      <c r="X21" s="58"/>
      <c r="Y21" s="58"/>
      <c r="Z21" s="58"/>
      <c r="AA21" s="58"/>
    </row>
    <row r="22" spans="1:27" ht="18" customHeight="1">
      <c r="A22" s="58"/>
      <c r="B22" s="43" t="s">
        <v>7</v>
      </c>
      <c r="C22" s="44" t="s">
        <v>7</v>
      </c>
      <c r="D22" s="45"/>
      <c r="E22" s="66" t="s">
        <v>7</v>
      </c>
      <c r="F22" s="67"/>
      <c r="G22" s="67"/>
      <c r="H22" s="67"/>
      <c r="I22" s="67"/>
      <c r="J22" s="67"/>
      <c r="K22" s="67"/>
      <c r="L22" s="67"/>
      <c r="M22" s="67"/>
      <c r="N22" s="46"/>
      <c r="O22" s="46" t="s">
        <v>115</v>
      </c>
      <c r="P22" s="46"/>
      <c r="Q22" s="46">
        <v>7</v>
      </c>
      <c r="R22" s="52" t="s">
        <v>56</v>
      </c>
      <c r="S22" s="47">
        <f>SUM(N22:N27)</f>
        <v>0</v>
      </c>
      <c r="U22" s="60" t="str">
        <f>IF(ISERROR(OR(WEEKDAY(B22,1)=1,ISNUMBER(MATCH(B22,#REF!,0)))),"",IF(OR(WEEKDAY(B22,1)=1,ISNUMBER(MATCH(B22,#REF!,0))),1,2))</f>
        <v/>
      </c>
      <c r="V22" s="58"/>
      <c r="W22" s="58"/>
      <c r="X22" s="58"/>
      <c r="Y22" s="58"/>
      <c r="Z22" s="58"/>
      <c r="AA22" s="58"/>
    </row>
    <row r="23" spans="1:27" ht="18" customHeight="1">
      <c r="A23" s="58"/>
      <c r="B23" s="14" t="s">
        <v>7</v>
      </c>
      <c r="C23" s="8" t="s">
        <v>7</v>
      </c>
      <c r="D23" s="18"/>
      <c r="E23" s="61" t="s">
        <v>7</v>
      </c>
      <c r="F23" s="62"/>
      <c r="G23" s="62"/>
      <c r="H23" s="62"/>
      <c r="I23" s="62"/>
      <c r="J23" s="62"/>
      <c r="K23" s="62"/>
      <c r="L23" s="62"/>
      <c r="M23" s="62"/>
      <c r="N23" s="15"/>
      <c r="O23" s="15"/>
      <c r="P23" s="15"/>
      <c r="Q23" s="15"/>
      <c r="R23" s="53" t="s">
        <v>6</v>
      </c>
      <c r="S23" s="16">
        <f>SUM(Q22:Q26)</f>
        <v>7.75</v>
      </c>
      <c r="U23" s="60" t="str">
        <f>IF(ISERROR(OR(WEEKDAY(B23,1)=1,ISNUMBER(MATCH(B23,#REF!,0)))),"",IF(OR(WEEKDAY(B23,1)=1,ISNUMBER(MATCH(B23,#REF!,0))),1,2))</f>
        <v/>
      </c>
      <c r="V23" s="58"/>
      <c r="W23" s="58"/>
      <c r="X23" s="58"/>
      <c r="Y23" s="58"/>
      <c r="Z23" s="58"/>
      <c r="AA23" s="58"/>
    </row>
    <row r="24" spans="1:27" ht="18" customHeight="1">
      <c r="A24" s="58"/>
      <c r="B24" s="14" t="s">
        <v>7</v>
      </c>
      <c r="C24" s="8" t="s">
        <v>7</v>
      </c>
      <c r="D24" s="18"/>
      <c r="E24" s="61" t="s">
        <v>7</v>
      </c>
      <c r="F24" s="62"/>
      <c r="G24" s="62"/>
      <c r="H24" s="62"/>
      <c r="I24" s="62"/>
      <c r="J24" s="62"/>
      <c r="K24" s="62"/>
      <c r="L24" s="62"/>
      <c r="M24" s="62"/>
      <c r="N24" s="15"/>
      <c r="O24" s="15"/>
      <c r="P24" s="15"/>
      <c r="Q24" s="15"/>
      <c r="R24" s="54" t="str">
        <f>IF(Q27="△","Minus Time","")</f>
        <v/>
      </c>
      <c r="S24" s="41"/>
      <c r="U24" s="60" t="str">
        <f>IF(ISERROR(OR(WEEKDAY(B24,1)=1,ISNUMBER(MATCH(B24,#REF!,0)))),"",IF(OR(WEEKDAY(B24,1)=1,ISNUMBER(MATCH(B24,#REF!,0))),1,2))</f>
        <v/>
      </c>
      <c r="V24" s="58"/>
      <c r="W24" s="58"/>
      <c r="X24" s="58"/>
      <c r="Y24" s="58"/>
      <c r="Z24" s="58"/>
      <c r="AA24" s="58"/>
    </row>
    <row r="25" spans="1:27" ht="18" customHeight="1">
      <c r="A25" s="58"/>
      <c r="B25" s="14" t="s">
        <v>7</v>
      </c>
      <c r="C25" s="8" t="s">
        <v>7</v>
      </c>
      <c r="D25" s="18"/>
      <c r="E25" s="61" t="s">
        <v>7</v>
      </c>
      <c r="F25" s="62"/>
      <c r="G25" s="62"/>
      <c r="H25" s="62"/>
      <c r="I25" s="62"/>
      <c r="J25" s="62"/>
      <c r="K25" s="62"/>
      <c r="L25" s="62"/>
      <c r="M25" s="62"/>
      <c r="N25" s="15"/>
      <c r="O25" s="15"/>
      <c r="P25" s="15"/>
      <c r="Q25" s="15"/>
      <c r="R25" s="53" t="s">
        <v>23</v>
      </c>
      <c r="S25" s="16">
        <f>IF(OR(Q27="■",Q27="×",Q27="◎"),0,IF(Q27="△",SUM(S22:S24)-7.75, SUM(S22:S23)-7.75))</f>
        <v>0</v>
      </c>
      <c r="U25" s="60" t="str">
        <f>IF(ISERROR(OR(WEEKDAY(B25,1)=1,ISNUMBER(MATCH(B25,#REF!,0)))),"",IF(OR(WEEKDAY(B25,1)=1,ISNUMBER(MATCH(B25,#REF!,0))),1,2))</f>
        <v/>
      </c>
      <c r="V25" s="58"/>
      <c r="W25" s="58"/>
      <c r="X25" s="58"/>
      <c r="Y25" s="58"/>
      <c r="Z25" s="58"/>
      <c r="AA25" s="58"/>
    </row>
    <row r="26" spans="1:27" ht="18" customHeight="1">
      <c r="A26" s="58"/>
      <c r="B26" s="14" t="s">
        <v>7</v>
      </c>
      <c r="C26" s="8" t="s">
        <v>7</v>
      </c>
      <c r="D26" s="18"/>
      <c r="E26" s="61" t="s">
        <v>7</v>
      </c>
      <c r="F26" s="62"/>
      <c r="G26" s="62"/>
      <c r="H26" s="62"/>
      <c r="I26" s="62"/>
      <c r="J26" s="62"/>
      <c r="K26" s="62"/>
      <c r="L26" s="62"/>
      <c r="M26" s="62"/>
      <c r="N26" s="15"/>
      <c r="O26" s="15" t="s">
        <v>32</v>
      </c>
      <c r="P26" s="15" t="s">
        <v>33</v>
      </c>
      <c r="Q26" s="15">
        <v>0.75</v>
      </c>
      <c r="R26" s="53" t="s">
        <v>3</v>
      </c>
      <c r="S26" s="16" t="str">
        <f>IF(Q27="×",-7.75,"-")</f>
        <v>-</v>
      </c>
      <c r="U26" s="60" t="str">
        <f>IF(ISERROR(OR(WEEKDAY(B26,1)=1,ISNUMBER(MATCH(B26,#REF!,0)))),"",IF(OR(WEEKDAY(B26,1)=1,ISNUMBER(MATCH(B26,#REF!,0))),1,2))</f>
        <v/>
      </c>
      <c r="V26" s="58"/>
      <c r="W26" s="58"/>
      <c r="X26" s="58"/>
      <c r="Y26" s="58"/>
      <c r="Z26" s="58"/>
      <c r="AA26" s="58"/>
    </row>
    <row r="27" spans="1:27" ht="18" customHeight="1" thickBot="1">
      <c r="A27" s="58"/>
      <c r="B27" s="48" t="s">
        <v>7</v>
      </c>
      <c r="C27" s="49" t="s">
        <v>7</v>
      </c>
      <c r="D27" s="50"/>
      <c r="E27" s="76" t="s">
        <v>7</v>
      </c>
      <c r="F27" s="77"/>
      <c r="G27" s="77"/>
      <c r="H27" s="77"/>
      <c r="I27" s="77"/>
      <c r="J27" s="77"/>
      <c r="K27" s="77"/>
      <c r="L27" s="77"/>
      <c r="M27" s="77"/>
      <c r="N27" s="51"/>
      <c r="O27" s="51" t="s">
        <v>55</v>
      </c>
      <c r="P27" s="51" t="s">
        <v>33</v>
      </c>
      <c r="Q27" s="51" t="s">
        <v>93</v>
      </c>
      <c r="R27" s="55" t="s">
        <v>5</v>
      </c>
      <c r="S27" s="17">
        <f xml:space="preserve"> S22+S23</f>
        <v>7.75</v>
      </c>
      <c r="U27" s="60" t="str">
        <f>IF(ISERROR(OR(WEEKDAY(B27,1)=1,ISNUMBER(MATCH(B27,#REF!,0)))),"",IF(OR(WEEKDAY(B27,1)=1,ISNUMBER(MATCH(B27,#REF!,0))),1,2))</f>
        <v/>
      </c>
      <c r="V27" s="58"/>
      <c r="W27" s="58"/>
      <c r="X27" s="58"/>
      <c r="Y27" s="58"/>
      <c r="Z27" s="58"/>
      <c r="AA27" s="58"/>
    </row>
    <row r="28" spans="1:27" ht="18" customHeight="1" thickBot="1">
      <c r="A28" s="58"/>
      <c r="B28" s="71">
        <f>B20+1</f>
        <v>45203</v>
      </c>
      <c r="C28" s="72"/>
      <c r="D28" s="72"/>
      <c r="E28" s="72"/>
      <c r="F28" s="72"/>
      <c r="G28" s="72"/>
      <c r="H28" s="72"/>
      <c r="I28" s="72"/>
      <c r="J28" s="72"/>
      <c r="K28" s="72"/>
      <c r="L28" s="72"/>
      <c r="M28" s="72"/>
      <c r="N28" s="72"/>
      <c r="O28" s="72"/>
      <c r="P28" s="72"/>
      <c r="Q28" s="72"/>
      <c r="R28" s="72"/>
      <c r="S28" s="73"/>
      <c r="U28" s="60">
        <f>IF(ISERROR(OR(WEEKDAY(B28,1)=1,ISNUMBER(MATCH(B28,#REF!,0)))),"",IF(OR(WEEKDAY(B28,1)=1,ISNUMBER(MATCH(B28,#REF!,0))),1,2))</f>
        <v>2</v>
      </c>
      <c r="V28" s="58"/>
      <c r="W28" s="58"/>
      <c r="X28" s="58"/>
      <c r="Y28" s="58"/>
      <c r="Z28" s="58"/>
      <c r="AA28" s="58"/>
    </row>
    <row r="29" spans="1:27" ht="18" customHeight="1" thickBot="1">
      <c r="A29" s="58"/>
      <c r="B29" s="9" t="s">
        <v>25</v>
      </c>
      <c r="C29" s="4" t="s">
        <v>1</v>
      </c>
      <c r="D29" s="5" t="s">
        <v>0</v>
      </c>
      <c r="E29" s="68" t="s">
        <v>2</v>
      </c>
      <c r="F29" s="69"/>
      <c r="G29" s="69"/>
      <c r="H29" s="69"/>
      <c r="I29" s="69"/>
      <c r="J29" s="69"/>
      <c r="K29" s="69"/>
      <c r="L29" s="69"/>
      <c r="M29" s="70"/>
      <c r="N29" s="59" t="s">
        <v>4</v>
      </c>
      <c r="O29" s="57" t="s">
        <v>6</v>
      </c>
      <c r="P29" s="7" t="s">
        <v>26</v>
      </c>
      <c r="Q29" s="12" t="s">
        <v>4</v>
      </c>
      <c r="R29" s="63" t="s">
        <v>4</v>
      </c>
      <c r="S29" s="64"/>
      <c r="U29" s="60" t="str">
        <f>IF(ISERROR(OR(WEEKDAY(B29,1)=1,ISNUMBER(MATCH(B29,#REF!,0)))),"",IF(OR(WEEKDAY(B29,1)=1,ISNUMBER(MATCH(B29,#REF!,0))),1,2))</f>
        <v/>
      </c>
      <c r="V29" s="58"/>
      <c r="W29" s="58"/>
      <c r="X29" s="58"/>
      <c r="Y29" s="58"/>
      <c r="Z29" s="58"/>
      <c r="AA29" s="58"/>
    </row>
    <row r="30" spans="1:27" ht="18" customHeight="1">
      <c r="A30" s="58"/>
      <c r="B30" s="43" t="s">
        <v>7</v>
      </c>
      <c r="C30" s="44" t="s">
        <v>7</v>
      </c>
      <c r="D30" s="45"/>
      <c r="E30" s="66" t="s">
        <v>7</v>
      </c>
      <c r="F30" s="67"/>
      <c r="G30" s="67"/>
      <c r="H30" s="67"/>
      <c r="I30" s="67"/>
      <c r="J30" s="67"/>
      <c r="K30" s="67"/>
      <c r="L30" s="67"/>
      <c r="M30" s="67"/>
      <c r="N30" s="46"/>
      <c r="O30" s="46" t="s">
        <v>115</v>
      </c>
      <c r="P30" s="46"/>
      <c r="Q30" s="46">
        <v>7</v>
      </c>
      <c r="R30" s="52" t="s">
        <v>56</v>
      </c>
      <c r="S30" s="47">
        <f>SUM(N30:N35)</f>
        <v>0</v>
      </c>
      <c r="U30" s="60" t="str">
        <f>IF(ISERROR(OR(WEEKDAY(B30,1)=1,ISNUMBER(MATCH(B30,#REF!,0)))),"",IF(OR(WEEKDAY(B30,1)=1,ISNUMBER(MATCH(B30,#REF!,0))),1,2))</f>
        <v/>
      </c>
      <c r="V30" s="58"/>
      <c r="W30" s="58"/>
      <c r="X30" s="58"/>
      <c r="Y30" s="58"/>
      <c r="Z30" s="58"/>
      <c r="AA30" s="58"/>
    </row>
    <row r="31" spans="1:27" ht="18" customHeight="1">
      <c r="A31" s="58"/>
      <c r="B31" s="14" t="s">
        <v>7</v>
      </c>
      <c r="C31" s="8" t="s">
        <v>7</v>
      </c>
      <c r="D31" s="18"/>
      <c r="E31" s="61" t="s">
        <v>7</v>
      </c>
      <c r="F31" s="62"/>
      <c r="G31" s="62"/>
      <c r="H31" s="62"/>
      <c r="I31" s="62"/>
      <c r="J31" s="62"/>
      <c r="K31" s="62"/>
      <c r="L31" s="62"/>
      <c r="M31" s="62"/>
      <c r="N31" s="15"/>
      <c r="O31" s="15"/>
      <c r="P31" s="15"/>
      <c r="Q31" s="15"/>
      <c r="R31" s="53" t="s">
        <v>6</v>
      </c>
      <c r="S31" s="16">
        <f>SUM(Q30:Q34)</f>
        <v>7.75</v>
      </c>
      <c r="U31" s="60" t="str">
        <f>IF(ISERROR(OR(WEEKDAY(B31,1)=1,ISNUMBER(MATCH(B31,#REF!,0)))),"",IF(OR(WEEKDAY(B31,1)=1,ISNUMBER(MATCH(B31,#REF!,0))),1,2))</f>
        <v/>
      </c>
      <c r="V31" s="58"/>
      <c r="W31" s="58"/>
      <c r="X31" s="58"/>
      <c r="Y31" s="58"/>
      <c r="Z31" s="58"/>
      <c r="AA31" s="58"/>
    </row>
    <row r="32" spans="1:27" ht="18" customHeight="1">
      <c r="A32" s="58"/>
      <c r="B32" s="14" t="s">
        <v>7</v>
      </c>
      <c r="C32" s="8" t="s">
        <v>7</v>
      </c>
      <c r="D32" s="18"/>
      <c r="E32" s="61" t="s">
        <v>7</v>
      </c>
      <c r="F32" s="62"/>
      <c r="G32" s="62"/>
      <c r="H32" s="62"/>
      <c r="I32" s="62"/>
      <c r="J32" s="62"/>
      <c r="K32" s="62"/>
      <c r="L32" s="62"/>
      <c r="M32" s="62"/>
      <c r="N32" s="15"/>
      <c r="O32" s="15"/>
      <c r="P32" s="15"/>
      <c r="Q32" s="15"/>
      <c r="R32" s="54" t="str">
        <f>IF(Q35="△","Minus Time","")</f>
        <v/>
      </c>
      <c r="S32" s="41"/>
      <c r="U32" s="60" t="str">
        <f>IF(ISERROR(OR(WEEKDAY(B32,1)=1,ISNUMBER(MATCH(B32,#REF!,0)))),"",IF(OR(WEEKDAY(B32,1)=1,ISNUMBER(MATCH(B32,#REF!,0))),1,2))</f>
        <v/>
      </c>
      <c r="V32" s="58"/>
      <c r="W32" s="58"/>
      <c r="X32" s="58"/>
      <c r="Y32" s="58"/>
      <c r="Z32" s="58"/>
      <c r="AA32" s="58"/>
    </row>
    <row r="33" spans="1:27" ht="18" customHeight="1">
      <c r="A33" s="58"/>
      <c r="B33" s="14" t="s">
        <v>7</v>
      </c>
      <c r="C33" s="8" t="s">
        <v>7</v>
      </c>
      <c r="D33" s="18"/>
      <c r="E33" s="61" t="s">
        <v>7</v>
      </c>
      <c r="F33" s="62"/>
      <c r="G33" s="62"/>
      <c r="H33" s="62"/>
      <c r="I33" s="62"/>
      <c r="J33" s="62"/>
      <c r="K33" s="62"/>
      <c r="L33" s="62"/>
      <c r="M33" s="62"/>
      <c r="N33" s="15"/>
      <c r="O33" s="15"/>
      <c r="P33" s="15"/>
      <c r="Q33" s="15"/>
      <c r="R33" s="53" t="s">
        <v>23</v>
      </c>
      <c r="S33" s="16">
        <f>IF(OR(Q35="■",Q35="×",Q35="◎"),0,IF(Q35="△",SUM(S30:S32)-7.75, SUM(S30:S31)-7.75))</f>
        <v>0</v>
      </c>
      <c r="U33" s="60" t="str">
        <f>IF(ISERROR(OR(WEEKDAY(B33,1)=1,ISNUMBER(MATCH(B33,#REF!,0)))),"",IF(OR(WEEKDAY(B33,1)=1,ISNUMBER(MATCH(B33,#REF!,0))),1,2))</f>
        <v/>
      </c>
      <c r="V33" s="58"/>
      <c r="W33" s="58"/>
      <c r="X33" s="58"/>
      <c r="Y33" s="58"/>
      <c r="Z33" s="58"/>
      <c r="AA33" s="58"/>
    </row>
    <row r="34" spans="1:27" ht="18" customHeight="1">
      <c r="A34" s="58"/>
      <c r="B34" s="14" t="s">
        <v>7</v>
      </c>
      <c r="C34" s="8" t="s">
        <v>7</v>
      </c>
      <c r="D34" s="18"/>
      <c r="E34" s="61" t="s">
        <v>7</v>
      </c>
      <c r="F34" s="62"/>
      <c r="G34" s="62"/>
      <c r="H34" s="62"/>
      <c r="I34" s="62"/>
      <c r="J34" s="62"/>
      <c r="K34" s="62"/>
      <c r="L34" s="62"/>
      <c r="M34" s="62"/>
      <c r="N34" s="15"/>
      <c r="O34" s="15" t="s">
        <v>32</v>
      </c>
      <c r="P34" s="15" t="s">
        <v>33</v>
      </c>
      <c r="Q34" s="15">
        <v>0.75</v>
      </c>
      <c r="R34" s="53" t="s">
        <v>3</v>
      </c>
      <c r="S34" s="16" t="str">
        <f>IF(Q35="×",-7.75,"-")</f>
        <v>-</v>
      </c>
      <c r="U34" s="60" t="str">
        <f>IF(ISERROR(OR(WEEKDAY(B34,1)=1,ISNUMBER(MATCH(B34,#REF!,0)))),"",IF(OR(WEEKDAY(B34,1)=1,ISNUMBER(MATCH(B34,#REF!,0))),1,2))</f>
        <v/>
      </c>
      <c r="V34" s="58"/>
      <c r="W34" s="58"/>
      <c r="X34" s="58"/>
      <c r="Y34" s="58"/>
      <c r="Z34" s="58"/>
      <c r="AA34" s="58"/>
    </row>
    <row r="35" spans="1:27" ht="18" customHeight="1" thickBot="1">
      <c r="A35" s="58"/>
      <c r="B35" s="48" t="s">
        <v>7</v>
      </c>
      <c r="C35" s="49" t="s">
        <v>7</v>
      </c>
      <c r="D35" s="50"/>
      <c r="E35" s="76" t="s">
        <v>7</v>
      </c>
      <c r="F35" s="77"/>
      <c r="G35" s="77"/>
      <c r="H35" s="77"/>
      <c r="I35" s="77"/>
      <c r="J35" s="77"/>
      <c r="K35" s="77"/>
      <c r="L35" s="77"/>
      <c r="M35" s="77"/>
      <c r="N35" s="51"/>
      <c r="O35" s="51" t="s">
        <v>55</v>
      </c>
      <c r="P35" s="51" t="s">
        <v>33</v>
      </c>
      <c r="Q35" s="51" t="s">
        <v>93</v>
      </c>
      <c r="R35" s="55" t="s">
        <v>5</v>
      </c>
      <c r="S35" s="17">
        <f xml:space="preserve"> S30+S31</f>
        <v>7.75</v>
      </c>
      <c r="U35" s="60" t="str">
        <f>IF(ISERROR(OR(WEEKDAY(B35,1)=1,ISNUMBER(MATCH(B35,#REF!,0)))),"",IF(OR(WEEKDAY(B35,1)=1,ISNUMBER(MATCH(B35,#REF!,0))),1,2))</f>
        <v/>
      </c>
      <c r="V35" s="58"/>
      <c r="W35" s="58"/>
      <c r="X35" s="58"/>
      <c r="Y35" s="58"/>
      <c r="Z35" s="58"/>
      <c r="AA35" s="58"/>
    </row>
    <row r="36" spans="1:27" ht="18" customHeight="1" thickBot="1">
      <c r="A36" s="58"/>
      <c r="B36" s="71">
        <f>B28+1</f>
        <v>45204</v>
      </c>
      <c r="C36" s="72"/>
      <c r="D36" s="72"/>
      <c r="E36" s="72"/>
      <c r="F36" s="72"/>
      <c r="G36" s="72"/>
      <c r="H36" s="72"/>
      <c r="I36" s="72"/>
      <c r="J36" s="72"/>
      <c r="K36" s="72"/>
      <c r="L36" s="72"/>
      <c r="M36" s="72"/>
      <c r="N36" s="72"/>
      <c r="O36" s="72"/>
      <c r="P36" s="72"/>
      <c r="Q36" s="72"/>
      <c r="R36" s="72"/>
      <c r="S36" s="73"/>
      <c r="U36" s="60">
        <f>IF(ISERROR(OR(WEEKDAY(B36,1)=1,ISNUMBER(MATCH(B36,#REF!,0)))),"",IF(OR(WEEKDAY(B36,1)=1,ISNUMBER(MATCH(B36,#REF!,0))),1,2))</f>
        <v>2</v>
      </c>
      <c r="V36" s="58"/>
      <c r="W36" s="58"/>
      <c r="X36" s="58"/>
      <c r="Y36" s="58"/>
      <c r="Z36" s="58"/>
      <c r="AA36" s="58"/>
    </row>
    <row r="37" spans="1:27" ht="18" customHeight="1" thickBot="1">
      <c r="A37" s="58"/>
      <c r="B37" s="9" t="s">
        <v>25</v>
      </c>
      <c r="C37" s="4" t="s">
        <v>1</v>
      </c>
      <c r="D37" s="5" t="s">
        <v>0</v>
      </c>
      <c r="E37" s="68" t="s">
        <v>2</v>
      </c>
      <c r="F37" s="69"/>
      <c r="G37" s="69"/>
      <c r="H37" s="69"/>
      <c r="I37" s="69"/>
      <c r="J37" s="69"/>
      <c r="K37" s="69"/>
      <c r="L37" s="69"/>
      <c r="M37" s="70"/>
      <c r="N37" s="59" t="s">
        <v>4</v>
      </c>
      <c r="O37" s="57" t="s">
        <v>6</v>
      </c>
      <c r="P37" s="7" t="s">
        <v>26</v>
      </c>
      <c r="Q37" s="12" t="s">
        <v>4</v>
      </c>
      <c r="R37" s="63" t="s">
        <v>4</v>
      </c>
      <c r="S37" s="64"/>
      <c r="U37" s="60" t="str">
        <f>IF(ISERROR(OR(WEEKDAY(B37,1)=1,ISNUMBER(MATCH(B37,#REF!,0)))),"",IF(OR(WEEKDAY(B37,1)=1,ISNUMBER(MATCH(B37,#REF!,0))),1,2))</f>
        <v/>
      </c>
      <c r="V37" s="58"/>
      <c r="W37" s="58"/>
      <c r="X37" s="58"/>
      <c r="Y37" s="58"/>
      <c r="Z37" s="58"/>
      <c r="AA37" s="58"/>
    </row>
    <row r="38" spans="1:27" ht="18" customHeight="1">
      <c r="A38" s="58"/>
      <c r="B38" s="43" t="s">
        <v>96</v>
      </c>
      <c r="C38" s="44" t="s">
        <v>97</v>
      </c>
      <c r="D38" s="45" t="s">
        <v>134</v>
      </c>
      <c r="E38" s="66" t="s">
        <v>99</v>
      </c>
      <c r="F38" s="67"/>
      <c r="G38" s="67"/>
      <c r="H38" s="67"/>
      <c r="I38" s="67"/>
      <c r="J38" s="67"/>
      <c r="K38" s="67"/>
      <c r="L38" s="67"/>
      <c r="M38" s="67"/>
      <c r="N38" s="46">
        <v>1.5</v>
      </c>
      <c r="O38" s="46" t="s">
        <v>115</v>
      </c>
      <c r="P38" s="46"/>
      <c r="Q38" s="46">
        <v>4</v>
      </c>
      <c r="R38" s="52" t="s">
        <v>56</v>
      </c>
      <c r="S38" s="47">
        <f>SUM(N38:N43)</f>
        <v>2.5</v>
      </c>
      <c r="U38" s="60" t="str">
        <f>IF(ISERROR(OR(WEEKDAY(B38,1)=1,ISNUMBER(MATCH(B38,#REF!,0)))),"",IF(OR(WEEKDAY(B38,1)=1,ISNUMBER(MATCH(B38,#REF!,0))),1,2))</f>
        <v/>
      </c>
      <c r="V38" s="58"/>
      <c r="W38" s="58"/>
      <c r="X38" s="58"/>
      <c r="Y38" s="58"/>
      <c r="Z38" s="58"/>
      <c r="AA38" s="58"/>
    </row>
    <row r="39" spans="1:27" ht="18" customHeight="1">
      <c r="A39" s="58"/>
      <c r="B39" s="14" t="s">
        <v>96</v>
      </c>
      <c r="C39" s="8" t="s">
        <v>14</v>
      </c>
      <c r="D39" s="18" t="s">
        <v>135</v>
      </c>
      <c r="E39" s="61" t="s">
        <v>99</v>
      </c>
      <c r="F39" s="62"/>
      <c r="G39" s="62"/>
      <c r="H39" s="62"/>
      <c r="I39" s="62"/>
      <c r="J39" s="62"/>
      <c r="K39" s="62"/>
      <c r="L39" s="62"/>
      <c r="M39" s="62"/>
      <c r="N39" s="15">
        <v>1</v>
      </c>
      <c r="O39" s="15"/>
      <c r="P39" s="15"/>
      <c r="Q39" s="15"/>
      <c r="R39" s="53" t="s">
        <v>6</v>
      </c>
      <c r="S39" s="16">
        <f>SUM(Q38:Q42)</f>
        <v>5.25</v>
      </c>
      <c r="U39" s="60" t="str">
        <f>IF(ISERROR(OR(WEEKDAY(B39,1)=1,ISNUMBER(MATCH(B39,#REF!,0)))),"",IF(OR(WEEKDAY(B39,1)=1,ISNUMBER(MATCH(B39,#REF!,0))),1,2))</f>
        <v/>
      </c>
      <c r="V39" s="58"/>
      <c r="W39" s="58"/>
      <c r="X39" s="58"/>
      <c r="Y39" s="58"/>
      <c r="Z39" s="58"/>
      <c r="AA39" s="58"/>
    </row>
    <row r="40" spans="1:27" ht="18" customHeight="1">
      <c r="A40" s="58"/>
      <c r="B40" s="14" t="s">
        <v>7</v>
      </c>
      <c r="C40" s="8" t="s">
        <v>7</v>
      </c>
      <c r="D40" s="18"/>
      <c r="E40" s="61" t="s">
        <v>7</v>
      </c>
      <c r="F40" s="62"/>
      <c r="G40" s="62"/>
      <c r="H40" s="62"/>
      <c r="I40" s="62"/>
      <c r="J40" s="62"/>
      <c r="K40" s="62"/>
      <c r="L40" s="62"/>
      <c r="M40" s="62"/>
      <c r="N40" s="15"/>
      <c r="O40" s="15"/>
      <c r="P40" s="15"/>
      <c r="Q40" s="15"/>
      <c r="R40" s="54" t="str">
        <f>IF(Q43="△","Minus Time","")</f>
        <v/>
      </c>
      <c r="S40" s="41"/>
      <c r="U40" s="60" t="str">
        <f>IF(ISERROR(OR(WEEKDAY(B40,1)=1,ISNUMBER(MATCH(B40,#REF!,0)))),"",IF(OR(WEEKDAY(B40,1)=1,ISNUMBER(MATCH(B40,#REF!,0))),1,2))</f>
        <v/>
      </c>
      <c r="V40" s="58"/>
      <c r="W40" s="58"/>
      <c r="X40" s="58"/>
      <c r="Y40" s="58"/>
      <c r="Z40" s="58"/>
      <c r="AA40" s="58"/>
    </row>
    <row r="41" spans="1:27" ht="18" customHeight="1">
      <c r="A41" s="58"/>
      <c r="B41" s="14" t="s">
        <v>7</v>
      </c>
      <c r="C41" s="8" t="s">
        <v>7</v>
      </c>
      <c r="D41" s="18"/>
      <c r="E41" s="61" t="s">
        <v>7</v>
      </c>
      <c r="F41" s="62"/>
      <c r="G41" s="62"/>
      <c r="H41" s="62"/>
      <c r="I41" s="62"/>
      <c r="J41" s="62"/>
      <c r="K41" s="62"/>
      <c r="L41" s="62"/>
      <c r="M41" s="62"/>
      <c r="N41" s="15"/>
      <c r="O41" s="15"/>
      <c r="P41" s="15"/>
      <c r="Q41" s="15"/>
      <c r="R41" s="53" t="s">
        <v>23</v>
      </c>
      <c r="S41" s="16">
        <f>IF(OR(Q43="■",Q43="×",Q43="◎"),0,IF(Q43="△",SUM(S38:S40)-7.75, SUM(S38:S39)-7.75))</f>
        <v>0</v>
      </c>
      <c r="U41" s="60" t="str">
        <f>IF(ISERROR(OR(WEEKDAY(B41,1)=1,ISNUMBER(MATCH(B41,#REF!,0)))),"",IF(OR(WEEKDAY(B41,1)=1,ISNUMBER(MATCH(B41,#REF!,0))),1,2))</f>
        <v/>
      </c>
      <c r="V41" s="58"/>
      <c r="W41" s="58"/>
      <c r="X41" s="58"/>
      <c r="Y41" s="58"/>
      <c r="Z41" s="58"/>
      <c r="AA41" s="58"/>
    </row>
    <row r="42" spans="1:27" ht="18" customHeight="1">
      <c r="A42" s="58"/>
      <c r="B42" s="14" t="s">
        <v>7</v>
      </c>
      <c r="C42" s="8" t="s">
        <v>7</v>
      </c>
      <c r="D42" s="18"/>
      <c r="E42" s="61" t="s">
        <v>7</v>
      </c>
      <c r="F42" s="62"/>
      <c r="G42" s="62"/>
      <c r="H42" s="62"/>
      <c r="I42" s="62"/>
      <c r="J42" s="62"/>
      <c r="K42" s="62"/>
      <c r="L42" s="62"/>
      <c r="M42" s="62"/>
      <c r="N42" s="15"/>
      <c r="O42" s="15" t="s">
        <v>32</v>
      </c>
      <c r="P42" s="15" t="s">
        <v>33</v>
      </c>
      <c r="Q42" s="15">
        <v>1.25</v>
      </c>
      <c r="R42" s="53" t="s">
        <v>3</v>
      </c>
      <c r="S42" s="16" t="str">
        <f>IF(Q43="×",-7.75,"-")</f>
        <v>-</v>
      </c>
      <c r="U42" s="60" t="str">
        <f>IF(ISERROR(OR(WEEKDAY(B42,1)=1,ISNUMBER(MATCH(B42,#REF!,0)))),"",IF(OR(WEEKDAY(B42,1)=1,ISNUMBER(MATCH(B42,#REF!,0))),1,2))</f>
        <v/>
      </c>
      <c r="V42" s="58"/>
      <c r="W42" s="58"/>
      <c r="X42" s="58"/>
      <c r="Y42" s="58"/>
      <c r="Z42" s="58"/>
      <c r="AA42" s="58"/>
    </row>
    <row r="43" spans="1:27" ht="18" customHeight="1" thickBot="1">
      <c r="A43" s="58"/>
      <c r="B43" s="48" t="s">
        <v>7</v>
      </c>
      <c r="C43" s="49" t="s">
        <v>7</v>
      </c>
      <c r="D43" s="50"/>
      <c r="E43" s="76" t="s">
        <v>7</v>
      </c>
      <c r="F43" s="77"/>
      <c r="G43" s="77"/>
      <c r="H43" s="77"/>
      <c r="I43" s="77"/>
      <c r="J43" s="77"/>
      <c r="K43" s="77"/>
      <c r="L43" s="77"/>
      <c r="M43" s="77"/>
      <c r="N43" s="51"/>
      <c r="O43" s="51" t="s">
        <v>55</v>
      </c>
      <c r="P43" s="51" t="s">
        <v>33</v>
      </c>
      <c r="Q43" s="51" t="s">
        <v>93</v>
      </c>
      <c r="R43" s="55" t="s">
        <v>5</v>
      </c>
      <c r="S43" s="17">
        <f xml:space="preserve"> S38+S39</f>
        <v>7.75</v>
      </c>
      <c r="U43" s="60" t="str">
        <f>IF(ISERROR(OR(WEEKDAY(B43,1)=1,ISNUMBER(MATCH(B43,#REF!,0)))),"",IF(OR(WEEKDAY(B43,1)=1,ISNUMBER(MATCH(B43,#REF!,0))),1,2))</f>
        <v/>
      </c>
      <c r="V43" s="58"/>
      <c r="W43" s="58"/>
      <c r="X43" s="58"/>
      <c r="Y43" s="58"/>
      <c r="Z43" s="58"/>
      <c r="AA43" s="58"/>
    </row>
    <row r="44" spans="1:27" ht="18" customHeight="1" thickBot="1">
      <c r="A44" s="58"/>
      <c r="B44" s="71">
        <f>B36+1</f>
        <v>45205</v>
      </c>
      <c r="C44" s="72"/>
      <c r="D44" s="72"/>
      <c r="E44" s="72"/>
      <c r="F44" s="72"/>
      <c r="G44" s="72"/>
      <c r="H44" s="72"/>
      <c r="I44" s="72"/>
      <c r="J44" s="72"/>
      <c r="K44" s="72"/>
      <c r="L44" s="72"/>
      <c r="M44" s="72"/>
      <c r="N44" s="72"/>
      <c r="O44" s="72"/>
      <c r="P44" s="72"/>
      <c r="Q44" s="72"/>
      <c r="R44" s="72"/>
      <c r="S44" s="73"/>
      <c r="U44" s="60">
        <f>IF(ISERROR(OR(WEEKDAY(B44,1)=1,ISNUMBER(MATCH(B44,#REF!,0)))),"",IF(OR(WEEKDAY(B44,1)=1,ISNUMBER(MATCH(B44,#REF!,0))),1,2))</f>
        <v>2</v>
      </c>
      <c r="V44" s="58"/>
      <c r="W44" s="58"/>
      <c r="X44" s="58"/>
      <c r="Y44" s="58"/>
      <c r="Z44" s="58"/>
      <c r="AA44" s="58"/>
    </row>
    <row r="45" spans="1:27" ht="18" customHeight="1" thickBot="1">
      <c r="A45" s="58"/>
      <c r="B45" s="9" t="s">
        <v>25</v>
      </c>
      <c r="C45" s="4" t="s">
        <v>1</v>
      </c>
      <c r="D45" s="5" t="s">
        <v>0</v>
      </c>
      <c r="E45" s="68" t="s">
        <v>2</v>
      </c>
      <c r="F45" s="69"/>
      <c r="G45" s="69"/>
      <c r="H45" s="69"/>
      <c r="I45" s="69"/>
      <c r="J45" s="69"/>
      <c r="K45" s="69"/>
      <c r="L45" s="69"/>
      <c r="M45" s="70"/>
      <c r="N45" s="59" t="s">
        <v>4</v>
      </c>
      <c r="O45" s="57" t="s">
        <v>6</v>
      </c>
      <c r="P45" s="7" t="s">
        <v>26</v>
      </c>
      <c r="Q45" s="12" t="s">
        <v>4</v>
      </c>
      <c r="R45" s="63" t="s">
        <v>4</v>
      </c>
      <c r="S45" s="64"/>
      <c r="U45" s="60" t="str">
        <f>IF(ISERROR(OR(WEEKDAY(B45,1)=1,ISNUMBER(MATCH(B45,#REF!,0)))),"",IF(OR(WEEKDAY(B45,1)=1,ISNUMBER(MATCH(B45,#REF!,0))),1,2))</f>
        <v/>
      </c>
      <c r="V45" s="58"/>
      <c r="W45" s="58"/>
      <c r="X45" s="58"/>
      <c r="Y45" s="58"/>
      <c r="Z45" s="58"/>
      <c r="AA45" s="58"/>
    </row>
    <row r="46" spans="1:27" ht="18" customHeight="1">
      <c r="A46" s="58"/>
      <c r="B46" s="43" t="s">
        <v>7</v>
      </c>
      <c r="C46" s="44" t="s">
        <v>7</v>
      </c>
      <c r="D46" s="45"/>
      <c r="E46" s="66" t="s">
        <v>7</v>
      </c>
      <c r="F46" s="67"/>
      <c r="G46" s="67"/>
      <c r="H46" s="67"/>
      <c r="I46" s="67"/>
      <c r="J46" s="67"/>
      <c r="K46" s="67"/>
      <c r="L46" s="67"/>
      <c r="M46" s="67"/>
      <c r="N46" s="46"/>
      <c r="O46" s="46"/>
      <c r="P46" s="46"/>
      <c r="Q46" s="46"/>
      <c r="R46" s="52" t="s">
        <v>56</v>
      </c>
      <c r="S46" s="47">
        <f>SUM(N46:N51)</f>
        <v>0</v>
      </c>
      <c r="U46" s="60" t="str">
        <f>IF(ISERROR(OR(WEEKDAY(B46,1)=1,ISNUMBER(MATCH(B46,#REF!,0)))),"",IF(OR(WEEKDAY(B46,1)=1,ISNUMBER(MATCH(B46,#REF!,0))),1,2))</f>
        <v/>
      </c>
      <c r="V46" s="58"/>
      <c r="W46" s="58"/>
      <c r="X46" s="58"/>
      <c r="Y46" s="58"/>
      <c r="Z46" s="58"/>
      <c r="AA46" s="58"/>
    </row>
    <row r="47" spans="1:27" ht="18" customHeight="1">
      <c r="A47" s="58"/>
      <c r="B47" s="14" t="s">
        <v>7</v>
      </c>
      <c r="C47" s="8" t="s">
        <v>7</v>
      </c>
      <c r="D47" s="18"/>
      <c r="E47" s="61" t="s">
        <v>7</v>
      </c>
      <c r="F47" s="62"/>
      <c r="G47" s="62"/>
      <c r="H47" s="62"/>
      <c r="I47" s="62"/>
      <c r="J47" s="62"/>
      <c r="K47" s="62"/>
      <c r="L47" s="62"/>
      <c r="M47" s="62"/>
      <c r="N47" s="15"/>
      <c r="O47" s="15"/>
      <c r="P47" s="15"/>
      <c r="Q47" s="15"/>
      <c r="R47" s="53" t="s">
        <v>6</v>
      </c>
      <c r="S47" s="16">
        <f>SUM(Q46:Q50)</f>
        <v>0</v>
      </c>
      <c r="U47" s="60" t="str">
        <f>IF(ISERROR(OR(WEEKDAY(B47,1)=1,ISNUMBER(MATCH(B47,#REF!,0)))),"",IF(OR(WEEKDAY(B47,1)=1,ISNUMBER(MATCH(B47,#REF!,0))),1,2))</f>
        <v/>
      </c>
      <c r="V47" s="58"/>
      <c r="W47" s="58"/>
      <c r="X47" s="58"/>
      <c r="Y47" s="58"/>
      <c r="Z47" s="58"/>
      <c r="AA47" s="58"/>
    </row>
    <row r="48" spans="1:27" ht="18" customHeight="1">
      <c r="A48" s="58"/>
      <c r="B48" s="14" t="s">
        <v>7</v>
      </c>
      <c r="C48" s="8" t="s">
        <v>7</v>
      </c>
      <c r="D48" s="18"/>
      <c r="E48" s="61" t="s">
        <v>7</v>
      </c>
      <c r="F48" s="62"/>
      <c r="G48" s="62"/>
      <c r="H48" s="62"/>
      <c r="I48" s="62"/>
      <c r="J48" s="62"/>
      <c r="K48" s="62"/>
      <c r="L48" s="62"/>
      <c r="M48" s="62"/>
      <c r="N48" s="15"/>
      <c r="O48" s="15"/>
      <c r="P48" s="15"/>
      <c r="Q48" s="15"/>
      <c r="R48" s="54" t="str">
        <f>IF(Q51="△","Minus Time","")</f>
        <v/>
      </c>
      <c r="S48" s="41"/>
      <c r="U48" s="60" t="str">
        <f>IF(ISERROR(OR(WEEKDAY(B48,1)=1,ISNUMBER(MATCH(B48,#REF!,0)))),"",IF(OR(WEEKDAY(B48,1)=1,ISNUMBER(MATCH(B48,#REF!,0))),1,2))</f>
        <v/>
      </c>
      <c r="V48" s="58"/>
      <c r="W48" s="58"/>
      <c r="X48" s="58"/>
      <c r="Y48" s="58"/>
      <c r="Z48" s="58"/>
      <c r="AA48" s="58"/>
    </row>
    <row r="49" spans="1:27" ht="18" customHeight="1">
      <c r="A49" s="58"/>
      <c r="B49" s="14" t="s">
        <v>7</v>
      </c>
      <c r="C49" s="8" t="s">
        <v>7</v>
      </c>
      <c r="D49" s="18"/>
      <c r="E49" s="61" t="s">
        <v>7</v>
      </c>
      <c r="F49" s="62"/>
      <c r="G49" s="62"/>
      <c r="H49" s="62"/>
      <c r="I49" s="62"/>
      <c r="J49" s="62"/>
      <c r="K49" s="62"/>
      <c r="L49" s="62"/>
      <c r="M49" s="62"/>
      <c r="N49" s="15"/>
      <c r="O49" s="15"/>
      <c r="P49" s="15"/>
      <c r="Q49" s="15"/>
      <c r="R49" s="53" t="s">
        <v>23</v>
      </c>
      <c r="S49" s="16">
        <f>IF(OR(Q51="■",Q51="×",Q51="◎"),0,IF(Q51="△",SUM(S46:S48)-7.75, SUM(S46:S47)-7.75))</f>
        <v>0</v>
      </c>
      <c r="U49" s="60" t="str">
        <f>IF(ISERROR(OR(WEEKDAY(B49,1)=1,ISNUMBER(MATCH(B49,#REF!,0)))),"",IF(OR(WEEKDAY(B49,1)=1,ISNUMBER(MATCH(B49,#REF!,0))),1,2))</f>
        <v/>
      </c>
      <c r="V49" s="58"/>
      <c r="W49" s="58"/>
      <c r="X49" s="58"/>
      <c r="Y49" s="58"/>
      <c r="Z49" s="58"/>
      <c r="AA49" s="58"/>
    </row>
    <row r="50" spans="1:27" ht="18" customHeight="1">
      <c r="A50" s="58"/>
      <c r="B50" s="14" t="s">
        <v>7</v>
      </c>
      <c r="C50" s="8" t="s">
        <v>7</v>
      </c>
      <c r="D50" s="18"/>
      <c r="E50" s="61" t="s">
        <v>7</v>
      </c>
      <c r="F50" s="62"/>
      <c r="G50" s="62"/>
      <c r="H50" s="62"/>
      <c r="I50" s="62"/>
      <c r="J50" s="62"/>
      <c r="K50" s="62"/>
      <c r="L50" s="62"/>
      <c r="M50" s="62"/>
      <c r="N50" s="15"/>
      <c r="O50" s="15" t="s">
        <v>32</v>
      </c>
      <c r="P50" s="15" t="s">
        <v>33</v>
      </c>
      <c r="Q50" s="15"/>
      <c r="R50" s="53" t="s">
        <v>3</v>
      </c>
      <c r="S50" s="16" t="str">
        <f>IF(Q51="×",-7.75,"-")</f>
        <v>-</v>
      </c>
      <c r="U50" s="60" t="str">
        <f>IF(ISERROR(OR(WEEKDAY(B50,1)=1,ISNUMBER(MATCH(B50,#REF!,0)))),"",IF(OR(WEEKDAY(B50,1)=1,ISNUMBER(MATCH(B50,#REF!,0))),1,2))</f>
        <v/>
      </c>
      <c r="V50" s="58"/>
      <c r="W50" s="58"/>
      <c r="X50" s="58"/>
      <c r="Y50" s="58"/>
      <c r="Z50" s="58"/>
      <c r="AA50" s="58"/>
    </row>
    <row r="51" spans="1:27" ht="18" customHeight="1" thickBot="1">
      <c r="A51" s="58"/>
      <c r="B51" s="48" t="s">
        <v>7</v>
      </c>
      <c r="C51" s="49" t="s">
        <v>7</v>
      </c>
      <c r="D51" s="50"/>
      <c r="E51" s="76" t="s">
        <v>7</v>
      </c>
      <c r="F51" s="77"/>
      <c r="G51" s="77"/>
      <c r="H51" s="77"/>
      <c r="I51" s="77"/>
      <c r="J51" s="77"/>
      <c r="K51" s="77"/>
      <c r="L51" s="77"/>
      <c r="M51" s="77"/>
      <c r="N51" s="51"/>
      <c r="O51" s="51" t="s">
        <v>55</v>
      </c>
      <c r="P51" s="51" t="s">
        <v>33</v>
      </c>
      <c r="Q51" s="51" t="s">
        <v>7</v>
      </c>
      <c r="R51" s="55" t="s">
        <v>5</v>
      </c>
      <c r="S51" s="17">
        <f xml:space="preserve"> S46+S47</f>
        <v>0</v>
      </c>
      <c r="U51" s="60" t="str">
        <f>IF(ISERROR(OR(WEEKDAY(B51,1)=1,ISNUMBER(MATCH(B51,#REF!,0)))),"",IF(OR(WEEKDAY(B51,1)=1,ISNUMBER(MATCH(B51,#REF!,0))),1,2))</f>
        <v/>
      </c>
      <c r="V51" s="58"/>
      <c r="W51" s="58"/>
      <c r="X51" s="58"/>
      <c r="Y51" s="58"/>
      <c r="Z51" s="58"/>
      <c r="AA51" s="58"/>
    </row>
    <row r="52" spans="1:27" ht="18" customHeight="1" thickBot="1">
      <c r="A52" s="58"/>
      <c r="B52" s="71">
        <f>B44+1</f>
        <v>45206</v>
      </c>
      <c r="C52" s="72"/>
      <c r="D52" s="72"/>
      <c r="E52" s="72"/>
      <c r="F52" s="72"/>
      <c r="G52" s="72"/>
      <c r="H52" s="72"/>
      <c r="I52" s="72"/>
      <c r="J52" s="72"/>
      <c r="K52" s="72"/>
      <c r="L52" s="72"/>
      <c r="M52" s="72"/>
      <c r="N52" s="72"/>
      <c r="O52" s="72"/>
      <c r="P52" s="72"/>
      <c r="Q52" s="72"/>
      <c r="R52" s="72"/>
      <c r="S52" s="73"/>
      <c r="U52" s="60">
        <f>IF(ISERROR(OR(WEEKDAY(B52,1)=1,ISNUMBER(MATCH(B52,#REF!,0)))),"",IF(OR(WEEKDAY(B52,1)=1,ISNUMBER(MATCH(B52,#REF!,0))),1,2))</f>
        <v>2</v>
      </c>
      <c r="V52" s="58"/>
      <c r="W52" s="58"/>
      <c r="X52" s="58"/>
      <c r="Y52" s="58"/>
      <c r="Z52" s="58"/>
      <c r="AA52" s="58"/>
    </row>
    <row r="53" spans="1:27" ht="18" customHeight="1" thickBot="1">
      <c r="A53" s="58"/>
      <c r="B53" s="9" t="s">
        <v>25</v>
      </c>
      <c r="C53" s="4" t="s">
        <v>1</v>
      </c>
      <c r="D53" s="5" t="s">
        <v>0</v>
      </c>
      <c r="E53" s="68" t="s">
        <v>2</v>
      </c>
      <c r="F53" s="69"/>
      <c r="G53" s="69"/>
      <c r="H53" s="69"/>
      <c r="I53" s="69"/>
      <c r="J53" s="69"/>
      <c r="K53" s="69"/>
      <c r="L53" s="69"/>
      <c r="M53" s="70"/>
      <c r="N53" s="59" t="s">
        <v>4</v>
      </c>
      <c r="O53" s="57" t="s">
        <v>6</v>
      </c>
      <c r="P53" s="7" t="s">
        <v>26</v>
      </c>
      <c r="Q53" s="12" t="s">
        <v>4</v>
      </c>
      <c r="R53" s="63" t="s">
        <v>4</v>
      </c>
      <c r="S53" s="64"/>
      <c r="U53" s="60" t="str">
        <f>IF(ISERROR(OR(WEEKDAY(B53,1)=1,ISNUMBER(MATCH(B53,#REF!,0)))),"",IF(OR(WEEKDAY(B53,1)=1,ISNUMBER(MATCH(B53,#REF!,0))),1,2))</f>
        <v/>
      </c>
      <c r="V53" s="58"/>
      <c r="W53" s="58"/>
      <c r="X53" s="58"/>
      <c r="Y53" s="58"/>
      <c r="Z53" s="58"/>
      <c r="AA53" s="58"/>
    </row>
    <row r="54" spans="1:27" ht="18" customHeight="1">
      <c r="A54" s="58"/>
      <c r="B54" s="43" t="s">
        <v>7</v>
      </c>
      <c r="C54" s="44" t="s">
        <v>7</v>
      </c>
      <c r="D54" s="45"/>
      <c r="E54" s="66" t="s">
        <v>7</v>
      </c>
      <c r="F54" s="67"/>
      <c r="G54" s="67"/>
      <c r="H54" s="67"/>
      <c r="I54" s="67"/>
      <c r="J54" s="67"/>
      <c r="K54" s="67"/>
      <c r="L54" s="67"/>
      <c r="M54" s="67"/>
      <c r="N54" s="46"/>
      <c r="O54" s="46"/>
      <c r="P54" s="46"/>
      <c r="Q54" s="46"/>
      <c r="R54" s="52" t="s">
        <v>56</v>
      </c>
      <c r="S54" s="47">
        <f>SUM(N54:N59)</f>
        <v>0</v>
      </c>
      <c r="U54" s="60" t="str">
        <f>IF(ISERROR(OR(WEEKDAY(B54,1)=1,ISNUMBER(MATCH(B54,#REF!,0)))),"",IF(OR(WEEKDAY(B54,1)=1,ISNUMBER(MATCH(B54,#REF!,0))),1,2))</f>
        <v/>
      </c>
      <c r="V54" s="58"/>
      <c r="W54" s="58"/>
      <c r="X54" s="58"/>
      <c r="Y54" s="58"/>
      <c r="Z54" s="58"/>
      <c r="AA54" s="58"/>
    </row>
    <row r="55" spans="1:27" ht="18" customHeight="1">
      <c r="A55" s="58"/>
      <c r="B55" s="14" t="s">
        <v>7</v>
      </c>
      <c r="C55" s="8" t="s">
        <v>7</v>
      </c>
      <c r="D55" s="18"/>
      <c r="E55" s="61" t="s">
        <v>7</v>
      </c>
      <c r="F55" s="62"/>
      <c r="G55" s="62"/>
      <c r="H55" s="62"/>
      <c r="I55" s="62"/>
      <c r="J55" s="62"/>
      <c r="K55" s="62"/>
      <c r="L55" s="62"/>
      <c r="M55" s="62"/>
      <c r="N55" s="15"/>
      <c r="O55" s="15"/>
      <c r="P55" s="15"/>
      <c r="Q55" s="15"/>
      <c r="R55" s="53" t="s">
        <v>6</v>
      </c>
      <c r="S55" s="16">
        <f>SUM(Q54:Q58)</f>
        <v>0</v>
      </c>
      <c r="U55" s="60" t="str">
        <f>IF(ISERROR(OR(WEEKDAY(B55,1)=1,ISNUMBER(MATCH(B55,#REF!,0)))),"",IF(OR(WEEKDAY(B55,1)=1,ISNUMBER(MATCH(B55,#REF!,0))),1,2))</f>
        <v/>
      </c>
      <c r="V55" s="58"/>
      <c r="W55" s="58"/>
      <c r="X55" s="58"/>
      <c r="Y55" s="58"/>
      <c r="Z55" s="58"/>
      <c r="AA55" s="58"/>
    </row>
    <row r="56" spans="1:27" ht="18" customHeight="1">
      <c r="A56" s="58"/>
      <c r="B56" s="14" t="s">
        <v>7</v>
      </c>
      <c r="C56" s="8" t="s">
        <v>7</v>
      </c>
      <c r="D56" s="18"/>
      <c r="E56" s="61" t="s">
        <v>7</v>
      </c>
      <c r="F56" s="62"/>
      <c r="G56" s="62"/>
      <c r="H56" s="62"/>
      <c r="I56" s="62"/>
      <c r="J56" s="62"/>
      <c r="K56" s="62"/>
      <c r="L56" s="62"/>
      <c r="M56" s="62"/>
      <c r="N56" s="15"/>
      <c r="O56" s="15"/>
      <c r="P56" s="15"/>
      <c r="Q56" s="15"/>
      <c r="R56" s="54" t="str">
        <f>IF(Q59="△","Minus Time","")</f>
        <v/>
      </c>
      <c r="S56" s="41"/>
      <c r="U56" s="60" t="str">
        <f>IF(ISERROR(OR(WEEKDAY(B56,1)=1,ISNUMBER(MATCH(B56,#REF!,0)))),"",IF(OR(WEEKDAY(B56,1)=1,ISNUMBER(MATCH(B56,#REF!,0))),1,2))</f>
        <v/>
      </c>
      <c r="V56" s="58"/>
      <c r="W56" s="58"/>
      <c r="X56" s="58"/>
      <c r="Y56" s="58"/>
      <c r="Z56" s="58"/>
      <c r="AA56" s="58"/>
    </row>
    <row r="57" spans="1:27" ht="18" customHeight="1">
      <c r="A57" s="58"/>
      <c r="B57" s="14" t="s">
        <v>7</v>
      </c>
      <c r="C57" s="8" t="s">
        <v>7</v>
      </c>
      <c r="D57" s="18"/>
      <c r="E57" s="61" t="s">
        <v>7</v>
      </c>
      <c r="F57" s="62"/>
      <c r="G57" s="62"/>
      <c r="H57" s="62"/>
      <c r="I57" s="62"/>
      <c r="J57" s="62"/>
      <c r="K57" s="62"/>
      <c r="L57" s="62"/>
      <c r="M57" s="62"/>
      <c r="N57" s="15"/>
      <c r="O57" s="15"/>
      <c r="P57" s="15"/>
      <c r="Q57" s="15"/>
      <c r="R57" s="53" t="s">
        <v>23</v>
      </c>
      <c r="S57" s="16">
        <f>IF(OR(Q59="■",Q59="×",Q59="◎"),0,IF(Q59="△",SUM(S54:S56)-7.75, SUM(S54:S55)-7.75))</f>
        <v>0</v>
      </c>
      <c r="U57" s="60" t="str">
        <f>IF(ISERROR(OR(WEEKDAY(B57,1)=1,ISNUMBER(MATCH(B57,#REF!,0)))),"",IF(OR(WEEKDAY(B57,1)=1,ISNUMBER(MATCH(B57,#REF!,0))),1,2))</f>
        <v/>
      </c>
      <c r="V57" s="58"/>
      <c r="W57" s="58"/>
      <c r="X57" s="58"/>
      <c r="Y57" s="58"/>
      <c r="Z57" s="58"/>
      <c r="AA57" s="58"/>
    </row>
    <row r="58" spans="1:27" ht="18" customHeight="1">
      <c r="A58" s="58"/>
      <c r="B58" s="14" t="s">
        <v>7</v>
      </c>
      <c r="C58" s="8" t="s">
        <v>7</v>
      </c>
      <c r="D58" s="18"/>
      <c r="E58" s="61" t="s">
        <v>7</v>
      </c>
      <c r="F58" s="62"/>
      <c r="G58" s="62"/>
      <c r="H58" s="62"/>
      <c r="I58" s="62"/>
      <c r="J58" s="62"/>
      <c r="K58" s="62"/>
      <c r="L58" s="62"/>
      <c r="M58" s="62"/>
      <c r="N58" s="15"/>
      <c r="O58" s="15" t="s">
        <v>32</v>
      </c>
      <c r="P58" s="15" t="s">
        <v>33</v>
      </c>
      <c r="Q58" s="15"/>
      <c r="R58" s="53" t="s">
        <v>3</v>
      </c>
      <c r="S58" s="16" t="str">
        <f>IF(Q59="×",-7.75,"-")</f>
        <v>-</v>
      </c>
      <c r="U58" s="60" t="str">
        <f>IF(ISERROR(OR(WEEKDAY(B58,1)=1,ISNUMBER(MATCH(B58,#REF!,0)))),"",IF(OR(WEEKDAY(B58,1)=1,ISNUMBER(MATCH(B58,#REF!,0))),1,2))</f>
        <v/>
      </c>
      <c r="V58" s="58"/>
      <c r="W58" s="58"/>
      <c r="X58" s="58"/>
      <c r="Y58" s="58"/>
      <c r="Z58" s="58"/>
      <c r="AA58" s="58"/>
    </row>
    <row r="59" spans="1:27" ht="18" customHeight="1" thickBot="1">
      <c r="A59" s="58"/>
      <c r="B59" s="48" t="s">
        <v>7</v>
      </c>
      <c r="C59" s="49" t="s">
        <v>7</v>
      </c>
      <c r="D59" s="50"/>
      <c r="E59" s="76" t="s">
        <v>7</v>
      </c>
      <c r="F59" s="77"/>
      <c r="G59" s="77"/>
      <c r="H59" s="77"/>
      <c r="I59" s="77"/>
      <c r="J59" s="77"/>
      <c r="K59" s="77"/>
      <c r="L59" s="77"/>
      <c r="M59" s="77"/>
      <c r="N59" s="51"/>
      <c r="O59" s="51" t="s">
        <v>55</v>
      </c>
      <c r="P59" s="51" t="s">
        <v>33</v>
      </c>
      <c r="Q59" s="51" t="s">
        <v>7</v>
      </c>
      <c r="R59" s="55" t="s">
        <v>5</v>
      </c>
      <c r="S59" s="17">
        <f xml:space="preserve"> S54+S55</f>
        <v>0</v>
      </c>
      <c r="U59" s="60" t="str">
        <f>IF(ISERROR(OR(WEEKDAY(B59,1)=1,ISNUMBER(MATCH(B59,#REF!,0)))),"",IF(OR(WEEKDAY(B59,1)=1,ISNUMBER(MATCH(B59,#REF!,0))),1,2))</f>
        <v/>
      </c>
      <c r="V59" s="58"/>
      <c r="W59" s="58"/>
      <c r="X59" s="58"/>
      <c r="Y59" s="58"/>
      <c r="Z59" s="58"/>
      <c r="AA59" s="58"/>
    </row>
    <row r="60" spans="1:27" ht="18" customHeight="1" thickBot="1">
      <c r="A60" s="58"/>
      <c r="B60" s="71">
        <f>B52+1</f>
        <v>45207</v>
      </c>
      <c r="C60" s="72"/>
      <c r="D60" s="72"/>
      <c r="E60" s="72"/>
      <c r="F60" s="72"/>
      <c r="G60" s="72"/>
      <c r="H60" s="72"/>
      <c r="I60" s="72"/>
      <c r="J60" s="72"/>
      <c r="K60" s="72"/>
      <c r="L60" s="72"/>
      <c r="M60" s="72"/>
      <c r="N60" s="72"/>
      <c r="O60" s="72"/>
      <c r="P60" s="72"/>
      <c r="Q60" s="72"/>
      <c r="R60" s="72"/>
      <c r="S60" s="73"/>
      <c r="U60" s="60">
        <f>IF(ISERROR(OR(WEEKDAY(B60,1)=1,ISNUMBER(MATCH(B60,#REF!,0)))),"",IF(OR(WEEKDAY(B60,1)=1,ISNUMBER(MATCH(B60,#REF!,0))),1,2))</f>
        <v>1</v>
      </c>
      <c r="V60" s="58"/>
      <c r="W60" s="58"/>
      <c r="X60" s="58"/>
      <c r="Y60" s="58"/>
      <c r="Z60" s="58"/>
      <c r="AA60" s="58"/>
    </row>
    <row r="61" spans="1:27" ht="18" customHeight="1" thickBot="1">
      <c r="A61" s="58"/>
      <c r="B61" s="9" t="s">
        <v>25</v>
      </c>
      <c r="C61" s="4" t="s">
        <v>1</v>
      </c>
      <c r="D61" s="5" t="s">
        <v>0</v>
      </c>
      <c r="E61" s="68" t="s">
        <v>2</v>
      </c>
      <c r="F61" s="69"/>
      <c r="G61" s="69"/>
      <c r="H61" s="69"/>
      <c r="I61" s="69"/>
      <c r="J61" s="69"/>
      <c r="K61" s="69"/>
      <c r="L61" s="69"/>
      <c r="M61" s="70"/>
      <c r="N61" s="59" t="s">
        <v>4</v>
      </c>
      <c r="O61" s="57" t="s">
        <v>6</v>
      </c>
      <c r="P61" s="7" t="s">
        <v>26</v>
      </c>
      <c r="Q61" s="12" t="s">
        <v>4</v>
      </c>
      <c r="R61" s="63" t="s">
        <v>4</v>
      </c>
      <c r="S61" s="64"/>
      <c r="U61" s="60" t="str">
        <f>IF(ISERROR(OR(WEEKDAY(B61,1)=1,ISNUMBER(MATCH(B61,#REF!,0)))),"",IF(OR(WEEKDAY(B61,1)=1,ISNUMBER(MATCH(B61,#REF!,0))),1,2))</f>
        <v/>
      </c>
      <c r="V61" s="58"/>
      <c r="W61" s="58"/>
      <c r="X61" s="58"/>
      <c r="Y61" s="58"/>
      <c r="Z61" s="58"/>
      <c r="AA61" s="58"/>
    </row>
    <row r="62" spans="1:27" ht="18" customHeight="1">
      <c r="A62" s="58"/>
      <c r="B62" s="43" t="s">
        <v>7</v>
      </c>
      <c r="C62" s="44" t="s">
        <v>7</v>
      </c>
      <c r="D62" s="45"/>
      <c r="E62" s="66" t="s">
        <v>7</v>
      </c>
      <c r="F62" s="67"/>
      <c r="G62" s="67"/>
      <c r="H62" s="67"/>
      <c r="I62" s="67"/>
      <c r="J62" s="67"/>
      <c r="K62" s="67"/>
      <c r="L62" s="67"/>
      <c r="M62" s="67"/>
      <c r="N62" s="46"/>
      <c r="O62" s="46"/>
      <c r="P62" s="46"/>
      <c r="Q62" s="46"/>
      <c r="R62" s="52" t="s">
        <v>56</v>
      </c>
      <c r="S62" s="47">
        <f>SUM(N62:N67)</f>
        <v>0</v>
      </c>
      <c r="U62" s="60" t="str">
        <f>IF(ISERROR(OR(WEEKDAY(B62,1)=1,ISNUMBER(MATCH(B62,#REF!,0)))),"",IF(OR(WEEKDAY(B62,1)=1,ISNUMBER(MATCH(B62,#REF!,0))),1,2))</f>
        <v/>
      </c>
      <c r="V62" s="58"/>
      <c r="W62" s="58"/>
      <c r="X62" s="58"/>
      <c r="Y62" s="58"/>
      <c r="Z62" s="58"/>
      <c r="AA62" s="58"/>
    </row>
    <row r="63" spans="1:27" ht="18" customHeight="1">
      <c r="A63" s="58"/>
      <c r="B63" s="14" t="s">
        <v>7</v>
      </c>
      <c r="C63" s="8" t="s">
        <v>7</v>
      </c>
      <c r="D63" s="18"/>
      <c r="E63" s="61" t="s">
        <v>7</v>
      </c>
      <c r="F63" s="62"/>
      <c r="G63" s="62"/>
      <c r="H63" s="62"/>
      <c r="I63" s="62"/>
      <c r="J63" s="62"/>
      <c r="K63" s="62"/>
      <c r="L63" s="62"/>
      <c r="M63" s="62"/>
      <c r="N63" s="15"/>
      <c r="O63" s="15"/>
      <c r="P63" s="15"/>
      <c r="Q63" s="15"/>
      <c r="R63" s="53" t="s">
        <v>6</v>
      </c>
      <c r="S63" s="16">
        <f>SUM(Q62:Q66)</f>
        <v>0</v>
      </c>
      <c r="U63" s="60" t="str">
        <f>IF(ISERROR(OR(WEEKDAY(B63,1)=1,ISNUMBER(MATCH(B63,#REF!,0)))),"",IF(OR(WEEKDAY(B63,1)=1,ISNUMBER(MATCH(B63,#REF!,0))),1,2))</f>
        <v/>
      </c>
      <c r="V63" s="58"/>
      <c r="W63" s="58"/>
      <c r="X63" s="58"/>
      <c r="Y63" s="58"/>
      <c r="Z63" s="58"/>
      <c r="AA63" s="58"/>
    </row>
    <row r="64" spans="1:27" ht="18" customHeight="1">
      <c r="A64" s="58"/>
      <c r="B64" s="14" t="s">
        <v>7</v>
      </c>
      <c r="C64" s="8" t="s">
        <v>7</v>
      </c>
      <c r="D64" s="18"/>
      <c r="E64" s="61" t="s">
        <v>7</v>
      </c>
      <c r="F64" s="62"/>
      <c r="G64" s="62"/>
      <c r="H64" s="62"/>
      <c r="I64" s="62"/>
      <c r="J64" s="62"/>
      <c r="K64" s="62"/>
      <c r="L64" s="62"/>
      <c r="M64" s="62"/>
      <c r="N64" s="15"/>
      <c r="O64" s="15"/>
      <c r="P64" s="15"/>
      <c r="Q64" s="15"/>
      <c r="R64" s="54" t="str">
        <f>IF(Q67="△","Minus Time","")</f>
        <v/>
      </c>
      <c r="S64" s="41"/>
      <c r="U64" s="60" t="str">
        <f>IF(ISERROR(OR(WEEKDAY(B64,1)=1,ISNUMBER(MATCH(B64,#REF!,0)))),"",IF(OR(WEEKDAY(B64,1)=1,ISNUMBER(MATCH(B64,#REF!,0))),1,2))</f>
        <v/>
      </c>
      <c r="V64" s="58"/>
      <c r="W64" s="58"/>
      <c r="X64" s="58"/>
      <c r="Y64" s="58"/>
      <c r="Z64" s="58"/>
      <c r="AA64" s="58"/>
    </row>
    <row r="65" spans="1:27" ht="18" customHeight="1">
      <c r="A65" s="58"/>
      <c r="B65" s="14" t="s">
        <v>7</v>
      </c>
      <c r="C65" s="8" t="s">
        <v>7</v>
      </c>
      <c r="D65" s="18"/>
      <c r="E65" s="61" t="s">
        <v>7</v>
      </c>
      <c r="F65" s="62"/>
      <c r="G65" s="62"/>
      <c r="H65" s="62"/>
      <c r="I65" s="62"/>
      <c r="J65" s="62"/>
      <c r="K65" s="62"/>
      <c r="L65" s="62"/>
      <c r="M65" s="62"/>
      <c r="N65" s="15"/>
      <c r="O65" s="15"/>
      <c r="P65" s="15"/>
      <c r="Q65" s="15"/>
      <c r="R65" s="53" t="s">
        <v>23</v>
      </c>
      <c r="S65" s="16">
        <f>IF(OR(Q67="■",Q67="×",Q67="◎"),0,IF(Q67="△",SUM(S62:S64)-7.75, SUM(S62:S63)-7.75))</f>
        <v>0</v>
      </c>
      <c r="U65" s="60" t="str">
        <f>IF(ISERROR(OR(WEEKDAY(B65,1)=1,ISNUMBER(MATCH(B65,#REF!,0)))),"",IF(OR(WEEKDAY(B65,1)=1,ISNUMBER(MATCH(B65,#REF!,0))),1,2))</f>
        <v/>
      </c>
      <c r="V65" s="58"/>
      <c r="W65" s="58"/>
      <c r="X65" s="58"/>
      <c r="Y65" s="58"/>
      <c r="Z65" s="58"/>
      <c r="AA65" s="58"/>
    </row>
    <row r="66" spans="1:27" ht="18" customHeight="1">
      <c r="A66" s="58"/>
      <c r="B66" s="14" t="s">
        <v>7</v>
      </c>
      <c r="C66" s="8" t="s">
        <v>7</v>
      </c>
      <c r="D66" s="18"/>
      <c r="E66" s="61" t="s">
        <v>7</v>
      </c>
      <c r="F66" s="62"/>
      <c r="G66" s="62"/>
      <c r="H66" s="62"/>
      <c r="I66" s="62"/>
      <c r="J66" s="62"/>
      <c r="K66" s="62"/>
      <c r="L66" s="62"/>
      <c r="M66" s="62"/>
      <c r="N66" s="15"/>
      <c r="O66" s="15" t="s">
        <v>32</v>
      </c>
      <c r="P66" s="15" t="s">
        <v>33</v>
      </c>
      <c r="Q66" s="15"/>
      <c r="R66" s="53" t="s">
        <v>3</v>
      </c>
      <c r="S66" s="16" t="str">
        <f>IF(Q67="×",-7.75,"-")</f>
        <v>-</v>
      </c>
      <c r="U66" s="60" t="str">
        <f>IF(ISERROR(OR(WEEKDAY(B66,1)=1,ISNUMBER(MATCH(B66,#REF!,0)))),"",IF(OR(WEEKDAY(B66,1)=1,ISNUMBER(MATCH(B66,#REF!,0))),1,2))</f>
        <v/>
      </c>
      <c r="V66" s="58"/>
      <c r="W66" s="58"/>
      <c r="X66" s="58"/>
      <c r="Y66" s="58"/>
      <c r="Z66" s="58"/>
      <c r="AA66" s="58"/>
    </row>
    <row r="67" spans="1:27" ht="18" customHeight="1" thickBot="1">
      <c r="A67" s="58"/>
      <c r="B67" s="48" t="s">
        <v>7</v>
      </c>
      <c r="C67" s="49" t="s">
        <v>7</v>
      </c>
      <c r="D67" s="50"/>
      <c r="E67" s="76" t="s">
        <v>7</v>
      </c>
      <c r="F67" s="77"/>
      <c r="G67" s="77"/>
      <c r="H67" s="77"/>
      <c r="I67" s="77"/>
      <c r="J67" s="77"/>
      <c r="K67" s="77"/>
      <c r="L67" s="77"/>
      <c r="M67" s="77"/>
      <c r="N67" s="51"/>
      <c r="O67" s="51" t="s">
        <v>55</v>
      </c>
      <c r="P67" s="51" t="s">
        <v>33</v>
      </c>
      <c r="Q67" s="51" t="s">
        <v>7</v>
      </c>
      <c r="R67" s="55" t="s">
        <v>5</v>
      </c>
      <c r="S67" s="17">
        <f xml:space="preserve"> S62+S63</f>
        <v>0</v>
      </c>
      <c r="U67" s="60" t="str">
        <f>IF(ISERROR(OR(WEEKDAY(B67,1)=1,ISNUMBER(MATCH(B67,#REF!,0)))),"",IF(OR(WEEKDAY(B67,1)=1,ISNUMBER(MATCH(B67,#REF!,0))),1,2))</f>
        <v/>
      </c>
      <c r="V67" s="58"/>
      <c r="W67" s="58"/>
      <c r="X67" s="58"/>
      <c r="Y67" s="58"/>
      <c r="Z67" s="58"/>
      <c r="AA67" s="58"/>
    </row>
    <row r="68" spans="1:27" ht="18" customHeight="1" thickBot="1">
      <c r="A68" s="58"/>
      <c r="B68" s="71">
        <f>B60+1</f>
        <v>45208</v>
      </c>
      <c r="C68" s="72"/>
      <c r="D68" s="72"/>
      <c r="E68" s="72"/>
      <c r="F68" s="72"/>
      <c r="G68" s="72"/>
      <c r="H68" s="72"/>
      <c r="I68" s="72"/>
      <c r="J68" s="72"/>
      <c r="K68" s="72"/>
      <c r="L68" s="72"/>
      <c r="M68" s="72"/>
      <c r="N68" s="72"/>
      <c r="O68" s="72"/>
      <c r="P68" s="72"/>
      <c r="Q68" s="72"/>
      <c r="R68" s="72"/>
      <c r="S68" s="73"/>
      <c r="U68" s="60">
        <f>IF(ISERROR(OR(WEEKDAY(B68,1)=1,ISNUMBER(MATCH(B68,#REF!,0)))),"",IF(OR(WEEKDAY(B68,1)=1,ISNUMBER(MATCH(B68,#REF!,0))),1,2))</f>
        <v>2</v>
      </c>
      <c r="V68" s="58"/>
      <c r="W68" s="58"/>
      <c r="X68" s="58"/>
      <c r="Y68" s="58"/>
      <c r="Z68" s="58"/>
      <c r="AA68" s="58"/>
    </row>
    <row r="69" spans="1:27" ht="18" customHeight="1" thickBot="1">
      <c r="A69" s="58"/>
      <c r="B69" s="9" t="s">
        <v>25</v>
      </c>
      <c r="C69" s="4" t="s">
        <v>1</v>
      </c>
      <c r="D69" s="5" t="s">
        <v>0</v>
      </c>
      <c r="E69" s="68" t="s">
        <v>2</v>
      </c>
      <c r="F69" s="69"/>
      <c r="G69" s="69"/>
      <c r="H69" s="69"/>
      <c r="I69" s="69"/>
      <c r="J69" s="69"/>
      <c r="K69" s="69"/>
      <c r="L69" s="69"/>
      <c r="M69" s="70"/>
      <c r="N69" s="59" t="s">
        <v>4</v>
      </c>
      <c r="O69" s="57" t="s">
        <v>6</v>
      </c>
      <c r="P69" s="7" t="s">
        <v>26</v>
      </c>
      <c r="Q69" s="12" t="s">
        <v>4</v>
      </c>
      <c r="R69" s="63" t="s">
        <v>4</v>
      </c>
      <c r="S69" s="64"/>
      <c r="U69" s="60" t="str">
        <f>IF(ISERROR(OR(WEEKDAY(B69,1)=1,ISNUMBER(MATCH(B69,#REF!,0)))),"",IF(OR(WEEKDAY(B69,1)=1,ISNUMBER(MATCH(B69,#REF!,0))),1,2))</f>
        <v/>
      </c>
      <c r="V69" s="58"/>
      <c r="W69" s="58"/>
      <c r="X69" s="58"/>
      <c r="Y69" s="58"/>
      <c r="Z69" s="58"/>
      <c r="AA69" s="58"/>
    </row>
    <row r="70" spans="1:27" ht="18" customHeight="1">
      <c r="A70" s="58"/>
      <c r="B70" s="43" t="s">
        <v>7</v>
      </c>
      <c r="C70" s="44" t="s">
        <v>7</v>
      </c>
      <c r="D70" s="45"/>
      <c r="E70" s="66" t="s">
        <v>7</v>
      </c>
      <c r="F70" s="67"/>
      <c r="G70" s="67"/>
      <c r="H70" s="67"/>
      <c r="I70" s="67"/>
      <c r="J70" s="67"/>
      <c r="K70" s="67"/>
      <c r="L70" s="67"/>
      <c r="M70" s="67"/>
      <c r="N70" s="46"/>
      <c r="O70" s="46"/>
      <c r="P70" s="46"/>
      <c r="Q70" s="46"/>
      <c r="R70" s="52" t="s">
        <v>56</v>
      </c>
      <c r="S70" s="47">
        <f>SUM(N70:N75)</f>
        <v>0</v>
      </c>
      <c r="U70" s="60" t="str">
        <f>IF(ISERROR(OR(WEEKDAY(B70,1)=1,ISNUMBER(MATCH(B70,#REF!,0)))),"",IF(OR(WEEKDAY(B70,1)=1,ISNUMBER(MATCH(B70,#REF!,0))),1,2))</f>
        <v/>
      </c>
      <c r="V70" s="58"/>
      <c r="W70" s="58"/>
      <c r="X70" s="58"/>
      <c r="Y70" s="58"/>
      <c r="Z70" s="58"/>
      <c r="AA70" s="58"/>
    </row>
    <row r="71" spans="1:27" ht="18" customHeight="1">
      <c r="A71" s="58"/>
      <c r="B71" s="14" t="s">
        <v>7</v>
      </c>
      <c r="C71" s="8" t="s">
        <v>7</v>
      </c>
      <c r="D71" s="18"/>
      <c r="E71" s="61" t="s">
        <v>7</v>
      </c>
      <c r="F71" s="62"/>
      <c r="G71" s="62"/>
      <c r="H71" s="62"/>
      <c r="I71" s="62"/>
      <c r="J71" s="62"/>
      <c r="K71" s="62"/>
      <c r="L71" s="62"/>
      <c r="M71" s="62"/>
      <c r="N71" s="15"/>
      <c r="O71" s="15"/>
      <c r="P71" s="15"/>
      <c r="Q71" s="15"/>
      <c r="R71" s="53" t="s">
        <v>6</v>
      </c>
      <c r="S71" s="16">
        <f>SUM(Q70:Q74)</f>
        <v>0</v>
      </c>
      <c r="U71" s="60" t="str">
        <f>IF(ISERROR(OR(WEEKDAY(B71,1)=1,ISNUMBER(MATCH(B71,#REF!,0)))),"",IF(OR(WEEKDAY(B71,1)=1,ISNUMBER(MATCH(B71,#REF!,0))),1,2))</f>
        <v/>
      </c>
      <c r="V71" s="58"/>
      <c r="W71" s="58"/>
      <c r="X71" s="58"/>
      <c r="Y71" s="58"/>
      <c r="Z71" s="58"/>
      <c r="AA71" s="58"/>
    </row>
    <row r="72" spans="1:27" ht="18" customHeight="1">
      <c r="A72" s="58"/>
      <c r="B72" s="14" t="s">
        <v>7</v>
      </c>
      <c r="C72" s="8" t="s">
        <v>7</v>
      </c>
      <c r="D72" s="18"/>
      <c r="E72" s="61" t="s">
        <v>7</v>
      </c>
      <c r="F72" s="62"/>
      <c r="G72" s="62"/>
      <c r="H72" s="62"/>
      <c r="I72" s="62"/>
      <c r="J72" s="62"/>
      <c r="K72" s="62"/>
      <c r="L72" s="62"/>
      <c r="M72" s="62"/>
      <c r="N72" s="15"/>
      <c r="O72" s="15"/>
      <c r="P72" s="15"/>
      <c r="Q72" s="15"/>
      <c r="R72" s="54" t="str">
        <f>IF(Q75="△","Minus Time","")</f>
        <v/>
      </c>
      <c r="S72" s="41"/>
      <c r="U72" s="60" t="str">
        <f>IF(ISERROR(OR(WEEKDAY(B72,1)=1,ISNUMBER(MATCH(B72,#REF!,0)))),"",IF(OR(WEEKDAY(B72,1)=1,ISNUMBER(MATCH(B72,#REF!,0))),1,2))</f>
        <v/>
      </c>
      <c r="V72" s="58"/>
      <c r="W72" s="58"/>
      <c r="X72" s="58"/>
      <c r="Y72" s="58"/>
      <c r="Z72" s="58"/>
      <c r="AA72" s="58"/>
    </row>
    <row r="73" spans="1:27" ht="18" customHeight="1">
      <c r="A73" s="58"/>
      <c r="B73" s="14" t="s">
        <v>7</v>
      </c>
      <c r="C73" s="8" t="s">
        <v>7</v>
      </c>
      <c r="D73" s="18"/>
      <c r="E73" s="61" t="s">
        <v>7</v>
      </c>
      <c r="F73" s="62"/>
      <c r="G73" s="62"/>
      <c r="H73" s="62"/>
      <c r="I73" s="62"/>
      <c r="J73" s="62"/>
      <c r="K73" s="62"/>
      <c r="L73" s="62"/>
      <c r="M73" s="62"/>
      <c r="N73" s="15"/>
      <c r="O73" s="15"/>
      <c r="P73" s="15"/>
      <c r="Q73" s="15"/>
      <c r="R73" s="53" t="s">
        <v>23</v>
      </c>
      <c r="S73" s="16">
        <f>IF(OR(Q75="■",Q75="×",Q75="◎"),0,IF(Q75="△",SUM(S70:S72)-7.75, SUM(S70:S71)-7.75))</f>
        <v>0</v>
      </c>
      <c r="U73" s="60" t="str">
        <f>IF(ISERROR(OR(WEEKDAY(B73,1)=1,ISNUMBER(MATCH(B73,#REF!,0)))),"",IF(OR(WEEKDAY(B73,1)=1,ISNUMBER(MATCH(B73,#REF!,0))),1,2))</f>
        <v/>
      </c>
      <c r="V73" s="58"/>
      <c r="W73" s="58"/>
      <c r="X73" s="58"/>
      <c r="Y73" s="58"/>
      <c r="Z73" s="58"/>
      <c r="AA73" s="58"/>
    </row>
    <row r="74" spans="1:27" ht="18" customHeight="1">
      <c r="A74" s="58"/>
      <c r="B74" s="14" t="s">
        <v>7</v>
      </c>
      <c r="C74" s="8" t="s">
        <v>7</v>
      </c>
      <c r="D74" s="18"/>
      <c r="E74" s="61" t="s">
        <v>7</v>
      </c>
      <c r="F74" s="62"/>
      <c r="G74" s="62"/>
      <c r="H74" s="62"/>
      <c r="I74" s="62"/>
      <c r="J74" s="62"/>
      <c r="K74" s="62"/>
      <c r="L74" s="62"/>
      <c r="M74" s="62"/>
      <c r="N74" s="15"/>
      <c r="O74" s="15" t="s">
        <v>32</v>
      </c>
      <c r="P74" s="15" t="s">
        <v>33</v>
      </c>
      <c r="Q74" s="15"/>
      <c r="R74" s="53" t="s">
        <v>3</v>
      </c>
      <c r="S74" s="16" t="str">
        <f>IF(Q75="×",-7.75,"-")</f>
        <v>-</v>
      </c>
      <c r="U74" s="60" t="str">
        <f>IF(ISERROR(OR(WEEKDAY(B74,1)=1,ISNUMBER(MATCH(B74,#REF!,0)))),"",IF(OR(WEEKDAY(B74,1)=1,ISNUMBER(MATCH(B74,#REF!,0))),1,2))</f>
        <v/>
      </c>
      <c r="V74" s="58"/>
      <c r="W74" s="58"/>
      <c r="X74" s="58"/>
      <c r="Y74" s="58"/>
      <c r="Z74" s="58"/>
      <c r="AA74" s="58"/>
    </row>
    <row r="75" spans="1:27" ht="18" customHeight="1" thickBot="1">
      <c r="A75" s="58"/>
      <c r="B75" s="48" t="s">
        <v>7</v>
      </c>
      <c r="C75" s="49" t="s">
        <v>7</v>
      </c>
      <c r="D75" s="50"/>
      <c r="E75" s="76" t="s">
        <v>7</v>
      </c>
      <c r="F75" s="77"/>
      <c r="G75" s="77"/>
      <c r="H75" s="77"/>
      <c r="I75" s="77"/>
      <c r="J75" s="77"/>
      <c r="K75" s="77"/>
      <c r="L75" s="77"/>
      <c r="M75" s="77"/>
      <c r="N75" s="51"/>
      <c r="O75" s="51" t="s">
        <v>55</v>
      </c>
      <c r="P75" s="51" t="s">
        <v>33</v>
      </c>
      <c r="Q75" s="51" t="s">
        <v>7</v>
      </c>
      <c r="R75" s="55" t="s">
        <v>5</v>
      </c>
      <c r="S75" s="17">
        <f xml:space="preserve"> S70+S71</f>
        <v>0</v>
      </c>
      <c r="U75" s="60" t="str">
        <f>IF(ISERROR(OR(WEEKDAY(B75,1)=1,ISNUMBER(MATCH(B75,#REF!,0)))),"",IF(OR(WEEKDAY(B75,1)=1,ISNUMBER(MATCH(B75,#REF!,0))),1,2))</f>
        <v/>
      </c>
      <c r="V75" s="58"/>
      <c r="W75" s="58"/>
      <c r="X75" s="58"/>
      <c r="Y75" s="58"/>
      <c r="Z75" s="58"/>
      <c r="AA75" s="58"/>
    </row>
    <row r="76" spans="1:27" ht="18" customHeight="1" thickBot="1">
      <c r="A76" s="58"/>
      <c r="B76" s="71">
        <f>B68+1</f>
        <v>45209</v>
      </c>
      <c r="C76" s="72"/>
      <c r="D76" s="72"/>
      <c r="E76" s="72"/>
      <c r="F76" s="72"/>
      <c r="G76" s="72"/>
      <c r="H76" s="72"/>
      <c r="I76" s="72"/>
      <c r="J76" s="72"/>
      <c r="K76" s="72"/>
      <c r="L76" s="72"/>
      <c r="M76" s="72"/>
      <c r="N76" s="72"/>
      <c r="O76" s="72"/>
      <c r="P76" s="72"/>
      <c r="Q76" s="72"/>
      <c r="R76" s="72"/>
      <c r="S76" s="73"/>
      <c r="U76" s="60">
        <f>IF(ISERROR(OR(WEEKDAY(B76,1)=1,ISNUMBER(MATCH(B76,#REF!,0)))),"",IF(OR(WEEKDAY(B76,1)=1,ISNUMBER(MATCH(B76,#REF!,0))),1,2))</f>
        <v>2</v>
      </c>
      <c r="V76" s="58"/>
      <c r="W76" s="58"/>
      <c r="X76" s="58"/>
      <c r="Y76" s="58"/>
      <c r="Z76" s="58"/>
      <c r="AA76" s="58"/>
    </row>
    <row r="77" spans="1:27" ht="18" customHeight="1" thickBot="1">
      <c r="A77" s="58"/>
      <c r="B77" s="9" t="s">
        <v>25</v>
      </c>
      <c r="C77" s="4" t="s">
        <v>1</v>
      </c>
      <c r="D77" s="5" t="s">
        <v>0</v>
      </c>
      <c r="E77" s="68" t="s">
        <v>2</v>
      </c>
      <c r="F77" s="69"/>
      <c r="G77" s="69"/>
      <c r="H77" s="69"/>
      <c r="I77" s="69"/>
      <c r="J77" s="69"/>
      <c r="K77" s="69"/>
      <c r="L77" s="69"/>
      <c r="M77" s="70"/>
      <c r="N77" s="59" t="s">
        <v>4</v>
      </c>
      <c r="O77" s="57" t="s">
        <v>6</v>
      </c>
      <c r="P77" s="7" t="s">
        <v>26</v>
      </c>
      <c r="Q77" s="12" t="s">
        <v>4</v>
      </c>
      <c r="R77" s="63" t="s">
        <v>4</v>
      </c>
      <c r="S77" s="64"/>
      <c r="U77" s="60" t="str">
        <f>IF(ISERROR(OR(WEEKDAY(B77,1)=1,ISNUMBER(MATCH(B77,#REF!,0)))),"",IF(OR(WEEKDAY(B77,1)=1,ISNUMBER(MATCH(B77,#REF!,0))),1,2))</f>
        <v/>
      </c>
      <c r="V77" s="58"/>
      <c r="W77" s="58"/>
      <c r="X77" s="58"/>
      <c r="Y77" s="58"/>
      <c r="Z77" s="58"/>
      <c r="AA77" s="58"/>
    </row>
    <row r="78" spans="1:27" ht="18" customHeight="1">
      <c r="A78" s="58"/>
      <c r="B78" s="43" t="s">
        <v>7</v>
      </c>
      <c r="C78" s="44" t="s">
        <v>7</v>
      </c>
      <c r="D78" s="45"/>
      <c r="E78" s="66" t="s">
        <v>7</v>
      </c>
      <c r="F78" s="67"/>
      <c r="G78" s="67"/>
      <c r="H78" s="67"/>
      <c r="I78" s="67"/>
      <c r="J78" s="67"/>
      <c r="K78" s="67"/>
      <c r="L78" s="67"/>
      <c r="M78" s="67"/>
      <c r="N78" s="46"/>
      <c r="O78" s="46"/>
      <c r="P78" s="46"/>
      <c r="Q78" s="46"/>
      <c r="R78" s="52" t="s">
        <v>56</v>
      </c>
      <c r="S78" s="47">
        <f>SUM(N78:N83)</f>
        <v>0</v>
      </c>
      <c r="U78" s="60" t="str">
        <f>IF(ISERROR(OR(WEEKDAY(B78,1)=1,ISNUMBER(MATCH(B78,#REF!,0)))),"",IF(OR(WEEKDAY(B78,1)=1,ISNUMBER(MATCH(B78,#REF!,0))),1,2))</f>
        <v/>
      </c>
      <c r="V78" s="58"/>
      <c r="W78" s="58"/>
      <c r="X78" s="58"/>
      <c r="Y78" s="58"/>
      <c r="Z78" s="58"/>
      <c r="AA78" s="58"/>
    </row>
    <row r="79" spans="1:27" ht="18" customHeight="1">
      <c r="A79" s="58"/>
      <c r="B79" s="14" t="s">
        <v>7</v>
      </c>
      <c r="C79" s="8" t="s">
        <v>7</v>
      </c>
      <c r="D79" s="18"/>
      <c r="E79" s="61" t="s">
        <v>7</v>
      </c>
      <c r="F79" s="62"/>
      <c r="G79" s="62"/>
      <c r="H79" s="62"/>
      <c r="I79" s="62"/>
      <c r="J79" s="62"/>
      <c r="K79" s="62"/>
      <c r="L79" s="62"/>
      <c r="M79" s="62"/>
      <c r="N79" s="15"/>
      <c r="O79" s="15"/>
      <c r="P79" s="15"/>
      <c r="Q79" s="15"/>
      <c r="R79" s="53" t="s">
        <v>6</v>
      </c>
      <c r="S79" s="16">
        <f>SUM(Q78:Q82)</f>
        <v>0</v>
      </c>
      <c r="U79" s="60" t="str">
        <f>IF(ISERROR(OR(WEEKDAY(B79,1)=1,ISNUMBER(MATCH(B79,#REF!,0)))),"",IF(OR(WEEKDAY(B79,1)=1,ISNUMBER(MATCH(B79,#REF!,0))),1,2))</f>
        <v/>
      </c>
      <c r="V79" s="58"/>
      <c r="W79" s="58"/>
      <c r="X79" s="58"/>
      <c r="Y79" s="58"/>
      <c r="Z79" s="58"/>
      <c r="AA79" s="58"/>
    </row>
    <row r="80" spans="1:27" ht="18" customHeight="1">
      <c r="A80" s="58"/>
      <c r="B80" s="14" t="s">
        <v>7</v>
      </c>
      <c r="C80" s="8" t="s">
        <v>7</v>
      </c>
      <c r="D80" s="18"/>
      <c r="E80" s="61" t="s">
        <v>7</v>
      </c>
      <c r="F80" s="62"/>
      <c r="G80" s="62"/>
      <c r="H80" s="62"/>
      <c r="I80" s="62"/>
      <c r="J80" s="62"/>
      <c r="K80" s="62"/>
      <c r="L80" s="62"/>
      <c r="M80" s="62"/>
      <c r="N80" s="15"/>
      <c r="O80" s="15"/>
      <c r="P80" s="15"/>
      <c r="Q80" s="15"/>
      <c r="R80" s="54" t="str">
        <f>IF(Q83="△","Minus Time","")</f>
        <v/>
      </c>
      <c r="S80" s="41"/>
      <c r="U80" s="60" t="str">
        <f>IF(ISERROR(OR(WEEKDAY(B80,1)=1,ISNUMBER(MATCH(B80,#REF!,0)))),"",IF(OR(WEEKDAY(B80,1)=1,ISNUMBER(MATCH(B80,#REF!,0))),1,2))</f>
        <v/>
      </c>
      <c r="V80" s="58"/>
      <c r="W80" s="58"/>
      <c r="X80" s="58"/>
      <c r="Y80" s="58"/>
      <c r="Z80" s="58"/>
      <c r="AA80" s="58"/>
    </row>
    <row r="81" spans="1:27" ht="18" customHeight="1">
      <c r="A81" s="58"/>
      <c r="B81" s="14" t="s">
        <v>7</v>
      </c>
      <c r="C81" s="8" t="s">
        <v>7</v>
      </c>
      <c r="D81" s="18"/>
      <c r="E81" s="61" t="s">
        <v>7</v>
      </c>
      <c r="F81" s="62"/>
      <c r="G81" s="62"/>
      <c r="H81" s="62"/>
      <c r="I81" s="62"/>
      <c r="J81" s="62"/>
      <c r="K81" s="62"/>
      <c r="L81" s="62"/>
      <c r="M81" s="62"/>
      <c r="N81" s="15"/>
      <c r="O81" s="15"/>
      <c r="P81" s="15"/>
      <c r="Q81" s="15"/>
      <c r="R81" s="53" t="s">
        <v>23</v>
      </c>
      <c r="S81" s="16">
        <f>IF(OR(Q83="■",Q83="×",Q83="◎"),0,IF(Q83="△",SUM(S78:S80)-7.75, SUM(S78:S79)-7.75))</f>
        <v>0</v>
      </c>
      <c r="U81" s="60" t="str">
        <f>IF(ISERROR(OR(WEEKDAY(B81,1)=1,ISNUMBER(MATCH(B81,#REF!,0)))),"",IF(OR(WEEKDAY(B81,1)=1,ISNUMBER(MATCH(B81,#REF!,0))),1,2))</f>
        <v/>
      </c>
      <c r="V81" s="58"/>
      <c r="W81" s="58"/>
      <c r="X81" s="58"/>
      <c r="Y81" s="58"/>
      <c r="Z81" s="58"/>
      <c r="AA81" s="58"/>
    </row>
    <row r="82" spans="1:27" ht="18" customHeight="1">
      <c r="A82" s="58"/>
      <c r="B82" s="14" t="s">
        <v>7</v>
      </c>
      <c r="C82" s="8" t="s">
        <v>7</v>
      </c>
      <c r="D82" s="18"/>
      <c r="E82" s="61" t="s">
        <v>7</v>
      </c>
      <c r="F82" s="62"/>
      <c r="G82" s="62"/>
      <c r="H82" s="62"/>
      <c r="I82" s="62"/>
      <c r="J82" s="62"/>
      <c r="K82" s="62"/>
      <c r="L82" s="62"/>
      <c r="M82" s="62"/>
      <c r="N82" s="15"/>
      <c r="O82" s="15" t="s">
        <v>32</v>
      </c>
      <c r="P82" s="15" t="s">
        <v>33</v>
      </c>
      <c r="Q82" s="15"/>
      <c r="R82" s="53" t="s">
        <v>3</v>
      </c>
      <c r="S82" s="16" t="str">
        <f>IF(Q83="×",-7.75,"-")</f>
        <v>-</v>
      </c>
      <c r="U82" s="60" t="str">
        <f>IF(ISERROR(OR(WEEKDAY(B82,1)=1,ISNUMBER(MATCH(B82,#REF!,0)))),"",IF(OR(WEEKDAY(B82,1)=1,ISNUMBER(MATCH(B82,#REF!,0))),1,2))</f>
        <v/>
      </c>
      <c r="V82" s="58"/>
      <c r="W82" s="58"/>
      <c r="X82" s="58"/>
      <c r="Y82" s="58"/>
      <c r="Z82" s="58"/>
      <c r="AA82" s="58"/>
    </row>
    <row r="83" spans="1:27" ht="18" customHeight="1" thickBot="1">
      <c r="A83" s="58"/>
      <c r="B83" s="48" t="s">
        <v>7</v>
      </c>
      <c r="C83" s="49" t="s">
        <v>7</v>
      </c>
      <c r="D83" s="50"/>
      <c r="E83" s="76" t="s">
        <v>7</v>
      </c>
      <c r="F83" s="77"/>
      <c r="G83" s="77"/>
      <c r="H83" s="77"/>
      <c r="I83" s="77"/>
      <c r="J83" s="77"/>
      <c r="K83" s="77"/>
      <c r="L83" s="77"/>
      <c r="M83" s="77"/>
      <c r="N83" s="51"/>
      <c r="O83" s="51" t="s">
        <v>55</v>
      </c>
      <c r="P83" s="51" t="s">
        <v>33</v>
      </c>
      <c r="Q83" s="51" t="s">
        <v>7</v>
      </c>
      <c r="R83" s="55" t="s">
        <v>5</v>
      </c>
      <c r="S83" s="17">
        <f xml:space="preserve"> S78+S79</f>
        <v>0</v>
      </c>
      <c r="U83" s="60" t="str">
        <f>IF(ISERROR(OR(WEEKDAY(B83,1)=1,ISNUMBER(MATCH(B83,#REF!,0)))),"",IF(OR(WEEKDAY(B83,1)=1,ISNUMBER(MATCH(B83,#REF!,0))),1,2))</f>
        <v/>
      </c>
      <c r="V83" s="58"/>
      <c r="W83" s="58"/>
      <c r="X83" s="58"/>
      <c r="Y83" s="58"/>
      <c r="Z83" s="58"/>
      <c r="AA83" s="58"/>
    </row>
    <row r="84" spans="1:27" ht="18" customHeight="1" thickBot="1">
      <c r="A84" s="58"/>
      <c r="B84" s="71">
        <f>B76+1</f>
        <v>45210</v>
      </c>
      <c r="C84" s="72"/>
      <c r="D84" s="72"/>
      <c r="E84" s="72"/>
      <c r="F84" s="72"/>
      <c r="G84" s="72"/>
      <c r="H84" s="72"/>
      <c r="I84" s="72"/>
      <c r="J84" s="72"/>
      <c r="K84" s="72"/>
      <c r="L84" s="72"/>
      <c r="M84" s="72"/>
      <c r="N84" s="72"/>
      <c r="O84" s="72"/>
      <c r="P84" s="72"/>
      <c r="Q84" s="72"/>
      <c r="R84" s="72"/>
      <c r="S84" s="73"/>
      <c r="U84" s="60">
        <f>IF(ISERROR(OR(WEEKDAY(B84,1)=1,ISNUMBER(MATCH(B84,#REF!,0)))),"",IF(OR(WEEKDAY(B84,1)=1,ISNUMBER(MATCH(B84,#REF!,0))),1,2))</f>
        <v>2</v>
      </c>
      <c r="V84" s="58"/>
      <c r="W84" s="58"/>
      <c r="X84" s="58"/>
      <c r="Y84" s="58"/>
      <c r="Z84" s="58"/>
      <c r="AA84" s="58"/>
    </row>
    <row r="85" spans="1:27" ht="18" customHeight="1" thickBot="1">
      <c r="A85" s="58"/>
      <c r="B85" s="9" t="s">
        <v>25</v>
      </c>
      <c r="C85" s="4" t="s">
        <v>1</v>
      </c>
      <c r="D85" s="5" t="s">
        <v>0</v>
      </c>
      <c r="E85" s="68" t="s">
        <v>2</v>
      </c>
      <c r="F85" s="69"/>
      <c r="G85" s="69"/>
      <c r="H85" s="69"/>
      <c r="I85" s="69"/>
      <c r="J85" s="69"/>
      <c r="K85" s="69"/>
      <c r="L85" s="69"/>
      <c r="M85" s="70"/>
      <c r="N85" s="59" t="s">
        <v>4</v>
      </c>
      <c r="O85" s="57" t="s">
        <v>6</v>
      </c>
      <c r="P85" s="7" t="s">
        <v>26</v>
      </c>
      <c r="Q85" s="12" t="s">
        <v>4</v>
      </c>
      <c r="R85" s="63" t="s">
        <v>4</v>
      </c>
      <c r="S85" s="64"/>
      <c r="U85" s="60" t="str">
        <f>IF(ISERROR(OR(WEEKDAY(B85,1)=1,ISNUMBER(MATCH(B85,#REF!,0)))),"",IF(OR(WEEKDAY(B85,1)=1,ISNUMBER(MATCH(B85,#REF!,0))),1,2))</f>
        <v/>
      </c>
      <c r="V85" s="58"/>
      <c r="W85" s="58"/>
      <c r="X85" s="58"/>
      <c r="Y85" s="58"/>
      <c r="Z85" s="58"/>
      <c r="AA85" s="58"/>
    </row>
    <row r="86" spans="1:27" ht="18" customHeight="1">
      <c r="A86" s="58"/>
      <c r="B86" s="43" t="s">
        <v>7</v>
      </c>
      <c r="C86" s="44" t="s">
        <v>7</v>
      </c>
      <c r="D86" s="45"/>
      <c r="E86" s="66" t="s">
        <v>7</v>
      </c>
      <c r="F86" s="67"/>
      <c r="G86" s="67"/>
      <c r="H86" s="67"/>
      <c r="I86" s="67"/>
      <c r="J86" s="67"/>
      <c r="K86" s="67"/>
      <c r="L86" s="67"/>
      <c r="M86" s="67"/>
      <c r="N86" s="46"/>
      <c r="O86" s="46"/>
      <c r="P86" s="46"/>
      <c r="Q86" s="46"/>
      <c r="R86" s="52" t="s">
        <v>56</v>
      </c>
      <c r="S86" s="47">
        <f>SUM(N86:N91)</f>
        <v>0</v>
      </c>
      <c r="U86" s="60" t="str">
        <f>IF(ISERROR(OR(WEEKDAY(B86,1)=1,ISNUMBER(MATCH(B86,#REF!,0)))),"",IF(OR(WEEKDAY(B86,1)=1,ISNUMBER(MATCH(B86,#REF!,0))),1,2))</f>
        <v/>
      </c>
      <c r="V86" s="58"/>
      <c r="W86" s="58"/>
      <c r="X86" s="58"/>
      <c r="Y86" s="58"/>
      <c r="Z86" s="58"/>
      <c r="AA86" s="58"/>
    </row>
    <row r="87" spans="1:27" ht="18" customHeight="1">
      <c r="A87" s="58"/>
      <c r="B87" s="14" t="s">
        <v>7</v>
      </c>
      <c r="C87" s="8" t="s">
        <v>7</v>
      </c>
      <c r="D87" s="18"/>
      <c r="E87" s="61" t="s">
        <v>7</v>
      </c>
      <c r="F87" s="62"/>
      <c r="G87" s="62"/>
      <c r="H87" s="62"/>
      <c r="I87" s="62"/>
      <c r="J87" s="62"/>
      <c r="K87" s="62"/>
      <c r="L87" s="62"/>
      <c r="M87" s="62"/>
      <c r="N87" s="15"/>
      <c r="O87" s="15"/>
      <c r="P87" s="15"/>
      <c r="Q87" s="15"/>
      <c r="R87" s="53" t="s">
        <v>6</v>
      </c>
      <c r="S87" s="16">
        <f>SUM(Q86:Q90)</f>
        <v>0</v>
      </c>
      <c r="U87" s="60" t="str">
        <f>IF(ISERROR(OR(WEEKDAY(B87,1)=1,ISNUMBER(MATCH(B87,#REF!,0)))),"",IF(OR(WEEKDAY(B87,1)=1,ISNUMBER(MATCH(B87,#REF!,0))),1,2))</f>
        <v/>
      </c>
      <c r="V87" s="58"/>
      <c r="W87" s="58"/>
      <c r="X87" s="58"/>
      <c r="Y87" s="58"/>
      <c r="Z87" s="58"/>
      <c r="AA87" s="58"/>
    </row>
    <row r="88" spans="1:27" ht="18" customHeight="1">
      <c r="A88" s="58"/>
      <c r="B88" s="14" t="s">
        <v>7</v>
      </c>
      <c r="C88" s="8" t="s">
        <v>7</v>
      </c>
      <c r="D88" s="18"/>
      <c r="E88" s="61" t="s">
        <v>7</v>
      </c>
      <c r="F88" s="62"/>
      <c r="G88" s="62"/>
      <c r="H88" s="62"/>
      <c r="I88" s="62"/>
      <c r="J88" s="62"/>
      <c r="K88" s="62"/>
      <c r="L88" s="62"/>
      <c r="M88" s="62"/>
      <c r="N88" s="15"/>
      <c r="O88" s="15"/>
      <c r="P88" s="15"/>
      <c r="Q88" s="15"/>
      <c r="R88" s="54" t="str">
        <f>IF(Q91="△","Minus Time","")</f>
        <v/>
      </c>
      <c r="S88" s="41"/>
      <c r="U88" s="60" t="str">
        <f>IF(ISERROR(OR(WEEKDAY(B88,1)=1,ISNUMBER(MATCH(B88,#REF!,0)))),"",IF(OR(WEEKDAY(B88,1)=1,ISNUMBER(MATCH(B88,#REF!,0))),1,2))</f>
        <v/>
      </c>
      <c r="V88" s="58"/>
      <c r="W88" s="58"/>
      <c r="X88" s="58"/>
      <c r="Y88" s="58"/>
      <c r="Z88" s="58"/>
      <c r="AA88" s="58"/>
    </row>
    <row r="89" spans="1:27" ht="18" customHeight="1">
      <c r="A89" s="58"/>
      <c r="B89" s="14" t="s">
        <v>7</v>
      </c>
      <c r="C89" s="8" t="s">
        <v>7</v>
      </c>
      <c r="D89" s="18"/>
      <c r="E89" s="61" t="s">
        <v>7</v>
      </c>
      <c r="F89" s="62"/>
      <c r="G89" s="62"/>
      <c r="H89" s="62"/>
      <c r="I89" s="62"/>
      <c r="J89" s="62"/>
      <c r="K89" s="62"/>
      <c r="L89" s="62"/>
      <c r="M89" s="62"/>
      <c r="N89" s="15"/>
      <c r="O89" s="15"/>
      <c r="P89" s="15"/>
      <c r="Q89" s="15"/>
      <c r="R89" s="53" t="s">
        <v>23</v>
      </c>
      <c r="S89" s="16">
        <f>IF(OR(Q91="■",Q91="×",Q91="◎"),0,IF(Q91="△",SUM(S86:S88)-7.75, SUM(S86:S87)-7.75))</f>
        <v>0</v>
      </c>
      <c r="U89" s="60" t="str">
        <f>IF(ISERROR(OR(WEEKDAY(B89,1)=1,ISNUMBER(MATCH(B89,#REF!,0)))),"",IF(OR(WEEKDAY(B89,1)=1,ISNUMBER(MATCH(B89,#REF!,0))),1,2))</f>
        <v/>
      </c>
      <c r="V89" s="58"/>
      <c r="W89" s="58"/>
      <c r="X89" s="58"/>
      <c r="Y89" s="58"/>
      <c r="Z89" s="58"/>
      <c r="AA89" s="58"/>
    </row>
    <row r="90" spans="1:27" ht="18" customHeight="1">
      <c r="A90" s="58"/>
      <c r="B90" s="14" t="s">
        <v>7</v>
      </c>
      <c r="C90" s="8" t="s">
        <v>7</v>
      </c>
      <c r="D90" s="18"/>
      <c r="E90" s="61" t="s">
        <v>7</v>
      </c>
      <c r="F90" s="62"/>
      <c r="G90" s="62"/>
      <c r="H90" s="62"/>
      <c r="I90" s="62"/>
      <c r="J90" s="62"/>
      <c r="K90" s="62"/>
      <c r="L90" s="62"/>
      <c r="M90" s="62"/>
      <c r="N90" s="15"/>
      <c r="O90" s="15" t="s">
        <v>32</v>
      </c>
      <c r="P90" s="15" t="s">
        <v>33</v>
      </c>
      <c r="Q90" s="15"/>
      <c r="R90" s="53" t="s">
        <v>3</v>
      </c>
      <c r="S90" s="16" t="str">
        <f>IF(Q91="×",-7.75,"-")</f>
        <v>-</v>
      </c>
      <c r="U90" s="60" t="str">
        <f>IF(ISERROR(OR(WEEKDAY(B90,1)=1,ISNUMBER(MATCH(B90,#REF!,0)))),"",IF(OR(WEEKDAY(B90,1)=1,ISNUMBER(MATCH(B90,#REF!,0))),1,2))</f>
        <v/>
      </c>
      <c r="V90" s="58"/>
      <c r="W90" s="58"/>
      <c r="X90" s="58"/>
      <c r="Y90" s="58"/>
      <c r="Z90" s="58"/>
      <c r="AA90" s="58"/>
    </row>
    <row r="91" spans="1:27" ht="18" customHeight="1" thickBot="1">
      <c r="A91" s="58"/>
      <c r="B91" s="48" t="s">
        <v>7</v>
      </c>
      <c r="C91" s="49" t="s">
        <v>7</v>
      </c>
      <c r="D91" s="50"/>
      <c r="E91" s="76" t="s">
        <v>7</v>
      </c>
      <c r="F91" s="77"/>
      <c r="G91" s="77"/>
      <c r="H91" s="77"/>
      <c r="I91" s="77"/>
      <c r="J91" s="77"/>
      <c r="K91" s="77"/>
      <c r="L91" s="77"/>
      <c r="M91" s="77"/>
      <c r="N91" s="51"/>
      <c r="O91" s="51" t="s">
        <v>55</v>
      </c>
      <c r="P91" s="51" t="s">
        <v>33</v>
      </c>
      <c r="Q91" s="51" t="s">
        <v>7</v>
      </c>
      <c r="R91" s="55" t="s">
        <v>5</v>
      </c>
      <c r="S91" s="17">
        <f xml:space="preserve"> S86+S87</f>
        <v>0</v>
      </c>
      <c r="U91" s="60" t="str">
        <f>IF(ISERROR(OR(WEEKDAY(B91,1)=1,ISNUMBER(MATCH(B91,#REF!,0)))),"",IF(OR(WEEKDAY(B91,1)=1,ISNUMBER(MATCH(B91,#REF!,0))),1,2))</f>
        <v/>
      </c>
      <c r="V91" s="58"/>
      <c r="W91" s="58"/>
      <c r="X91" s="58"/>
      <c r="Y91" s="58"/>
      <c r="Z91" s="58"/>
      <c r="AA91" s="58"/>
    </row>
    <row r="92" spans="1:27" ht="18" customHeight="1" thickBot="1">
      <c r="A92" s="58"/>
      <c r="B92" s="71">
        <f>B84+1</f>
        <v>45211</v>
      </c>
      <c r="C92" s="72"/>
      <c r="D92" s="72"/>
      <c r="E92" s="72"/>
      <c r="F92" s="72"/>
      <c r="G92" s="72"/>
      <c r="H92" s="72"/>
      <c r="I92" s="72"/>
      <c r="J92" s="72"/>
      <c r="K92" s="72"/>
      <c r="L92" s="72"/>
      <c r="M92" s="72"/>
      <c r="N92" s="72"/>
      <c r="O92" s="72"/>
      <c r="P92" s="72"/>
      <c r="Q92" s="72"/>
      <c r="R92" s="72"/>
      <c r="S92" s="73"/>
      <c r="U92" s="60">
        <f>IF(ISERROR(OR(WEEKDAY(B92,1)=1,ISNUMBER(MATCH(B92,#REF!,0)))),"",IF(OR(WEEKDAY(B92,1)=1,ISNUMBER(MATCH(B92,#REF!,0))),1,2))</f>
        <v>2</v>
      </c>
      <c r="V92" s="58"/>
      <c r="W92" s="58"/>
      <c r="X92" s="58"/>
      <c r="Y92" s="58"/>
      <c r="Z92" s="58"/>
      <c r="AA92" s="58"/>
    </row>
    <row r="93" spans="1:27" ht="18" customHeight="1" thickBot="1">
      <c r="A93" s="58"/>
      <c r="B93" s="9" t="s">
        <v>25</v>
      </c>
      <c r="C93" s="4" t="s">
        <v>1</v>
      </c>
      <c r="D93" s="5" t="s">
        <v>0</v>
      </c>
      <c r="E93" s="68" t="s">
        <v>2</v>
      </c>
      <c r="F93" s="69"/>
      <c r="G93" s="69"/>
      <c r="H93" s="69"/>
      <c r="I93" s="69"/>
      <c r="J93" s="69"/>
      <c r="K93" s="69"/>
      <c r="L93" s="69"/>
      <c r="M93" s="70"/>
      <c r="N93" s="59" t="s">
        <v>4</v>
      </c>
      <c r="O93" s="57" t="s">
        <v>6</v>
      </c>
      <c r="P93" s="7" t="s">
        <v>26</v>
      </c>
      <c r="Q93" s="12" t="s">
        <v>4</v>
      </c>
      <c r="R93" s="63" t="s">
        <v>4</v>
      </c>
      <c r="S93" s="64"/>
      <c r="U93" s="60" t="str">
        <f>IF(ISERROR(OR(WEEKDAY(B93,1)=1,ISNUMBER(MATCH(B93,#REF!,0)))),"",IF(OR(WEEKDAY(B93,1)=1,ISNUMBER(MATCH(B93,#REF!,0))),1,2))</f>
        <v/>
      </c>
      <c r="V93" s="58"/>
      <c r="W93" s="58"/>
      <c r="X93" s="58"/>
      <c r="Y93" s="58"/>
      <c r="Z93" s="58"/>
      <c r="AA93" s="58"/>
    </row>
    <row r="94" spans="1:27" ht="18" customHeight="1">
      <c r="A94" s="58"/>
      <c r="B94" s="43" t="s">
        <v>7</v>
      </c>
      <c r="C94" s="44" t="s">
        <v>7</v>
      </c>
      <c r="D94" s="45"/>
      <c r="E94" s="66" t="s">
        <v>7</v>
      </c>
      <c r="F94" s="67"/>
      <c r="G94" s="67"/>
      <c r="H94" s="67"/>
      <c r="I94" s="67"/>
      <c r="J94" s="67"/>
      <c r="K94" s="67"/>
      <c r="L94" s="67"/>
      <c r="M94" s="67"/>
      <c r="N94" s="46"/>
      <c r="O94" s="46"/>
      <c r="P94" s="46"/>
      <c r="Q94" s="46"/>
      <c r="R94" s="52" t="s">
        <v>56</v>
      </c>
      <c r="S94" s="47">
        <f>SUM(N94:N99)</f>
        <v>0</v>
      </c>
      <c r="U94" s="60" t="str">
        <f>IF(ISERROR(OR(WEEKDAY(B94,1)=1,ISNUMBER(MATCH(B94,#REF!,0)))),"",IF(OR(WEEKDAY(B94,1)=1,ISNUMBER(MATCH(B94,#REF!,0))),1,2))</f>
        <v/>
      </c>
      <c r="V94" s="58"/>
      <c r="W94" s="58"/>
      <c r="X94" s="58"/>
      <c r="Y94" s="58"/>
      <c r="Z94" s="58"/>
      <c r="AA94" s="58"/>
    </row>
    <row r="95" spans="1:27" ht="18" customHeight="1">
      <c r="A95" s="58"/>
      <c r="B95" s="14" t="s">
        <v>7</v>
      </c>
      <c r="C95" s="8" t="s">
        <v>7</v>
      </c>
      <c r="D95" s="18"/>
      <c r="E95" s="61" t="s">
        <v>7</v>
      </c>
      <c r="F95" s="62"/>
      <c r="G95" s="62"/>
      <c r="H95" s="62"/>
      <c r="I95" s="62"/>
      <c r="J95" s="62"/>
      <c r="K95" s="62"/>
      <c r="L95" s="62"/>
      <c r="M95" s="62"/>
      <c r="N95" s="15"/>
      <c r="O95" s="15"/>
      <c r="P95" s="15"/>
      <c r="Q95" s="15"/>
      <c r="R95" s="53" t="s">
        <v>6</v>
      </c>
      <c r="S95" s="16">
        <f>SUM(Q94:Q98)</f>
        <v>0</v>
      </c>
      <c r="U95" s="60" t="str">
        <f>IF(ISERROR(OR(WEEKDAY(B95,1)=1,ISNUMBER(MATCH(B95,#REF!,0)))),"",IF(OR(WEEKDAY(B95,1)=1,ISNUMBER(MATCH(B95,#REF!,0))),1,2))</f>
        <v/>
      </c>
      <c r="V95" s="58"/>
      <c r="W95" s="58"/>
      <c r="X95" s="58"/>
      <c r="Y95" s="58"/>
      <c r="Z95" s="58"/>
      <c r="AA95" s="58"/>
    </row>
    <row r="96" spans="1:27" ht="18" customHeight="1">
      <c r="A96" s="58"/>
      <c r="B96" s="14" t="s">
        <v>7</v>
      </c>
      <c r="C96" s="8" t="s">
        <v>7</v>
      </c>
      <c r="D96" s="18"/>
      <c r="E96" s="61" t="s">
        <v>7</v>
      </c>
      <c r="F96" s="62"/>
      <c r="G96" s="62"/>
      <c r="H96" s="62"/>
      <c r="I96" s="62"/>
      <c r="J96" s="62"/>
      <c r="K96" s="62"/>
      <c r="L96" s="62"/>
      <c r="M96" s="62"/>
      <c r="N96" s="15"/>
      <c r="O96" s="15"/>
      <c r="P96" s="15"/>
      <c r="Q96" s="15"/>
      <c r="R96" s="54" t="str">
        <f>IF(Q99="△","Minus Time","")</f>
        <v/>
      </c>
      <c r="S96" s="41"/>
      <c r="U96" s="60" t="str">
        <f>IF(ISERROR(OR(WEEKDAY(B96,1)=1,ISNUMBER(MATCH(B96,#REF!,0)))),"",IF(OR(WEEKDAY(B96,1)=1,ISNUMBER(MATCH(B96,#REF!,0))),1,2))</f>
        <v/>
      </c>
      <c r="V96" s="58"/>
      <c r="W96" s="58"/>
      <c r="X96" s="58"/>
      <c r="Y96" s="58"/>
      <c r="Z96" s="58"/>
      <c r="AA96" s="58"/>
    </row>
    <row r="97" spans="1:27" ht="18" customHeight="1">
      <c r="A97" s="58"/>
      <c r="B97" s="14" t="s">
        <v>7</v>
      </c>
      <c r="C97" s="8" t="s">
        <v>7</v>
      </c>
      <c r="D97" s="18"/>
      <c r="E97" s="61" t="s">
        <v>7</v>
      </c>
      <c r="F97" s="62"/>
      <c r="G97" s="62"/>
      <c r="H97" s="62"/>
      <c r="I97" s="62"/>
      <c r="J97" s="62"/>
      <c r="K97" s="62"/>
      <c r="L97" s="62"/>
      <c r="M97" s="62"/>
      <c r="N97" s="15"/>
      <c r="O97" s="15"/>
      <c r="P97" s="15"/>
      <c r="Q97" s="15"/>
      <c r="R97" s="53" t="s">
        <v>23</v>
      </c>
      <c r="S97" s="16">
        <f>IF(OR(Q99="■",Q99="×",Q99="◎"),0,IF(Q99="△",SUM(S94:S96)-7.75, SUM(S94:S95)-7.75))</f>
        <v>0</v>
      </c>
      <c r="U97" s="60" t="str">
        <f>IF(ISERROR(OR(WEEKDAY(B97,1)=1,ISNUMBER(MATCH(B97,#REF!,0)))),"",IF(OR(WEEKDAY(B97,1)=1,ISNUMBER(MATCH(B97,#REF!,0))),1,2))</f>
        <v/>
      </c>
      <c r="V97" s="58"/>
      <c r="W97" s="58"/>
      <c r="X97" s="58"/>
      <c r="Y97" s="58"/>
      <c r="Z97" s="58"/>
      <c r="AA97" s="58"/>
    </row>
    <row r="98" spans="1:27" ht="18" customHeight="1">
      <c r="A98" s="58"/>
      <c r="B98" s="14" t="s">
        <v>7</v>
      </c>
      <c r="C98" s="8" t="s">
        <v>7</v>
      </c>
      <c r="D98" s="18"/>
      <c r="E98" s="61" t="s">
        <v>7</v>
      </c>
      <c r="F98" s="62"/>
      <c r="G98" s="62"/>
      <c r="H98" s="62"/>
      <c r="I98" s="62"/>
      <c r="J98" s="62"/>
      <c r="K98" s="62"/>
      <c r="L98" s="62"/>
      <c r="M98" s="62"/>
      <c r="N98" s="15"/>
      <c r="O98" s="15" t="s">
        <v>32</v>
      </c>
      <c r="P98" s="15" t="s">
        <v>33</v>
      </c>
      <c r="Q98" s="15"/>
      <c r="R98" s="53" t="s">
        <v>3</v>
      </c>
      <c r="S98" s="16" t="str">
        <f>IF(Q99="×",-7.75,"-")</f>
        <v>-</v>
      </c>
      <c r="U98" s="60" t="str">
        <f>IF(ISERROR(OR(WEEKDAY(B98,1)=1,ISNUMBER(MATCH(B98,#REF!,0)))),"",IF(OR(WEEKDAY(B98,1)=1,ISNUMBER(MATCH(B98,#REF!,0))),1,2))</f>
        <v/>
      </c>
      <c r="V98" s="58"/>
      <c r="W98" s="58"/>
      <c r="X98" s="58"/>
      <c r="Y98" s="58"/>
      <c r="Z98" s="58"/>
      <c r="AA98" s="58"/>
    </row>
    <row r="99" spans="1:27" ht="18" customHeight="1" thickBot="1">
      <c r="A99" s="58"/>
      <c r="B99" s="48" t="s">
        <v>7</v>
      </c>
      <c r="C99" s="49" t="s">
        <v>7</v>
      </c>
      <c r="D99" s="50"/>
      <c r="E99" s="76" t="s">
        <v>7</v>
      </c>
      <c r="F99" s="77"/>
      <c r="G99" s="77"/>
      <c r="H99" s="77"/>
      <c r="I99" s="77"/>
      <c r="J99" s="77"/>
      <c r="K99" s="77"/>
      <c r="L99" s="77"/>
      <c r="M99" s="77"/>
      <c r="N99" s="51"/>
      <c r="O99" s="51" t="s">
        <v>55</v>
      </c>
      <c r="P99" s="51" t="s">
        <v>33</v>
      </c>
      <c r="Q99" s="51" t="s">
        <v>7</v>
      </c>
      <c r="R99" s="55" t="s">
        <v>5</v>
      </c>
      <c r="S99" s="17">
        <f xml:space="preserve"> S94+S95</f>
        <v>0</v>
      </c>
      <c r="U99" s="60" t="str">
        <f>IF(ISERROR(OR(WEEKDAY(B99,1)=1,ISNUMBER(MATCH(B99,#REF!,0)))),"",IF(OR(WEEKDAY(B99,1)=1,ISNUMBER(MATCH(B99,#REF!,0))),1,2))</f>
        <v/>
      </c>
      <c r="V99" s="58"/>
      <c r="W99" s="58"/>
      <c r="X99" s="58"/>
      <c r="Y99" s="58"/>
      <c r="Z99" s="58"/>
      <c r="AA99" s="58"/>
    </row>
    <row r="100" spans="1:27" ht="18" customHeight="1" thickBot="1">
      <c r="A100" s="58"/>
      <c r="B100" s="71">
        <f>B92+1</f>
        <v>45212</v>
      </c>
      <c r="C100" s="72"/>
      <c r="D100" s="72"/>
      <c r="E100" s="72"/>
      <c r="F100" s="72"/>
      <c r="G100" s="72"/>
      <c r="H100" s="72"/>
      <c r="I100" s="72"/>
      <c r="J100" s="72"/>
      <c r="K100" s="72"/>
      <c r="L100" s="72"/>
      <c r="M100" s="72"/>
      <c r="N100" s="72"/>
      <c r="O100" s="72"/>
      <c r="P100" s="72"/>
      <c r="Q100" s="72"/>
      <c r="R100" s="72"/>
      <c r="S100" s="73"/>
      <c r="U100" s="60">
        <f>IF(ISERROR(OR(WEEKDAY(B100,1)=1,ISNUMBER(MATCH(B100,#REF!,0)))),"",IF(OR(WEEKDAY(B100,1)=1,ISNUMBER(MATCH(B100,#REF!,0))),1,2))</f>
        <v>2</v>
      </c>
      <c r="V100" s="58"/>
      <c r="W100" s="58"/>
      <c r="X100" s="58"/>
      <c r="Y100" s="58"/>
      <c r="Z100" s="58"/>
      <c r="AA100" s="58"/>
    </row>
    <row r="101" spans="1:27" ht="18" customHeight="1" thickBot="1">
      <c r="A101" s="58"/>
      <c r="B101" s="9" t="s">
        <v>25</v>
      </c>
      <c r="C101" s="4" t="s">
        <v>1</v>
      </c>
      <c r="D101" s="5" t="s">
        <v>0</v>
      </c>
      <c r="E101" s="68" t="s">
        <v>2</v>
      </c>
      <c r="F101" s="69"/>
      <c r="G101" s="69"/>
      <c r="H101" s="69"/>
      <c r="I101" s="69"/>
      <c r="J101" s="69"/>
      <c r="K101" s="69"/>
      <c r="L101" s="69"/>
      <c r="M101" s="70"/>
      <c r="N101" s="59" t="s">
        <v>4</v>
      </c>
      <c r="O101" s="57" t="s">
        <v>6</v>
      </c>
      <c r="P101" s="7" t="s">
        <v>26</v>
      </c>
      <c r="Q101" s="12" t="s">
        <v>4</v>
      </c>
      <c r="R101" s="63" t="s">
        <v>4</v>
      </c>
      <c r="S101" s="64"/>
      <c r="U101" s="60" t="str">
        <f>IF(ISERROR(OR(WEEKDAY(B101,1)=1,ISNUMBER(MATCH(B101,#REF!,0)))),"",IF(OR(WEEKDAY(B101,1)=1,ISNUMBER(MATCH(B101,#REF!,0))),1,2))</f>
        <v/>
      </c>
      <c r="V101" s="58"/>
      <c r="W101" s="58"/>
      <c r="X101" s="58"/>
      <c r="Y101" s="58"/>
      <c r="Z101" s="58"/>
      <c r="AA101" s="58"/>
    </row>
    <row r="102" spans="1:27" ht="18" customHeight="1">
      <c r="A102" s="58"/>
      <c r="B102" s="43" t="s">
        <v>7</v>
      </c>
      <c r="C102" s="44" t="s">
        <v>7</v>
      </c>
      <c r="D102" s="45"/>
      <c r="E102" s="66" t="s">
        <v>7</v>
      </c>
      <c r="F102" s="67"/>
      <c r="G102" s="67"/>
      <c r="H102" s="67"/>
      <c r="I102" s="67"/>
      <c r="J102" s="67"/>
      <c r="K102" s="67"/>
      <c r="L102" s="67"/>
      <c r="M102" s="67"/>
      <c r="N102" s="46"/>
      <c r="O102" s="46"/>
      <c r="P102" s="46"/>
      <c r="Q102" s="46"/>
      <c r="R102" s="52" t="s">
        <v>56</v>
      </c>
      <c r="S102" s="47">
        <f>SUM(N102:N107)</f>
        <v>0</v>
      </c>
      <c r="U102" s="60" t="str">
        <f>IF(ISERROR(OR(WEEKDAY(B102,1)=1,ISNUMBER(MATCH(B102,#REF!,0)))),"",IF(OR(WEEKDAY(B102,1)=1,ISNUMBER(MATCH(B102,#REF!,0))),1,2))</f>
        <v/>
      </c>
      <c r="V102" s="58"/>
      <c r="W102" s="58"/>
      <c r="X102" s="58"/>
      <c r="Y102" s="58"/>
      <c r="Z102" s="58"/>
      <c r="AA102" s="58"/>
    </row>
    <row r="103" spans="1:27" ht="18" customHeight="1">
      <c r="A103" s="58"/>
      <c r="B103" s="14" t="s">
        <v>7</v>
      </c>
      <c r="C103" s="8" t="s">
        <v>7</v>
      </c>
      <c r="D103" s="18"/>
      <c r="E103" s="61" t="s">
        <v>7</v>
      </c>
      <c r="F103" s="62"/>
      <c r="G103" s="62"/>
      <c r="H103" s="62"/>
      <c r="I103" s="62"/>
      <c r="J103" s="62"/>
      <c r="K103" s="62"/>
      <c r="L103" s="62"/>
      <c r="M103" s="62"/>
      <c r="N103" s="15"/>
      <c r="O103" s="15"/>
      <c r="P103" s="15"/>
      <c r="Q103" s="15"/>
      <c r="R103" s="53" t="s">
        <v>6</v>
      </c>
      <c r="S103" s="16">
        <f>SUM(Q102:Q106)</f>
        <v>0</v>
      </c>
      <c r="U103" s="60" t="str">
        <f>IF(ISERROR(OR(WEEKDAY(B103,1)=1,ISNUMBER(MATCH(B103,#REF!,0)))),"",IF(OR(WEEKDAY(B103,1)=1,ISNUMBER(MATCH(B103,#REF!,0))),1,2))</f>
        <v/>
      </c>
      <c r="V103" s="58"/>
      <c r="W103" s="58"/>
      <c r="X103" s="58"/>
      <c r="Y103" s="58"/>
      <c r="Z103" s="58"/>
      <c r="AA103" s="58"/>
    </row>
    <row r="104" spans="1:27" ht="18" customHeight="1">
      <c r="A104" s="58"/>
      <c r="B104" s="14" t="s">
        <v>7</v>
      </c>
      <c r="C104" s="8" t="s">
        <v>7</v>
      </c>
      <c r="D104" s="18"/>
      <c r="E104" s="61" t="s">
        <v>7</v>
      </c>
      <c r="F104" s="62"/>
      <c r="G104" s="62"/>
      <c r="H104" s="62"/>
      <c r="I104" s="62"/>
      <c r="J104" s="62"/>
      <c r="K104" s="62"/>
      <c r="L104" s="62"/>
      <c r="M104" s="62"/>
      <c r="N104" s="15"/>
      <c r="O104" s="15"/>
      <c r="P104" s="15"/>
      <c r="Q104" s="15"/>
      <c r="R104" s="54" t="str">
        <f>IF(Q107="△","Minus Time","")</f>
        <v/>
      </c>
      <c r="S104" s="41"/>
      <c r="U104" s="60" t="str">
        <f>IF(ISERROR(OR(WEEKDAY(B104,1)=1,ISNUMBER(MATCH(B104,#REF!,0)))),"",IF(OR(WEEKDAY(B104,1)=1,ISNUMBER(MATCH(B104,#REF!,0))),1,2))</f>
        <v/>
      </c>
      <c r="V104" s="58"/>
      <c r="W104" s="58"/>
      <c r="X104" s="58"/>
      <c r="Y104" s="58"/>
      <c r="Z104" s="58"/>
      <c r="AA104" s="58"/>
    </row>
    <row r="105" spans="1:27" ht="18" customHeight="1">
      <c r="A105" s="58"/>
      <c r="B105" s="14" t="s">
        <v>7</v>
      </c>
      <c r="C105" s="8" t="s">
        <v>7</v>
      </c>
      <c r="D105" s="18"/>
      <c r="E105" s="61" t="s">
        <v>7</v>
      </c>
      <c r="F105" s="62"/>
      <c r="G105" s="62"/>
      <c r="H105" s="62"/>
      <c r="I105" s="62"/>
      <c r="J105" s="62"/>
      <c r="K105" s="62"/>
      <c r="L105" s="62"/>
      <c r="M105" s="62"/>
      <c r="N105" s="15"/>
      <c r="O105" s="15"/>
      <c r="P105" s="15"/>
      <c r="Q105" s="15"/>
      <c r="R105" s="53" t="s">
        <v>23</v>
      </c>
      <c r="S105" s="16">
        <f>IF(OR(Q107="■",Q107="×",Q107="◎"),0,IF(Q107="△",SUM(S102:S104)-7.75, SUM(S102:S103)-7.75))</f>
        <v>0</v>
      </c>
      <c r="U105" s="60" t="str">
        <f>IF(ISERROR(OR(WEEKDAY(B105,1)=1,ISNUMBER(MATCH(B105,#REF!,0)))),"",IF(OR(WEEKDAY(B105,1)=1,ISNUMBER(MATCH(B105,#REF!,0))),1,2))</f>
        <v/>
      </c>
      <c r="V105" s="58"/>
      <c r="W105" s="58"/>
      <c r="X105" s="58"/>
      <c r="Y105" s="58"/>
      <c r="Z105" s="58"/>
      <c r="AA105" s="58"/>
    </row>
    <row r="106" spans="1:27" ht="18" customHeight="1">
      <c r="A106" s="58"/>
      <c r="B106" s="14" t="s">
        <v>7</v>
      </c>
      <c r="C106" s="8" t="s">
        <v>7</v>
      </c>
      <c r="D106" s="18"/>
      <c r="E106" s="61" t="s">
        <v>7</v>
      </c>
      <c r="F106" s="62"/>
      <c r="G106" s="62"/>
      <c r="H106" s="62"/>
      <c r="I106" s="62"/>
      <c r="J106" s="62"/>
      <c r="K106" s="62"/>
      <c r="L106" s="62"/>
      <c r="M106" s="62"/>
      <c r="N106" s="15"/>
      <c r="O106" s="15" t="s">
        <v>32</v>
      </c>
      <c r="P106" s="15" t="s">
        <v>33</v>
      </c>
      <c r="Q106" s="15"/>
      <c r="R106" s="53" t="s">
        <v>3</v>
      </c>
      <c r="S106" s="16" t="str">
        <f>IF(Q107="×",-7.75,"-")</f>
        <v>-</v>
      </c>
      <c r="U106" s="60" t="str">
        <f>IF(ISERROR(OR(WEEKDAY(B106,1)=1,ISNUMBER(MATCH(B106,#REF!,0)))),"",IF(OR(WEEKDAY(B106,1)=1,ISNUMBER(MATCH(B106,#REF!,0))),1,2))</f>
        <v/>
      </c>
      <c r="V106" s="58"/>
      <c r="W106" s="58"/>
      <c r="X106" s="58"/>
      <c r="Y106" s="58"/>
      <c r="Z106" s="58"/>
      <c r="AA106" s="58"/>
    </row>
    <row r="107" spans="1:27" ht="18" customHeight="1" thickBot="1">
      <c r="A107" s="58"/>
      <c r="B107" s="48" t="s">
        <v>7</v>
      </c>
      <c r="C107" s="49" t="s">
        <v>7</v>
      </c>
      <c r="D107" s="50"/>
      <c r="E107" s="76" t="s">
        <v>7</v>
      </c>
      <c r="F107" s="77"/>
      <c r="G107" s="77"/>
      <c r="H107" s="77"/>
      <c r="I107" s="77"/>
      <c r="J107" s="77"/>
      <c r="K107" s="77"/>
      <c r="L107" s="77"/>
      <c r="M107" s="77"/>
      <c r="N107" s="51"/>
      <c r="O107" s="51" t="s">
        <v>55</v>
      </c>
      <c r="P107" s="51" t="s">
        <v>33</v>
      </c>
      <c r="Q107" s="51" t="s">
        <v>7</v>
      </c>
      <c r="R107" s="55" t="s">
        <v>5</v>
      </c>
      <c r="S107" s="17">
        <f xml:space="preserve"> S102+S103</f>
        <v>0</v>
      </c>
      <c r="U107" s="60" t="str">
        <f>IF(ISERROR(OR(WEEKDAY(B107,1)=1,ISNUMBER(MATCH(B107,#REF!,0)))),"",IF(OR(WEEKDAY(B107,1)=1,ISNUMBER(MATCH(B107,#REF!,0))),1,2))</f>
        <v/>
      </c>
      <c r="V107" s="58"/>
      <c r="W107" s="58"/>
      <c r="X107" s="58"/>
      <c r="Y107" s="58"/>
      <c r="Z107" s="58"/>
      <c r="AA107" s="58"/>
    </row>
    <row r="108" spans="1:27" ht="18" customHeight="1" thickBot="1">
      <c r="A108" s="58"/>
      <c r="B108" s="71">
        <f>B100+1</f>
        <v>45213</v>
      </c>
      <c r="C108" s="72"/>
      <c r="D108" s="72"/>
      <c r="E108" s="72"/>
      <c r="F108" s="72"/>
      <c r="G108" s="72"/>
      <c r="H108" s="72"/>
      <c r="I108" s="72"/>
      <c r="J108" s="72"/>
      <c r="K108" s="72"/>
      <c r="L108" s="72"/>
      <c r="M108" s="72"/>
      <c r="N108" s="72"/>
      <c r="O108" s="72"/>
      <c r="P108" s="72"/>
      <c r="Q108" s="72"/>
      <c r="R108" s="72"/>
      <c r="S108" s="73"/>
      <c r="U108" s="60">
        <f>IF(ISERROR(OR(WEEKDAY(B108,1)=1,ISNUMBER(MATCH(B108,#REF!,0)))),"",IF(OR(WEEKDAY(B108,1)=1,ISNUMBER(MATCH(B108,#REF!,0))),1,2))</f>
        <v>2</v>
      </c>
      <c r="V108" s="58"/>
      <c r="W108" s="58"/>
      <c r="X108" s="58"/>
      <c r="Y108" s="58"/>
      <c r="Z108" s="58"/>
      <c r="AA108" s="58"/>
    </row>
    <row r="109" spans="1:27" ht="18" customHeight="1" thickBot="1">
      <c r="A109" s="58"/>
      <c r="B109" s="9" t="s">
        <v>25</v>
      </c>
      <c r="C109" s="4" t="s">
        <v>1</v>
      </c>
      <c r="D109" s="5" t="s">
        <v>0</v>
      </c>
      <c r="E109" s="68" t="s">
        <v>2</v>
      </c>
      <c r="F109" s="69"/>
      <c r="G109" s="69"/>
      <c r="H109" s="69"/>
      <c r="I109" s="69"/>
      <c r="J109" s="69"/>
      <c r="K109" s="69"/>
      <c r="L109" s="69"/>
      <c r="M109" s="70"/>
      <c r="N109" s="59" t="s">
        <v>4</v>
      </c>
      <c r="O109" s="57" t="s">
        <v>6</v>
      </c>
      <c r="P109" s="7" t="s">
        <v>26</v>
      </c>
      <c r="Q109" s="12" t="s">
        <v>4</v>
      </c>
      <c r="R109" s="63" t="s">
        <v>4</v>
      </c>
      <c r="S109" s="64"/>
      <c r="U109" s="60" t="str">
        <f>IF(ISERROR(OR(WEEKDAY(B109,1)=1,ISNUMBER(MATCH(B109,#REF!,0)))),"",IF(OR(WEEKDAY(B109,1)=1,ISNUMBER(MATCH(B109,#REF!,0))),1,2))</f>
        <v/>
      </c>
      <c r="V109" s="58"/>
      <c r="W109" s="58"/>
      <c r="X109" s="58"/>
      <c r="Y109" s="58"/>
      <c r="Z109" s="58"/>
      <c r="AA109" s="58"/>
    </row>
    <row r="110" spans="1:27" ht="18" customHeight="1">
      <c r="A110" s="58"/>
      <c r="B110" s="43" t="s">
        <v>7</v>
      </c>
      <c r="C110" s="44" t="s">
        <v>7</v>
      </c>
      <c r="D110" s="45"/>
      <c r="E110" s="66" t="s">
        <v>7</v>
      </c>
      <c r="F110" s="67"/>
      <c r="G110" s="67"/>
      <c r="H110" s="67"/>
      <c r="I110" s="67"/>
      <c r="J110" s="67"/>
      <c r="K110" s="67"/>
      <c r="L110" s="67"/>
      <c r="M110" s="67"/>
      <c r="N110" s="46"/>
      <c r="O110" s="46"/>
      <c r="P110" s="46"/>
      <c r="Q110" s="46"/>
      <c r="R110" s="52" t="s">
        <v>56</v>
      </c>
      <c r="S110" s="47">
        <f>SUM(N110:N115)</f>
        <v>0</v>
      </c>
      <c r="U110" s="60" t="str">
        <f>IF(ISERROR(OR(WEEKDAY(B110,1)=1,ISNUMBER(MATCH(B110,#REF!,0)))),"",IF(OR(WEEKDAY(B110,1)=1,ISNUMBER(MATCH(B110,#REF!,0))),1,2))</f>
        <v/>
      </c>
      <c r="V110" s="58"/>
      <c r="W110" s="58"/>
      <c r="X110" s="58"/>
      <c r="Y110" s="58"/>
      <c r="Z110" s="58"/>
      <c r="AA110" s="58"/>
    </row>
    <row r="111" spans="1:27" ht="18" customHeight="1">
      <c r="A111" s="58"/>
      <c r="B111" s="14" t="s">
        <v>7</v>
      </c>
      <c r="C111" s="8" t="s">
        <v>7</v>
      </c>
      <c r="D111" s="18"/>
      <c r="E111" s="61" t="s">
        <v>7</v>
      </c>
      <c r="F111" s="62"/>
      <c r="G111" s="62"/>
      <c r="H111" s="62"/>
      <c r="I111" s="62"/>
      <c r="J111" s="62"/>
      <c r="K111" s="62"/>
      <c r="L111" s="62"/>
      <c r="M111" s="62"/>
      <c r="N111" s="15"/>
      <c r="O111" s="15"/>
      <c r="P111" s="15"/>
      <c r="Q111" s="15"/>
      <c r="R111" s="53" t="s">
        <v>6</v>
      </c>
      <c r="S111" s="16">
        <f>SUM(Q110:Q114)</f>
        <v>0</v>
      </c>
      <c r="U111" s="60" t="str">
        <f>IF(ISERROR(OR(WEEKDAY(B111,1)=1,ISNUMBER(MATCH(B111,#REF!,0)))),"",IF(OR(WEEKDAY(B111,1)=1,ISNUMBER(MATCH(B111,#REF!,0))),1,2))</f>
        <v/>
      </c>
      <c r="V111" s="58"/>
      <c r="W111" s="58"/>
      <c r="X111" s="58"/>
      <c r="Y111" s="58"/>
      <c r="Z111" s="58"/>
      <c r="AA111" s="58"/>
    </row>
    <row r="112" spans="1:27" ht="18" customHeight="1">
      <c r="A112" s="58"/>
      <c r="B112" s="14" t="s">
        <v>7</v>
      </c>
      <c r="C112" s="8" t="s">
        <v>7</v>
      </c>
      <c r="D112" s="18"/>
      <c r="E112" s="61" t="s">
        <v>7</v>
      </c>
      <c r="F112" s="62"/>
      <c r="G112" s="62"/>
      <c r="H112" s="62"/>
      <c r="I112" s="62"/>
      <c r="J112" s="62"/>
      <c r="K112" s="62"/>
      <c r="L112" s="62"/>
      <c r="M112" s="62"/>
      <c r="N112" s="15"/>
      <c r="O112" s="15"/>
      <c r="P112" s="15"/>
      <c r="Q112" s="15"/>
      <c r="R112" s="54" t="str">
        <f>IF(Q115="△","Minus Time","")</f>
        <v/>
      </c>
      <c r="S112" s="41"/>
      <c r="U112" s="60" t="str">
        <f>IF(ISERROR(OR(WEEKDAY(B112,1)=1,ISNUMBER(MATCH(B112,#REF!,0)))),"",IF(OR(WEEKDAY(B112,1)=1,ISNUMBER(MATCH(B112,#REF!,0))),1,2))</f>
        <v/>
      </c>
      <c r="V112" s="58"/>
      <c r="W112" s="58"/>
      <c r="X112" s="58"/>
      <c r="Y112" s="58"/>
      <c r="Z112" s="58"/>
      <c r="AA112" s="58"/>
    </row>
    <row r="113" spans="1:27" ht="18" customHeight="1">
      <c r="A113" s="58"/>
      <c r="B113" s="14" t="s">
        <v>7</v>
      </c>
      <c r="C113" s="8" t="s">
        <v>7</v>
      </c>
      <c r="D113" s="18"/>
      <c r="E113" s="61" t="s">
        <v>7</v>
      </c>
      <c r="F113" s="62"/>
      <c r="G113" s="62"/>
      <c r="H113" s="62"/>
      <c r="I113" s="62"/>
      <c r="J113" s="62"/>
      <c r="K113" s="62"/>
      <c r="L113" s="62"/>
      <c r="M113" s="62"/>
      <c r="N113" s="15"/>
      <c r="O113" s="15"/>
      <c r="P113" s="15"/>
      <c r="Q113" s="15"/>
      <c r="R113" s="53" t="s">
        <v>23</v>
      </c>
      <c r="S113" s="16">
        <f>IF(OR(Q115="■",Q115="×",Q115="◎"),0,IF(Q115="△",SUM(S110:S112)-7.75, SUM(S110:S111)-7.75))</f>
        <v>0</v>
      </c>
      <c r="U113" s="60" t="str">
        <f>IF(ISERROR(OR(WEEKDAY(B113,1)=1,ISNUMBER(MATCH(B113,#REF!,0)))),"",IF(OR(WEEKDAY(B113,1)=1,ISNUMBER(MATCH(B113,#REF!,0))),1,2))</f>
        <v/>
      </c>
      <c r="V113" s="58"/>
      <c r="W113" s="58"/>
      <c r="X113" s="58"/>
      <c r="Y113" s="58"/>
      <c r="Z113" s="58"/>
      <c r="AA113" s="58"/>
    </row>
    <row r="114" spans="1:27" ht="18" customHeight="1">
      <c r="A114" s="58"/>
      <c r="B114" s="14" t="s">
        <v>7</v>
      </c>
      <c r="C114" s="8" t="s">
        <v>7</v>
      </c>
      <c r="D114" s="18"/>
      <c r="E114" s="61" t="s">
        <v>7</v>
      </c>
      <c r="F114" s="62"/>
      <c r="G114" s="62"/>
      <c r="H114" s="62"/>
      <c r="I114" s="62"/>
      <c r="J114" s="62"/>
      <c r="K114" s="62"/>
      <c r="L114" s="62"/>
      <c r="M114" s="62"/>
      <c r="N114" s="15"/>
      <c r="O114" s="15" t="s">
        <v>32</v>
      </c>
      <c r="P114" s="15" t="s">
        <v>33</v>
      </c>
      <c r="Q114" s="15"/>
      <c r="R114" s="53" t="s">
        <v>3</v>
      </c>
      <c r="S114" s="16" t="str">
        <f>IF(Q115="×",-7.75,"-")</f>
        <v>-</v>
      </c>
      <c r="U114" s="60" t="str">
        <f>IF(ISERROR(OR(WEEKDAY(B114,1)=1,ISNUMBER(MATCH(B114,#REF!,0)))),"",IF(OR(WEEKDAY(B114,1)=1,ISNUMBER(MATCH(B114,#REF!,0))),1,2))</f>
        <v/>
      </c>
      <c r="V114" s="58"/>
      <c r="W114" s="58"/>
      <c r="X114" s="58"/>
      <c r="Y114" s="58"/>
      <c r="Z114" s="58"/>
      <c r="AA114" s="58"/>
    </row>
    <row r="115" spans="1:27" ht="18" customHeight="1" thickBot="1">
      <c r="A115" s="58"/>
      <c r="B115" s="48" t="s">
        <v>7</v>
      </c>
      <c r="C115" s="49" t="s">
        <v>7</v>
      </c>
      <c r="D115" s="50"/>
      <c r="E115" s="76" t="s">
        <v>7</v>
      </c>
      <c r="F115" s="77"/>
      <c r="G115" s="77"/>
      <c r="H115" s="77"/>
      <c r="I115" s="77"/>
      <c r="J115" s="77"/>
      <c r="K115" s="77"/>
      <c r="L115" s="77"/>
      <c r="M115" s="77"/>
      <c r="N115" s="51"/>
      <c r="O115" s="51" t="s">
        <v>55</v>
      </c>
      <c r="P115" s="51" t="s">
        <v>33</v>
      </c>
      <c r="Q115" s="51" t="s">
        <v>7</v>
      </c>
      <c r="R115" s="55" t="s">
        <v>5</v>
      </c>
      <c r="S115" s="17">
        <f xml:space="preserve"> S110+S111</f>
        <v>0</v>
      </c>
      <c r="U115" s="60" t="str">
        <f>IF(ISERROR(OR(WEEKDAY(B115,1)=1,ISNUMBER(MATCH(B115,#REF!,0)))),"",IF(OR(WEEKDAY(B115,1)=1,ISNUMBER(MATCH(B115,#REF!,0))),1,2))</f>
        <v/>
      </c>
      <c r="V115" s="58"/>
      <c r="W115" s="58"/>
      <c r="X115" s="58"/>
      <c r="Y115" s="58"/>
      <c r="Z115" s="58"/>
      <c r="AA115" s="58"/>
    </row>
    <row r="116" spans="1:27" ht="18" customHeight="1" thickBot="1">
      <c r="A116" s="58"/>
      <c r="B116" s="71">
        <f>B108+1</f>
        <v>45214</v>
      </c>
      <c r="C116" s="72"/>
      <c r="D116" s="72"/>
      <c r="E116" s="72"/>
      <c r="F116" s="72"/>
      <c r="G116" s="72"/>
      <c r="H116" s="72"/>
      <c r="I116" s="72"/>
      <c r="J116" s="72"/>
      <c r="K116" s="72"/>
      <c r="L116" s="72"/>
      <c r="M116" s="72"/>
      <c r="N116" s="72"/>
      <c r="O116" s="72"/>
      <c r="P116" s="72"/>
      <c r="Q116" s="72"/>
      <c r="R116" s="72"/>
      <c r="S116" s="73"/>
      <c r="U116" s="60">
        <f>IF(ISERROR(OR(WEEKDAY(B116,1)=1,ISNUMBER(MATCH(B116,#REF!,0)))),"",IF(OR(WEEKDAY(B116,1)=1,ISNUMBER(MATCH(B116,#REF!,0))),1,2))</f>
        <v>1</v>
      </c>
      <c r="V116" s="58"/>
      <c r="W116" s="58"/>
      <c r="X116" s="58"/>
      <c r="Y116" s="58"/>
      <c r="Z116" s="58"/>
      <c r="AA116" s="58"/>
    </row>
    <row r="117" spans="1:27" ht="18" customHeight="1" thickBot="1">
      <c r="A117" s="58"/>
      <c r="B117" s="9" t="s">
        <v>25</v>
      </c>
      <c r="C117" s="4" t="s">
        <v>1</v>
      </c>
      <c r="D117" s="5" t="s">
        <v>0</v>
      </c>
      <c r="E117" s="68" t="s">
        <v>2</v>
      </c>
      <c r="F117" s="69"/>
      <c r="G117" s="69"/>
      <c r="H117" s="69"/>
      <c r="I117" s="69"/>
      <c r="J117" s="69"/>
      <c r="K117" s="69"/>
      <c r="L117" s="69"/>
      <c r="M117" s="70"/>
      <c r="N117" s="59" t="s">
        <v>4</v>
      </c>
      <c r="O117" s="57" t="s">
        <v>6</v>
      </c>
      <c r="P117" s="7" t="s">
        <v>26</v>
      </c>
      <c r="Q117" s="12" t="s">
        <v>4</v>
      </c>
      <c r="R117" s="63" t="s">
        <v>4</v>
      </c>
      <c r="S117" s="64"/>
      <c r="U117" s="60" t="str">
        <f>IF(ISERROR(OR(WEEKDAY(B117,1)=1,ISNUMBER(MATCH(B117,#REF!,0)))),"",IF(OR(WEEKDAY(B117,1)=1,ISNUMBER(MATCH(B117,#REF!,0))),1,2))</f>
        <v/>
      </c>
      <c r="V117" s="58"/>
      <c r="W117" s="58"/>
      <c r="X117" s="58"/>
      <c r="Y117" s="58"/>
      <c r="Z117" s="58"/>
      <c r="AA117" s="58"/>
    </row>
    <row r="118" spans="1:27" ht="18" customHeight="1">
      <c r="A118" s="58"/>
      <c r="B118" s="43" t="s">
        <v>7</v>
      </c>
      <c r="C118" s="44" t="s">
        <v>7</v>
      </c>
      <c r="D118" s="45"/>
      <c r="E118" s="66" t="s">
        <v>7</v>
      </c>
      <c r="F118" s="67"/>
      <c r="G118" s="67"/>
      <c r="H118" s="67"/>
      <c r="I118" s="67"/>
      <c r="J118" s="67"/>
      <c r="K118" s="67"/>
      <c r="L118" s="67"/>
      <c r="M118" s="67"/>
      <c r="N118" s="46"/>
      <c r="O118" s="46"/>
      <c r="P118" s="46"/>
      <c r="Q118" s="46"/>
      <c r="R118" s="52" t="s">
        <v>56</v>
      </c>
      <c r="S118" s="47">
        <f>SUM(N118:N123)</f>
        <v>0</v>
      </c>
      <c r="U118" s="60" t="str">
        <f>IF(ISERROR(OR(WEEKDAY(B118,1)=1,ISNUMBER(MATCH(B118,#REF!,0)))),"",IF(OR(WEEKDAY(B118,1)=1,ISNUMBER(MATCH(B118,#REF!,0))),1,2))</f>
        <v/>
      </c>
      <c r="V118" s="58"/>
      <c r="W118" s="58"/>
      <c r="X118" s="58"/>
      <c r="Y118" s="58"/>
      <c r="Z118" s="58"/>
      <c r="AA118" s="58"/>
    </row>
    <row r="119" spans="1:27" ht="18" customHeight="1">
      <c r="A119" s="58"/>
      <c r="B119" s="14" t="s">
        <v>7</v>
      </c>
      <c r="C119" s="8" t="s">
        <v>7</v>
      </c>
      <c r="D119" s="18"/>
      <c r="E119" s="61" t="s">
        <v>7</v>
      </c>
      <c r="F119" s="62"/>
      <c r="G119" s="62"/>
      <c r="H119" s="62"/>
      <c r="I119" s="62"/>
      <c r="J119" s="62"/>
      <c r="K119" s="62"/>
      <c r="L119" s="62"/>
      <c r="M119" s="62"/>
      <c r="N119" s="15"/>
      <c r="O119" s="15"/>
      <c r="P119" s="15"/>
      <c r="Q119" s="15"/>
      <c r="R119" s="53" t="s">
        <v>6</v>
      </c>
      <c r="S119" s="16">
        <f>SUM(Q118:Q122)</f>
        <v>0</v>
      </c>
      <c r="U119" s="60" t="str">
        <f>IF(ISERROR(OR(WEEKDAY(B119,1)=1,ISNUMBER(MATCH(B119,#REF!,0)))),"",IF(OR(WEEKDAY(B119,1)=1,ISNUMBER(MATCH(B119,#REF!,0))),1,2))</f>
        <v/>
      </c>
      <c r="V119" s="58"/>
      <c r="W119" s="58"/>
      <c r="X119" s="58"/>
      <c r="Y119" s="58"/>
      <c r="Z119" s="58"/>
      <c r="AA119" s="58"/>
    </row>
    <row r="120" spans="1:27" ht="18" customHeight="1">
      <c r="A120" s="58"/>
      <c r="B120" s="14" t="s">
        <v>7</v>
      </c>
      <c r="C120" s="8" t="s">
        <v>7</v>
      </c>
      <c r="D120" s="18"/>
      <c r="E120" s="61" t="s">
        <v>7</v>
      </c>
      <c r="F120" s="62"/>
      <c r="G120" s="62"/>
      <c r="H120" s="62"/>
      <c r="I120" s="62"/>
      <c r="J120" s="62"/>
      <c r="K120" s="62"/>
      <c r="L120" s="62"/>
      <c r="M120" s="62"/>
      <c r="N120" s="15"/>
      <c r="O120" s="15"/>
      <c r="P120" s="15"/>
      <c r="Q120" s="15"/>
      <c r="R120" s="54" t="str">
        <f>IF(Q123="△","Minus Time","")</f>
        <v/>
      </c>
      <c r="S120" s="41"/>
      <c r="U120" s="60" t="str">
        <f>IF(ISERROR(OR(WEEKDAY(B120,1)=1,ISNUMBER(MATCH(B120,#REF!,0)))),"",IF(OR(WEEKDAY(B120,1)=1,ISNUMBER(MATCH(B120,#REF!,0))),1,2))</f>
        <v/>
      </c>
      <c r="V120" s="58"/>
      <c r="W120" s="58"/>
      <c r="X120" s="58"/>
      <c r="Y120" s="58"/>
      <c r="Z120" s="58"/>
      <c r="AA120" s="58"/>
    </row>
    <row r="121" spans="1:27" ht="18" customHeight="1">
      <c r="A121" s="58"/>
      <c r="B121" s="14" t="s">
        <v>7</v>
      </c>
      <c r="C121" s="8" t="s">
        <v>7</v>
      </c>
      <c r="D121" s="18"/>
      <c r="E121" s="61" t="s">
        <v>7</v>
      </c>
      <c r="F121" s="62"/>
      <c r="G121" s="62"/>
      <c r="H121" s="62"/>
      <c r="I121" s="62"/>
      <c r="J121" s="62"/>
      <c r="K121" s="62"/>
      <c r="L121" s="62"/>
      <c r="M121" s="62"/>
      <c r="N121" s="15"/>
      <c r="O121" s="15"/>
      <c r="P121" s="15"/>
      <c r="Q121" s="15"/>
      <c r="R121" s="53" t="s">
        <v>23</v>
      </c>
      <c r="S121" s="16">
        <f>IF(OR(Q123="■",Q123="×",Q123="◎"),0,IF(Q123="△",SUM(S118:S120)-7.75, SUM(S118:S119)-7.75))</f>
        <v>0</v>
      </c>
      <c r="U121" s="60" t="str">
        <f>IF(ISERROR(OR(WEEKDAY(B121,1)=1,ISNUMBER(MATCH(B121,#REF!,0)))),"",IF(OR(WEEKDAY(B121,1)=1,ISNUMBER(MATCH(B121,#REF!,0))),1,2))</f>
        <v/>
      </c>
      <c r="V121" s="58"/>
      <c r="W121" s="58"/>
      <c r="X121" s="58"/>
      <c r="Y121" s="58"/>
      <c r="Z121" s="58"/>
      <c r="AA121" s="58"/>
    </row>
    <row r="122" spans="1:27" ht="18" customHeight="1">
      <c r="A122" s="58"/>
      <c r="B122" s="14" t="s">
        <v>7</v>
      </c>
      <c r="C122" s="8" t="s">
        <v>7</v>
      </c>
      <c r="D122" s="18"/>
      <c r="E122" s="61" t="s">
        <v>7</v>
      </c>
      <c r="F122" s="62"/>
      <c r="G122" s="62"/>
      <c r="H122" s="62"/>
      <c r="I122" s="62"/>
      <c r="J122" s="62"/>
      <c r="K122" s="62"/>
      <c r="L122" s="62"/>
      <c r="M122" s="62"/>
      <c r="N122" s="15"/>
      <c r="O122" s="15" t="s">
        <v>32</v>
      </c>
      <c r="P122" s="15" t="s">
        <v>33</v>
      </c>
      <c r="Q122" s="15"/>
      <c r="R122" s="53" t="s">
        <v>3</v>
      </c>
      <c r="S122" s="16" t="str">
        <f>IF(Q123="×",-7.75,"-")</f>
        <v>-</v>
      </c>
      <c r="U122" s="60" t="str">
        <f>IF(ISERROR(OR(WEEKDAY(B122,1)=1,ISNUMBER(MATCH(B122,#REF!,0)))),"",IF(OR(WEEKDAY(B122,1)=1,ISNUMBER(MATCH(B122,#REF!,0))),1,2))</f>
        <v/>
      </c>
      <c r="V122" s="58"/>
      <c r="W122" s="58"/>
      <c r="X122" s="58"/>
      <c r="Y122" s="58"/>
      <c r="Z122" s="58"/>
      <c r="AA122" s="58"/>
    </row>
    <row r="123" spans="1:27" ht="18" customHeight="1" thickBot="1">
      <c r="A123" s="58"/>
      <c r="B123" s="48" t="s">
        <v>7</v>
      </c>
      <c r="C123" s="49" t="s">
        <v>7</v>
      </c>
      <c r="D123" s="50"/>
      <c r="E123" s="76" t="s">
        <v>7</v>
      </c>
      <c r="F123" s="77"/>
      <c r="G123" s="77"/>
      <c r="H123" s="77"/>
      <c r="I123" s="77"/>
      <c r="J123" s="77"/>
      <c r="K123" s="77"/>
      <c r="L123" s="77"/>
      <c r="M123" s="77"/>
      <c r="N123" s="51"/>
      <c r="O123" s="51" t="s">
        <v>55</v>
      </c>
      <c r="P123" s="51" t="s">
        <v>33</v>
      </c>
      <c r="Q123" s="51" t="s">
        <v>7</v>
      </c>
      <c r="R123" s="55" t="s">
        <v>5</v>
      </c>
      <c r="S123" s="17">
        <f xml:space="preserve"> S118+S119</f>
        <v>0</v>
      </c>
      <c r="U123" s="60" t="str">
        <f>IF(ISERROR(OR(WEEKDAY(B123,1)=1,ISNUMBER(MATCH(B123,#REF!,0)))),"",IF(OR(WEEKDAY(B123,1)=1,ISNUMBER(MATCH(B123,#REF!,0))),1,2))</f>
        <v/>
      </c>
      <c r="V123" s="58"/>
      <c r="W123" s="58"/>
      <c r="X123" s="58"/>
      <c r="Y123" s="58"/>
      <c r="Z123" s="58"/>
      <c r="AA123" s="58"/>
    </row>
    <row r="124" spans="1:27" ht="18" customHeight="1" thickBot="1">
      <c r="A124" s="58"/>
      <c r="B124" s="71">
        <f>B116+1</f>
        <v>45215</v>
      </c>
      <c r="C124" s="72"/>
      <c r="D124" s="72"/>
      <c r="E124" s="72"/>
      <c r="F124" s="72"/>
      <c r="G124" s="72"/>
      <c r="H124" s="72"/>
      <c r="I124" s="72"/>
      <c r="J124" s="72"/>
      <c r="K124" s="72"/>
      <c r="L124" s="72"/>
      <c r="M124" s="72"/>
      <c r="N124" s="72"/>
      <c r="O124" s="72"/>
      <c r="P124" s="72"/>
      <c r="Q124" s="72"/>
      <c r="R124" s="72"/>
      <c r="S124" s="73"/>
      <c r="U124" s="60">
        <f>IF(ISERROR(OR(WEEKDAY(B124,1)=1,ISNUMBER(MATCH(B124,#REF!,0)))),"",IF(OR(WEEKDAY(B124,1)=1,ISNUMBER(MATCH(B124,#REF!,0))),1,2))</f>
        <v>2</v>
      </c>
      <c r="V124" s="58"/>
      <c r="W124" s="58"/>
      <c r="X124" s="58"/>
      <c r="Y124" s="58"/>
      <c r="Z124" s="58"/>
      <c r="AA124" s="58"/>
    </row>
    <row r="125" spans="1:27" ht="18" customHeight="1" thickBot="1">
      <c r="A125" s="58"/>
      <c r="B125" s="9" t="s">
        <v>25</v>
      </c>
      <c r="C125" s="4" t="s">
        <v>1</v>
      </c>
      <c r="D125" s="5" t="s">
        <v>0</v>
      </c>
      <c r="E125" s="68" t="s">
        <v>2</v>
      </c>
      <c r="F125" s="69"/>
      <c r="G125" s="69"/>
      <c r="H125" s="69"/>
      <c r="I125" s="69"/>
      <c r="J125" s="69"/>
      <c r="K125" s="69"/>
      <c r="L125" s="69"/>
      <c r="M125" s="70"/>
      <c r="N125" s="59" t="s">
        <v>4</v>
      </c>
      <c r="O125" s="57" t="s">
        <v>6</v>
      </c>
      <c r="P125" s="7" t="s">
        <v>26</v>
      </c>
      <c r="Q125" s="12" t="s">
        <v>4</v>
      </c>
      <c r="R125" s="63" t="s">
        <v>4</v>
      </c>
      <c r="S125" s="64"/>
      <c r="U125" s="60" t="str">
        <f>IF(ISERROR(OR(WEEKDAY(B125,1)=1,ISNUMBER(MATCH(B125,#REF!,0)))),"",IF(OR(WEEKDAY(B125,1)=1,ISNUMBER(MATCH(B125,#REF!,0))),1,2))</f>
        <v/>
      </c>
      <c r="V125" s="58"/>
      <c r="W125" s="58"/>
      <c r="X125" s="58"/>
      <c r="Y125" s="58"/>
      <c r="Z125" s="58"/>
      <c r="AA125" s="58"/>
    </row>
    <row r="126" spans="1:27" ht="18" customHeight="1">
      <c r="A126" s="58"/>
      <c r="B126" s="43" t="s">
        <v>7</v>
      </c>
      <c r="C126" s="44" t="s">
        <v>7</v>
      </c>
      <c r="D126" s="45"/>
      <c r="E126" s="66" t="s">
        <v>7</v>
      </c>
      <c r="F126" s="67"/>
      <c r="G126" s="67"/>
      <c r="H126" s="67"/>
      <c r="I126" s="67"/>
      <c r="J126" s="67"/>
      <c r="K126" s="67"/>
      <c r="L126" s="67"/>
      <c r="M126" s="67"/>
      <c r="N126" s="46"/>
      <c r="O126" s="46"/>
      <c r="P126" s="46"/>
      <c r="Q126" s="46"/>
      <c r="R126" s="52" t="s">
        <v>56</v>
      </c>
      <c r="S126" s="47">
        <f>SUM(N126:N131)</f>
        <v>0</v>
      </c>
      <c r="U126" s="60" t="str">
        <f>IF(ISERROR(OR(WEEKDAY(B126,1)=1,ISNUMBER(MATCH(B126,#REF!,0)))),"",IF(OR(WEEKDAY(B126,1)=1,ISNUMBER(MATCH(B126,#REF!,0))),1,2))</f>
        <v/>
      </c>
      <c r="V126" s="58"/>
      <c r="W126" s="58"/>
      <c r="X126" s="58"/>
      <c r="Y126" s="58"/>
      <c r="Z126" s="58"/>
      <c r="AA126" s="58"/>
    </row>
    <row r="127" spans="1:27" ht="18" customHeight="1">
      <c r="A127" s="58"/>
      <c r="B127" s="14" t="s">
        <v>7</v>
      </c>
      <c r="C127" s="8" t="s">
        <v>7</v>
      </c>
      <c r="D127" s="18"/>
      <c r="E127" s="61" t="s">
        <v>7</v>
      </c>
      <c r="F127" s="62"/>
      <c r="G127" s="62"/>
      <c r="H127" s="62"/>
      <c r="I127" s="62"/>
      <c r="J127" s="62"/>
      <c r="K127" s="62"/>
      <c r="L127" s="62"/>
      <c r="M127" s="62"/>
      <c r="N127" s="15"/>
      <c r="O127" s="15"/>
      <c r="P127" s="15"/>
      <c r="Q127" s="15"/>
      <c r="R127" s="53" t="s">
        <v>6</v>
      </c>
      <c r="S127" s="16">
        <f>SUM(Q126:Q130)</f>
        <v>0</v>
      </c>
      <c r="U127" s="60" t="str">
        <f>IF(ISERROR(OR(WEEKDAY(B127,1)=1,ISNUMBER(MATCH(B127,#REF!,0)))),"",IF(OR(WEEKDAY(B127,1)=1,ISNUMBER(MATCH(B127,#REF!,0))),1,2))</f>
        <v/>
      </c>
      <c r="V127" s="58"/>
      <c r="W127" s="58"/>
      <c r="X127" s="58"/>
      <c r="Y127" s="58"/>
      <c r="Z127" s="58"/>
      <c r="AA127" s="58"/>
    </row>
    <row r="128" spans="1:27" ht="18" customHeight="1">
      <c r="A128" s="58"/>
      <c r="B128" s="14" t="s">
        <v>7</v>
      </c>
      <c r="C128" s="8" t="s">
        <v>7</v>
      </c>
      <c r="D128" s="18"/>
      <c r="E128" s="61" t="s">
        <v>7</v>
      </c>
      <c r="F128" s="62"/>
      <c r="G128" s="62"/>
      <c r="H128" s="62"/>
      <c r="I128" s="62"/>
      <c r="J128" s="62"/>
      <c r="K128" s="62"/>
      <c r="L128" s="62"/>
      <c r="M128" s="62"/>
      <c r="N128" s="15"/>
      <c r="O128" s="15"/>
      <c r="P128" s="15"/>
      <c r="Q128" s="15"/>
      <c r="R128" s="54" t="str">
        <f>IF(Q131="△","Minus Time","")</f>
        <v/>
      </c>
      <c r="S128" s="41"/>
      <c r="U128" s="60" t="str">
        <f>IF(ISERROR(OR(WEEKDAY(B128,1)=1,ISNUMBER(MATCH(B128,#REF!,0)))),"",IF(OR(WEEKDAY(B128,1)=1,ISNUMBER(MATCH(B128,#REF!,0))),1,2))</f>
        <v/>
      </c>
      <c r="V128" s="58"/>
      <c r="W128" s="58"/>
      <c r="X128" s="58"/>
      <c r="Y128" s="58"/>
      <c r="Z128" s="58"/>
      <c r="AA128" s="58"/>
    </row>
    <row r="129" spans="1:27" ht="18" customHeight="1">
      <c r="A129" s="58"/>
      <c r="B129" s="14" t="s">
        <v>7</v>
      </c>
      <c r="C129" s="8" t="s">
        <v>7</v>
      </c>
      <c r="D129" s="18"/>
      <c r="E129" s="61" t="s">
        <v>7</v>
      </c>
      <c r="F129" s="62"/>
      <c r="G129" s="62"/>
      <c r="H129" s="62"/>
      <c r="I129" s="62"/>
      <c r="J129" s="62"/>
      <c r="K129" s="62"/>
      <c r="L129" s="62"/>
      <c r="M129" s="62"/>
      <c r="N129" s="15"/>
      <c r="O129" s="15"/>
      <c r="P129" s="15"/>
      <c r="Q129" s="15"/>
      <c r="R129" s="53" t="s">
        <v>23</v>
      </c>
      <c r="S129" s="16">
        <f>IF(OR(Q131="■",Q131="×",Q131="◎"),0,IF(Q131="△",SUM(S126:S128)-7.75, SUM(S126:S127)-7.75))</f>
        <v>0</v>
      </c>
      <c r="U129" s="60" t="str">
        <f>IF(ISERROR(OR(WEEKDAY(B129,1)=1,ISNUMBER(MATCH(B129,#REF!,0)))),"",IF(OR(WEEKDAY(B129,1)=1,ISNUMBER(MATCH(B129,#REF!,0))),1,2))</f>
        <v/>
      </c>
      <c r="V129" s="58"/>
      <c r="W129" s="58"/>
      <c r="X129" s="58"/>
      <c r="Y129" s="58"/>
      <c r="Z129" s="58"/>
      <c r="AA129" s="58"/>
    </row>
    <row r="130" spans="1:27" ht="18" customHeight="1">
      <c r="A130" s="58"/>
      <c r="B130" s="14" t="s">
        <v>7</v>
      </c>
      <c r="C130" s="8" t="s">
        <v>7</v>
      </c>
      <c r="D130" s="18"/>
      <c r="E130" s="61" t="s">
        <v>7</v>
      </c>
      <c r="F130" s="62"/>
      <c r="G130" s="62"/>
      <c r="H130" s="62"/>
      <c r="I130" s="62"/>
      <c r="J130" s="62"/>
      <c r="K130" s="62"/>
      <c r="L130" s="62"/>
      <c r="M130" s="62"/>
      <c r="N130" s="15"/>
      <c r="O130" s="15" t="s">
        <v>32</v>
      </c>
      <c r="P130" s="15" t="s">
        <v>33</v>
      </c>
      <c r="Q130" s="15"/>
      <c r="R130" s="53" t="s">
        <v>3</v>
      </c>
      <c r="S130" s="16" t="str">
        <f>IF(Q131="×",-7.75,"-")</f>
        <v>-</v>
      </c>
      <c r="U130" s="60" t="str">
        <f>IF(ISERROR(OR(WEEKDAY(B130,1)=1,ISNUMBER(MATCH(B130,#REF!,0)))),"",IF(OR(WEEKDAY(B130,1)=1,ISNUMBER(MATCH(B130,#REF!,0))),1,2))</f>
        <v/>
      </c>
      <c r="V130" s="58"/>
      <c r="W130" s="58"/>
      <c r="X130" s="58"/>
      <c r="Y130" s="58"/>
      <c r="Z130" s="58"/>
      <c r="AA130" s="58"/>
    </row>
    <row r="131" spans="1:27" ht="18" customHeight="1" thickBot="1">
      <c r="A131" s="58"/>
      <c r="B131" s="48" t="s">
        <v>7</v>
      </c>
      <c r="C131" s="49" t="s">
        <v>7</v>
      </c>
      <c r="D131" s="50"/>
      <c r="E131" s="76" t="s">
        <v>7</v>
      </c>
      <c r="F131" s="77"/>
      <c r="G131" s="77"/>
      <c r="H131" s="77"/>
      <c r="I131" s="77"/>
      <c r="J131" s="77"/>
      <c r="K131" s="77"/>
      <c r="L131" s="77"/>
      <c r="M131" s="77"/>
      <c r="N131" s="51"/>
      <c r="O131" s="51" t="s">
        <v>55</v>
      </c>
      <c r="P131" s="51" t="s">
        <v>33</v>
      </c>
      <c r="Q131" s="51" t="s">
        <v>7</v>
      </c>
      <c r="R131" s="55" t="s">
        <v>5</v>
      </c>
      <c r="S131" s="17">
        <f xml:space="preserve"> S126+S127</f>
        <v>0</v>
      </c>
      <c r="U131" s="60" t="str">
        <f>IF(ISERROR(OR(WEEKDAY(B131,1)=1,ISNUMBER(MATCH(B131,#REF!,0)))),"",IF(OR(WEEKDAY(B131,1)=1,ISNUMBER(MATCH(B131,#REF!,0))),1,2))</f>
        <v/>
      </c>
      <c r="V131" s="58"/>
      <c r="W131" s="58"/>
      <c r="X131" s="58"/>
      <c r="Y131" s="58"/>
      <c r="Z131" s="58"/>
      <c r="AA131" s="58"/>
    </row>
    <row r="132" spans="1:27" ht="18" customHeight="1" thickBot="1">
      <c r="A132" s="58"/>
      <c r="B132" s="71">
        <f>B124+1</f>
        <v>45216</v>
      </c>
      <c r="C132" s="72"/>
      <c r="D132" s="72"/>
      <c r="E132" s="72"/>
      <c r="F132" s="72"/>
      <c r="G132" s="72"/>
      <c r="H132" s="72"/>
      <c r="I132" s="72"/>
      <c r="J132" s="72"/>
      <c r="K132" s="72"/>
      <c r="L132" s="72"/>
      <c r="M132" s="72"/>
      <c r="N132" s="72"/>
      <c r="O132" s="72"/>
      <c r="P132" s="72"/>
      <c r="Q132" s="72"/>
      <c r="R132" s="72"/>
      <c r="S132" s="73"/>
      <c r="U132" s="60">
        <f>IF(ISERROR(OR(WEEKDAY(B132,1)=1,ISNUMBER(MATCH(B132,#REF!,0)))),"",IF(OR(WEEKDAY(B132,1)=1,ISNUMBER(MATCH(B132,#REF!,0))),1,2))</f>
        <v>2</v>
      </c>
      <c r="V132" s="58"/>
      <c r="W132" s="58"/>
      <c r="X132" s="58"/>
      <c r="Y132" s="58"/>
      <c r="Z132" s="58"/>
      <c r="AA132" s="58"/>
    </row>
    <row r="133" spans="1:27" ht="18" customHeight="1" thickBot="1">
      <c r="A133" s="58"/>
      <c r="B133" s="9" t="s">
        <v>25</v>
      </c>
      <c r="C133" s="4" t="s">
        <v>1</v>
      </c>
      <c r="D133" s="5" t="s">
        <v>0</v>
      </c>
      <c r="E133" s="68" t="s">
        <v>2</v>
      </c>
      <c r="F133" s="69"/>
      <c r="G133" s="69"/>
      <c r="H133" s="69"/>
      <c r="I133" s="69"/>
      <c r="J133" s="69"/>
      <c r="K133" s="69"/>
      <c r="L133" s="69"/>
      <c r="M133" s="70"/>
      <c r="N133" s="59" t="s">
        <v>4</v>
      </c>
      <c r="O133" s="57" t="s">
        <v>6</v>
      </c>
      <c r="P133" s="7" t="s">
        <v>26</v>
      </c>
      <c r="Q133" s="12" t="s">
        <v>4</v>
      </c>
      <c r="R133" s="63" t="s">
        <v>4</v>
      </c>
      <c r="S133" s="64"/>
      <c r="U133" s="60" t="str">
        <f>IF(ISERROR(OR(WEEKDAY(B133,1)=1,ISNUMBER(MATCH(B133,#REF!,0)))),"",IF(OR(WEEKDAY(B133,1)=1,ISNUMBER(MATCH(B133,#REF!,0))),1,2))</f>
        <v/>
      </c>
      <c r="V133" s="58"/>
      <c r="W133" s="58"/>
      <c r="X133" s="58"/>
      <c r="Y133" s="58"/>
      <c r="Z133" s="58"/>
      <c r="AA133" s="58"/>
    </row>
    <row r="134" spans="1:27" ht="18" customHeight="1">
      <c r="A134" s="58"/>
      <c r="B134" s="43" t="s">
        <v>7</v>
      </c>
      <c r="C134" s="44" t="s">
        <v>7</v>
      </c>
      <c r="D134" s="45"/>
      <c r="E134" s="66" t="s">
        <v>7</v>
      </c>
      <c r="F134" s="67"/>
      <c r="G134" s="67"/>
      <c r="H134" s="67"/>
      <c r="I134" s="67"/>
      <c r="J134" s="67"/>
      <c r="K134" s="67"/>
      <c r="L134" s="67"/>
      <c r="M134" s="67"/>
      <c r="N134" s="46"/>
      <c r="O134" s="46"/>
      <c r="P134" s="46"/>
      <c r="Q134" s="46"/>
      <c r="R134" s="52" t="s">
        <v>56</v>
      </c>
      <c r="S134" s="47">
        <f>SUM(N134:N139)</f>
        <v>0</v>
      </c>
      <c r="U134" s="60" t="str">
        <f>IF(ISERROR(OR(WEEKDAY(B134,1)=1,ISNUMBER(MATCH(B134,#REF!,0)))),"",IF(OR(WEEKDAY(B134,1)=1,ISNUMBER(MATCH(B134,#REF!,0))),1,2))</f>
        <v/>
      </c>
      <c r="V134" s="58"/>
      <c r="W134" s="58"/>
      <c r="X134" s="58"/>
      <c r="Y134" s="58"/>
      <c r="Z134" s="58"/>
      <c r="AA134" s="58"/>
    </row>
    <row r="135" spans="1:27" ht="18" customHeight="1">
      <c r="A135" s="58"/>
      <c r="B135" s="14" t="s">
        <v>7</v>
      </c>
      <c r="C135" s="8" t="s">
        <v>7</v>
      </c>
      <c r="D135" s="18"/>
      <c r="E135" s="61" t="s">
        <v>7</v>
      </c>
      <c r="F135" s="62"/>
      <c r="G135" s="62"/>
      <c r="H135" s="62"/>
      <c r="I135" s="62"/>
      <c r="J135" s="62"/>
      <c r="K135" s="62"/>
      <c r="L135" s="62"/>
      <c r="M135" s="62"/>
      <c r="N135" s="15"/>
      <c r="O135" s="15"/>
      <c r="P135" s="15"/>
      <c r="Q135" s="15"/>
      <c r="R135" s="53" t="s">
        <v>6</v>
      </c>
      <c r="S135" s="16">
        <f>SUM(Q134:Q138)</f>
        <v>0</v>
      </c>
      <c r="U135" s="60" t="str">
        <f>IF(ISERROR(OR(WEEKDAY(B135,1)=1,ISNUMBER(MATCH(B135,#REF!,0)))),"",IF(OR(WEEKDAY(B135,1)=1,ISNUMBER(MATCH(B135,#REF!,0))),1,2))</f>
        <v/>
      </c>
      <c r="V135" s="58"/>
      <c r="W135" s="58"/>
      <c r="X135" s="58"/>
      <c r="Y135" s="58"/>
      <c r="Z135" s="58"/>
      <c r="AA135" s="58"/>
    </row>
    <row r="136" spans="1:27" ht="18" customHeight="1">
      <c r="A136" s="58"/>
      <c r="B136" s="14" t="s">
        <v>7</v>
      </c>
      <c r="C136" s="8" t="s">
        <v>7</v>
      </c>
      <c r="D136" s="18"/>
      <c r="E136" s="61" t="s">
        <v>7</v>
      </c>
      <c r="F136" s="62"/>
      <c r="G136" s="62"/>
      <c r="H136" s="62"/>
      <c r="I136" s="62"/>
      <c r="J136" s="62"/>
      <c r="K136" s="62"/>
      <c r="L136" s="62"/>
      <c r="M136" s="62"/>
      <c r="N136" s="15"/>
      <c r="O136" s="15"/>
      <c r="P136" s="15"/>
      <c r="Q136" s="15"/>
      <c r="R136" s="54" t="str">
        <f>IF(Q139="△","Minus Time","")</f>
        <v/>
      </c>
      <c r="S136" s="41"/>
      <c r="U136" s="60" t="str">
        <f>IF(ISERROR(OR(WEEKDAY(B136,1)=1,ISNUMBER(MATCH(B136,#REF!,0)))),"",IF(OR(WEEKDAY(B136,1)=1,ISNUMBER(MATCH(B136,#REF!,0))),1,2))</f>
        <v/>
      </c>
      <c r="V136" s="58"/>
      <c r="W136" s="58"/>
      <c r="X136" s="58"/>
      <c r="Y136" s="58"/>
      <c r="Z136" s="58"/>
      <c r="AA136" s="58"/>
    </row>
    <row r="137" spans="1:27" ht="18" customHeight="1">
      <c r="A137" s="58"/>
      <c r="B137" s="14" t="s">
        <v>7</v>
      </c>
      <c r="C137" s="8" t="s">
        <v>7</v>
      </c>
      <c r="D137" s="18"/>
      <c r="E137" s="61" t="s">
        <v>7</v>
      </c>
      <c r="F137" s="62"/>
      <c r="G137" s="62"/>
      <c r="H137" s="62"/>
      <c r="I137" s="62"/>
      <c r="J137" s="62"/>
      <c r="K137" s="62"/>
      <c r="L137" s="62"/>
      <c r="M137" s="62"/>
      <c r="N137" s="15"/>
      <c r="O137" s="15"/>
      <c r="P137" s="15"/>
      <c r="Q137" s="15"/>
      <c r="R137" s="53" t="s">
        <v>23</v>
      </c>
      <c r="S137" s="16">
        <f>IF(OR(Q139="■",Q139="×",Q139="◎"),0,IF(Q139="△",SUM(S134:S136)-7.75, SUM(S134:S135)-7.75))</f>
        <v>0</v>
      </c>
      <c r="U137" s="60" t="str">
        <f>IF(ISERROR(OR(WEEKDAY(B137,1)=1,ISNUMBER(MATCH(B137,#REF!,0)))),"",IF(OR(WEEKDAY(B137,1)=1,ISNUMBER(MATCH(B137,#REF!,0))),1,2))</f>
        <v/>
      </c>
      <c r="V137" s="58"/>
      <c r="W137" s="58"/>
      <c r="X137" s="58"/>
      <c r="Y137" s="58"/>
      <c r="Z137" s="58"/>
      <c r="AA137" s="58"/>
    </row>
    <row r="138" spans="1:27" ht="18" customHeight="1">
      <c r="A138" s="58"/>
      <c r="B138" s="14" t="s">
        <v>7</v>
      </c>
      <c r="C138" s="8" t="s">
        <v>7</v>
      </c>
      <c r="D138" s="18"/>
      <c r="E138" s="61" t="s">
        <v>7</v>
      </c>
      <c r="F138" s="62"/>
      <c r="G138" s="62"/>
      <c r="H138" s="62"/>
      <c r="I138" s="62"/>
      <c r="J138" s="62"/>
      <c r="K138" s="62"/>
      <c r="L138" s="62"/>
      <c r="M138" s="62"/>
      <c r="N138" s="15"/>
      <c r="O138" s="15" t="s">
        <v>32</v>
      </c>
      <c r="P138" s="15" t="s">
        <v>33</v>
      </c>
      <c r="Q138" s="15"/>
      <c r="R138" s="53" t="s">
        <v>3</v>
      </c>
      <c r="S138" s="16" t="str">
        <f>IF(Q139="×",-7.75,"-")</f>
        <v>-</v>
      </c>
      <c r="U138" s="60" t="str">
        <f>IF(ISERROR(OR(WEEKDAY(B138,1)=1,ISNUMBER(MATCH(B138,#REF!,0)))),"",IF(OR(WEEKDAY(B138,1)=1,ISNUMBER(MATCH(B138,#REF!,0))),1,2))</f>
        <v/>
      </c>
      <c r="V138" s="58"/>
      <c r="W138" s="58"/>
      <c r="X138" s="58"/>
      <c r="Y138" s="58"/>
      <c r="Z138" s="58"/>
      <c r="AA138" s="58"/>
    </row>
    <row r="139" spans="1:27" ht="18" customHeight="1" thickBot="1">
      <c r="A139" s="58"/>
      <c r="B139" s="48" t="s">
        <v>7</v>
      </c>
      <c r="C139" s="49" t="s">
        <v>7</v>
      </c>
      <c r="D139" s="50"/>
      <c r="E139" s="76" t="s">
        <v>7</v>
      </c>
      <c r="F139" s="77"/>
      <c r="G139" s="77"/>
      <c r="H139" s="77"/>
      <c r="I139" s="77"/>
      <c r="J139" s="77"/>
      <c r="K139" s="77"/>
      <c r="L139" s="77"/>
      <c r="M139" s="77"/>
      <c r="N139" s="51"/>
      <c r="O139" s="51" t="s">
        <v>55</v>
      </c>
      <c r="P139" s="51" t="s">
        <v>33</v>
      </c>
      <c r="Q139" s="51" t="s">
        <v>7</v>
      </c>
      <c r="R139" s="55" t="s">
        <v>5</v>
      </c>
      <c r="S139" s="17">
        <f xml:space="preserve"> S134+S135</f>
        <v>0</v>
      </c>
      <c r="U139" s="60" t="str">
        <f>IF(ISERROR(OR(WEEKDAY(B139,1)=1,ISNUMBER(MATCH(B139,#REF!,0)))),"",IF(OR(WEEKDAY(B139,1)=1,ISNUMBER(MATCH(B139,#REF!,0))),1,2))</f>
        <v/>
      </c>
      <c r="V139" s="58"/>
      <c r="W139" s="58"/>
      <c r="X139" s="58"/>
      <c r="Y139" s="58"/>
      <c r="Z139" s="58"/>
      <c r="AA139" s="58"/>
    </row>
    <row r="140" spans="1:27" ht="18" customHeight="1" thickBot="1">
      <c r="A140" s="58"/>
      <c r="B140" s="71">
        <f>B132+1</f>
        <v>45217</v>
      </c>
      <c r="C140" s="72"/>
      <c r="D140" s="72"/>
      <c r="E140" s="72"/>
      <c r="F140" s="72"/>
      <c r="G140" s="72"/>
      <c r="H140" s="72"/>
      <c r="I140" s="72"/>
      <c r="J140" s="72"/>
      <c r="K140" s="72"/>
      <c r="L140" s="72"/>
      <c r="M140" s="72"/>
      <c r="N140" s="72"/>
      <c r="O140" s="72"/>
      <c r="P140" s="72"/>
      <c r="Q140" s="72"/>
      <c r="R140" s="72"/>
      <c r="S140" s="73"/>
      <c r="U140" s="60">
        <f>IF(ISERROR(OR(WEEKDAY(B140,1)=1,ISNUMBER(MATCH(B140,#REF!,0)))),"",IF(OR(WEEKDAY(B140,1)=1,ISNUMBER(MATCH(B140,#REF!,0))),1,2))</f>
        <v>2</v>
      </c>
      <c r="V140" s="58"/>
      <c r="W140" s="58"/>
      <c r="X140" s="58"/>
      <c r="Y140" s="58"/>
      <c r="Z140" s="58"/>
      <c r="AA140" s="58"/>
    </row>
    <row r="141" spans="1:27" ht="18" customHeight="1" thickBot="1">
      <c r="A141" s="58"/>
      <c r="B141" s="9" t="s">
        <v>25</v>
      </c>
      <c r="C141" s="4" t="s">
        <v>1</v>
      </c>
      <c r="D141" s="5" t="s">
        <v>0</v>
      </c>
      <c r="E141" s="68" t="s">
        <v>2</v>
      </c>
      <c r="F141" s="69"/>
      <c r="G141" s="69"/>
      <c r="H141" s="69"/>
      <c r="I141" s="69"/>
      <c r="J141" s="69"/>
      <c r="K141" s="69"/>
      <c r="L141" s="69"/>
      <c r="M141" s="70"/>
      <c r="N141" s="59" t="s">
        <v>4</v>
      </c>
      <c r="O141" s="57" t="s">
        <v>6</v>
      </c>
      <c r="P141" s="7" t="s">
        <v>26</v>
      </c>
      <c r="Q141" s="12" t="s">
        <v>4</v>
      </c>
      <c r="R141" s="63" t="s">
        <v>4</v>
      </c>
      <c r="S141" s="64"/>
      <c r="U141" s="60" t="str">
        <f>IF(ISERROR(OR(WEEKDAY(B141,1)=1,ISNUMBER(MATCH(B141,#REF!,0)))),"",IF(OR(WEEKDAY(B141,1)=1,ISNUMBER(MATCH(B141,#REF!,0))),1,2))</f>
        <v/>
      </c>
      <c r="V141" s="58"/>
      <c r="W141" s="58"/>
      <c r="X141" s="58"/>
      <c r="Y141" s="58"/>
      <c r="Z141" s="58"/>
      <c r="AA141" s="58"/>
    </row>
    <row r="142" spans="1:27" ht="18" customHeight="1">
      <c r="A142" s="58"/>
      <c r="B142" s="43" t="s">
        <v>7</v>
      </c>
      <c r="C142" s="44" t="s">
        <v>7</v>
      </c>
      <c r="D142" s="45"/>
      <c r="E142" s="66" t="s">
        <v>7</v>
      </c>
      <c r="F142" s="67"/>
      <c r="G142" s="67"/>
      <c r="H142" s="67"/>
      <c r="I142" s="67"/>
      <c r="J142" s="67"/>
      <c r="K142" s="67"/>
      <c r="L142" s="67"/>
      <c r="M142" s="67"/>
      <c r="N142" s="46"/>
      <c r="O142" s="46"/>
      <c r="P142" s="46"/>
      <c r="Q142" s="46"/>
      <c r="R142" s="52" t="s">
        <v>56</v>
      </c>
      <c r="S142" s="47">
        <f>SUM(N142:N147)</f>
        <v>0</v>
      </c>
      <c r="U142" s="60" t="str">
        <f>IF(ISERROR(OR(WEEKDAY(B142,1)=1,ISNUMBER(MATCH(B142,#REF!,0)))),"",IF(OR(WEEKDAY(B142,1)=1,ISNUMBER(MATCH(B142,#REF!,0))),1,2))</f>
        <v/>
      </c>
      <c r="V142" s="58"/>
      <c r="W142" s="58"/>
      <c r="X142" s="58"/>
      <c r="Y142" s="58"/>
      <c r="Z142" s="58"/>
      <c r="AA142" s="58"/>
    </row>
    <row r="143" spans="1:27" ht="18" customHeight="1">
      <c r="A143" s="58"/>
      <c r="B143" s="14" t="s">
        <v>7</v>
      </c>
      <c r="C143" s="8" t="s">
        <v>7</v>
      </c>
      <c r="D143" s="18"/>
      <c r="E143" s="61" t="s">
        <v>7</v>
      </c>
      <c r="F143" s="62"/>
      <c r="G143" s="62"/>
      <c r="H143" s="62"/>
      <c r="I143" s="62"/>
      <c r="J143" s="62"/>
      <c r="K143" s="62"/>
      <c r="L143" s="62"/>
      <c r="M143" s="62"/>
      <c r="N143" s="15"/>
      <c r="O143" s="15"/>
      <c r="P143" s="15"/>
      <c r="Q143" s="15"/>
      <c r="R143" s="53" t="s">
        <v>6</v>
      </c>
      <c r="S143" s="16">
        <f>SUM(Q142:Q146)</f>
        <v>0</v>
      </c>
      <c r="U143" s="60" t="str">
        <f>IF(ISERROR(OR(WEEKDAY(B143,1)=1,ISNUMBER(MATCH(B143,#REF!,0)))),"",IF(OR(WEEKDAY(B143,1)=1,ISNUMBER(MATCH(B143,#REF!,0))),1,2))</f>
        <v/>
      </c>
      <c r="V143" s="58"/>
      <c r="W143" s="58"/>
      <c r="X143" s="58"/>
      <c r="Y143" s="58"/>
      <c r="Z143" s="58"/>
      <c r="AA143" s="58"/>
    </row>
    <row r="144" spans="1:27" ht="18" customHeight="1">
      <c r="A144" s="58"/>
      <c r="B144" s="14" t="s">
        <v>7</v>
      </c>
      <c r="C144" s="8" t="s">
        <v>7</v>
      </c>
      <c r="D144" s="18"/>
      <c r="E144" s="61" t="s">
        <v>7</v>
      </c>
      <c r="F144" s="62"/>
      <c r="G144" s="62"/>
      <c r="H144" s="62"/>
      <c r="I144" s="62"/>
      <c r="J144" s="62"/>
      <c r="K144" s="62"/>
      <c r="L144" s="62"/>
      <c r="M144" s="62"/>
      <c r="N144" s="15"/>
      <c r="O144" s="15"/>
      <c r="P144" s="15"/>
      <c r="Q144" s="15"/>
      <c r="R144" s="54" t="str">
        <f>IF(Q147="△","Minus Time","")</f>
        <v/>
      </c>
      <c r="S144" s="41"/>
      <c r="U144" s="60" t="str">
        <f>IF(ISERROR(OR(WEEKDAY(B144,1)=1,ISNUMBER(MATCH(B144,#REF!,0)))),"",IF(OR(WEEKDAY(B144,1)=1,ISNUMBER(MATCH(B144,#REF!,0))),1,2))</f>
        <v/>
      </c>
      <c r="V144" s="58"/>
      <c r="W144" s="58"/>
      <c r="X144" s="58"/>
      <c r="Y144" s="58"/>
      <c r="Z144" s="58"/>
      <c r="AA144" s="58"/>
    </row>
    <row r="145" spans="1:27" ht="18" customHeight="1">
      <c r="A145" s="58"/>
      <c r="B145" s="14" t="s">
        <v>7</v>
      </c>
      <c r="C145" s="8" t="s">
        <v>7</v>
      </c>
      <c r="D145" s="18"/>
      <c r="E145" s="61" t="s">
        <v>7</v>
      </c>
      <c r="F145" s="62"/>
      <c r="G145" s="62"/>
      <c r="H145" s="62"/>
      <c r="I145" s="62"/>
      <c r="J145" s="62"/>
      <c r="K145" s="62"/>
      <c r="L145" s="62"/>
      <c r="M145" s="62"/>
      <c r="N145" s="15"/>
      <c r="O145" s="15"/>
      <c r="P145" s="15"/>
      <c r="Q145" s="15"/>
      <c r="R145" s="53" t="s">
        <v>23</v>
      </c>
      <c r="S145" s="16">
        <f>IF(OR(Q147="■",Q147="×",Q147="◎"),0,IF(Q147="△",SUM(S142:S144)-7.75, SUM(S142:S143)-7.75))</f>
        <v>0</v>
      </c>
      <c r="U145" s="60" t="str">
        <f>IF(ISERROR(OR(WEEKDAY(B145,1)=1,ISNUMBER(MATCH(B145,#REF!,0)))),"",IF(OR(WEEKDAY(B145,1)=1,ISNUMBER(MATCH(B145,#REF!,0))),1,2))</f>
        <v/>
      </c>
      <c r="V145" s="58"/>
      <c r="W145" s="58"/>
      <c r="X145" s="58"/>
      <c r="Y145" s="58"/>
      <c r="Z145" s="58"/>
      <c r="AA145" s="58"/>
    </row>
    <row r="146" spans="1:27" ht="18" customHeight="1">
      <c r="A146" s="58"/>
      <c r="B146" s="14" t="s">
        <v>7</v>
      </c>
      <c r="C146" s="8" t="s">
        <v>7</v>
      </c>
      <c r="D146" s="18"/>
      <c r="E146" s="61" t="s">
        <v>7</v>
      </c>
      <c r="F146" s="62"/>
      <c r="G146" s="62"/>
      <c r="H146" s="62"/>
      <c r="I146" s="62"/>
      <c r="J146" s="62"/>
      <c r="K146" s="62"/>
      <c r="L146" s="62"/>
      <c r="M146" s="62"/>
      <c r="N146" s="15"/>
      <c r="O146" s="15" t="s">
        <v>32</v>
      </c>
      <c r="P146" s="15" t="s">
        <v>33</v>
      </c>
      <c r="Q146" s="15"/>
      <c r="R146" s="53" t="s">
        <v>3</v>
      </c>
      <c r="S146" s="16" t="str">
        <f>IF(Q147="×",-7.75,"-")</f>
        <v>-</v>
      </c>
      <c r="U146" s="60" t="str">
        <f>IF(ISERROR(OR(WEEKDAY(B146,1)=1,ISNUMBER(MATCH(B146,#REF!,0)))),"",IF(OR(WEEKDAY(B146,1)=1,ISNUMBER(MATCH(B146,#REF!,0))),1,2))</f>
        <v/>
      </c>
      <c r="V146" s="58"/>
      <c r="W146" s="58"/>
      <c r="X146" s="58"/>
      <c r="Y146" s="58"/>
      <c r="Z146" s="58"/>
      <c r="AA146" s="58"/>
    </row>
    <row r="147" spans="1:27" ht="18" customHeight="1" thickBot="1">
      <c r="A147" s="58"/>
      <c r="B147" s="48" t="s">
        <v>7</v>
      </c>
      <c r="C147" s="49" t="s">
        <v>7</v>
      </c>
      <c r="D147" s="50"/>
      <c r="E147" s="76" t="s">
        <v>7</v>
      </c>
      <c r="F147" s="77"/>
      <c r="G147" s="77"/>
      <c r="H147" s="77"/>
      <c r="I147" s="77"/>
      <c r="J147" s="77"/>
      <c r="K147" s="77"/>
      <c r="L147" s="77"/>
      <c r="M147" s="77"/>
      <c r="N147" s="51"/>
      <c r="O147" s="51" t="s">
        <v>55</v>
      </c>
      <c r="P147" s="51" t="s">
        <v>33</v>
      </c>
      <c r="Q147" s="51" t="s">
        <v>7</v>
      </c>
      <c r="R147" s="55" t="s">
        <v>5</v>
      </c>
      <c r="S147" s="17">
        <f xml:space="preserve"> S142+S143</f>
        <v>0</v>
      </c>
      <c r="U147" s="60" t="str">
        <f>IF(ISERROR(OR(WEEKDAY(B147,1)=1,ISNUMBER(MATCH(B147,#REF!,0)))),"",IF(OR(WEEKDAY(B147,1)=1,ISNUMBER(MATCH(B147,#REF!,0))),1,2))</f>
        <v/>
      </c>
      <c r="V147" s="58"/>
      <c r="W147" s="58"/>
      <c r="X147" s="58"/>
      <c r="Y147" s="58"/>
      <c r="Z147" s="58"/>
      <c r="AA147" s="58"/>
    </row>
    <row r="148" spans="1:27" ht="18" customHeight="1" thickBot="1">
      <c r="A148" s="58"/>
      <c r="B148" s="71">
        <f>B140+1</f>
        <v>45218</v>
      </c>
      <c r="C148" s="72"/>
      <c r="D148" s="72"/>
      <c r="E148" s="72"/>
      <c r="F148" s="72"/>
      <c r="G148" s="72"/>
      <c r="H148" s="72"/>
      <c r="I148" s="72"/>
      <c r="J148" s="72"/>
      <c r="K148" s="72"/>
      <c r="L148" s="72"/>
      <c r="M148" s="72"/>
      <c r="N148" s="72"/>
      <c r="O148" s="72"/>
      <c r="P148" s="72"/>
      <c r="Q148" s="72"/>
      <c r="R148" s="72"/>
      <c r="S148" s="73"/>
      <c r="U148" s="60">
        <f>IF(ISERROR(OR(WEEKDAY(B148,1)=1,ISNUMBER(MATCH(B148,#REF!,0)))),"",IF(OR(WEEKDAY(B148,1)=1,ISNUMBER(MATCH(B148,#REF!,0))),1,2))</f>
        <v>2</v>
      </c>
      <c r="V148" s="58"/>
      <c r="W148" s="58"/>
      <c r="X148" s="58"/>
      <c r="Y148" s="58"/>
      <c r="Z148" s="58"/>
      <c r="AA148" s="58"/>
    </row>
    <row r="149" spans="1:27" ht="18" customHeight="1" thickBot="1">
      <c r="A149" s="58"/>
      <c r="B149" s="9" t="s">
        <v>25</v>
      </c>
      <c r="C149" s="4" t="s">
        <v>1</v>
      </c>
      <c r="D149" s="5" t="s">
        <v>0</v>
      </c>
      <c r="E149" s="68" t="s">
        <v>2</v>
      </c>
      <c r="F149" s="69"/>
      <c r="G149" s="69"/>
      <c r="H149" s="69"/>
      <c r="I149" s="69"/>
      <c r="J149" s="69"/>
      <c r="K149" s="69"/>
      <c r="L149" s="69"/>
      <c r="M149" s="70"/>
      <c r="N149" s="59" t="s">
        <v>4</v>
      </c>
      <c r="O149" s="57" t="s">
        <v>6</v>
      </c>
      <c r="P149" s="7" t="s">
        <v>26</v>
      </c>
      <c r="Q149" s="12" t="s">
        <v>4</v>
      </c>
      <c r="R149" s="63" t="s">
        <v>4</v>
      </c>
      <c r="S149" s="64"/>
      <c r="U149" s="60" t="str">
        <f>IF(ISERROR(OR(WEEKDAY(B149,1)=1,ISNUMBER(MATCH(B149,#REF!,0)))),"",IF(OR(WEEKDAY(B149,1)=1,ISNUMBER(MATCH(B149,#REF!,0))),1,2))</f>
        <v/>
      </c>
      <c r="V149" s="58"/>
      <c r="W149" s="58"/>
      <c r="X149" s="58"/>
      <c r="Y149" s="58"/>
      <c r="Z149" s="58"/>
      <c r="AA149" s="58"/>
    </row>
    <row r="150" spans="1:27" ht="18" customHeight="1">
      <c r="A150" s="58"/>
      <c r="B150" s="43" t="s">
        <v>7</v>
      </c>
      <c r="C150" s="44" t="s">
        <v>7</v>
      </c>
      <c r="D150" s="45"/>
      <c r="E150" s="66" t="s">
        <v>7</v>
      </c>
      <c r="F150" s="67"/>
      <c r="G150" s="67"/>
      <c r="H150" s="67"/>
      <c r="I150" s="67"/>
      <c r="J150" s="67"/>
      <c r="K150" s="67"/>
      <c r="L150" s="67"/>
      <c r="M150" s="67"/>
      <c r="N150" s="46"/>
      <c r="O150" s="46"/>
      <c r="P150" s="46"/>
      <c r="Q150" s="46"/>
      <c r="R150" s="52" t="s">
        <v>56</v>
      </c>
      <c r="S150" s="47">
        <f>SUM(N150:N155)</f>
        <v>0</v>
      </c>
      <c r="U150" s="60" t="str">
        <f>IF(ISERROR(OR(WEEKDAY(B150,1)=1,ISNUMBER(MATCH(B150,#REF!,0)))),"",IF(OR(WEEKDAY(B150,1)=1,ISNUMBER(MATCH(B150,#REF!,0))),1,2))</f>
        <v/>
      </c>
      <c r="V150" s="58"/>
      <c r="W150" s="58"/>
      <c r="X150" s="58"/>
      <c r="Y150" s="58"/>
      <c r="Z150" s="58"/>
      <c r="AA150" s="58"/>
    </row>
    <row r="151" spans="1:27" ht="18" customHeight="1">
      <c r="A151" s="58"/>
      <c r="B151" s="14" t="s">
        <v>7</v>
      </c>
      <c r="C151" s="8" t="s">
        <v>7</v>
      </c>
      <c r="D151" s="18"/>
      <c r="E151" s="61" t="s">
        <v>7</v>
      </c>
      <c r="F151" s="62"/>
      <c r="G151" s="62"/>
      <c r="H151" s="62"/>
      <c r="I151" s="62"/>
      <c r="J151" s="62"/>
      <c r="K151" s="62"/>
      <c r="L151" s="62"/>
      <c r="M151" s="62"/>
      <c r="N151" s="15"/>
      <c r="O151" s="15"/>
      <c r="P151" s="15"/>
      <c r="Q151" s="15"/>
      <c r="R151" s="53" t="s">
        <v>6</v>
      </c>
      <c r="S151" s="16">
        <f>SUM(Q150:Q154)</f>
        <v>0</v>
      </c>
      <c r="U151" s="60" t="str">
        <f>IF(ISERROR(OR(WEEKDAY(B151,1)=1,ISNUMBER(MATCH(B151,#REF!,0)))),"",IF(OR(WEEKDAY(B151,1)=1,ISNUMBER(MATCH(B151,#REF!,0))),1,2))</f>
        <v/>
      </c>
      <c r="V151" s="58"/>
      <c r="W151" s="58"/>
      <c r="X151" s="58"/>
      <c r="Y151" s="58"/>
      <c r="Z151" s="58"/>
      <c r="AA151" s="58"/>
    </row>
    <row r="152" spans="1:27" ht="18" customHeight="1">
      <c r="A152" s="58"/>
      <c r="B152" s="14" t="s">
        <v>7</v>
      </c>
      <c r="C152" s="8" t="s">
        <v>7</v>
      </c>
      <c r="D152" s="18"/>
      <c r="E152" s="61" t="s">
        <v>7</v>
      </c>
      <c r="F152" s="62"/>
      <c r="G152" s="62"/>
      <c r="H152" s="62"/>
      <c r="I152" s="62"/>
      <c r="J152" s="62"/>
      <c r="K152" s="62"/>
      <c r="L152" s="62"/>
      <c r="M152" s="62"/>
      <c r="N152" s="15"/>
      <c r="O152" s="15"/>
      <c r="P152" s="15"/>
      <c r="Q152" s="15"/>
      <c r="R152" s="54" t="str">
        <f>IF(Q155="△","Minus Time","")</f>
        <v/>
      </c>
      <c r="S152" s="41"/>
      <c r="U152" s="60" t="str">
        <f>IF(ISERROR(OR(WEEKDAY(B152,1)=1,ISNUMBER(MATCH(B152,#REF!,0)))),"",IF(OR(WEEKDAY(B152,1)=1,ISNUMBER(MATCH(B152,#REF!,0))),1,2))</f>
        <v/>
      </c>
      <c r="V152" s="58"/>
      <c r="W152" s="58"/>
      <c r="X152" s="58"/>
      <c r="Y152" s="58"/>
      <c r="Z152" s="58"/>
      <c r="AA152" s="58"/>
    </row>
    <row r="153" spans="1:27" ht="18" customHeight="1">
      <c r="A153" s="58"/>
      <c r="B153" s="14" t="s">
        <v>7</v>
      </c>
      <c r="C153" s="8" t="s">
        <v>7</v>
      </c>
      <c r="D153" s="18"/>
      <c r="E153" s="61" t="s">
        <v>7</v>
      </c>
      <c r="F153" s="62"/>
      <c r="G153" s="62"/>
      <c r="H153" s="62"/>
      <c r="I153" s="62"/>
      <c r="J153" s="62"/>
      <c r="K153" s="62"/>
      <c r="L153" s="62"/>
      <c r="M153" s="62"/>
      <c r="N153" s="15"/>
      <c r="O153" s="15"/>
      <c r="P153" s="15"/>
      <c r="Q153" s="15"/>
      <c r="R153" s="53" t="s">
        <v>23</v>
      </c>
      <c r="S153" s="16">
        <f>IF(OR(Q155="■",Q155="×",Q155="◎"),0,IF(Q155="△",SUM(S150:S152)-7.75, SUM(S150:S151)-7.75))</f>
        <v>0</v>
      </c>
      <c r="U153" s="60" t="str">
        <f>IF(ISERROR(OR(WEEKDAY(B153,1)=1,ISNUMBER(MATCH(B153,#REF!,0)))),"",IF(OR(WEEKDAY(B153,1)=1,ISNUMBER(MATCH(B153,#REF!,0))),1,2))</f>
        <v/>
      </c>
      <c r="V153" s="58"/>
      <c r="W153" s="58"/>
      <c r="X153" s="58"/>
      <c r="Y153" s="58"/>
      <c r="Z153" s="58"/>
      <c r="AA153" s="58"/>
    </row>
    <row r="154" spans="1:27" ht="18" customHeight="1">
      <c r="A154" s="58"/>
      <c r="B154" s="14" t="s">
        <v>7</v>
      </c>
      <c r="C154" s="8" t="s">
        <v>7</v>
      </c>
      <c r="D154" s="18"/>
      <c r="E154" s="61" t="s">
        <v>7</v>
      </c>
      <c r="F154" s="62"/>
      <c r="G154" s="62"/>
      <c r="H154" s="62"/>
      <c r="I154" s="62"/>
      <c r="J154" s="62"/>
      <c r="K154" s="62"/>
      <c r="L154" s="62"/>
      <c r="M154" s="62"/>
      <c r="N154" s="15"/>
      <c r="O154" s="15" t="s">
        <v>32</v>
      </c>
      <c r="P154" s="15" t="s">
        <v>33</v>
      </c>
      <c r="Q154" s="15"/>
      <c r="R154" s="53" t="s">
        <v>3</v>
      </c>
      <c r="S154" s="16" t="str">
        <f>IF(Q155="×",-7.75,"-")</f>
        <v>-</v>
      </c>
      <c r="U154" s="60" t="str">
        <f>IF(ISERROR(OR(WEEKDAY(B154,1)=1,ISNUMBER(MATCH(B154,#REF!,0)))),"",IF(OR(WEEKDAY(B154,1)=1,ISNUMBER(MATCH(B154,#REF!,0))),1,2))</f>
        <v/>
      </c>
      <c r="V154" s="58"/>
      <c r="W154" s="58"/>
      <c r="X154" s="58"/>
      <c r="Y154" s="58"/>
      <c r="Z154" s="58"/>
      <c r="AA154" s="58"/>
    </row>
    <row r="155" spans="1:27" ht="18" customHeight="1" thickBot="1">
      <c r="A155" s="58"/>
      <c r="B155" s="48" t="s">
        <v>7</v>
      </c>
      <c r="C155" s="49" t="s">
        <v>7</v>
      </c>
      <c r="D155" s="50"/>
      <c r="E155" s="76" t="s">
        <v>7</v>
      </c>
      <c r="F155" s="77"/>
      <c r="G155" s="77"/>
      <c r="H155" s="77"/>
      <c r="I155" s="77"/>
      <c r="J155" s="77"/>
      <c r="K155" s="77"/>
      <c r="L155" s="77"/>
      <c r="M155" s="77"/>
      <c r="N155" s="51"/>
      <c r="O155" s="51" t="s">
        <v>55</v>
      </c>
      <c r="P155" s="51" t="s">
        <v>33</v>
      </c>
      <c r="Q155" s="51" t="s">
        <v>7</v>
      </c>
      <c r="R155" s="55" t="s">
        <v>5</v>
      </c>
      <c r="S155" s="17">
        <f xml:space="preserve"> S150+S151</f>
        <v>0</v>
      </c>
      <c r="U155" s="60" t="str">
        <f>IF(ISERROR(OR(WEEKDAY(B155,1)=1,ISNUMBER(MATCH(B155,#REF!,0)))),"",IF(OR(WEEKDAY(B155,1)=1,ISNUMBER(MATCH(B155,#REF!,0))),1,2))</f>
        <v/>
      </c>
      <c r="V155" s="58"/>
      <c r="W155" s="58"/>
      <c r="X155" s="58"/>
      <c r="Y155" s="58"/>
      <c r="Z155" s="58"/>
      <c r="AA155" s="58"/>
    </row>
    <row r="156" spans="1:27" ht="18" customHeight="1" thickBot="1">
      <c r="A156" s="58"/>
      <c r="B156" s="71">
        <f>B148+1</f>
        <v>45219</v>
      </c>
      <c r="C156" s="72"/>
      <c r="D156" s="72"/>
      <c r="E156" s="72"/>
      <c r="F156" s="72"/>
      <c r="G156" s="72"/>
      <c r="H156" s="72"/>
      <c r="I156" s="72"/>
      <c r="J156" s="72"/>
      <c r="K156" s="72"/>
      <c r="L156" s="72"/>
      <c r="M156" s="72"/>
      <c r="N156" s="72"/>
      <c r="O156" s="72"/>
      <c r="P156" s="72"/>
      <c r="Q156" s="72"/>
      <c r="R156" s="72"/>
      <c r="S156" s="73"/>
      <c r="U156" s="60">
        <f>IF(ISERROR(OR(WEEKDAY(B156,1)=1,ISNUMBER(MATCH(B156,#REF!,0)))),"",IF(OR(WEEKDAY(B156,1)=1,ISNUMBER(MATCH(B156,#REF!,0))),1,2))</f>
        <v>2</v>
      </c>
      <c r="V156" s="58"/>
      <c r="W156" s="58"/>
      <c r="X156" s="58"/>
      <c r="Y156" s="58"/>
      <c r="Z156" s="58"/>
      <c r="AA156" s="58"/>
    </row>
    <row r="157" spans="1:27" ht="18" customHeight="1" thickBot="1">
      <c r="A157" s="58"/>
      <c r="B157" s="9" t="s">
        <v>25</v>
      </c>
      <c r="C157" s="4" t="s">
        <v>1</v>
      </c>
      <c r="D157" s="5" t="s">
        <v>0</v>
      </c>
      <c r="E157" s="68" t="s">
        <v>2</v>
      </c>
      <c r="F157" s="69"/>
      <c r="G157" s="69"/>
      <c r="H157" s="69"/>
      <c r="I157" s="69"/>
      <c r="J157" s="69"/>
      <c r="K157" s="69"/>
      <c r="L157" s="69"/>
      <c r="M157" s="70"/>
      <c r="N157" s="59" t="s">
        <v>4</v>
      </c>
      <c r="O157" s="57" t="s">
        <v>6</v>
      </c>
      <c r="P157" s="7" t="s">
        <v>26</v>
      </c>
      <c r="Q157" s="12" t="s">
        <v>4</v>
      </c>
      <c r="R157" s="63" t="s">
        <v>4</v>
      </c>
      <c r="S157" s="64"/>
      <c r="U157" s="60" t="str">
        <f>IF(ISERROR(OR(WEEKDAY(B157,1)=1,ISNUMBER(MATCH(B157,#REF!,0)))),"",IF(OR(WEEKDAY(B157,1)=1,ISNUMBER(MATCH(B157,#REF!,0))),1,2))</f>
        <v/>
      </c>
      <c r="V157" s="58"/>
      <c r="W157" s="58"/>
      <c r="X157" s="58"/>
      <c r="Y157" s="58"/>
      <c r="Z157" s="58"/>
      <c r="AA157" s="58"/>
    </row>
    <row r="158" spans="1:27" ht="18" customHeight="1">
      <c r="A158" s="58"/>
      <c r="B158" s="43" t="s">
        <v>7</v>
      </c>
      <c r="C158" s="44" t="s">
        <v>7</v>
      </c>
      <c r="D158" s="45"/>
      <c r="E158" s="66" t="s">
        <v>7</v>
      </c>
      <c r="F158" s="67"/>
      <c r="G158" s="67"/>
      <c r="H158" s="67"/>
      <c r="I158" s="67"/>
      <c r="J158" s="67"/>
      <c r="K158" s="67"/>
      <c r="L158" s="67"/>
      <c r="M158" s="67"/>
      <c r="N158" s="46"/>
      <c r="O158" s="46"/>
      <c r="P158" s="46"/>
      <c r="Q158" s="46"/>
      <c r="R158" s="52" t="s">
        <v>56</v>
      </c>
      <c r="S158" s="47">
        <f>SUM(N158:N163)</f>
        <v>0</v>
      </c>
      <c r="U158" s="60" t="str">
        <f>IF(ISERROR(OR(WEEKDAY(B158,1)=1,ISNUMBER(MATCH(B158,#REF!,0)))),"",IF(OR(WEEKDAY(B158,1)=1,ISNUMBER(MATCH(B158,#REF!,0))),1,2))</f>
        <v/>
      </c>
      <c r="V158" s="58"/>
      <c r="W158" s="58"/>
      <c r="X158" s="58"/>
      <c r="Y158" s="58"/>
      <c r="Z158" s="58"/>
      <c r="AA158" s="58"/>
    </row>
    <row r="159" spans="1:27" ht="18" customHeight="1">
      <c r="A159" s="58"/>
      <c r="B159" s="14" t="s">
        <v>7</v>
      </c>
      <c r="C159" s="8" t="s">
        <v>7</v>
      </c>
      <c r="D159" s="18"/>
      <c r="E159" s="61" t="s">
        <v>7</v>
      </c>
      <c r="F159" s="62"/>
      <c r="G159" s="62"/>
      <c r="H159" s="62"/>
      <c r="I159" s="62"/>
      <c r="J159" s="62"/>
      <c r="K159" s="62"/>
      <c r="L159" s="62"/>
      <c r="M159" s="62"/>
      <c r="N159" s="15"/>
      <c r="O159" s="15"/>
      <c r="P159" s="15"/>
      <c r="Q159" s="15"/>
      <c r="R159" s="53" t="s">
        <v>6</v>
      </c>
      <c r="S159" s="16">
        <f>SUM(Q158:Q162)</f>
        <v>0</v>
      </c>
      <c r="U159" s="60" t="str">
        <f>IF(ISERROR(OR(WEEKDAY(B159,1)=1,ISNUMBER(MATCH(B159,#REF!,0)))),"",IF(OR(WEEKDAY(B159,1)=1,ISNUMBER(MATCH(B159,#REF!,0))),1,2))</f>
        <v/>
      </c>
      <c r="V159" s="58"/>
      <c r="W159" s="58"/>
      <c r="X159" s="58"/>
      <c r="Y159" s="58"/>
      <c r="Z159" s="58"/>
      <c r="AA159" s="58"/>
    </row>
    <row r="160" spans="1:27" ht="18" customHeight="1">
      <c r="A160" s="58"/>
      <c r="B160" s="14" t="s">
        <v>7</v>
      </c>
      <c r="C160" s="8" t="s">
        <v>7</v>
      </c>
      <c r="D160" s="18"/>
      <c r="E160" s="61" t="s">
        <v>7</v>
      </c>
      <c r="F160" s="62"/>
      <c r="G160" s="62"/>
      <c r="H160" s="62"/>
      <c r="I160" s="62"/>
      <c r="J160" s="62"/>
      <c r="K160" s="62"/>
      <c r="L160" s="62"/>
      <c r="M160" s="62"/>
      <c r="N160" s="15"/>
      <c r="O160" s="15"/>
      <c r="P160" s="15"/>
      <c r="Q160" s="15"/>
      <c r="R160" s="54" t="str">
        <f>IF(Q163="△","Minus Time","")</f>
        <v/>
      </c>
      <c r="S160" s="41"/>
      <c r="U160" s="60" t="str">
        <f>IF(ISERROR(OR(WEEKDAY(B160,1)=1,ISNUMBER(MATCH(B160,#REF!,0)))),"",IF(OR(WEEKDAY(B160,1)=1,ISNUMBER(MATCH(B160,#REF!,0))),1,2))</f>
        <v/>
      </c>
      <c r="V160" s="58"/>
      <c r="W160" s="58"/>
      <c r="X160" s="58"/>
      <c r="Y160" s="58"/>
      <c r="Z160" s="58"/>
      <c r="AA160" s="58"/>
    </row>
    <row r="161" spans="1:27" ht="18" customHeight="1">
      <c r="A161" s="58"/>
      <c r="B161" s="14" t="s">
        <v>7</v>
      </c>
      <c r="C161" s="8" t="s">
        <v>7</v>
      </c>
      <c r="D161" s="18"/>
      <c r="E161" s="61" t="s">
        <v>7</v>
      </c>
      <c r="F161" s="62"/>
      <c r="G161" s="62"/>
      <c r="H161" s="62"/>
      <c r="I161" s="62"/>
      <c r="J161" s="62"/>
      <c r="K161" s="62"/>
      <c r="L161" s="62"/>
      <c r="M161" s="62"/>
      <c r="N161" s="15"/>
      <c r="O161" s="15"/>
      <c r="P161" s="15"/>
      <c r="Q161" s="15"/>
      <c r="R161" s="53" t="s">
        <v>23</v>
      </c>
      <c r="S161" s="16">
        <f>IF(OR(Q163="■",Q163="×",Q163="◎"),0,IF(Q163="△",SUM(S158:S160)-7.75, SUM(S158:S159)-7.75))</f>
        <v>0</v>
      </c>
      <c r="U161" s="60" t="str">
        <f>IF(ISERROR(OR(WEEKDAY(B161,1)=1,ISNUMBER(MATCH(B161,#REF!,0)))),"",IF(OR(WEEKDAY(B161,1)=1,ISNUMBER(MATCH(B161,#REF!,0))),1,2))</f>
        <v/>
      </c>
      <c r="V161" s="58"/>
      <c r="W161" s="58"/>
      <c r="X161" s="58"/>
      <c r="Y161" s="58"/>
      <c r="Z161" s="58"/>
      <c r="AA161" s="58"/>
    </row>
    <row r="162" spans="1:27" ht="18" customHeight="1">
      <c r="A162" s="58"/>
      <c r="B162" s="14" t="s">
        <v>7</v>
      </c>
      <c r="C162" s="8" t="s">
        <v>7</v>
      </c>
      <c r="D162" s="18"/>
      <c r="E162" s="61" t="s">
        <v>7</v>
      </c>
      <c r="F162" s="62"/>
      <c r="G162" s="62"/>
      <c r="H162" s="62"/>
      <c r="I162" s="62"/>
      <c r="J162" s="62"/>
      <c r="K162" s="62"/>
      <c r="L162" s="62"/>
      <c r="M162" s="62"/>
      <c r="N162" s="15"/>
      <c r="O162" s="15" t="s">
        <v>32</v>
      </c>
      <c r="P162" s="15" t="s">
        <v>33</v>
      </c>
      <c r="Q162" s="15"/>
      <c r="R162" s="53" t="s">
        <v>3</v>
      </c>
      <c r="S162" s="16" t="str">
        <f>IF(Q163="×",-7.75,"-")</f>
        <v>-</v>
      </c>
      <c r="U162" s="60" t="str">
        <f>IF(ISERROR(OR(WEEKDAY(B162,1)=1,ISNUMBER(MATCH(B162,#REF!,0)))),"",IF(OR(WEEKDAY(B162,1)=1,ISNUMBER(MATCH(B162,#REF!,0))),1,2))</f>
        <v/>
      </c>
      <c r="V162" s="58"/>
      <c r="W162" s="58"/>
      <c r="X162" s="58"/>
      <c r="Y162" s="58"/>
      <c r="Z162" s="58"/>
      <c r="AA162" s="58"/>
    </row>
    <row r="163" spans="1:27" ht="18" customHeight="1" thickBot="1">
      <c r="A163" s="58"/>
      <c r="B163" s="48" t="s">
        <v>7</v>
      </c>
      <c r="C163" s="49" t="s">
        <v>7</v>
      </c>
      <c r="D163" s="50"/>
      <c r="E163" s="76" t="s">
        <v>7</v>
      </c>
      <c r="F163" s="77"/>
      <c r="G163" s="77"/>
      <c r="H163" s="77"/>
      <c r="I163" s="77"/>
      <c r="J163" s="77"/>
      <c r="K163" s="77"/>
      <c r="L163" s="77"/>
      <c r="M163" s="77"/>
      <c r="N163" s="51"/>
      <c r="O163" s="51" t="s">
        <v>55</v>
      </c>
      <c r="P163" s="51" t="s">
        <v>33</v>
      </c>
      <c r="Q163" s="51" t="s">
        <v>7</v>
      </c>
      <c r="R163" s="55" t="s">
        <v>5</v>
      </c>
      <c r="S163" s="17">
        <f xml:space="preserve"> S158+S159</f>
        <v>0</v>
      </c>
      <c r="U163" s="60" t="str">
        <f>IF(ISERROR(OR(WEEKDAY(B163,1)=1,ISNUMBER(MATCH(B163,#REF!,0)))),"",IF(OR(WEEKDAY(B163,1)=1,ISNUMBER(MATCH(B163,#REF!,0))),1,2))</f>
        <v/>
      </c>
      <c r="V163" s="58"/>
      <c r="W163" s="58"/>
      <c r="X163" s="58"/>
      <c r="Y163" s="58"/>
      <c r="Z163" s="58"/>
      <c r="AA163" s="58"/>
    </row>
    <row r="164" spans="1:27" ht="18" customHeight="1" thickBot="1">
      <c r="A164" s="58"/>
      <c r="B164" s="71">
        <f>B156+1</f>
        <v>45220</v>
      </c>
      <c r="C164" s="72"/>
      <c r="D164" s="72"/>
      <c r="E164" s="72"/>
      <c r="F164" s="72"/>
      <c r="G164" s="72"/>
      <c r="H164" s="72"/>
      <c r="I164" s="72"/>
      <c r="J164" s="72"/>
      <c r="K164" s="72"/>
      <c r="L164" s="72"/>
      <c r="M164" s="72"/>
      <c r="N164" s="72"/>
      <c r="O164" s="72"/>
      <c r="P164" s="72"/>
      <c r="Q164" s="72"/>
      <c r="R164" s="72"/>
      <c r="S164" s="73"/>
      <c r="U164" s="60">
        <f>IF(ISERROR(OR(WEEKDAY(B164,1)=1,ISNUMBER(MATCH(B164,#REF!,0)))),"",IF(OR(WEEKDAY(B164,1)=1,ISNUMBER(MATCH(B164,#REF!,0))),1,2))</f>
        <v>2</v>
      </c>
      <c r="V164" s="58"/>
      <c r="W164" s="58"/>
      <c r="X164" s="58"/>
      <c r="Y164" s="58"/>
      <c r="Z164" s="58"/>
      <c r="AA164" s="58"/>
    </row>
    <row r="165" spans="1:27" ht="18" customHeight="1" thickBot="1">
      <c r="A165" s="58"/>
      <c r="B165" s="9" t="s">
        <v>25</v>
      </c>
      <c r="C165" s="4" t="s">
        <v>1</v>
      </c>
      <c r="D165" s="5" t="s">
        <v>0</v>
      </c>
      <c r="E165" s="68" t="s">
        <v>2</v>
      </c>
      <c r="F165" s="69"/>
      <c r="G165" s="69"/>
      <c r="H165" s="69"/>
      <c r="I165" s="69"/>
      <c r="J165" s="69"/>
      <c r="K165" s="69"/>
      <c r="L165" s="69"/>
      <c r="M165" s="70"/>
      <c r="N165" s="59" t="s">
        <v>4</v>
      </c>
      <c r="O165" s="57" t="s">
        <v>6</v>
      </c>
      <c r="P165" s="7" t="s">
        <v>26</v>
      </c>
      <c r="Q165" s="12" t="s">
        <v>4</v>
      </c>
      <c r="R165" s="63" t="s">
        <v>4</v>
      </c>
      <c r="S165" s="64"/>
      <c r="U165" s="60" t="str">
        <f>IF(ISERROR(OR(WEEKDAY(B165,1)=1,ISNUMBER(MATCH(B165,#REF!,0)))),"",IF(OR(WEEKDAY(B165,1)=1,ISNUMBER(MATCH(B165,#REF!,0))),1,2))</f>
        <v/>
      </c>
      <c r="V165" s="58"/>
      <c r="W165" s="58"/>
      <c r="X165" s="58"/>
      <c r="Y165" s="58"/>
      <c r="Z165" s="58"/>
      <c r="AA165" s="58"/>
    </row>
    <row r="166" spans="1:27" ht="18" customHeight="1">
      <c r="A166" s="58"/>
      <c r="B166" s="43" t="s">
        <v>7</v>
      </c>
      <c r="C166" s="44" t="s">
        <v>7</v>
      </c>
      <c r="D166" s="45"/>
      <c r="E166" s="66" t="s">
        <v>7</v>
      </c>
      <c r="F166" s="67"/>
      <c r="G166" s="67"/>
      <c r="H166" s="67"/>
      <c r="I166" s="67"/>
      <c r="J166" s="67"/>
      <c r="K166" s="67"/>
      <c r="L166" s="67"/>
      <c r="M166" s="67"/>
      <c r="N166" s="46"/>
      <c r="O166" s="46"/>
      <c r="P166" s="46"/>
      <c r="Q166" s="46"/>
      <c r="R166" s="52" t="s">
        <v>56</v>
      </c>
      <c r="S166" s="47">
        <f>SUM(N166:N171)</f>
        <v>0</v>
      </c>
      <c r="U166" s="60" t="str">
        <f>IF(ISERROR(OR(WEEKDAY(B166,1)=1,ISNUMBER(MATCH(B166,#REF!,0)))),"",IF(OR(WEEKDAY(B166,1)=1,ISNUMBER(MATCH(B166,#REF!,0))),1,2))</f>
        <v/>
      </c>
      <c r="V166" s="58"/>
      <c r="W166" s="58"/>
      <c r="X166" s="58"/>
      <c r="Y166" s="58"/>
      <c r="Z166" s="58"/>
      <c r="AA166" s="58"/>
    </row>
    <row r="167" spans="1:27" ht="18" customHeight="1">
      <c r="A167" s="58"/>
      <c r="B167" s="14" t="s">
        <v>7</v>
      </c>
      <c r="C167" s="8" t="s">
        <v>7</v>
      </c>
      <c r="D167" s="18"/>
      <c r="E167" s="61" t="s">
        <v>7</v>
      </c>
      <c r="F167" s="62"/>
      <c r="G167" s="62"/>
      <c r="H167" s="62"/>
      <c r="I167" s="62"/>
      <c r="J167" s="62"/>
      <c r="K167" s="62"/>
      <c r="L167" s="62"/>
      <c r="M167" s="62"/>
      <c r="N167" s="15"/>
      <c r="O167" s="15"/>
      <c r="P167" s="15"/>
      <c r="Q167" s="15"/>
      <c r="R167" s="53" t="s">
        <v>6</v>
      </c>
      <c r="S167" s="16">
        <f>SUM(Q166:Q170)</f>
        <v>0</v>
      </c>
      <c r="U167" s="60" t="str">
        <f>IF(ISERROR(OR(WEEKDAY(B167,1)=1,ISNUMBER(MATCH(B167,#REF!,0)))),"",IF(OR(WEEKDAY(B167,1)=1,ISNUMBER(MATCH(B167,#REF!,0))),1,2))</f>
        <v/>
      </c>
      <c r="V167" s="58"/>
      <c r="W167" s="58"/>
      <c r="X167" s="58"/>
      <c r="Y167" s="58"/>
      <c r="Z167" s="58"/>
      <c r="AA167" s="58"/>
    </row>
    <row r="168" spans="1:27" ht="18" customHeight="1">
      <c r="A168" s="58"/>
      <c r="B168" s="14" t="s">
        <v>7</v>
      </c>
      <c r="C168" s="8" t="s">
        <v>7</v>
      </c>
      <c r="D168" s="18"/>
      <c r="E168" s="61" t="s">
        <v>7</v>
      </c>
      <c r="F168" s="62"/>
      <c r="G168" s="62"/>
      <c r="H168" s="62"/>
      <c r="I168" s="62"/>
      <c r="J168" s="62"/>
      <c r="K168" s="62"/>
      <c r="L168" s="62"/>
      <c r="M168" s="62"/>
      <c r="N168" s="15"/>
      <c r="O168" s="15"/>
      <c r="P168" s="15"/>
      <c r="Q168" s="15"/>
      <c r="R168" s="54" t="str">
        <f>IF(Q171="△","Minus Time","")</f>
        <v/>
      </c>
      <c r="S168" s="41"/>
      <c r="U168" s="60" t="str">
        <f>IF(ISERROR(OR(WEEKDAY(B168,1)=1,ISNUMBER(MATCH(B168,#REF!,0)))),"",IF(OR(WEEKDAY(B168,1)=1,ISNUMBER(MATCH(B168,#REF!,0))),1,2))</f>
        <v/>
      </c>
      <c r="V168" s="58"/>
      <c r="W168" s="58"/>
      <c r="X168" s="58"/>
      <c r="Y168" s="58"/>
      <c r="Z168" s="58"/>
      <c r="AA168" s="58"/>
    </row>
    <row r="169" spans="1:27" ht="18" customHeight="1">
      <c r="A169" s="58"/>
      <c r="B169" s="14" t="s">
        <v>7</v>
      </c>
      <c r="C169" s="8" t="s">
        <v>7</v>
      </c>
      <c r="D169" s="18"/>
      <c r="E169" s="61" t="s">
        <v>7</v>
      </c>
      <c r="F169" s="62"/>
      <c r="G169" s="62"/>
      <c r="H169" s="62"/>
      <c r="I169" s="62"/>
      <c r="J169" s="62"/>
      <c r="K169" s="62"/>
      <c r="L169" s="62"/>
      <c r="M169" s="62"/>
      <c r="N169" s="15"/>
      <c r="O169" s="15"/>
      <c r="P169" s="15"/>
      <c r="Q169" s="15"/>
      <c r="R169" s="53" t="s">
        <v>23</v>
      </c>
      <c r="S169" s="16">
        <f>IF(OR(Q171="■",Q171="×",Q171="◎"),0,IF(Q171="△",SUM(S166:S168)-7.75, SUM(S166:S167)-7.75))</f>
        <v>0</v>
      </c>
      <c r="U169" s="60" t="str">
        <f>IF(ISERROR(OR(WEEKDAY(B169,1)=1,ISNUMBER(MATCH(B169,#REF!,0)))),"",IF(OR(WEEKDAY(B169,1)=1,ISNUMBER(MATCH(B169,#REF!,0))),1,2))</f>
        <v/>
      </c>
      <c r="V169" s="58"/>
      <c r="W169" s="58"/>
      <c r="X169" s="58"/>
      <c r="Y169" s="58"/>
      <c r="Z169" s="58"/>
      <c r="AA169" s="58"/>
    </row>
    <row r="170" spans="1:27" ht="18" customHeight="1">
      <c r="A170" s="58"/>
      <c r="B170" s="14" t="s">
        <v>7</v>
      </c>
      <c r="C170" s="8" t="s">
        <v>7</v>
      </c>
      <c r="D170" s="18"/>
      <c r="E170" s="61" t="s">
        <v>7</v>
      </c>
      <c r="F170" s="62"/>
      <c r="G170" s="62"/>
      <c r="H170" s="62"/>
      <c r="I170" s="62"/>
      <c r="J170" s="62"/>
      <c r="K170" s="62"/>
      <c r="L170" s="62"/>
      <c r="M170" s="62"/>
      <c r="N170" s="15"/>
      <c r="O170" s="15" t="s">
        <v>32</v>
      </c>
      <c r="P170" s="15" t="s">
        <v>33</v>
      </c>
      <c r="Q170" s="15"/>
      <c r="R170" s="53" t="s">
        <v>3</v>
      </c>
      <c r="S170" s="16" t="str">
        <f>IF(Q171="×",-7.75,"-")</f>
        <v>-</v>
      </c>
      <c r="U170" s="60" t="str">
        <f>IF(ISERROR(OR(WEEKDAY(B170,1)=1,ISNUMBER(MATCH(B170,#REF!,0)))),"",IF(OR(WEEKDAY(B170,1)=1,ISNUMBER(MATCH(B170,#REF!,0))),1,2))</f>
        <v/>
      </c>
      <c r="V170" s="58"/>
      <c r="W170" s="58"/>
      <c r="X170" s="58"/>
      <c r="Y170" s="58"/>
      <c r="Z170" s="58"/>
      <c r="AA170" s="58"/>
    </row>
    <row r="171" spans="1:27" ht="18" customHeight="1" thickBot="1">
      <c r="A171" s="58"/>
      <c r="B171" s="48" t="s">
        <v>7</v>
      </c>
      <c r="C171" s="49" t="s">
        <v>7</v>
      </c>
      <c r="D171" s="50"/>
      <c r="E171" s="76" t="s">
        <v>7</v>
      </c>
      <c r="F171" s="77"/>
      <c r="G171" s="77"/>
      <c r="H171" s="77"/>
      <c r="I171" s="77"/>
      <c r="J171" s="77"/>
      <c r="K171" s="77"/>
      <c r="L171" s="77"/>
      <c r="M171" s="77"/>
      <c r="N171" s="51"/>
      <c r="O171" s="51" t="s">
        <v>55</v>
      </c>
      <c r="P171" s="51" t="s">
        <v>33</v>
      </c>
      <c r="Q171" s="51" t="s">
        <v>7</v>
      </c>
      <c r="R171" s="55" t="s">
        <v>5</v>
      </c>
      <c r="S171" s="17">
        <f xml:space="preserve"> S166+S167</f>
        <v>0</v>
      </c>
      <c r="U171" s="60" t="str">
        <f>IF(ISERROR(OR(WEEKDAY(B171,1)=1,ISNUMBER(MATCH(B171,#REF!,0)))),"",IF(OR(WEEKDAY(B171,1)=1,ISNUMBER(MATCH(B171,#REF!,0))),1,2))</f>
        <v/>
      </c>
      <c r="V171" s="58"/>
      <c r="W171" s="58"/>
      <c r="X171" s="58"/>
      <c r="Y171" s="58"/>
      <c r="Z171" s="58"/>
      <c r="AA171" s="58"/>
    </row>
    <row r="172" spans="1:27" ht="18" customHeight="1" thickBot="1">
      <c r="A172" s="58"/>
      <c r="B172" s="71">
        <f>B164+1</f>
        <v>45221</v>
      </c>
      <c r="C172" s="72"/>
      <c r="D172" s="72"/>
      <c r="E172" s="72"/>
      <c r="F172" s="72"/>
      <c r="G172" s="72"/>
      <c r="H172" s="72"/>
      <c r="I172" s="72"/>
      <c r="J172" s="72"/>
      <c r="K172" s="72"/>
      <c r="L172" s="72"/>
      <c r="M172" s="72"/>
      <c r="N172" s="72"/>
      <c r="O172" s="72"/>
      <c r="P172" s="72"/>
      <c r="Q172" s="72"/>
      <c r="R172" s="72"/>
      <c r="S172" s="73"/>
      <c r="U172" s="60">
        <f>IF(ISERROR(OR(WEEKDAY(B172,1)=1,ISNUMBER(MATCH(B172,#REF!,0)))),"",IF(OR(WEEKDAY(B172,1)=1,ISNUMBER(MATCH(B172,#REF!,0))),1,2))</f>
        <v>1</v>
      </c>
      <c r="V172" s="58"/>
      <c r="W172" s="58"/>
      <c r="X172" s="58"/>
      <c r="Y172" s="58"/>
      <c r="Z172" s="58"/>
      <c r="AA172" s="58"/>
    </row>
    <row r="173" spans="1:27" ht="18" customHeight="1" thickBot="1">
      <c r="A173" s="58"/>
      <c r="B173" s="9" t="s">
        <v>25</v>
      </c>
      <c r="C173" s="4" t="s">
        <v>1</v>
      </c>
      <c r="D173" s="5" t="s">
        <v>0</v>
      </c>
      <c r="E173" s="68" t="s">
        <v>2</v>
      </c>
      <c r="F173" s="69"/>
      <c r="G173" s="69"/>
      <c r="H173" s="69"/>
      <c r="I173" s="69"/>
      <c r="J173" s="69"/>
      <c r="K173" s="69"/>
      <c r="L173" s="69"/>
      <c r="M173" s="70"/>
      <c r="N173" s="59" t="s">
        <v>4</v>
      </c>
      <c r="O173" s="57" t="s">
        <v>6</v>
      </c>
      <c r="P173" s="7" t="s">
        <v>26</v>
      </c>
      <c r="Q173" s="12" t="s">
        <v>4</v>
      </c>
      <c r="R173" s="63" t="s">
        <v>4</v>
      </c>
      <c r="S173" s="64"/>
      <c r="U173" s="60" t="str">
        <f>IF(ISERROR(OR(WEEKDAY(B173,1)=1,ISNUMBER(MATCH(B173,#REF!,0)))),"",IF(OR(WEEKDAY(B173,1)=1,ISNUMBER(MATCH(B173,#REF!,0))),1,2))</f>
        <v/>
      </c>
      <c r="V173" s="58"/>
      <c r="W173" s="58"/>
      <c r="X173" s="58"/>
      <c r="Y173" s="58"/>
      <c r="Z173" s="58"/>
      <c r="AA173" s="58"/>
    </row>
    <row r="174" spans="1:27" ht="18" customHeight="1">
      <c r="A174" s="58"/>
      <c r="B174" s="43" t="s">
        <v>7</v>
      </c>
      <c r="C174" s="44" t="s">
        <v>7</v>
      </c>
      <c r="D174" s="45"/>
      <c r="E174" s="66" t="s">
        <v>7</v>
      </c>
      <c r="F174" s="67"/>
      <c r="G174" s="67"/>
      <c r="H174" s="67"/>
      <c r="I174" s="67"/>
      <c r="J174" s="67"/>
      <c r="K174" s="67"/>
      <c r="L174" s="67"/>
      <c r="M174" s="67"/>
      <c r="N174" s="46"/>
      <c r="O174" s="46"/>
      <c r="P174" s="46"/>
      <c r="Q174" s="46"/>
      <c r="R174" s="52" t="s">
        <v>56</v>
      </c>
      <c r="S174" s="47">
        <f>SUM(N174:N179)</f>
        <v>0</v>
      </c>
      <c r="U174" s="60" t="str">
        <f>IF(ISERROR(OR(WEEKDAY(B174,1)=1,ISNUMBER(MATCH(B174,#REF!,0)))),"",IF(OR(WEEKDAY(B174,1)=1,ISNUMBER(MATCH(B174,#REF!,0))),1,2))</f>
        <v/>
      </c>
      <c r="V174" s="58"/>
      <c r="W174" s="58"/>
      <c r="X174" s="58"/>
      <c r="Y174" s="58"/>
      <c r="Z174" s="58"/>
      <c r="AA174" s="58"/>
    </row>
    <row r="175" spans="1:27" ht="18" customHeight="1">
      <c r="A175" s="58"/>
      <c r="B175" s="14" t="s">
        <v>7</v>
      </c>
      <c r="C175" s="8" t="s">
        <v>7</v>
      </c>
      <c r="D175" s="18"/>
      <c r="E175" s="61" t="s">
        <v>7</v>
      </c>
      <c r="F175" s="62"/>
      <c r="G175" s="62"/>
      <c r="H175" s="62"/>
      <c r="I175" s="62"/>
      <c r="J175" s="62"/>
      <c r="K175" s="62"/>
      <c r="L175" s="62"/>
      <c r="M175" s="62"/>
      <c r="N175" s="15"/>
      <c r="O175" s="15"/>
      <c r="P175" s="15"/>
      <c r="Q175" s="15"/>
      <c r="R175" s="53" t="s">
        <v>6</v>
      </c>
      <c r="S175" s="16">
        <f>SUM(Q174:Q178)</f>
        <v>0</v>
      </c>
      <c r="U175" s="60" t="str">
        <f>IF(ISERROR(OR(WEEKDAY(B175,1)=1,ISNUMBER(MATCH(B175,#REF!,0)))),"",IF(OR(WEEKDAY(B175,1)=1,ISNUMBER(MATCH(B175,#REF!,0))),1,2))</f>
        <v/>
      </c>
      <c r="V175" s="58"/>
      <c r="W175" s="58"/>
      <c r="X175" s="58"/>
      <c r="Y175" s="58"/>
      <c r="Z175" s="58"/>
      <c r="AA175" s="58"/>
    </row>
    <row r="176" spans="1:27" ht="18" customHeight="1">
      <c r="A176" s="58"/>
      <c r="B176" s="14" t="s">
        <v>7</v>
      </c>
      <c r="C176" s="8" t="s">
        <v>7</v>
      </c>
      <c r="D176" s="18"/>
      <c r="E176" s="61" t="s">
        <v>7</v>
      </c>
      <c r="F176" s="62"/>
      <c r="G176" s="62"/>
      <c r="H176" s="62"/>
      <c r="I176" s="62"/>
      <c r="J176" s="62"/>
      <c r="K176" s="62"/>
      <c r="L176" s="62"/>
      <c r="M176" s="62"/>
      <c r="N176" s="15"/>
      <c r="O176" s="15"/>
      <c r="P176" s="15"/>
      <c r="Q176" s="15"/>
      <c r="R176" s="54" t="str">
        <f>IF(Q179="△","Minus Time","")</f>
        <v/>
      </c>
      <c r="S176" s="41"/>
      <c r="U176" s="60" t="str">
        <f>IF(ISERROR(OR(WEEKDAY(B176,1)=1,ISNUMBER(MATCH(B176,#REF!,0)))),"",IF(OR(WEEKDAY(B176,1)=1,ISNUMBER(MATCH(B176,#REF!,0))),1,2))</f>
        <v/>
      </c>
      <c r="V176" s="58"/>
      <c r="W176" s="58"/>
      <c r="X176" s="58"/>
      <c r="Y176" s="58"/>
      <c r="Z176" s="58"/>
      <c r="AA176" s="58"/>
    </row>
    <row r="177" spans="1:27" ht="18" customHeight="1">
      <c r="A177" s="58"/>
      <c r="B177" s="14" t="s">
        <v>7</v>
      </c>
      <c r="C177" s="8" t="s">
        <v>7</v>
      </c>
      <c r="D177" s="18"/>
      <c r="E177" s="61" t="s">
        <v>7</v>
      </c>
      <c r="F177" s="62"/>
      <c r="G177" s="62"/>
      <c r="H177" s="62"/>
      <c r="I177" s="62"/>
      <c r="J177" s="62"/>
      <c r="K177" s="62"/>
      <c r="L177" s="62"/>
      <c r="M177" s="62"/>
      <c r="N177" s="15"/>
      <c r="O177" s="15"/>
      <c r="P177" s="15"/>
      <c r="Q177" s="15"/>
      <c r="R177" s="53" t="s">
        <v>23</v>
      </c>
      <c r="S177" s="16">
        <f>IF(OR(Q179="■",Q179="×",Q179="◎"),0,IF(Q179="△",SUM(S174:S176)-7.75, SUM(S174:S175)-7.75))</f>
        <v>0</v>
      </c>
      <c r="U177" s="60" t="str">
        <f>IF(ISERROR(OR(WEEKDAY(B177,1)=1,ISNUMBER(MATCH(B177,#REF!,0)))),"",IF(OR(WEEKDAY(B177,1)=1,ISNUMBER(MATCH(B177,#REF!,0))),1,2))</f>
        <v/>
      </c>
      <c r="V177" s="58"/>
      <c r="W177" s="58"/>
      <c r="X177" s="58"/>
      <c r="Y177" s="58"/>
      <c r="Z177" s="58"/>
      <c r="AA177" s="58"/>
    </row>
    <row r="178" spans="1:27" ht="18" customHeight="1">
      <c r="A178" s="58"/>
      <c r="B178" s="14" t="s">
        <v>7</v>
      </c>
      <c r="C178" s="8" t="s">
        <v>7</v>
      </c>
      <c r="D178" s="18"/>
      <c r="E178" s="61" t="s">
        <v>7</v>
      </c>
      <c r="F178" s="62"/>
      <c r="G178" s="62"/>
      <c r="H178" s="62"/>
      <c r="I178" s="62"/>
      <c r="J178" s="62"/>
      <c r="K178" s="62"/>
      <c r="L178" s="62"/>
      <c r="M178" s="62"/>
      <c r="N178" s="15"/>
      <c r="O178" s="15" t="s">
        <v>32</v>
      </c>
      <c r="P178" s="15" t="s">
        <v>33</v>
      </c>
      <c r="Q178" s="15"/>
      <c r="R178" s="53" t="s">
        <v>3</v>
      </c>
      <c r="S178" s="16" t="str">
        <f>IF(Q179="×",-7.75,"-")</f>
        <v>-</v>
      </c>
      <c r="U178" s="60" t="str">
        <f>IF(ISERROR(OR(WEEKDAY(B178,1)=1,ISNUMBER(MATCH(B178,#REF!,0)))),"",IF(OR(WEEKDAY(B178,1)=1,ISNUMBER(MATCH(B178,#REF!,0))),1,2))</f>
        <v/>
      </c>
      <c r="V178" s="58"/>
      <c r="W178" s="58"/>
      <c r="X178" s="58"/>
      <c r="Y178" s="58"/>
      <c r="Z178" s="58"/>
      <c r="AA178" s="58"/>
    </row>
    <row r="179" spans="1:27" ht="18" customHeight="1" thickBot="1">
      <c r="A179" s="58"/>
      <c r="B179" s="48" t="s">
        <v>7</v>
      </c>
      <c r="C179" s="49" t="s">
        <v>7</v>
      </c>
      <c r="D179" s="50"/>
      <c r="E179" s="76" t="s">
        <v>7</v>
      </c>
      <c r="F179" s="77"/>
      <c r="G179" s="77"/>
      <c r="H179" s="77"/>
      <c r="I179" s="77"/>
      <c r="J179" s="77"/>
      <c r="K179" s="77"/>
      <c r="L179" s="77"/>
      <c r="M179" s="77"/>
      <c r="N179" s="51"/>
      <c r="O179" s="51" t="s">
        <v>55</v>
      </c>
      <c r="P179" s="51" t="s">
        <v>33</v>
      </c>
      <c r="Q179" s="51" t="s">
        <v>7</v>
      </c>
      <c r="R179" s="55" t="s">
        <v>5</v>
      </c>
      <c r="S179" s="17">
        <f xml:space="preserve"> S174+S175</f>
        <v>0</v>
      </c>
      <c r="U179" s="60" t="str">
        <f>IF(ISERROR(OR(WEEKDAY(B179,1)=1,ISNUMBER(MATCH(B179,#REF!,0)))),"",IF(OR(WEEKDAY(B179,1)=1,ISNUMBER(MATCH(B179,#REF!,0))),1,2))</f>
        <v/>
      </c>
      <c r="V179" s="58"/>
      <c r="W179" s="58"/>
      <c r="X179" s="58"/>
      <c r="Y179" s="58"/>
      <c r="Z179" s="58"/>
      <c r="AA179" s="58"/>
    </row>
    <row r="180" spans="1:27" ht="18" customHeight="1" thickBot="1">
      <c r="A180" s="58"/>
      <c r="B180" s="71">
        <f>B172+1</f>
        <v>45222</v>
      </c>
      <c r="C180" s="72"/>
      <c r="D180" s="72"/>
      <c r="E180" s="72"/>
      <c r="F180" s="72"/>
      <c r="G180" s="72"/>
      <c r="H180" s="72"/>
      <c r="I180" s="72"/>
      <c r="J180" s="72"/>
      <c r="K180" s="72"/>
      <c r="L180" s="72"/>
      <c r="M180" s="72"/>
      <c r="N180" s="72"/>
      <c r="O180" s="72"/>
      <c r="P180" s="72"/>
      <c r="Q180" s="72"/>
      <c r="R180" s="72"/>
      <c r="S180" s="73"/>
      <c r="U180" s="60">
        <f>IF(ISERROR(OR(WEEKDAY(B180,1)=1,ISNUMBER(MATCH(B180,#REF!,0)))),"",IF(OR(WEEKDAY(B180,1)=1,ISNUMBER(MATCH(B180,#REF!,0))),1,2))</f>
        <v>2</v>
      </c>
      <c r="V180" s="58"/>
      <c r="W180" s="58"/>
      <c r="X180" s="58"/>
      <c r="Y180" s="58"/>
      <c r="Z180" s="58"/>
      <c r="AA180" s="58"/>
    </row>
    <row r="181" spans="1:27" ht="18" customHeight="1" thickBot="1">
      <c r="A181" s="58"/>
      <c r="B181" s="9" t="s">
        <v>25</v>
      </c>
      <c r="C181" s="4" t="s">
        <v>1</v>
      </c>
      <c r="D181" s="5" t="s">
        <v>0</v>
      </c>
      <c r="E181" s="68" t="s">
        <v>2</v>
      </c>
      <c r="F181" s="69"/>
      <c r="G181" s="69"/>
      <c r="H181" s="69"/>
      <c r="I181" s="69"/>
      <c r="J181" s="69"/>
      <c r="K181" s="69"/>
      <c r="L181" s="69"/>
      <c r="M181" s="70"/>
      <c r="N181" s="59" t="s">
        <v>4</v>
      </c>
      <c r="O181" s="57" t="s">
        <v>6</v>
      </c>
      <c r="P181" s="7" t="s">
        <v>26</v>
      </c>
      <c r="Q181" s="12" t="s">
        <v>4</v>
      </c>
      <c r="R181" s="63" t="s">
        <v>4</v>
      </c>
      <c r="S181" s="64"/>
      <c r="U181" s="60" t="str">
        <f>IF(ISERROR(OR(WEEKDAY(B181,1)=1,ISNUMBER(MATCH(B181,#REF!,0)))),"",IF(OR(WEEKDAY(B181,1)=1,ISNUMBER(MATCH(B181,#REF!,0))),1,2))</f>
        <v/>
      </c>
      <c r="V181" s="58"/>
      <c r="W181" s="58"/>
      <c r="X181" s="58"/>
      <c r="Y181" s="58"/>
      <c r="Z181" s="58"/>
      <c r="AA181" s="58"/>
    </row>
    <row r="182" spans="1:27" ht="18" customHeight="1">
      <c r="A182" s="58"/>
      <c r="B182" s="43" t="s">
        <v>7</v>
      </c>
      <c r="C182" s="44" t="s">
        <v>7</v>
      </c>
      <c r="D182" s="45"/>
      <c r="E182" s="66" t="s">
        <v>7</v>
      </c>
      <c r="F182" s="67"/>
      <c r="G182" s="67"/>
      <c r="H182" s="67"/>
      <c r="I182" s="67"/>
      <c r="J182" s="67"/>
      <c r="K182" s="67"/>
      <c r="L182" s="67"/>
      <c r="M182" s="67"/>
      <c r="N182" s="46"/>
      <c r="O182" s="46"/>
      <c r="P182" s="46"/>
      <c r="Q182" s="46"/>
      <c r="R182" s="52" t="s">
        <v>56</v>
      </c>
      <c r="S182" s="47">
        <f>SUM(N182:N187)</f>
        <v>0</v>
      </c>
      <c r="U182" s="60" t="str">
        <f>IF(ISERROR(OR(WEEKDAY(B182,1)=1,ISNUMBER(MATCH(B182,#REF!,0)))),"",IF(OR(WEEKDAY(B182,1)=1,ISNUMBER(MATCH(B182,#REF!,0))),1,2))</f>
        <v/>
      </c>
      <c r="V182" s="58"/>
      <c r="W182" s="58"/>
      <c r="X182" s="58"/>
      <c r="Y182" s="58"/>
      <c r="Z182" s="58"/>
      <c r="AA182" s="58"/>
    </row>
    <row r="183" spans="1:27" ht="18" customHeight="1">
      <c r="A183" s="58"/>
      <c r="B183" s="14" t="s">
        <v>7</v>
      </c>
      <c r="C183" s="8" t="s">
        <v>7</v>
      </c>
      <c r="D183" s="18"/>
      <c r="E183" s="61" t="s">
        <v>7</v>
      </c>
      <c r="F183" s="62"/>
      <c r="G183" s="62"/>
      <c r="H183" s="62"/>
      <c r="I183" s="62"/>
      <c r="J183" s="62"/>
      <c r="K183" s="62"/>
      <c r="L183" s="62"/>
      <c r="M183" s="62"/>
      <c r="N183" s="15"/>
      <c r="O183" s="15"/>
      <c r="P183" s="15"/>
      <c r="Q183" s="15"/>
      <c r="R183" s="53" t="s">
        <v>6</v>
      </c>
      <c r="S183" s="16">
        <f>SUM(Q182:Q186)</f>
        <v>0</v>
      </c>
      <c r="U183" s="60" t="str">
        <f>IF(ISERROR(OR(WEEKDAY(B183,1)=1,ISNUMBER(MATCH(B183,#REF!,0)))),"",IF(OR(WEEKDAY(B183,1)=1,ISNUMBER(MATCH(B183,#REF!,0))),1,2))</f>
        <v/>
      </c>
      <c r="V183" s="58"/>
      <c r="W183" s="58"/>
      <c r="X183" s="58"/>
      <c r="Y183" s="58"/>
      <c r="Z183" s="58"/>
      <c r="AA183" s="58"/>
    </row>
    <row r="184" spans="1:27" ht="18" customHeight="1">
      <c r="A184" s="58"/>
      <c r="B184" s="14" t="s">
        <v>7</v>
      </c>
      <c r="C184" s="8" t="s">
        <v>7</v>
      </c>
      <c r="D184" s="18"/>
      <c r="E184" s="61" t="s">
        <v>7</v>
      </c>
      <c r="F184" s="62"/>
      <c r="G184" s="62"/>
      <c r="H184" s="62"/>
      <c r="I184" s="62"/>
      <c r="J184" s="62"/>
      <c r="K184" s="62"/>
      <c r="L184" s="62"/>
      <c r="M184" s="62"/>
      <c r="N184" s="15"/>
      <c r="O184" s="15"/>
      <c r="P184" s="15"/>
      <c r="Q184" s="15"/>
      <c r="R184" s="54" t="str">
        <f>IF(Q187="△","Minus Time","")</f>
        <v/>
      </c>
      <c r="S184" s="41"/>
      <c r="U184" s="60" t="str">
        <f>IF(ISERROR(OR(WEEKDAY(B184,1)=1,ISNUMBER(MATCH(B184,#REF!,0)))),"",IF(OR(WEEKDAY(B184,1)=1,ISNUMBER(MATCH(B184,#REF!,0))),1,2))</f>
        <v/>
      </c>
      <c r="V184" s="58"/>
      <c r="W184" s="58"/>
      <c r="X184" s="58"/>
      <c r="Y184" s="58"/>
      <c r="Z184" s="58"/>
      <c r="AA184" s="58"/>
    </row>
    <row r="185" spans="1:27" ht="18" customHeight="1">
      <c r="A185" s="58"/>
      <c r="B185" s="14" t="s">
        <v>7</v>
      </c>
      <c r="C185" s="8" t="s">
        <v>7</v>
      </c>
      <c r="D185" s="18"/>
      <c r="E185" s="61" t="s">
        <v>7</v>
      </c>
      <c r="F185" s="62"/>
      <c r="G185" s="62"/>
      <c r="H185" s="62"/>
      <c r="I185" s="62"/>
      <c r="J185" s="62"/>
      <c r="K185" s="62"/>
      <c r="L185" s="62"/>
      <c r="M185" s="62"/>
      <c r="N185" s="15"/>
      <c r="O185" s="15"/>
      <c r="P185" s="15"/>
      <c r="Q185" s="15"/>
      <c r="R185" s="53" t="s">
        <v>23</v>
      </c>
      <c r="S185" s="16">
        <f>IF(OR(Q187="■",Q187="×",Q187="◎"),0,IF(Q187="△",SUM(S182:S184)-7.75, SUM(S182:S183)-7.75))</f>
        <v>0</v>
      </c>
      <c r="U185" s="60" t="str">
        <f>IF(ISERROR(OR(WEEKDAY(B185,1)=1,ISNUMBER(MATCH(B185,#REF!,0)))),"",IF(OR(WEEKDAY(B185,1)=1,ISNUMBER(MATCH(B185,#REF!,0))),1,2))</f>
        <v/>
      </c>
      <c r="V185" s="58"/>
      <c r="W185" s="58"/>
      <c r="X185" s="58"/>
      <c r="Y185" s="58"/>
      <c r="Z185" s="58"/>
      <c r="AA185" s="58"/>
    </row>
    <row r="186" spans="1:27" ht="18" customHeight="1">
      <c r="A186" s="58"/>
      <c r="B186" s="14" t="s">
        <v>7</v>
      </c>
      <c r="C186" s="8" t="s">
        <v>7</v>
      </c>
      <c r="D186" s="18"/>
      <c r="E186" s="61" t="s">
        <v>7</v>
      </c>
      <c r="F186" s="62"/>
      <c r="G186" s="62"/>
      <c r="H186" s="62"/>
      <c r="I186" s="62"/>
      <c r="J186" s="62"/>
      <c r="K186" s="62"/>
      <c r="L186" s="62"/>
      <c r="M186" s="62"/>
      <c r="N186" s="15"/>
      <c r="O186" s="15" t="s">
        <v>32</v>
      </c>
      <c r="P186" s="15" t="s">
        <v>33</v>
      </c>
      <c r="Q186" s="15"/>
      <c r="R186" s="53" t="s">
        <v>3</v>
      </c>
      <c r="S186" s="16" t="str">
        <f>IF(Q187="×",-7.75,"-")</f>
        <v>-</v>
      </c>
      <c r="U186" s="60" t="str">
        <f>IF(ISERROR(OR(WEEKDAY(B186,1)=1,ISNUMBER(MATCH(B186,#REF!,0)))),"",IF(OR(WEEKDAY(B186,1)=1,ISNUMBER(MATCH(B186,#REF!,0))),1,2))</f>
        <v/>
      </c>
      <c r="V186" s="58"/>
      <c r="W186" s="58"/>
      <c r="X186" s="58"/>
      <c r="Y186" s="58"/>
      <c r="Z186" s="58"/>
      <c r="AA186" s="58"/>
    </row>
    <row r="187" spans="1:27" ht="18" customHeight="1" thickBot="1">
      <c r="A187" s="58"/>
      <c r="B187" s="48" t="s">
        <v>7</v>
      </c>
      <c r="C187" s="49" t="s">
        <v>7</v>
      </c>
      <c r="D187" s="50"/>
      <c r="E187" s="76" t="s">
        <v>7</v>
      </c>
      <c r="F187" s="77"/>
      <c r="G187" s="77"/>
      <c r="H187" s="77"/>
      <c r="I187" s="77"/>
      <c r="J187" s="77"/>
      <c r="K187" s="77"/>
      <c r="L187" s="77"/>
      <c r="M187" s="77"/>
      <c r="N187" s="51"/>
      <c r="O187" s="51" t="s">
        <v>55</v>
      </c>
      <c r="P187" s="51" t="s">
        <v>33</v>
      </c>
      <c r="Q187" s="51" t="s">
        <v>7</v>
      </c>
      <c r="R187" s="55" t="s">
        <v>5</v>
      </c>
      <c r="S187" s="17">
        <f xml:space="preserve"> S182+S183</f>
        <v>0</v>
      </c>
      <c r="U187" s="60" t="str">
        <f>IF(ISERROR(OR(WEEKDAY(B187,1)=1,ISNUMBER(MATCH(B187,#REF!,0)))),"",IF(OR(WEEKDAY(B187,1)=1,ISNUMBER(MATCH(B187,#REF!,0))),1,2))</f>
        <v/>
      </c>
      <c r="V187" s="58"/>
      <c r="W187" s="58"/>
      <c r="X187" s="58"/>
      <c r="Y187" s="58"/>
      <c r="Z187" s="58"/>
      <c r="AA187" s="58"/>
    </row>
    <row r="188" spans="1:27" ht="18" customHeight="1" thickBot="1">
      <c r="A188" s="58"/>
      <c r="B188" s="71">
        <f>B180+1</f>
        <v>45223</v>
      </c>
      <c r="C188" s="72"/>
      <c r="D188" s="72"/>
      <c r="E188" s="72"/>
      <c r="F188" s="72"/>
      <c r="G188" s="72"/>
      <c r="H188" s="72"/>
      <c r="I188" s="72"/>
      <c r="J188" s="72"/>
      <c r="K188" s="72"/>
      <c r="L188" s="72"/>
      <c r="M188" s="72"/>
      <c r="N188" s="72"/>
      <c r="O188" s="72"/>
      <c r="P188" s="72"/>
      <c r="Q188" s="72"/>
      <c r="R188" s="72"/>
      <c r="S188" s="73"/>
      <c r="U188" s="60">
        <f>IF(ISERROR(OR(WEEKDAY(B188,1)=1,ISNUMBER(MATCH(B188,#REF!,0)))),"",IF(OR(WEEKDAY(B188,1)=1,ISNUMBER(MATCH(B188,#REF!,0))),1,2))</f>
        <v>2</v>
      </c>
      <c r="V188" s="58"/>
      <c r="W188" s="58"/>
      <c r="X188" s="58"/>
      <c r="Y188" s="58"/>
      <c r="Z188" s="58"/>
      <c r="AA188" s="58"/>
    </row>
    <row r="189" spans="1:27" ht="18" customHeight="1" thickBot="1">
      <c r="A189" s="58"/>
      <c r="B189" s="9" t="s">
        <v>25</v>
      </c>
      <c r="C189" s="4" t="s">
        <v>1</v>
      </c>
      <c r="D189" s="5" t="s">
        <v>0</v>
      </c>
      <c r="E189" s="68" t="s">
        <v>2</v>
      </c>
      <c r="F189" s="69"/>
      <c r="G189" s="69"/>
      <c r="H189" s="69"/>
      <c r="I189" s="69"/>
      <c r="J189" s="69"/>
      <c r="K189" s="69"/>
      <c r="L189" s="69"/>
      <c r="M189" s="70"/>
      <c r="N189" s="59" t="s">
        <v>4</v>
      </c>
      <c r="O189" s="57" t="s">
        <v>6</v>
      </c>
      <c r="P189" s="7" t="s">
        <v>26</v>
      </c>
      <c r="Q189" s="12" t="s">
        <v>4</v>
      </c>
      <c r="R189" s="63" t="s">
        <v>4</v>
      </c>
      <c r="S189" s="64"/>
      <c r="U189" s="60" t="str">
        <f>IF(ISERROR(OR(WEEKDAY(B189,1)=1,ISNUMBER(MATCH(B189,#REF!,0)))),"",IF(OR(WEEKDAY(B189,1)=1,ISNUMBER(MATCH(B189,#REF!,0))),1,2))</f>
        <v/>
      </c>
      <c r="V189" s="58"/>
      <c r="W189" s="58"/>
      <c r="X189" s="58"/>
      <c r="Y189" s="58"/>
      <c r="Z189" s="58"/>
      <c r="AA189" s="58"/>
    </row>
    <row r="190" spans="1:27" ht="18" customHeight="1">
      <c r="A190" s="58"/>
      <c r="B190" s="43" t="s">
        <v>7</v>
      </c>
      <c r="C190" s="44" t="s">
        <v>7</v>
      </c>
      <c r="D190" s="45"/>
      <c r="E190" s="66" t="s">
        <v>7</v>
      </c>
      <c r="F190" s="67"/>
      <c r="G190" s="67"/>
      <c r="H190" s="67"/>
      <c r="I190" s="67"/>
      <c r="J190" s="67"/>
      <c r="K190" s="67"/>
      <c r="L190" s="67"/>
      <c r="M190" s="67"/>
      <c r="N190" s="46"/>
      <c r="O190" s="46"/>
      <c r="P190" s="46"/>
      <c r="Q190" s="46"/>
      <c r="R190" s="52" t="s">
        <v>56</v>
      </c>
      <c r="S190" s="47">
        <f>SUM(N190:N195)</f>
        <v>0</v>
      </c>
      <c r="U190" s="60" t="str">
        <f>IF(ISERROR(OR(WEEKDAY(B190,1)=1,ISNUMBER(MATCH(B190,#REF!,0)))),"",IF(OR(WEEKDAY(B190,1)=1,ISNUMBER(MATCH(B190,#REF!,0))),1,2))</f>
        <v/>
      </c>
      <c r="V190" s="58"/>
      <c r="W190" s="58"/>
      <c r="X190" s="58"/>
      <c r="Y190" s="58"/>
      <c r="Z190" s="58"/>
      <c r="AA190" s="58"/>
    </row>
    <row r="191" spans="1:27" ht="18" customHeight="1">
      <c r="A191" s="58"/>
      <c r="B191" s="14" t="s">
        <v>7</v>
      </c>
      <c r="C191" s="8" t="s">
        <v>7</v>
      </c>
      <c r="D191" s="18"/>
      <c r="E191" s="61" t="s">
        <v>7</v>
      </c>
      <c r="F191" s="62"/>
      <c r="G191" s="62"/>
      <c r="H191" s="62"/>
      <c r="I191" s="62"/>
      <c r="J191" s="62"/>
      <c r="K191" s="62"/>
      <c r="L191" s="62"/>
      <c r="M191" s="62"/>
      <c r="N191" s="15"/>
      <c r="O191" s="15"/>
      <c r="P191" s="15"/>
      <c r="Q191" s="15"/>
      <c r="R191" s="53" t="s">
        <v>6</v>
      </c>
      <c r="S191" s="16">
        <f>SUM(Q190:Q194)</f>
        <v>0</v>
      </c>
      <c r="U191" s="60" t="str">
        <f>IF(ISERROR(OR(WEEKDAY(B191,1)=1,ISNUMBER(MATCH(B191,#REF!,0)))),"",IF(OR(WEEKDAY(B191,1)=1,ISNUMBER(MATCH(B191,#REF!,0))),1,2))</f>
        <v/>
      </c>
      <c r="V191" s="58"/>
      <c r="W191" s="58"/>
      <c r="X191" s="58"/>
      <c r="Y191" s="58"/>
      <c r="Z191" s="58"/>
      <c r="AA191" s="58"/>
    </row>
    <row r="192" spans="1:27" ht="18" customHeight="1">
      <c r="A192" s="58"/>
      <c r="B192" s="14" t="s">
        <v>7</v>
      </c>
      <c r="C192" s="8" t="s">
        <v>7</v>
      </c>
      <c r="D192" s="18"/>
      <c r="E192" s="61" t="s">
        <v>7</v>
      </c>
      <c r="F192" s="62"/>
      <c r="G192" s="62"/>
      <c r="H192" s="62"/>
      <c r="I192" s="62"/>
      <c r="J192" s="62"/>
      <c r="K192" s="62"/>
      <c r="L192" s="62"/>
      <c r="M192" s="62"/>
      <c r="N192" s="15"/>
      <c r="O192" s="15"/>
      <c r="P192" s="15"/>
      <c r="Q192" s="15"/>
      <c r="R192" s="54" t="str">
        <f>IF(Q195="△","Minus Time","")</f>
        <v/>
      </c>
      <c r="S192" s="41"/>
      <c r="U192" s="60" t="str">
        <f>IF(ISERROR(OR(WEEKDAY(B192,1)=1,ISNUMBER(MATCH(B192,#REF!,0)))),"",IF(OR(WEEKDAY(B192,1)=1,ISNUMBER(MATCH(B192,#REF!,0))),1,2))</f>
        <v/>
      </c>
      <c r="V192" s="58"/>
      <c r="W192" s="58"/>
      <c r="X192" s="58"/>
      <c r="Y192" s="58"/>
      <c r="Z192" s="58"/>
      <c r="AA192" s="58"/>
    </row>
    <row r="193" spans="1:27" ht="18" customHeight="1">
      <c r="A193" s="58"/>
      <c r="B193" s="14" t="s">
        <v>7</v>
      </c>
      <c r="C193" s="8" t="s">
        <v>7</v>
      </c>
      <c r="D193" s="18"/>
      <c r="E193" s="61" t="s">
        <v>7</v>
      </c>
      <c r="F193" s="62"/>
      <c r="G193" s="62"/>
      <c r="H193" s="62"/>
      <c r="I193" s="62"/>
      <c r="J193" s="62"/>
      <c r="K193" s="62"/>
      <c r="L193" s="62"/>
      <c r="M193" s="62"/>
      <c r="N193" s="15"/>
      <c r="O193" s="15"/>
      <c r="P193" s="15"/>
      <c r="Q193" s="15"/>
      <c r="R193" s="53" t="s">
        <v>23</v>
      </c>
      <c r="S193" s="16">
        <f>IF(OR(Q195="■",Q195="×",Q195="◎"),0,IF(Q195="△",SUM(S190:S192)-7.75, SUM(S190:S191)-7.75))</f>
        <v>0</v>
      </c>
      <c r="U193" s="60" t="str">
        <f>IF(ISERROR(OR(WEEKDAY(B193,1)=1,ISNUMBER(MATCH(B193,#REF!,0)))),"",IF(OR(WEEKDAY(B193,1)=1,ISNUMBER(MATCH(B193,#REF!,0))),1,2))</f>
        <v/>
      </c>
      <c r="V193" s="58"/>
      <c r="W193" s="58"/>
      <c r="X193" s="58"/>
      <c r="Y193" s="58"/>
      <c r="Z193" s="58"/>
      <c r="AA193" s="58"/>
    </row>
    <row r="194" spans="1:27" ht="18" customHeight="1">
      <c r="A194" s="58"/>
      <c r="B194" s="14" t="s">
        <v>7</v>
      </c>
      <c r="C194" s="8" t="s">
        <v>7</v>
      </c>
      <c r="D194" s="18"/>
      <c r="E194" s="61" t="s">
        <v>7</v>
      </c>
      <c r="F194" s="62"/>
      <c r="G194" s="62"/>
      <c r="H194" s="62"/>
      <c r="I194" s="62"/>
      <c r="J194" s="62"/>
      <c r="K194" s="62"/>
      <c r="L194" s="62"/>
      <c r="M194" s="62"/>
      <c r="N194" s="15"/>
      <c r="O194" s="15" t="s">
        <v>32</v>
      </c>
      <c r="P194" s="15" t="s">
        <v>33</v>
      </c>
      <c r="Q194" s="15"/>
      <c r="R194" s="53" t="s">
        <v>3</v>
      </c>
      <c r="S194" s="16" t="str">
        <f>IF(Q195="×",-7.75,"-")</f>
        <v>-</v>
      </c>
      <c r="U194" s="60" t="str">
        <f>IF(ISERROR(OR(WEEKDAY(B194,1)=1,ISNUMBER(MATCH(B194,#REF!,0)))),"",IF(OR(WEEKDAY(B194,1)=1,ISNUMBER(MATCH(B194,#REF!,0))),1,2))</f>
        <v/>
      </c>
      <c r="V194" s="58"/>
      <c r="W194" s="58"/>
      <c r="X194" s="58"/>
      <c r="Y194" s="58"/>
      <c r="Z194" s="58"/>
      <c r="AA194" s="58"/>
    </row>
    <row r="195" spans="1:27" ht="18" customHeight="1" thickBot="1">
      <c r="A195" s="58"/>
      <c r="B195" s="48" t="s">
        <v>7</v>
      </c>
      <c r="C195" s="49" t="s">
        <v>7</v>
      </c>
      <c r="D195" s="50"/>
      <c r="E195" s="76" t="s">
        <v>7</v>
      </c>
      <c r="F195" s="77"/>
      <c r="G195" s="77"/>
      <c r="H195" s="77"/>
      <c r="I195" s="77"/>
      <c r="J195" s="77"/>
      <c r="K195" s="77"/>
      <c r="L195" s="77"/>
      <c r="M195" s="77"/>
      <c r="N195" s="51"/>
      <c r="O195" s="51" t="s">
        <v>55</v>
      </c>
      <c r="P195" s="51" t="s">
        <v>33</v>
      </c>
      <c r="Q195" s="51" t="s">
        <v>7</v>
      </c>
      <c r="R195" s="55" t="s">
        <v>5</v>
      </c>
      <c r="S195" s="17">
        <f xml:space="preserve"> S190+S191</f>
        <v>0</v>
      </c>
      <c r="U195" s="60" t="str">
        <f>IF(ISERROR(OR(WEEKDAY(B195,1)=1,ISNUMBER(MATCH(B195,#REF!,0)))),"",IF(OR(WEEKDAY(B195,1)=1,ISNUMBER(MATCH(B195,#REF!,0))),1,2))</f>
        <v/>
      </c>
      <c r="V195" s="58"/>
      <c r="W195" s="58"/>
      <c r="X195" s="58"/>
      <c r="Y195" s="58"/>
      <c r="Z195" s="58"/>
      <c r="AA195" s="58"/>
    </row>
    <row r="196" spans="1:27" ht="18" customHeight="1" thickBot="1">
      <c r="A196" s="58"/>
      <c r="B196" s="71">
        <f>B188+1</f>
        <v>45224</v>
      </c>
      <c r="C196" s="72"/>
      <c r="D196" s="72"/>
      <c r="E196" s="72"/>
      <c r="F196" s="72"/>
      <c r="G196" s="72"/>
      <c r="H196" s="72"/>
      <c r="I196" s="72"/>
      <c r="J196" s="72"/>
      <c r="K196" s="72"/>
      <c r="L196" s="72"/>
      <c r="M196" s="72"/>
      <c r="N196" s="72"/>
      <c r="O196" s="72"/>
      <c r="P196" s="72"/>
      <c r="Q196" s="72"/>
      <c r="R196" s="72"/>
      <c r="S196" s="73"/>
      <c r="U196" s="60">
        <f>IF(ISERROR(OR(WEEKDAY(B196,1)=1,ISNUMBER(MATCH(B196,#REF!,0)))),"",IF(OR(WEEKDAY(B196,1)=1,ISNUMBER(MATCH(B196,#REF!,0))),1,2))</f>
        <v>2</v>
      </c>
      <c r="V196" s="58"/>
      <c r="W196" s="58"/>
      <c r="X196" s="58"/>
      <c r="Y196" s="58"/>
      <c r="Z196" s="58"/>
      <c r="AA196" s="58"/>
    </row>
    <row r="197" spans="1:27" ht="18" customHeight="1" thickBot="1">
      <c r="A197" s="58"/>
      <c r="B197" s="9" t="s">
        <v>25</v>
      </c>
      <c r="C197" s="4" t="s">
        <v>1</v>
      </c>
      <c r="D197" s="5" t="s">
        <v>0</v>
      </c>
      <c r="E197" s="68" t="s">
        <v>2</v>
      </c>
      <c r="F197" s="69"/>
      <c r="G197" s="69"/>
      <c r="H197" s="69"/>
      <c r="I197" s="69"/>
      <c r="J197" s="69"/>
      <c r="K197" s="69"/>
      <c r="L197" s="69"/>
      <c r="M197" s="70"/>
      <c r="N197" s="59" t="s">
        <v>4</v>
      </c>
      <c r="O197" s="57" t="s">
        <v>6</v>
      </c>
      <c r="P197" s="7" t="s">
        <v>26</v>
      </c>
      <c r="Q197" s="12" t="s">
        <v>4</v>
      </c>
      <c r="R197" s="63" t="s">
        <v>4</v>
      </c>
      <c r="S197" s="64"/>
      <c r="U197" s="60" t="str">
        <f>IF(ISERROR(OR(WEEKDAY(B197,1)=1,ISNUMBER(MATCH(B197,#REF!,0)))),"",IF(OR(WEEKDAY(B197,1)=1,ISNUMBER(MATCH(B197,#REF!,0))),1,2))</f>
        <v/>
      </c>
      <c r="V197" s="58"/>
      <c r="W197" s="58"/>
      <c r="X197" s="58"/>
      <c r="Y197" s="58"/>
      <c r="Z197" s="58"/>
      <c r="AA197" s="58"/>
    </row>
    <row r="198" spans="1:27" ht="18" customHeight="1">
      <c r="A198" s="58"/>
      <c r="B198" s="43" t="s">
        <v>7</v>
      </c>
      <c r="C198" s="44" t="s">
        <v>7</v>
      </c>
      <c r="D198" s="45"/>
      <c r="E198" s="66" t="s">
        <v>7</v>
      </c>
      <c r="F198" s="67"/>
      <c r="G198" s="67"/>
      <c r="H198" s="67"/>
      <c r="I198" s="67"/>
      <c r="J198" s="67"/>
      <c r="K198" s="67"/>
      <c r="L198" s="67"/>
      <c r="M198" s="67"/>
      <c r="N198" s="46"/>
      <c r="O198" s="46"/>
      <c r="P198" s="46"/>
      <c r="Q198" s="46"/>
      <c r="R198" s="52" t="s">
        <v>56</v>
      </c>
      <c r="S198" s="47">
        <f>SUM(N198:N203)</f>
        <v>0</v>
      </c>
      <c r="U198" s="60" t="str">
        <f>IF(ISERROR(OR(WEEKDAY(B198,1)=1,ISNUMBER(MATCH(B198,#REF!,0)))),"",IF(OR(WEEKDAY(B198,1)=1,ISNUMBER(MATCH(B198,#REF!,0))),1,2))</f>
        <v/>
      </c>
      <c r="V198" s="58"/>
      <c r="W198" s="58"/>
      <c r="X198" s="58"/>
      <c r="Y198" s="58"/>
      <c r="Z198" s="58"/>
      <c r="AA198" s="58"/>
    </row>
    <row r="199" spans="1:27" ht="18" customHeight="1">
      <c r="A199" s="58"/>
      <c r="B199" s="14" t="s">
        <v>7</v>
      </c>
      <c r="C199" s="8" t="s">
        <v>7</v>
      </c>
      <c r="D199" s="18"/>
      <c r="E199" s="61" t="s">
        <v>7</v>
      </c>
      <c r="F199" s="62"/>
      <c r="G199" s="62"/>
      <c r="H199" s="62"/>
      <c r="I199" s="62"/>
      <c r="J199" s="62"/>
      <c r="K199" s="62"/>
      <c r="L199" s="62"/>
      <c r="M199" s="62"/>
      <c r="N199" s="15"/>
      <c r="O199" s="15"/>
      <c r="P199" s="15"/>
      <c r="Q199" s="15"/>
      <c r="R199" s="53" t="s">
        <v>6</v>
      </c>
      <c r="S199" s="16">
        <f>SUM(Q198:Q202)</f>
        <v>0</v>
      </c>
      <c r="U199" s="60" t="str">
        <f>IF(ISERROR(OR(WEEKDAY(B199,1)=1,ISNUMBER(MATCH(B199,#REF!,0)))),"",IF(OR(WEEKDAY(B199,1)=1,ISNUMBER(MATCH(B199,#REF!,0))),1,2))</f>
        <v/>
      </c>
      <c r="V199" s="58"/>
      <c r="W199" s="58"/>
      <c r="X199" s="58"/>
      <c r="Y199" s="58"/>
      <c r="Z199" s="58"/>
      <c r="AA199" s="58"/>
    </row>
    <row r="200" spans="1:27" ht="18" customHeight="1">
      <c r="A200" s="58"/>
      <c r="B200" s="14" t="s">
        <v>7</v>
      </c>
      <c r="C200" s="8" t="s">
        <v>7</v>
      </c>
      <c r="D200" s="18"/>
      <c r="E200" s="61" t="s">
        <v>7</v>
      </c>
      <c r="F200" s="62"/>
      <c r="G200" s="62"/>
      <c r="H200" s="62"/>
      <c r="I200" s="62"/>
      <c r="J200" s="62"/>
      <c r="K200" s="62"/>
      <c r="L200" s="62"/>
      <c r="M200" s="62"/>
      <c r="N200" s="15"/>
      <c r="O200" s="15"/>
      <c r="P200" s="15"/>
      <c r="Q200" s="15"/>
      <c r="R200" s="54" t="str">
        <f>IF(Q203="△","Minus Time","")</f>
        <v/>
      </c>
      <c r="S200" s="41"/>
      <c r="U200" s="60" t="str">
        <f>IF(ISERROR(OR(WEEKDAY(B200,1)=1,ISNUMBER(MATCH(B200,#REF!,0)))),"",IF(OR(WEEKDAY(B200,1)=1,ISNUMBER(MATCH(B200,#REF!,0))),1,2))</f>
        <v/>
      </c>
      <c r="V200" s="58"/>
      <c r="W200" s="58"/>
      <c r="X200" s="58"/>
      <c r="Y200" s="58"/>
      <c r="Z200" s="58"/>
      <c r="AA200" s="58"/>
    </row>
    <row r="201" spans="1:27" ht="18" customHeight="1">
      <c r="A201" s="58"/>
      <c r="B201" s="14" t="s">
        <v>7</v>
      </c>
      <c r="C201" s="8" t="s">
        <v>7</v>
      </c>
      <c r="D201" s="18"/>
      <c r="E201" s="61" t="s">
        <v>7</v>
      </c>
      <c r="F201" s="62"/>
      <c r="G201" s="62"/>
      <c r="H201" s="62"/>
      <c r="I201" s="62"/>
      <c r="J201" s="62"/>
      <c r="K201" s="62"/>
      <c r="L201" s="62"/>
      <c r="M201" s="62"/>
      <c r="N201" s="15"/>
      <c r="O201" s="15"/>
      <c r="P201" s="15"/>
      <c r="Q201" s="15"/>
      <c r="R201" s="53" t="s">
        <v>23</v>
      </c>
      <c r="S201" s="16">
        <f>IF(OR(Q203="■",Q203="×",Q203="◎"),0,IF(Q203="△",SUM(S198:S200)-7.75, SUM(S198:S199)-7.75))</f>
        <v>0</v>
      </c>
      <c r="U201" s="60" t="str">
        <f>IF(ISERROR(OR(WEEKDAY(B201,1)=1,ISNUMBER(MATCH(B201,#REF!,0)))),"",IF(OR(WEEKDAY(B201,1)=1,ISNUMBER(MATCH(B201,#REF!,0))),1,2))</f>
        <v/>
      </c>
      <c r="V201" s="58"/>
      <c r="W201" s="58"/>
      <c r="X201" s="58"/>
      <c r="Y201" s="58"/>
      <c r="Z201" s="58"/>
      <c r="AA201" s="58"/>
    </row>
    <row r="202" spans="1:27" ht="18" customHeight="1">
      <c r="A202" s="58"/>
      <c r="B202" s="14" t="s">
        <v>7</v>
      </c>
      <c r="C202" s="8" t="s">
        <v>7</v>
      </c>
      <c r="D202" s="18"/>
      <c r="E202" s="61" t="s">
        <v>7</v>
      </c>
      <c r="F202" s="62"/>
      <c r="G202" s="62"/>
      <c r="H202" s="62"/>
      <c r="I202" s="62"/>
      <c r="J202" s="62"/>
      <c r="K202" s="62"/>
      <c r="L202" s="62"/>
      <c r="M202" s="62"/>
      <c r="N202" s="15"/>
      <c r="O202" s="15" t="s">
        <v>32</v>
      </c>
      <c r="P202" s="15" t="s">
        <v>33</v>
      </c>
      <c r="Q202" s="15"/>
      <c r="R202" s="53" t="s">
        <v>3</v>
      </c>
      <c r="S202" s="16" t="str">
        <f>IF(Q203="×",-7.75,"-")</f>
        <v>-</v>
      </c>
      <c r="U202" s="60" t="str">
        <f>IF(ISERROR(OR(WEEKDAY(B202,1)=1,ISNUMBER(MATCH(B202,#REF!,0)))),"",IF(OR(WEEKDAY(B202,1)=1,ISNUMBER(MATCH(B202,#REF!,0))),1,2))</f>
        <v/>
      </c>
      <c r="V202" s="58"/>
      <c r="W202" s="58"/>
      <c r="X202" s="58"/>
      <c r="Y202" s="58"/>
      <c r="Z202" s="58"/>
      <c r="AA202" s="58"/>
    </row>
    <row r="203" spans="1:27" ht="18" customHeight="1" thickBot="1">
      <c r="A203" s="58"/>
      <c r="B203" s="48" t="s">
        <v>7</v>
      </c>
      <c r="C203" s="49" t="s">
        <v>7</v>
      </c>
      <c r="D203" s="50"/>
      <c r="E203" s="76" t="s">
        <v>7</v>
      </c>
      <c r="F203" s="77"/>
      <c r="G203" s="77"/>
      <c r="H203" s="77"/>
      <c r="I203" s="77"/>
      <c r="J203" s="77"/>
      <c r="K203" s="77"/>
      <c r="L203" s="77"/>
      <c r="M203" s="77"/>
      <c r="N203" s="51"/>
      <c r="O203" s="51" t="s">
        <v>55</v>
      </c>
      <c r="P203" s="51" t="s">
        <v>33</v>
      </c>
      <c r="Q203" s="51" t="s">
        <v>7</v>
      </c>
      <c r="R203" s="55" t="s">
        <v>5</v>
      </c>
      <c r="S203" s="17">
        <f xml:space="preserve"> S198+S199</f>
        <v>0</v>
      </c>
      <c r="U203" s="60" t="str">
        <f>IF(ISERROR(OR(WEEKDAY(B203,1)=1,ISNUMBER(MATCH(B203,#REF!,0)))),"",IF(OR(WEEKDAY(B203,1)=1,ISNUMBER(MATCH(B203,#REF!,0))),1,2))</f>
        <v/>
      </c>
      <c r="V203" s="58"/>
      <c r="W203" s="58"/>
      <c r="X203" s="58"/>
      <c r="Y203" s="58"/>
      <c r="Z203" s="58"/>
      <c r="AA203" s="58"/>
    </row>
    <row r="204" spans="1:27" ht="18" customHeight="1" thickBot="1">
      <c r="A204" s="58"/>
      <c r="B204" s="71">
        <f>B196+1</f>
        <v>45225</v>
      </c>
      <c r="C204" s="72"/>
      <c r="D204" s="72"/>
      <c r="E204" s="72"/>
      <c r="F204" s="72"/>
      <c r="G204" s="72"/>
      <c r="H204" s="72"/>
      <c r="I204" s="72"/>
      <c r="J204" s="72"/>
      <c r="K204" s="72"/>
      <c r="L204" s="72"/>
      <c r="M204" s="72"/>
      <c r="N204" s="72"/>
      <c r="O204" s="72"/>
      <c r="P204" s="72"/>
      <c r="Q204" s="72"/>
      <c r="R204" s="72"/>
      <c r="S204" s="73"/>
      <c r="U204" s="60">
        <f>IF(ISERROR(OR(WEEKDAY(B204,1)=1,ISNUMBER(MATCH(B204,#REF!,0)))),"",IF(OR(WEEKDAY(B204,1)=1,ISNUMBER(MATCH(B204,#REF!,0))),1,2))</f>
        <v>2</v>
      </c>
      <c r="V204" s="58"/>
      <c r="W204" s="58"/>
      <c r="X204" s="58"/>
      <c r="Y204" s="58"/>
      <c r="Z204" s="58"/>
      <c r="AA204" s="58"/>
    </row>
    <row r="205" spans="1:27" ht="18" customHeight="1" thickBot="1">
      <c r="A205" s="58"/>
      <c r="B205" s="9" t="s">
        <v>25</v>
      </c>
      <c r="C205" s="4" t="s">
        <v>1</v>
      </c>
      <c r="D205" s="5" t="s">
        <v>0</v>
      </c>
      <c r="E205" s="68" t="s">
        <v>2</v>
      </c>
      <c r="F205" s="69"/>
      <c r="G205" s="69"/>
      <c r="H205" s="69"/>
      <c r="I205" s="69"/>
      <c r="J205" s="69"/>
      <c r="K205" s="69"/>
      <c r="L205" s="69"/>
      <c r="M205" s="70"/>
      <c r="N205" s="59" t="s">
        <v>4</v>
      </c>
      <c r="O205" s="57" t="s">
        <v>6</v>
      </c>
      <c r="P205" s="7" t="s">
        <v>26</v>
      </c>
      <c r="Q205" s="12" t="s">
        <v>4</v>
      </c>
      <c r="R205" s="63" t="s">
        <v>4</v>
      </c>
      <c r="S205" s="64"/>
      <c r="U205" s="60" t="str">
        <f>IF(ISERROR(OR(WEEKDAY(B205,1)=1,ISNUMBER(MATCH(B205,#REF!,0)))),"",IF(OR(WEEKDAY(B205,1)=1,ISNUMBER(MATCH(B205,#REF!,0))),1,2))</f>
        <v/>
      </c>
      <c r="V205" s="58"/>
      <c r="W205" s="58"/>
      <c r="X205" s="58"/>
      <c r="Y205" s="58"/>
      <c r="Z205" s="58"/>
      <c r="AA205" s="58"/>
    </row>
    <row r="206" spans="1:27" ht="18" customHeight="1">
      <c r="A206" s="58"/>
      <c r="B206" s="43" t="s">
        <v>7</v>
      </c>
      <c r="C206" s="44" t="s">
        <v>7</v>
      </c>
      <c r="D206" s="45"/>
      <c r="E206" s="66" t="s">
        <v>7</v>
      </c>
      <c r="F206" s="67"/>
      <c r="G206" s="67"/>
      <c r="H206" s="67"/>
      <c r="I206" s="67"/>
      <c r="J206" s="67"/>
      <c r="K206" s="67"/>
      <c r="L206" s="67"/>
      <c r="M206" s="67"/>
      <c r="N206" s="46"/>
      <c r="O206" s="46"/>
      <c r="P206" s="46"/>
      <c r="Q206" s="46"/>
      <c r="R206" s="52" t="s">
        <v>56</v>
      </c>
      <c r="S206" s="47">
        <f>SUM(N206:N211)</f>
        <v>0</v>
      </c>
      <c r="U206" s="60" t="str">
        <f>IF(ISERROR(OR(WEEKDAY(B206,1)=1,ISNUMBER(MATCH(B206,#REF!,0)))),"",IF(OR(WEEKDAY(B206,1)=1,ISNUMBER(MATCH(B206,#REF!,0))),1,2))</f>
        <v/>
      </c>
      <c r="V206" s="58"/>
      <c r="W206" s="58"/>
      <c r="X206" s="58"/>
      <c r="Y206" s="58"/>
      <c r="Z206" s="58"/>
      <c r="AA206" s="58"/>
    </row>
    <row r="207" spans="1:27" ht="18" customHeight="1">
      <c r="A207" s="58"/>
      <c r="B207" s="14" t="s">
        <v>7</v>
      </c>
      <c r="C207" s="8" t="s">
        <v>7</v>
      </c>
      <c r="D207" s="18"/>
      <c r="E207" s="61" t="s">
        <v>7</v>
      </c>
      <c r="F207" s="62"/>
      <c r="G207" s="62"/>
      <c r="H207" s="62"/>
      <c r="I207" s="62"/>
      <c r="J207" s="62"/>
      <c r="K207" s="62"/>
      <c r="L207" s="62"/>
      <c r="M207" s="62"/>
      <c r="N207" s="15"/>
      <c r="O207" s="15"/>
      <c r="P207" s="15"/>
      <c r="Q207" s="15"/>
      <c r="R207" s="53" t="s">
        <v>6</v>
      </c>
      <c r="S207" s="16">
        <f>SUM(Q206:Q210)</f>
        <v>0</v>
      </c>
      <c r="U207" s="60" t="str">
        <f>IF(ISERROR(OR(WEEKDAY(B207,1)=1,ISNUMBER(MATCH(B207,#REF!,0)))),"",IF(OR(WEEKDAY(B207,1)=1,ISNUMBER(MATCH(B207,#REF!,0))),1,2))</f>
        <v/>
      </c>
      <c r="V207" s="58"/>
      <c r="W207" s="58"/>
      <c r="X207" s="58"/>
      <c r="Y207" s="58"/>
      <c r="Z207" s="58"/>
      <c r="AA207" s="58"/>
    </row>
    <row r="208" spans="1:27" ht="18" customHeight="1">
      <c r="A208" s="58"/>
      <c r="B208" s="14" t="s">
        <v>7</v>
      </c>
      <c r="C208" s="8" t="s">
        <v>7</v>
      </c>
      <c r="D208" s="18"/>
      <c r="E208" s="61" t="s">
        <v>7</v>
      </c>
      <c r="F208" s="62"/>
      <c r="G208" s="62"/>
      <c r="H208" s="62"/>
      <c r="I208" s="62"/>
      <c r="J208" s="62"/>
      <c r="K208" s="62"/>
      <c r="L208" s="62"/>
      <c r="M208" s="62"/>
      <c r="N208" s="15"/>
      <c r="O208" s="15"/>
      <c r="P208" s="15"/>
      <c r="Q208" s="15"/>
      <c r="R208" s="54" t="str">
        <f>IF(Q211="△","Minus Time","")</f>
        <v/>
      </c>
      <c r="S208" s="41"/>
      <c r="U208" s="60" t="str">
        <f>IF(ISERROR(OR(WEEKDAY(B208,1)=1,ISNUMBER(MATCH(B208,#REF!,0)))),"",IF(OR(WEEKDAY(B208,1)=1,ISNUMBER(MATCH(B208,#REF!,0))),1,2))</f>
        <v/>
      </c>
      <c r="V208" s="58"/>
      <c r="W208" s="58"/>
      <c r="X208" s="58"/>
      <c r="Y208" s="58"/>
      <c r="Z208" s="58"/>
      <c r="AA208" s="58"/>
    </row>
    <row r="209" spans="1:27" ht="18" customHeight="1">
      <c r="A209" s="58"/>
      <c r="B209" s="14" t="s">
        <v>7</v>
      </c>
      <c r="C209" s="8" t="s">
        <v>7</v>
      </c>
      <c r="D209" s="18"/>
      <c r="E209" s="61" t="s">
        <v>7</v>
      </c>
      <c r="F209" s="62"/>
      <c r="G209" s="62"/>
      <c r="H209" s="62"/>
      <c r="I209" s="62"/>
      <c r="J209" s="62"/>
      <c r="K209" s="62"/>
      <c r="L209" s="62"/>
      <c r="M209" s="62"/>
      <c r="N209" s="15"/>
      <c r="O209" s="15"/>
      <c r="P209" s="15"/>
      <c r="Q209" s="15"/>
      <c r="R209" s="53" t="s">
        <v>23</v>
      </c>
      <c r="S209" s="16">
        <f>IF(OR(Q211="■",Q211="×",Q211="◎"),0,IF(Q211="△",SUM(S206:S208)-7.75, SUM(S206:S207)-7.75))</f>
        <v>0</v>
      </c>
      <c r="U209" s="60" t="str">
        <f>IF(ISERROR(OR(WEEKDAY(B209,1)=1,ISNUMBER(MATCH(B209,#REF!,0)))),"",IF(OR(WEEKDAY(B209,1)=1,ISNUMBER(MATCH(B209,#REF!,0))),1,2))</f>
        <v/>
      </c>
      <c r="V209" s="58"/>
      <c r="W209" s="58"/>
      <c r="X209" s="58"/>
      <c r="Y209" s="58"/>
      <c r="Z209" s="58"/>
      <c r="AA209" s="58"/>
    </row>
    <row r="210" spans="1:27" ht="18" customHeight="1">
      <c r="A210" s="58"/>
      <c r="B210" s="14" t="s">
        <v>7</v>
      </c>
      <c r="C210" s="8" t="s">
        <v>7</v>
      </c>
      <c r="D210" s="18"/>
      <c r="E210" s="61" t="s">
        <v>7</v>
      </c>
      <c r="F210" s="62"/>
      <c r="G210" s="62"/>
      <c r="H210" s="62"/>
      <c r="I210" s="62"/>
      <c r="J210" s="62"/>
      <c r="K210" s="62"/>
      <c r="L210" s="62"/>
      <c r="M210" s="62"/>
      <c r="N210" s="15"/>
      <c r="O210" s="15" t="s">
        <v>32</v>
      </c>
      <c r="P210" s="15" t="s">
        <v>33</v>
      </c>
      <c r="Q210" s="15"/>
      <c r="R210" s="53" t="s">
        <v>3</v>
      </c>
      <c r="S210" s="16" t="str">
        <f>IF(Q211="×",-7.75,"-")</f>
        <v>-</v>
      </c>
      <c r="U210" s="60" t="str">
        <f>IF(ISERROR(OR(WEEKDAY(B210,1)=1,ISNUMBER(MATCH(B210,#REF!,0)))),"",IF(OR(WEEKDAY(B210,1)=1,ISNUMBER(MATCH(B210,#REF!,0))),1,2))</f>
        <v/>
      </c>
      <c r="V210" s="58"/>
      <c r="W210" s="58"/>
      <c r="X210" s="58"/>
      <c r="Y210" s="58"/>
      <c r="Z210" s="58"/>
      <c r="AA210" s="58"/>
    </row>
    <row r="211" spans="1:27" ht="18" customHeight="1" thickBot="1">
      <c r="A211" s="58"/>
      <c r="B211" s="48" t="s">
        <v>7</v>
      </c>
      <c r="C211" s="49" t="s">
        <v>7</v>
      </c>
      <c r="D211" s="50"/>
      <c r="E211" s="76" t="s">
        <v>7</v>
      </c>
      <c r="F211" s="77"/>
      <c r="G211" s="77"/>
      <c r="H211" s="77"/>
      <c r="I211" s="77"/>
      <c r="J211" s="77"/>
      <c r="K211" s="77"/>
      <c r="L211" s="77"/>
      <c r="M211" s="77"/>
      <c r="N211" s="51"/>
      <c r="O211" s="51" t="s">
        <v>55</v>
      </c>
      <c r="P211" s="51" t="s">
        <v>33</v>
      </c>
      <c r="Q211" s="51" t="s">
        <v>7</v>
      </c>
      <c r="R211" s="55" t="s">
        <v>5</v>
      </c>
      <c r="S211" s="17">
        <f xml:space="preserve"> S206+S207</f>
        <v>0</v>
      </c>
      <c r="U211" s="60" t="str">
        <f>IF(ISERROR(OR(WEEKDAY(B211,1)=1,ISNUMBER(MATCH(B211,#REF!,0)))),"",IF(OR(WEEKDAY(B211,1)=1,ISNUMBER(MATCH(B211,#REF!,0))),1,2))</f>
        <v/>
      </c>
      <c r="V211" s="58"/>
      <c r="W211" s="58"/>
      <c r="X211" s="58"/>
      <c r="Y211" s="58"/>
      <c r="Z211" s="58"/>
      <c r="AA211" s="58"/>
    </row>
    <row r="212" spans="1:27" ht="18" customHeight="1" thickBot="1">
      <c r="A212" s="58"/>
      <c r="B212" s="71">
        <f>B204+1</f>
        <v>45226</v>
      </c>
      <c r="C212" s="72"/>
      <c r="D212" s="72"/>
      <c r="E212" s="72"/>
      <c r="F212" s="72"/>
      <c r="G212" s="72"/>
      <c r="H212" s="72"/>
      <c r="I212" s="72"/>
      <c r="J212" s="72"/>
      <c r="K212" s="72"/>
      <c r="L212" s="72"/>
      <c r="M212" s="72"/>
      <c r="N212" s="72"/>
      <c r="O212" s="72"/>
      <c r="P212" s="72"/>
      <c r="Q212" s="72"/>
      <c r="R212" s="72"/>
      <c r="S212" s="73"/>
      <c r="U212" s="60">
        <f>IF(ISERROR(OR(WEEKDAY(B212,1)=1,ISNUMBER(MATCH(B212,#REF!,0)))),"",IF(OR(WEEKDAY(B212,1)=1,ISNUMBER(MATCH(B212,#REF!,0))),1,2))</f>
        <v>2</v>
      </c>
      <c r="V212" s="58"/>
      <c r="W212" s="58"/>
      <c r="X212" s="58"/>
      <c r="Y212" s="58"/>
      <c r="Z212" s="58"/>
      <c r="AA212" s="58"/>
    </row>
    <row r="213" spans="1:27" ht="18" customHeight="1" thickBot="1">
      <c r="A213" s="58"/>
      <c r="B213" s="9" t="s">
        <v>25</v>
      </c>
      <c r="C213" s="4" t="s">
        <v>1</v>
      </c>
      <c r="D213" s="5" t="s">
        <v>0</v>
      </c>
      <c r="E213" s="68" t="s">
        <v>2</v>
      </c>
      <c r="F213" s="69"/>
      <c r="G213" s="69"/>
      <c r="H213" s="69"/>
      <c r="I213" s="69"/>
      <c r="J213" s="69"/>
      <c r="K213" s="69"/>
      <c r="L213" s="69"/>
      <c r="M213" s="70"/>
      <c r="N213" s="59" t="s">
        <v>4</v>
      </c>
      <c r="O213" s="57" t="s">
        <v>6</v>
      </c>
      <c r="P213" s="7" t="s">
        <v>26</v>
      </c>
      <c r="Q213" s="12" t="s">
        <v>4</v>
      </c>
      <c r="R213" s="63" t="s">
        <v>4</v>
      </c>
      <c r="S213" s="64"/>
      <c r="U213" s="60" t="str">
        <f>IF(ISERROR(OR(WEEKDAY(B213,1)=1,ISNUMBER(MATCH(B213,#REF!,0)))),"",IF(OR(WEEKDAY(B213,1)=1,ISNUMBER(MATCH(B213,#REF!,0))),1,2))</f>
        <v/>
      </c>
      <c r="V213" s="58"/>
      <c r="W213" s="58"/>
      <c r="X213" s="58"/>
      <c r="Y213" s="58"/>
      <c r="Z213" s="58"/>
      <c r="AA213" s="58"/>
    </row>
    <row r="214" spans="1:27" ht="18" customHeight="1">
      <c r="A214" s="58"/>
      <c r="B214" s="43" t="s">
        <v>7</v>
      </c>
      <c r="C214" s="44" t="s">
        <v>7</v>
      </c>
      <c r="D214" s="45"/>
      <c r="E214" s="66" t="s">
        <v>7</v>
      </c>
      <c r="F214" s="67"/>
      <c r="G214" s="67"/>
      <c r="H214" s="67"/>
      <c r="I214" s="67"/>
      <c r="J214" s="67"/>
      <c r="K214" s="67"/>
      <c r="L214" s="67"/>
      <c r="M214" s="67"/>
      <c r="N214" s="46"/>
      <c r="O214" s="46"/>
      <c r="P214" s="46"/>
      <c r="Q214" s="46"/>
      <c r="R214" s="52" t="s">
        <v>56</v>
      </c>
      <c r="S214" s="47">
        <f>SUM(N214:N219)</f>
        <v>0</v>
      </c>
      <c r="U214" s="60" t="str">
        <f>IF(ISERROR(OR(WEEKDAY(B214,1)=1,ISNUMBER(MATCH(B214,#REF!,0)))),"",IF(OR(WEEKDAY(B214,1)=1,ISNUMBER(MATCH(B214,#REF!,0))),1,2))</f>
        <v/>
      </c>
      <c r="V214" s="58"/>
      <c r="W214" s="58"/>
      <c r="X214" s="58"/>
      <c r="Y214" s="58"/>
      <c r="Z214" s="58"/>
      <c r="AA214" s="58"/>
    </row>
    <row r="215" spans="1:27" ht="18" customHeight="1">
      <c r="A215" s="58"/>
      <c r="B215" s="14" t="s">
        <v>7</v>
      </c>
      <c r="C215" s="8" t="s">
        <v>7</v>
      </c>
      <c r="D215" s="18"/>
      <c r="E215" s="61" t="s">
        <v>7</v>
      </c>
      <c r="F215" s="62"/>
      <c r="G215" s="62"/>
      <c r="H215" s="62"/>
      <c r="I215" s="62"/>
      <c r="J215" s="62"/>
      <c r="K215" s="62"/>
      <c r="L215" s="62"/>
      <c r="M215" s="62"/>
      <c r="N215" s="15"/>
      <c r="O215" s="15"/>
      <c r="P215" s="15"/>
      <c r="Q215" s="15"/>
      <c r="R215" s="53" t="s">
        <v>6</v>
      </c>
      <c r="S215" s="16">
        <f>SUM(Q214:Q218)</f>
        <v>0</v>
      </c>
      <c r="U215" s="60" t="str">
        <f>IF(ISERROR(OR(WEEKDAY(B215,1)=1,ISNUMBER(MATCH(B215,#REF!,0)))),"",IF(OR(WEEKDAY(B215,1)=1,ISNUMBER(MATCH(B215,#REF!,0))),1,2))</f>
        <v/>
      </c>
      <c r="V215" s="58"/>
      <c r="W215" s="58"/>
      <c r="X215" s="58"/>
      <c r="Y215" s="58"/>
      <c r="Z215" s="58"/>
      <c r="AA215" s="58"/>
    </row>
    <row r="216" spans="1:27" ht="18" customHeight="1">
      <c r="A216" s="58"/>
      <c r="B216" s="14" t="s">
        <v>7</v>
      </c>
      <c r="C216" s="8" t="s">
        <v>7</v>
      </c>
      <c r="D216" s="18"/>
      <c r="E216" s="61" t="s">
        <v>7</v>
      </c>
      <c r="F216" s="62"/>
      <c r="G216" s="62"/>
      <c r="H216" s="62"/>
      <c r="I216" s="62"/>
      <c r="J216" s="62"/>
      <c r="K216" s="62"/>
      <c r="L216" s="62"/>
      <c r="M216" s="62"/>
      <c r="N216" s="15"/>
      <c r="O216" s="15"/>
      <c r="P216" s="15"/>
      <c r="Q216" s="15"/>
      <c r="R216" s="54" t="str">
        <f>IF(Q219="△","Minus Time","")</f>
        <v/>
      </c>
      <c r="S216" s="41"/>
      <c r="U216" s="60" t="str">
        <f>IF(ISERROR(OR(WEEKDAY(B216,1)=1,ISNUMBER(MATCH(B216,#REF!,0)))),"",IF(OR(WEEKDAY(B216,1)=1,ISNUMBER(MATCH(B216,#REF!,0))),1,2))</f>
        <v/>
      </c>
      <c r="V216" s="58"/>
      <c r="W216" s="58"/>
      <c r="X216" s="58"/>
      <c r="Y216" s="58"/>
      <c r="Z216" s="58"/>
      <c r="AA216" s="58"/>
    </row>
    <row r="217" spans="1:27" ht="18" customHeight="1">
      <c r="A217" s="58"/>
      <c r="B217" s="14" t="s">
        <v>7</v>
      </c>
      <c r="C217" s="8" t="s">
        <v>7</v>
      </c>
      <c r="D217" s="18"/>
      <c r="E217" s="61" t="s">
        <v>7</v>
      </c>
      <c r="F217" s="62"/>
      <c r="G217" s="62"/>
      <c r="H217" s="62"/>
      <c r="I217" s="62"/>
      <c r="J217" s="62"/>
      <c r="K217" s="62"/>
      <c r="L217" s="62"/>
      <c r="M217" s="62"/>
      <c r="N217" s="15"/>
      <c r="O217" s="15"/>
      <c r="P217" s="15"/>
      <c r="Q217" s="15"/>
      <c r="R217" s="53" t="s">
        <v>23</v>
      </c>
      <c r="S217" s="16">
        <f>IF(OR(Q219="■",Q219="×",Q219="◎"),0,IF(Q219="△",SUM(S214:S216)-7.75, SUM(S214:S215)-7.75))</f>
        <v>0</v>
      </c>
      <c r="U217" s="60" t="str">
        <f>IF(ISERROR(OR(WEEKDAY(B217,1)=1,ISNUMBER(MATCH(B217,#REF!,0)))),"",IF(OR(WEEKDAY(B217,1)=1,ISNUMBER(MATCH(B217,#REF!,0))),1,2))</f>
        <v/>
      </c>
      <c r="V217" s="58"/>
      <c r="W217" s="58"/>
      <c r="X217" s="58"/>
      <c r="Y217" s="58"/>
      <c r="Z217" s="58"/>
      <c r="AA217" s="58"/>
    </row>
    <row r="218" spans="1:27" ht="18" customHeight="1">
      <c r="A218" s="58"/>
      <c r="B218" s="14" t="s">
        <v>7</v>
      </c>
      <c r="C218" s="8" t="s">
        <v>7</v>
      </c>
      <c r="D218" s="18"/>
      <c r="E218" s="61" t="s">
        <v>7</v>
      </c>
      <c r="F218" s="62"/>
      <c r="G218" s="62"/>
      <c r="H218" s="62"/>
      <c r="I218" s="62"/>
      <c r="J218" s="62"/>
      <c r="K218" s="62"/>
      <c r="L218" s="62"/>
      <c r="M218" s="62"/>
      <c r="N218" s="15"/>
      <c r="O218" s="15" t="s">
        <v>32</v>
      </c>
      <c r="P218" s="15" t="s">
        <v>33</v>
      </c>
      <c r="Q218" s="15"/>
      <c r="R218" s="53" t="s">
        <v>3</v>
      </c>
      <c r="S218" s="16" t="str">
        <f>IF(Q219="×",-7.75,"-")</f>
        <v>-</v>
      </c>
      <c r="U218" s="60" t="str">
        <f>IF(ISERROR(OR(WEEKDAY(B218,1)=1,ISNUMBER(MATCH(B218,#REF!,0)))),"",IF(OR(WEEKDAY(B218,1)=1,ISNUMBER(MATCH(B218,#REF!,0))),1,2))</f>
        <v/>
      </c>
      <c r="V218" s="58"/>
      <c r="W218" s="58"/>
      <c r="X218" s="58"/>
      <c r="Y218" s="58"/>
      <c r="Z218" s="58"/>
      <c r="AA218" s="58"/>
    </row>
    <row r="219" spans="1:27" ht="18" customHeight="1" thickBot="1">
      <c r="A219" s="58"/>
      <c r="B219" s="48" t="s">
        <v>7</v>
      </c>
      <c r="C219" s="49" t="s">
        <v>7</v>
      </c>
      <c r="D219" s="50"/>
      <c r="E219" s="76" t="s">
        <v>7</v>
      </c>
      <c r="F219" s="77"/>
      <c r="G219" s="77"/>
      <c r="H219" s="77"/>
      <c r="I219" s="77"/>
      <c r="J219" s="77"/>
      <c r="K219" s="77"/>
      <c r="L219" s="77"/>
      <c r="M219" s="77"/>
      <c r="N219" s="51"/>
      <c r="O219" s="51" t="s">
        <v>55</v>
      </c>
      <c r="P219" s="51" t="s">
        <v>33</v>
      </c>
      <c r="Q219" s="51" t="s">
        <v>7</v>
      </c>
      <c r="R219" s="55" t="s">
        <v>5</v>
      </c>
      <c r="S219" s="17">
        <f xml:space="preserve"> S214+S215</f>
        <v>0</v>
      </c>
      <c r="U219" s="60" t="str">
        <f>IF(ISERROR(OR(WEEKDAY(B219,1)=1,ISNUMBER(MATCH(B219,#REF!,0)))),"",IF(OR(WEEKDAY(B219,1)=1,ISNUMBER(MATCH(B219,#REF!,0))),1,2))</f>
        <v/>
      </c>
      <c r="V219" s="58"/>
      <c r="W219" s="58"/>
      <c r="X219" s="58"/>
      <c r="Y219" s="58"/>
      <c r="Z219" s="58"/>
      <c r="AA219" s="58"/>
    </row>
    <row r="220" spans="1:27" ht="18" customHeight="1" thickBot="1">
      <c r="A220" s="58"/>
      <c r="B220" s="71">
        <f>B212+1</f>
        <v>45227</v>
      </c>
      <c r="C220" s="72"/>
      <c r="D220" s="72"/>
      <c r="E220" s="72"/>
      <c r="F220" s="72"/>
      <c r="G220" s="72"/>
      <c r="H220" s="72"/>
      <c r="I220" s="72"/>
      <c r="J220" s="72"/>
      <c r="K220" s="72"/>
      <c r="L220" s="72"/>
      <c r="M220" s="72"/>
      <c r="N220" s="72"/>
      <c r="O220" s="72"/>
      <c r="P220" s="72"/>
      <c r="Q220" s="72"/>
      <c r="R220" s="72"/>
      <c r="S220" s="73"/>
      <c r="U220" s="60">
        <f>IF(ISERROR(OR(WEEKDAY(B220,1)=1,ISNUMBER(MATCH(B220,#REF!,0)))),"",IF(OR(WEEKDAY(B220,1)=1,ISNUMBER(MATCH(B220,#REF!,0))),1,2))</f>
        <v>2</v>
      </c>
      <c r="V220" s="58"/>
      <c r="W220" s="58"/>
      <c r="X220" s="58"/>
      <c r="Y220" s="58"/>
      <c r="Z220" s="58"/>
      <c r="AA220" s="58"/>
    </row>
    <row r="221" spans="1:27" ht="18" customHeight="1" thickBot="1">
      <c r="A221" s="58"/>
      <c r="B221" s="9" t="s">
        <v>25</v>
      </c>
      <c r="C221" s="4" t="s">
        <v>1</v>
      </c>
      <c r="D221" s="5" t="s">
        <v>0</v>
      </c>
      <c r="E221" s="68" t="s">
        <v>2</v>
      </c>
      <c r="F221" s="69"/>
      <c r="G221" s="69"/>
      <c r="H221" s="69"/>
      <c r="I221" s="69"/>
      <c r="J221" s="69"/>
      <c r="K221" s="69"/>
      <c r="L221" s="69"/>
      <c r="M221" s="70"/>
      <c r="N221" s="59" t="s">
        <v>4</v>
      </c>
      <c r="O221" s="57" t="s">
        <v>6</v>
      </c>
      <c r="P221" s="7" t="s">
        <v>26</v>
      </c>
      <c r="Q221" s="12" t="s">
        <v>4</v>
      </c>
      <c r="R221" s="63" t="s">
        <v>4</v>
      </c>
      <c r="S221" s="64"/>
      <c r="U221" s="60" t="str">
        <f>IF(ISERROR(OR(WEEKDAY(B221,1)=1,ISNUMBER(MATCH(B221,#REF!,0)))),"",IF(OR(WEEKDAY(B221,1)=1,ISNUMBER(MATCH(B221,#REF!,0))),1,2))</f>
        <v/>
      </c>
      <c r="V221" s="58"/>
      <c r="W221" s="58"/>
      <c r="X221" s="58"/>
      <c r="Y221" s="58"/>
      <c r="Z221" s="58"/>
      <c r="AA221" s="58"/>
    </row>
    <row r="222" spans="1:27" ht="18" customHeight="1">
      <c r="A222" s="58"/>
      <c r="B222" s="43" t="s">
        <v>7</v>
      </c>
      <c r="C222" s="44" t="s">
        <v>7</v>
      </c>
      <c r="D222" s="45"/>
      <c r="E222" s="66" t="s">
        <v>7</v>
      </c>
      <c r="F222" s="67"/>
      <c r="G222" s="67"/>
      <c r="H222" s="67"/>
      <c r="I222" s="67"/>
      <c r="J222" s="67"/>
      <c r="K222" s="67"/>
      <c r="L222" s="67"/>
      <c r="M222" s="67"/>
      <c r="N222" s="46"/>
      <c r="O222" s="46"/>
      <c r="P222" s="46"/>
      <c r="Q222" s="46"/>
      <c r="R222" s="52" t="s">
        <v>56</v>
      </c>
      <c r="S222" s="47">
        <f>SUM(N222:N227)</f>
        <v>0</v>
      </c>
      <c r="U222" s="60" t="str">
        <f>IF(ISERROR(OR(WEEKDAY(B222,1)=1,ISNUMBER(MATCH(B222,#REF!,0)))),"",IF(OR(WEEKDAY(B222,1)=1,ISNUMBER(MATCH(B222,#REF!,0))),1,2))</f>
        <v/>
      </c>
      <c r="V222" s="58"/>
      <c r="W222" s="58"/>
      <c r="X222" s="58"/>
      <c r="Y222" s="58"/>
      <c r="Z222" s="58"/>
      <c r="AA222" s="58"/>
    </row>
    <row r="223" spans="1:27" ht="18" customHeight="1">
      <c r="A223" s="58"/>
      <c r="B223" s="14" t="s">
        <v>7</v>
      </c>
      <c r="C223" s="8" t="s">
        <v>7</v>
      </c>
      <c r="D223" s="18"/>
      <c r="E223" s="61" t="s">
        <v>7</v>
      </c>
      <c r="F223" s="62"/>
      <c r="G223" s="62"/>
      <c r="H223" s="62"/>
      <c r="I223" s="62"/>
      <c r="J223" s="62"/>
      <c r="K223" s="62"/>
      <c r="L223" s="62"/>
      <c r="M223" s="62"/>
      <c r="N223" s="15"/>
      <c r="O223" s="15"/>
      <c r="P223" s="15"/>
      <c r="Q223" s="15"/>
      <c r="R223" s="53" t="s">
        <v>6</v>
      </c>
      <c r="S223" s="16">
        <f>SUM(Q222:Q226)</f>
        <v>0</v>
      </c>
      <c r="U223" s="60" t="str">
        <f>IF(ISERROR(OR(WEEKDAY(B223,1)=1,ISNUMBER(MATCH(B223,#REF!,0)))),"",IF(OR(WEEKDAY(B223,1)=1,ISNUMBER(MATCH(B223,#REF!,0))),1,2))</f>
        <v/>
      </c>
      <c r="V223" s="58"/>
      <c r="W223" s="58"/>
      <c r="X223" s="58"/>
      <c r="Y223" s="58"/>
      <c r="Z223" s="58"/>
      <c r="AA223" s="58"/>
    </row>
    <row r="224" spans="1:27" ht="18" customHeight="1">
      <c r="A224" s="58"/>
      <c r="B224" s="14" t="s">
        <v>7</v>
      </c>
      <c r="C224" s="8" t="s">
        <v>7</v>
      </c>
      <c r="D224" s="18"/>
      <c r="E224" s="61" t="s">
        <v>7</v>
      </c>
      <c r="F224" s="62"/>
      <c r="G224" s="62"/>
      <c r="H224" s="62"/>
      <c r="I224" s="62"/>
      <c r="J224" s="62"/>
      <c r="K224" s="62"/>
      <c r="L224" s="62"/>
      <c r="M224" s="62"/>
      <c r="N224" s="15"/>
      <c r="O224" s="15"/>
      <c r="P224" s="15"/>
      <c r="Q224" s="15"/>
      <c r="R224" s="54" t="str">
        <f>IF(Q227="△","Minus Time","")</f>
        <v/>
      </c>
      <c r="S224" s="41"/>
      <c r="U224" s="60" t="str">
        <f>IF(ISERROR(OR(WEEKDAY(B224,1)=1,ISNUMBER(MATCH(B224,#REF!,0)))),"",IF(OR(WEEKDAY(B224,1)=1,ISNUMBER(MATCH(B224,#REF!,0))),1,2))</f>
        <v/>
      </c>
      <c r="V224" s="58"/>
      <c r="W224" s="58"/>
      <c r="X224" s="58"/>
      <c r="Y224" s="58"/>
      <c r="Z224" s="58"/>
      <c r="AA224" s="58"/>
    </row>
    <row r="225" spans="1:27" ht="18" customHeight="1">
      <c r="A225" s="58"/>
      <c r="B225" s="14" t="s">
        <v>7</v>
      </c>
      <c r="C225" s="8" t="s">
        <v>7</v>
      </c>
      <c r="D225" s="18"/>
      <c r="E225" s="61" t="s">
        <v>7</v>
      </c>
      <c r="F225" s="62"/>
      <c r="G225" s="62"/>
      <c r="H225" s="62"/>
      <c r="I225" s="62"/>
      <c r="J225" s="62"/>
      <c r="K225" s="62"/>
      <c r="L225" s="62"/>
      <c r="M225" s="62"/>
      <c r="N225" s="15"/>
      <c r="O225" s="15"/>
      <c r="P225" s="15"/>
      <c r="Q225" s="15"/>
      <c r="R225" s="53" t="s">
        <v>23</v>
      </c>
      <c r="S225" s="16">
        <f>IF(OR(Q227="■",Q227="×",Q227="◎"),0,IF(Q227="△",SUM(S222:S224)-7.75, SUM(S222:S223)-7.75))</f>
        <v>0</v>
      </c>
      <c r="U225" s="60" t="str">
        <f>IF(ISERROR(OR(WEEKDAY(B225,1)=1,ISNUMBER(MATCH(B225,#REF!,0)))),"",IF(OR(WEEKDAY(B225,1)=1,ISNUMBER(MATCH(B225,#REF!,0))),1,2))</f>
        <v/>
      </c>
      <c r="V225" s="58"/>
      <c r="W225" s="58"/>
      <c r="X225" s="58"/>
      <c r="Y225" s="58"/>
      <c r="Z225" s="58"/>
      <c r="AA225" s="58"/>
    </row>
    <row r="226" spans="1:27" ht="18" customHeight="1">
      <c r="A226" s="58"/>
      <c r="B226" s="14" t="s">
        <v>7</v>
      </c>
      <c r="C226" s="8" t="s">
        <v>7</v>
      </c>
      <c r="D226" s="18"/>
      <c r="E226" s="61" t="s">
        <v>7</v>
      </c>
      <c r="F226" s="62"/>
      <c r="G226" s="62"/>
      <c r="H226" s="62"/>
      <c r="I226" s="62"/>
      <c r="J226" s="62"/>
      <c r="K226" s="62"/>
      <c r="L226" s="62"/>
      <c r="M226" s="62"/>
      <c r="N226" s="15"/>
      <c r="O226" s="15" t="s">
        <v>32</v>
      </c>
      <c r="P226" s="15" t="s">
        <v>33</v>
      </c>
      <c r="Q226" s="15"/>
      <c r="R226" s="53" t="s">
        <v>3</v>
      </c>
      <c r="S226" s="16" t="str">
        <f>IF(Q227="×",-7.75,"-")</f>
        <v>-</v>
      </c>
      <c r="U226" s="60" t="str">
        <f>IF(ISERROR(OR(WEEKDAY(B226,1)=1,ISNUMBER(MATCH(B226,#REF!,0)))),"",IF(OR(WEEKDAY(B226,1)=1,ISNUMBER(MATCH(B226,#REF!,0))),1,2))</f>
        <v/>
      </c>
      <c r="V226" s="58"/>
      <c r="W226" s="58"/>
      <c r="X226" s="58"/>
      <c r="Y226" s="58"/>
      <c r="Z226" s="58"/>
      <c r="AA226" s="58"/>
    </row>
    <row r="227" spans="1:27" ht="18" customHeight="1" thickBot="1">
      <c r="A227" s="58"/>
      <c r="B227" s="48" t="s">
        <v>7</v>
      </c>
      <c r="C227" s="49" t="s">
        <v>7</v>
      </c>
      <c r="D227" s="50"/>
      <c r="E227" s="76" t="s">
        <v>7</v>
      </c>
      <c r="F227" s="77"/>
      <c r="G227" s="77"/>
      <c r="H227" s="77"/>
      <c r="I227" s="77"/>
      <c r="J227" s="77"/>
      <c r="K227" s="77"/>
      <c r="L227" s="77"/>
      <c r="M227" s="77"/>
      <c r="N227" s="51"/>
      <c r="O227" s="51" t="s">
        <v>55</v>
      </c>
      <c r="P227" s="51" t="s">
        <v>33</v>
      </c>
      <c r="Q227" s="51" t="s">
        <v>7</v>
      </c>
      <c r="R227" s="55" t="s">
        <v>5</v>
      </c>
      <c r="S227" s="17">
        <f xml:space="preserve"> S222+S223</f>
        <v>0</v>
      </c>
      <c r="U227" s="60" t="str">
        <f>IF(ISERROR(OR(WEEKDAY(B227,1)=1,ISNUMBER(MATCH(B227,#REF!,0)))),"",IF(OR(WEEKDAY(B227,1)=1,ISNUMBER(MATCH(B227,#REF!,0))),1,2))</f>
        <v/>
      </c>
      <c r="V227" s="58"/>
      <c r="W227" s="58"/>
      <c r="X227" s="58"/>
      <c r="Y227" s="58"/>
      <c r="Z227" s="58"/>
      <c r="AA227" s="58"/>
    </row>
    <row r="228" spans="1:27" ht="18" customHeight="1" thickBot="1">
      <c r="A228" s="58"/>
      <c r="B228" s="71">
        <f>B220+1</f>
        <v>45228</v>
      </c>
      <c r="C228" s="72"/>
      <c r="D228" s="72"/>
      <c r="E228" s="72"/>
      <c r="F228" s="72"/>
      <c r="G228" s="72"/>
      <c r="H228" s="72"/>
      <c r="I228" s="72"/>
      <c r="J228" s="72"/>
      <c r="K228" s="72"/>
      <c r="L228" s="72"/>
      <c r="M228" s="72"/>
      <c r="N228" s="72"/>
      <c r="O228" s="72"/>
      <c r="P228" s="72"/>
      <c r="Q228" s="72"/>
      <c r="R228" s="72"/>
      <c r="S228" s="73"/>
      <c r="U228" s="60">
        <f>IF(ISERROR(OR(WEEKDAY(B228,1)=1,ISNUMBER(MATCH(B228,#REF!,0)))),"",IF(OR(WEEKDAY(B228,1)=1,ISNUMBER(MATCH(B228,#REF!,0))),1,2))</f>
        <v>1</v>
      </c>
      <c r="V228" s="58"/>
      <c r="W228" s="58"/>
      <c r="X228" s="58"/>
      <c r="Y228" s="58"/>
      <c r="Z228" s="58"/>
      <c r="AA228" s="58"/>
    </row>
    <row r="229" spans="1:27" ht="18" customHeight="1" thickBot="1">
      <c r="A229" s="58"/>
      <c r="B229" s="9" t="s">
        <v>25</v>
      </c>
      <c r="C229" s="4" t="s">
        <v>1</v>
      </c>
      <c r="D229" s="5" t="s">
        <v>0</v>
      </c>
      <c r="E229" s="68" t="s">
        <v>2</v>
      </c>
      <c r="F229" s="69"/>
      <c r="G229" s="69"/>
      <c r="H229" s="69"/>
      <c r="I229" s="69"/>
      <c r="J229" s="69"/>
      <c r="K229" s="69"/>
      <c r="L229" s="69"/>
      <c r="M229" s="70"/>
      <c r="N229" s="59" t="s">
        <v>4</v>
      </c>
      <c r="O229" s="57" t="s">
        <v>6</v>
      </c>
      <c r="P229" s="7" t="s">
        <v>26</v>
      </c>
      <c r="Q229" s="12" t="s">
        <v>4</v>
      </c>
      <c r="R229" s="63" t="s">
        <v>4</v>
      </c>
      <c r="S229" s="64"/>
      <c r="U229" s="60" t="str">
        <f>IF(ISERROR(OR(WEEKDAY(B229,1)=1,ISNUMBER(MATCH(B229,#REF!,0)))),"",IF(OR(WEEKDAY(B229,1)=1,ISNUMBER(MATCH(B229,#REF!,0))),1,2))</f>
        <v/>
      </c>
      <c r="V229" s="58"/>
      <c r="W229" s="58"/>
      <c r="X229" s="58"/>
      <c r="Y229" s="58"/>
      <c r="Z229" s="58"/>
      <c r="AA229" s="58"/>
    </row>
    <row r="230" spans="1:27" ht="18" customHeight="1">
      <c r="A230" s="58"/>
      <c r="B230" s="43" t="s">
        <v>7</v>
      </c>
      <c r="C230" s="44" t="s">
        <v>7</v>
      </c>
      <c r="D230" s="45"/>
      <c r="E230" s="66" t="s">
        <v>7</v>
      </c>
      <c r="F230" s="67"/>
      <c r="G230" s="67"/>
      <c r="H230" s="67"/>
      <c r="I230" s="67"/>
      <c r="J230" s="67"/>
      <c r="K230" s="67"/>
      <c r="L230" s="67"/>
      <c r="M230" s="67"/>
      <c r="N230" s="46"/>
      <c r="O230" s="46"/>
      <c r="P230" s="46"/>
      <c r="Q230" s="46"/>
      <c r="R230" s="52" t="s">
        <v>56</v>
      </c>
      <c r="S230" s="47">
        <f>SUM(N230:N235)</f>
        <v>0</v>
      </c>
      <c r="U230" s="60" t="str">
        <f>IF(ISERROR(OR(WEEKDAY(B230,1)=1,ISNUMBER(MATCH(B230,#REF!,0)))),"",IF(OR(WEEKDAY(B230,1)=1,ISNUMBER(MATCH(B230,#REF!,0))),1,2))</f>
        <v/>
      </c>
      <c r="V230" s="58"/>
      <c r="W230" s="58"/>
      <c r="X230" s="58"/>
      <c r="Y230" s="58"/>
      <c r="Z230" s="58"/>
      <c r="AA230" s="58"/>
    </row>
    <row r="231" spans="1:27" ht="18" customHeight="1">
      <c r="A231" s="58"/>
      <c r="B231" s="14" t="s">
        <v>7</v>
      </c>
      <c r="C231" s="8" t="s">
        <v>7</v>
      </c>
      <c r="D231" s="18"/>
      <c r="E231" s="61" t="s">
        <v>7</v>
      </c>
      <c r="F231" s="62"/>
      <c r="G231" s="62"/>
      <c r="H231" s="62"/>
      <c r="I231" s="62"/>
      <c r="J231" s="62"/>
      <c r="K231" s="62"/>
      <c r="L231" s="62"/>
      <c r="M231" s="62"/>
      <c r="N231" s="15"/>
      <c r="O231" s="15"/>
      <c r="P231" s="15"/>
      <c r="Q231" s="15"/>
      <c r="R231" s="53" t="s">
        <v>6</v>
      </c>
      <c r="S231" s="16">
        <f>SUM(Q230:Q234)</f>
        <v>0</v>
      </c>
      <c r="U231" s="60" t="str">
        <f>IF(ISERROR(OR(WEEKDAY(B231,1)=1,ISNUMBER(MATCH(B231,#REF!,0)))),"",IF(OR(WEEKDAY(B231,1)=1,ISNUMBER(MATCH(B231,#REF!,0))),1,2))</f>
        <v/>
      </c>
      <c r="V231" s="58"/>
      <c r="W231" s="58"/>
      <c r="X231" s="58"/>
      <c r="Y231" s="58"/>
      <c r="Z231" s="58"/>
      <c r="AA231" s="58"/>
    </row>
    <row r="232" spans="1:27" ht="18" customHeight="1">
      <c r="A232" s="58"/>
      <c r="B232" s="14" t="s">
        <v>7</v>
      </c>
      <c r="C232" s="8" t="s">
        <v>7</v>
      </c>
      <c r="D232" s="18"/>
      <c r="E232" s="61" t="s">
        <v>7</v>
      </c>
      <c r="F232" s="62"/>
      <c r="G232" s="62"/>
      <c r="H232" s="62"/>
      <c r="I232" s="62"/>
      <c r="J232" s="62"/>
      <c r="K232" s="62"/>
      <c r="L232" s="62"/>
      <c r="M232" s="62"/>
      <c r="N232" s="15"/>
      <c r="O232" s="15"/>
      <c r="P232" s="15"/>
      <c r="Q232" s="15"/>
      <c r="R232" s="54" t="str">
        <f>IF(Q235="△","Minus Time","")</f>
        <v/>
      </c>
      <c r="S232" s="41"/>
      <c r="U232" s="60" t="str">
        <f>IF(ISERROR(OR(WEEKDAY(B232,1)=1,ISNUMBER(MATCH(B232,#REF!,0)))),"",IF(OR(WEEKDAY(B232,1)=1,ISNUMBER(MATCH(B232,#REF!,0))),1,2))</f>
        <v/>
      </c>
      <c r="V232" s="58"/>
      <c r="W232" s="58"/>
      <c r="X232" s="58"/>
      <c r="Y232" s="58"/>
      <c r="Z232" s="58"/>
      <c r="AA232" s="58"/>
    </row>
    <row r="233" spans="1:27" ht="18" customHeight="1">
      <c r="A233" s="58"/>
      <c r="B233" s="14" t="s">
        <v>7</v>
      </c>
      <c r="C233" s="8" t="s">
        <v>7</v>
      </c>
      <c r="D233" s="18"/>
      <c r="E233" s="61" t="s">
        <v>7</v>
      </c>
      <c r="F233" s="62"/>
      <c r="G233" s="62"/>
      <c r="H233" s="62"/>
      <c r="I233" s="62"/>
      <c r="J233" s="62"/>
      <c r="K233" s="62"/>
      <c r="L233" s="62"/>
      <c r="M233" s="62"/>
      <c r="N233" s="15"/>
      <c r="O233" s="15"/>
      <c r="P233" s="15"/>
      <c r="Q233" s="15"/>
      <c r="R233" s="53" t="s">
        <v>23</v>
      </c>
      <c r="S233" s="16">
        <f>IF(OR(Q235="■",Q235="×",Q235="◎"),0,IF(Q235="△",SUM(S230:S232)-7.75, SUM(S230:S231)-7.75))</f>
        <v>0</v>
      </c>
      <c r="U233" s="60" t="str">
        <f>IF(ISERROR(OR(WEEKDAY(B233,1)=1,ISNUMBER(MATCH(B233,#REF!,0)))),"",IF(OR(WEEKDAY(B233,1)=1,ISNUMBER(MATCH(B233,#REF!,0))),1,2))</f>
        <v/>
      </c>
      <c r="V233" s="58"/>
      <c r="W233" s="58"/>
      <c r="X233" s="58"/>
      <c r="Y233" s="58"/>
      <c r="Z233" s="58"/>
      <c r="AA233" s="58"/>
    </row>
    <row r="234" spans="1:27" ht="18" customHeight="1">
      <c r="A234" s="58"/>
      <c r="B234" s="14" t="s">
        <v>7</v>
      </c>
      <c r="C234" s="8" t="s">
        <v>7</v>
      </c>
      <c r="D234" s="18"/>
      <c r="E234" s="61" t="s">
        <v>7</v>
      </c>
      <c r="F234" s="62"/>
      <c r="G234" s="62"/>
      <c r="H234" s="62"/>
      <c r="I234" s="62"/>
      <c r="J234" s="62"/>
      <c r="K234" s="62"/>
      <c r="L234" s="62"/>
      <c r="M234" s="62"/>
      <c r="N234" s="15"/>
      <c r="O234" s="15" t="s">
        <v>32</v>
      </c>
      <c r="P234" s="15" t="s">
        <v>33</v>
      </c>
      <c r="Q234" s="15"/>
      <c r="R234" s="53" t="s">
        <v>3</v>
      </c>
      <c r="S234" s="16" t="str">
        <f>IF(Q235="×",-7.75,"-")</f>
        <v>-</v>
      </c>
      <c r="U234" s="60" t="str">
        <f>IF(ISERROR(OR(WEEKDAY(B234,1)=1,ISNUMBER(MATCH(B234,#REF!,0)))),"",IF(OR(WEEKDAY(B234,1)=1,ISNUMBER(MATCH(B234,#REF!,0))),1,2))</f>
        <v/>
      </c>
      <c r="V234" s="58"/>
      <c r="W234" s="58"/>
      <c r="X234" s="58"/>
      <c r="Y234" s="58"/>
      <c r="Z234" s="58"/>
      <c r="AA234" s="58"/>
    </row>
    <row r="235" spans="1:27" ht="18" customHeight="1" thickBot="1">
      <c r="A235" s="58"/>
      <c r="B235" s="48" t="s">
        <v>7</v>
      </c>
      <c r="C235" s="49" t="s">
        <v>7</v>
      </c>
      <c r="D235" s="50"/>
      <c r="E235" s="76" t="s">
        <v>7</v>
      </c>
      <c r="F235" s="77"/>
      <c r="G235" s="77"/>
      <c r="H235" s="77"/>
      <c r="I235" s="77"/>
      <c r="J235" s="77"/>
      <c r="K235" s="77"/>
      <c r="L235" s="77"/>
      <c r="M235" s="77"/>
      <c r="N235" s="51"/>
      <c r="O235" s="51" t="s">
        <v>55</v>
      </c>
      <c r="P235" s="51" t="s">
        <v>33</v>
      </c>
      <c r="Q235" s="51" t="s">
        <v>7</v>
      </c>
      <c r="R235" s="55" t="s">
        <v>5</v>
      </c>
      <c r="S235" s="17">
        <f xml:space="preserve"> S230+S231</f>
        <v>0</v>
      </c>
      <c r="U235" s="60" t="str">
        <f>IF(ISERROR(OR(WEEKDAY(B235,1)=1,ISNUMBER(MATCH(B235,#REF!,0)))),"",IF(OR(WEEKDAY(B235,1)=1,ISNUMBER(MATCH(B235,#REF!,0))),1,2))</f>
        <v/>
      </c>
      <c r="V235" s="58"/>
      <c r="W235" s="58"/>
      <c r="X235" s="58"/>
      <c r="Y235" s="58"/>
      <c r="Z235" s="58"/>
      <c r="AA235" s="58"/>
    </row>
    <row r="236" spans="1:27" ht="18" customHeight="1" thickBot="1">
      <c r="A236" s="58"/>
      <c r="B236" s="71">
        <f>B228+1</f>
        <v>45229</v>
      </c>
      <c r="C236" s="72"/>
      <c r="D236" s="72"/>
      <c r="E236" s="72"/>
      <c r="F236" s="72"/>
      <c r="G236" s="72"/>
      <c r="H236" s="72"/>
      <c r="I236" s="72"/>
      <c r="J236" s="72"/>
      <c r="K236" s="72"/>
      <c r="L236" s="72"/>
      <c r="M236" s="72"/>
      <c r="N236" s="72"/>
      <c r="O236" s="72"/>
      <c r="P236" s="72"/>
      <c r="Q236" s="72"/>
      <c r="R236" s="72"/>
      <c r="S236" s="73"/>
      <c r="U236" s="60">
        <f>IF(ISERROR(OR(WEEKDAY(B236,1)=1,ISNUMBER(MATCH(B236,#REF!,0)))),"",IF(OR(WEEKDAY(B236,1)=1,ISNUMBER(MATCH(B236,#REF!,0))),1,2))</f>
        <v>2</v>
      </c>
      <c r="V236" s="58"/>
      <c r="W236" s="58"/>
      <c r="X236" s="58"/>
      <c r="Y236" s="58"/>
      <c r="Z236" s="58"/>
      <c r="AA236" s="58"/>
    </row>
    <row r="237" spans="1:27" ht="18" customHeight="1" thickBot="1">
      <c r="A237" s="58"/>
      <c r="B237" s="9" t="s">
        <v>25</v>
      </c>
      <c r="C237" s="4" t="s">
        <v>1</v>
      </c>
      <c r="D237" s="5" t="s">
        <v>0</v>
      </c>
      <c r="E237" s="68" t="s">
        <v>2</v>
      </c>
      <c r="F237" s="69"/>
      <c r="G237" s="69"/>
      <c r="H237" s="69"/>
      <c r="I237" s="69"/>
      <c r="J237" s="69"/>
      <c r="K237" s="69"/>
      <c r="L237" s="69"/>
      <c r="M237" s="70"/>
      <c r="N237" s="59" t="s">
        <v>4</v>
      </c>
      <c r="O237" s="57" t="s">
        <v>6</v>
      </c>
      <c r="P237" s="7" t="s">
        <v>26</v>
      </c>
      <c r="Q237" s="12" t="s">
        <v>4</v>
      </c>
      <c r="R237" s="63" t="s">
        <v>4</v>
      </c>
      <c r="S237" s="64"/>
      <c r="U237" s="60" t="str">
        <f>IF(ISERROR(OR(WEEKDAY(B237,1)=1,ISNUMBER(MATCH(B237,#REF!,0)))),"",IF(OR(WEEKDAY(B237,1)=1,ISNUMBER(MATCH(B237,#REF!,0))),1,2))</f>
        <v/>
      </c>
      <c r="V237" s="58"/>
      <c r="W237" s="58"/>
      <c r="X237" s="58"/>
      <c r="Y237" s="58"/>
      <c r="Z237" s="58"/>
      <c r="AA237" s="58"/>
    </row>
    <row r="238" spans="1:27" ht="18" customHeight="1">
      <c r="A238" s="58"/>
      <c r="B238" s="43" t="s">
        <v>7</v>
      </c>
      <c r="C238" s="44" t="s">
        <v>7</v>
      </c>
      <c r="D238" s="45"/>
      <c r="E238" s="66" t="s">
        <v>7</v>
      </c>
      <c r="F238" s="67"/>
      <c r="G238" s="67"/>
      <c r="H238" s="67"/>
      <c r="I238" s="67"/>
      <c r="J238" s="67"/>
      <c r="K238" s="67"/>
      <c r="L238" s="67"/>
      <c r="M238" s="67"/>
      <c r="N238" s="46"/>
      <c r="O238" s="46"/>
      <c r="P238" s="46"/>
      <c r="Q238" s="46"/>
      <c r="R238" s="52" t="s">
        <v>56</v>
      </c>
      <c r="S238" s="47">
        <f>SUM(N238:N243)</f>
        <v>0</v>
      </c>
      <c r="U238" s="60" t="str">
        <f>IF(ISERROR(OR(WEEKDAY(B238,1)=1,ISNUMBER(MATCH(B238,#REF!,0)))),"",IF(OR(WEEKDAY(B238,1)=1,ISNUMBER(MATCH(B238,#REF!,0))),1,2))</f>
        <v/>
      </c>
      <c r="V238" s="58"/>
      <c r="W238" s="58"/>
      <c r="X238" s="58"/>
      <c r="Y238" s="58"/>
      <c r="Z238" s="58"/>
      <c r="AA238" s="58"/>
    </row>
    <row r="239" spans="1:27" ht="18" customHeight="1">
      <c r="A239" s="58"/>
      <c r="B239" s="14" t="s">
        <v>7</v>
      </c>
      <c r="C239" s="8" t="s">
        <v>7</v>
      </c>
      <c r="D239" s="18"/>
      <c r="E239" s="61" t="s">
        <v>7</v>
      </c>
      <c r="F239" s="62"/>
      <c r="G239" s="62"/>
      <c r="H239" s="62"/>
      <c r="I239" s="62"/>
      <c r="J239" s="62"/>
      <c r="K239" s="62"/>
      <c r="L239" s="62"/>
      <c r="M239" s="62"/>
      <c r="N239" s="15"/>
      <c r="O239" s="15"/>
      <c r="P239" s="15"/>
      <c r="Q239" s="15"/>
      <c r="R239" s="53" t="s">
        <v>6</v>
      </c>
      <c r="S239" s="16">
        <f>SUM(Q238:Q242)</f>
        <v>0</v>
      </c>
      <c r="U239" s="60" t="str">
        <f>IF(ISERROR(OR(WEEKDAY(B239,1)=1,ISNUMBER(MATCH(B239,#REF!,0)))),"",IF(OR(WEEKDAY(B239,1)=1,ISNUMBER(MATCH(B239,#REF!,0))),1,2))</f>
        <v/>
      </c>
      <c r="V239" s="58"/>
      <c r="W239" s="58"/>
      <c r="X239" s="58"/>
      <c r="Y239" s="58"/>
      <c r="Z239" s="58"/>
      <c r="AA239" s="58"/>
    </row>
    <row r="240" spans="1:27" ht="18" customHeight="1">
      <c r="A240" s="58"/>
      <c r="B240" s="14" t="s">
        <v>7</v>
      </c>
      <c r="C240" s="8" t="s">
        <v>7</v>
      </c>
      <c r="D240" s="18"/>
      <c r="E240" s="61" t="s">
        <v>7</v>
      </c>
      <c r="F240" s="62"/>
      <c r="G240" s="62"/>
      <c r="H240" s="62"/>
      <c r="I240" s="62"/>
      <c r="J240" s="62"/>
      <c r="K240" s="62"/>
      <c r="L240" s="62"/>
      <c r="M240" s="62"/>
      <c r="N240" s="15"/>
      <c r="O240" s="15"/>
      <c r="P240" s="15"/>
      <c r="Q240" s="15"/>
      <c r="R240" s="54" t="str">
        <f>IF(Q243="△","Minus Time","")</f>
        <v/>
      </c>
      <c r="S240" s="41"/>
      <c r="U240" s="60" t="str">
        <f>IF(ISERROR(OR(WEEKDAY(B240,1)=1,ISNUMBER(MATCH(B240,#REF!,0)))),"",IF(OR(WEEKDAY(B240,1)=1,ISNUMBER(MATCH(B240,#REF!,0))),1,2))</f>
        <v/>
      </c>
      <c r="V240" s="58"/>
      <c r="W240" s="58"/>
      <c r="X240" s="58"/>
      <c r="Y240" s="58"/>
      <c r="Z240" s="58"/>
      <c r="AA240" s="58"/>
    </row>
    <row r="241" spans="1:27" ht="18" customHeight="1">
      <c r="A241" s="58"/>
      <c r="B241" s="14" t="s">
        <v>7</v>
      </c>
      <c r="C241" s="8" t="s">
        <v>7</v>
      </c>
      <c r="D241" s="18"/>
      <c r="E241" s="61" t="s">
        <v>7</v>
      </c>
      <c r="F241" s="62"/>
      <c r="G241" s="62"/>
      <c r="H241" s="62"/>
      <c r="I241" s="62"/>
      <c r="J241" s="62"/>
      <c r="K241" s="62"/>
      <c r="L241" s="62"/>
      <c r="M241" s="62"/>
      <c r="N241" s="15"/>
      <c r="O241" s="15"/>
      <c r="P241" s="15"/>
      <c r="Q241" s="15"/>
      <c r="R241" s="53" t="s">
        <v>23</v>
      </c>
      <c r="S241" s="16">
        <f>IF(OR(Q243="■",Q243="×",Q243="◎"),0,IF(Q243="△",SUM(S238:S240)-7.75, SUM(S238:S239)-7.75))</f>
        <v>0</v>
      </c>
      <c r="U241" s="60" t="str">
        <f>IF(ISERROR(OR(WEEKDAY(B241,1)=1,ISNUMBER(MATCH(B241,#REF!,0)))),"",IF(OR(WEEKDAY(B241,1)=1,ISNUMBER(MATCH(B241,#REF!,0))),1,2))</f>
        <v/>
      </c>
      <c r="V241" s="58"/>
      <c r="W241" s="58"/>
      <c r="X241" s="58"/>
      <c r="Y241" s="58"/>
      <c r="Z241" s="58"/>
      <c r="AA241" s="58"/>
    </row>
    <row r="242" spans="1:27" ht="18" customHeight="1">
      <c r="A242" s="58"/>
      <c r="B242" s="14" t="s">
        <v>7</v>
      </c>
      <c r="C242" s="8" t="s">
        <v>7</v>
      </c>
      <c r="D242" s="18"/>
      <c r="E242" s="61" t="s">
        <v>7</v>
      </c>
      <c r="F242" s="62"/>
      <c r="G242" s="62"/>
      <c r="H242" s="62"/>
      <c r="I242" s="62"/>
      <c r="J242" s="62"/>
      <c r="K242" s="62"/>
      <c r="L242" s="62"/>
      <c r="M242" s="62"/>
      <c r="N242" s="15"/>
      <c r="O242" s="15" t="s">
        <v>32</v>
      </c>
      <c r="P242" s="15" t="s">
        <v>33</v>
      </c>
      <c r="Q242" s="15"/>
      <c r="R242" s="53" t="s">
        <v>3</v>
      </c>
      <c r="S242" s="16" t="str">
        <f>IF(Q243="×",-7.75,"-")</f>
        <v>-</v>
      </c>
      <c r="U242" s="60" t="str">
        <f>IF(ISERROR(OR(WEEKDAY(B242,1)=1,ISNUMBER(MATCH(B242,#REF!,0)))),"",IF(OR(WEEKDAY(B242,1)=1,ISNUMBER(MATCH(B242,#REF!,0))),1,2))</f>
        <v/>
      </c>
      <c r="V242" s="58"/>
      <c r="W242" s="58"/>
      <c r="X242" s="58"/>
      <c r="Y242" s="58"/>
      <c r="Z242" s="58"/>
      <c r="AA242" s="58"/>
    </row>
    <row r="243" spans="1:27" ht="18" customHeight="1" thickBot="1">
      <c r="A243" s="58"/>
      <c r="B243" s="48" t="s">
        <v>7</v>
      </c>
      <c r="C243" s="49" t="s">
        <v>7</v>
      </c>
      <c r="D243" s="50"/>
      <c r="E243" s="76" t="s">
        <v>7</v>
      </c>
      <c r="F243" s="77"/>
      <c r="G243" s="77"/>
      <c r="H243" s="77"/>
      <c r="I243" s="77"/>
      <c r="J243" s="77"/>
      <c r="K243" s="77"/>
      <c r="L243" s="77"/>
      <c r="M243" s="77"/>
      <c r="N243" s="51"/>
      <c r="O243" s="51" t="s">
        <v>55</v>
      </c>
      <c r="P243" s="51" t="s">
        <v>33</v>
      </c>
      <c r="Q243" s="51" t="s">
        <v>7</v>
      </c>
      <c r="R243" s="55" t="s">
        <v>5</v>
      </c>
      <c r="S243" s="17">
        <f xml:space="preserve"> S238+S239</f>
        <v>0</v>
      </c>
      <c r="U243" s="60" t="str">
        <f>IF(ISERROR(OR(WEEKDAY(B243,1)=1,ISNUMBER(MATCH(B243,#REF!,0)))),"",IF(OR(WEEKDAY(B243,1)=1,ISNUMBER(MATCH(B243,#REF!,0))),1,2))</f>
        <v/>
      </c>
      <c r="V243" s="58"/>
      <c r="W243" s="58"/>
      <c r="X243" s="58"/>
      <c r="Y243" s="58"/>
      <c r="Z243" s="58"/>
      <c r="AA243" s="58"/>
    </row>
    <row r="244" spans="1:27" ht="18" customHeight="1" thickBot="1">
      <c r="A244" s="58"/>
      <c r="B244" s="71">
        <f>B236+1</f>
        <v>45230</v>
      </c>
      <c r="C244" s="72"/>
      <c r="D244" s="72"/>
      <c r="E244" s="72"/>
      <c r="F244" s="72"/>
      <c r="G244" s="72"/>
      <c r="H244" s="72"/>
      <c r="I244" s="72"/>
      <c r="J244" s="72"/>
      <c r="K244" s="72"/>
      <c r="L244" s="72"/>
      <c r="M244" s="72"/>
      <c r="N244" s="72"/>
      <c r="O244" s="72"/>
      <c r="P244" s="72"/>
      <c r="Q244" s="72"/>
      <c r="R244" s="72"/>
      <c r="S244" s="73"/>
      <c r="U244" s="60">
        <f>IF(ISERROR(OR(WEEKDAY(B244,1)=1,ISNUMBER(MATCH(B244,#REF!,0)))),"",IF(OR(WEEKDAY(B244,1)=1,ISNUMBER(MATCH(B244,#REF!,0))),1,2))</f>
        <v>2</v>
      </c>
      <c r="V244" s="58"/>
      <c r="W244" s="58"/>
      <c r="X244" s="58"/>
      <c r="Y244" s="58"/>
      <c r="Z244" s="58"/>
      <c r="AA244" s="58"/>
    </row>
    <row r="245" spans="1:27" ht="18" customHeight="1" thickBot="1">
      <c r="A245" s="58"/>
      <c r="B245" s="9" t="s">
        <v>25</v>
      </c>
      <c r="C245" s="4" t="s">
        <v>1</v>
      </c>
      <c r="D245" s="5" t="s">
        <v>0</v>
      </c>
      <c r="E245" s="68" t="s">
        <v>2</v>
      </c>
      <c r="F245" s="69"/>
      <c r="G245" s="69"/>
      <c r="H245" s="69"/>
      <c r="I245" s="69"/>
      <c r="J245" s="69"/>
      <c r="K245" s="69"/>
      <c r="L245" s="69"/>
      <c r="M245" s="70"/>
      <c r="N245" s="59" t="s">
        <v>4</v>
      </c>
      <c r="O245" s="57" t="s">
        <v>6</v>
      </c>
      <c r="P245" s="7" t="s">
        <v>26</v>
      </c>
      <c r="Q245" s="12" t="s">
        <v>4</v>
      </c>
      <c r="R245" s="63" t="s">
        <v>4</v>
      </c>
      <c r="S245" s="64"/>
      <c r="U245" s="60" t="str">
        <f>IF(ISERROR(OR(WEEKDAY(B245,1)=1,ISNUMBER(MATCH(B245,#REF!,0)))),"",IF(OR(WEEKDAY(B245,1)=1,ISNUMBER(MATCH(B245,#REF!,0))),1,2))</f>
        <v/>
      </c>
      <c r="V245" s="58"/>
      <c r="W245" s="58"/>
      <c r="X245" s="58"/>
      <c r="Y245" s="58"/>
      <c r="Z245" s="58"/>
      <c r="AA245" s="58"/>
    </row>
    <row r="246" spans="1:27" ht="18" customHeight="1">
      <c r="A246" s="58"/>
      <c r="B246" s="43" t="s">
        <v>7</v>
      </c>
      <c r="C246" s="44" t="s">
        <v>7</v>
      </c>
      <c r="D246" s="45"/>
      <c r="E246" s="66" t="s">
        <v>7</v>
      </c>
      <c r="F246" s="67"/>
      <c r="G246" s="67"/>
      <c r="H246" s="67"/>
      <c r="I246" s="67"/>
      <c r="J246" s="67"/>
      <c r="K246" s="67"/>
      <c r="L246" s="67"/>
      <c r="M246" s="67"/>
      <c r="N246" s="46"/>
      <c r="O246" s="46"/>
      <c r="P246" s="46"/>
      <c r="Q246" s="46"/>
      <c r="R246" s="52" t="s">
        <v>56</v>
      </c>
      <c r="S246" s="47">
        <f>SUM(N246:N251)</f>
        <v>0</v>
      </c>
      <c r="U246" s="60" t="str">
        <f>IF(ISERROR(OR(WEEKDAY(B246,1)=1,ISNUMBER(MATCH(B246,#REF!,0)))),"",IF(OR(WEEKDAY(B246,1)=1,ISNUMBER(MATCH(B246,#REF!,0))),1,2))</f>
        <v/>
      </c>
      <c r="V246" s="58"/>
      <c r="W246" s="58"/>
      <c r="X246" s="58"/>
      <c r="Y246" s="58"/>
      <c r="Z246" s="58"/>
      <c r="AA246" s="58"/>
    </row>
    <row r="247" spans="1:27" ht="18" customHeight="1">
      <c r="A247" s="58"/>
      <c r="B247" s="14" t="s">
        <v>7</v>
      </c>
      <c r="C247" s="8" t="s">
        <v>7</v>
      </c>
      <c r="D247" s="18"/>
      <c r="E247" s="61" t="s">
        <v>7</v>
      </c>
      <c r="F247" s="62"/>
      <c r="G247" s="62"/>
      <c r="H247" s="62"/>
      <c r="I247" s="62"/>
      <c r="J247" s="62"/>
      <c r="K247" s="62"/>
      <c r="L247" s="62"/>
      <c r="M247" s="62"/>
      <c r="N247" s="15"/>
      <c r="O247" s="15"/>
      <c r="P247" s="15"/>
      <c r="Q247" s="15"/>
      <c r="R247" s="53" t="s">
        <v>6</v>
      </c>
      <c r="S247" s="16">
        <f>SUM(Q246:Q250)</f>
        <v>0</v>
      </c>
      <c r="U247" s="60" t="str">
        <f>IF(ISERROR(OR(WEEKDAY(B247,1)=1,ISNUMBER(MATCH(B247,#REF!,0)))),"",IF(OR(WEEKDAY(B247,1)=1,ISNUMBER(MATCH(B247,#REF!,0))),1,2))</f>
        <v/>
      </c>
      <c r="V247" s="58"/>
      <c r="W247" s="58"/>
      <c r="X247" s="58"/>
      <c r="Y247" s="58"/>
      <c r="Z247" s="58"/>
      <c r="AA247" s="58"/>
    </row>
    <row r="248" spans="1:27" ht="18" customHeight="1">
      <c r="A248" s="58"/>
      <c r="B248" s="14" t="s">
        <v>7</v>
      </c>
      <c r="C248" s="8" t="s">
        <v>7</v>
      </c>
      <c r="D248" s="18"/>
      <c r="E248" s="61" t="s">
        <v>7</v>
      </c>
      <c r="F248" s="62"/>
      <c r="G248" s="62"/>
      <c r="H248" s="62"/>
      <c r="I248" s="62"/>
      <c r="J248" s="62"/>
      <c r="K248" s="62"/>
      <c r="L248" s="62"/>
      <c r="M248" s="62"/>
      <c r="N248" s="15"/>
      <c r="O248" s="15"/>
      <c r="P248" s="15"/>
      <c r="Q248" s="15"/>
      <c r="R248" s="54" t="str">
        <f>IF(Q251="△","Minus Time","")</f>
        <v/>
      </c>
      <c r="S248" s="41"/>
      <c r="U248" s="60" t="str">
        <f>IF(ISERROR(OR(WEEKDAY(B248,1)=1,ISNUMBER(MATCH(B248,#REF!,0)))),"",IF(OR(WEEKDAY(B248,1)=1,ISNUMBER(MATCH(B248,#REF!,0))),1,2))</f>
        <v/>
      </c>
      <c r="V248" s="58"/>
      <c r="W248" s="58"/>
      <c r="X248" s="58"/>
      <c r="Y248" s="58"/>
      <c r="Z248" s="58"/>
      <c r="AA248" s="58"/>
    </row>
    <row r="249" spans="1:27" ht="18" customHeight="1">
      <c r="A249" s="58"/>
      <c r="B249" s="14" t="s">
        <v>7</v>
      </c>
      <c r="C249" s="8" t="s">
        <v>7</v>
      </c>
      <c r="D249" s="18"/>
      <c r="E249" s="61" t="s">
        <v>7</v>
      </c>
      <c r="F249" s="62"/>
      <c r="G249" s="62"/>
      <c r="H249" s="62"/>
      <c r="I249" s="62"/>
      <c r="J249" s="62"/>
      <c r="K249" s="62"/>
      <c r="L249" s="62"/>
      <c r="M249" s="62"/>
      <c r="N249" s="15"/>
      <c r="O249" s="15"/>
      <c r="P249" s="15"/>
      <c r="Q249" s="15"/>
      <c r="R249" s="53" t="s">
        <v>23</v>
      </c>
      <c r="S249" s="16">
        <f>IF(OR(Q251="■",Q251="×",Q251="◎"),0,IF(Q251="△",SUM(S246:S248)-7.75, SUM(S246:S247)-7.75))</f>
        <v>0</v>
      </c>
      <c r="U249" s="60" t="str">
        <f>IF(ISERROR(OR(WEEKDAY(B249,1)=1,ISNUMBER(MATCH(B249,#REF!,0)))),"",IF(OR(WEEKDAY(B249,1)=1,ISNUMBER(MATCH(B249,#REF!,0))),1,2))</f>
        <v/>
      </c>
      <c r="V249" s="58"/>
      <c r="W249" s="58"/>
      <c r="X249" s="58"/>
      <c r="Y249" s="58"/>
      <c r="Z249" s="58"/>
      <c r="AA249" s="58"/>
    </row>
    <row r="250" spans="1:27" ht="18" customHeight="1">
      <c r="A250" s="58"/>
      <c r="B250" s="14" t="s">
        <v>7</v>
      </c>
      <c r="C250" s="8" t="s">
        <v>7</v>
      </c>
      <c r="D250" s="18"/>
      <c r="E250" s="61" t="s">
        <v>7</v>
      </c>
      <c r="F250" s="62"/>
      <c r="G250" s="62"/>
      <c r="H250" s="62"/>
      <c r="I250" s="62"/>
      <c r="J250" s="62"/>
      <c r="K250" s="62"/>
      <c r="L250" s="62"/>
      <c r="M250" s="62"/>
      <c r="N250" s="15"/>
      <c r="O250" s="15" t="s">
        <v>32</v>
      </c>
      <c r="P250" s="15" t="s">
        <v>33</v>
      </c>
      <c r="Q250" s="15"/>
      <c r="R250" s="53" t="s">
        <v>3</v>
      </c>
      <c r="S250" s="16" t="str">
        <f>IF(Q251="×",-7.75,"-")</f>
        <v>-</v>
      </c>
      <c r="U250" s="60" t="str">
        <f>IF(ISERROR(OR(WEEKDAY(B250,1)=1,ISNUMBER(MATCH(B250,#REF!,0)))),"",IF(OR(WEEKDAY(B250,1)=1,ISNUMBER(MATCH(B250,#REF!,0))),1,2))</f>
        <v/>
      </c>
      <c r="V250" s="58"/>
      <c r="W250" s="58"/>
      <c r="X250" s="58"/>
      <c r="Y250" s="58"/>
      <c r="Z250" s="58"/>
      <c r="AA250" s="58"/>
    </row>
    <row r="251" spans="1:27" ht="18" customHeight="1" thickBot="1">
      <c r="A251" s="58"/>
      <c r="B251" s="48" t="s">
        <v>7</v>
      </c>
      <c r="C251" s="49" t="s">
        <v>7</v>
      </c>
      <c r="D251" s="50"/>
      <c r="E251" s="76" t="s">
        <v>7</v>
      </c>
      <c r="F251" s="77"/>
      <c r="G251" s="77"/>
      <c r="H251" s="77"/>
      <c r="I251" s="77"/>
      <c r="J251" s="77"/>
      <c r="K251" s="77"/>
      <c r="L251" s="77"/>
      <c r="M251" s="77"/>
      <c r="N251" s="51"/>
      <c r="O251" s="51" t="s">
        <v>55</v>
      </c>
      <c r="P251" s="51" t="s">
        <v>33</v>
      </c>
      <c r="Q251" s="51" t="s">
        <v>7</v>
      </c>
      <c r="R251" s="55" t="s">
        <v>5</v>
      </c>
      <c r="S251" s="17">
        <f xml:space="preserve"> S246+S247</f>
        <v>0</v>
      </c>
      <c r="U251" s="60" t="str">
        <f>IF(ISERROR(OR(WEEKDAY(B251,1)=1,ISNUMBER(MATCH(B251,#REF!,0)))),"",IF(OR(WEEKDAY(B251,1)=1,ISNUMBER(MATCH(B251,#REF!,0))),1,2))</f>
        <v/>
      </c>
      <c r="V251" s="58"/>
      <c r="W251" s="58"/>
      <c r="X251" s="58"/>
      <c r="Y251" s="58"/>
      <c r="Z251" s="58"/>
      <c r="AA251" s="58"/>
    </row>
  </sheetData>
  <mergeCells count="282">
    <mergeCell ref="R1:S1"/>
    <mergeCell ref="B1:O2"/>
    <mergeCell ref="E31:M31"/>
    <mergeCell ref="E5:M5"/>
    <mergeCell ref="E15:M15"/>
    <mergeCell ref="R13:S13"/>
    <mergeCell ref="E17:M17"/>
    <mergeCell ref="E27:M27"/>
    <mergeCell ref="E18:M18"/>
    <mergeCell ref="E19:M19"/>
    <mergeCell ref="E21:M21"/>
    <mergeCell ref="E25:M25"/>
    <mergeCell ref="E24:M24"/>
    <mergeCell ref="E26:M26"/>
    <mergeCell ref="B20:S20"/>
    <mergeCell ref="E22:M22"/>
    <mergeCell ref="E23:M23"/>
    <mergeCell ref="B4:S4"/>
    <mergeCell ref="R2:S2"/>
    <mergeCell ref="E7:M7"/>
    <mergeCell ref="E14:M14"/>
    <mergeCell ref="R5:S5"/>
    <mergeCell ref="R21:S21"/>
    <mergeCell ref="E6:M6"/>
    <mergeCell ref="E13:M13"/>
    <mergeCell ref="E8:M8"/>
    <mergeCell ref="E11:M11"/>
    <mergeCell ref="E34:M34"/>
    <mergeCell ref="B28:S28"/>
    <mergeCell ref="E29:M29"/>
    <mergeCell ref="R29:S29"/>
    <mergeCell ref="E30:M30"/>
    <mergeCell ref="E42:M42"/>
    <mergeCell ref="E38:M38"/>
    <mergeCell ref="E39:M39"/>
    <mergeCell ref="E40:M40"/>
    <mergeCell ref="E41:M41"/>
    <mergeCell ref="E32:M32"/>
    <mergeCell ref="E33:M33"/>
    <mergeCell ref="B76:S76"/>
    <mergeCell ref="E70:M70"/>
    <mergeCell ref="E72:M72"/>
    <mergeCell ref="E71:M71"/>
    <mergeCell ref="E74:M74"/>
    <mergeCell ref="E75:M75"/>
    <mergeCell ref="E35:M35"/>
    <mergeCell ref="B36:S36"/>
    <mergeCell ref="E37:M37"/>
    <mergeCell ref="R37:S37"/>
    <mergeCell ref="E61:M61"/>
    <mergeCell ref="E62:M62"/>
    <mergeCell ref="E51:M51"/>
    <mergeCell ref="E45:M45"/>
    <mergeCell ref="E46:M46"/>
    <mergeCell ref="E47:M47"/>
    <mergeCell ref="E65:M65"/>
    <mergeCell ref="E64:M64"/>
    <mergeCell ref="R61:S61"/>
    <mergeCell ref="E73:M73"/>
    <mergeCell ref="E66:M66"/>
    <mergeCell ref="E67:M67"/>
    <mergeCell ref="E69:M69"/>
    <mergeCell ref="B68:S68"/>
    <mergeCell ref="R69:S69"/>
    <mergeCell ref="E63:M63"/>
    <mergeCell ref="E43:M43"/>
    <mergeCell ref="B44:S44"/>
    <mergeCell ref="R45:S45"/>
    <mergeCell ref="E50:M50"/>
    <mergeCell ref="E49:M49"/>
    <mergeCell ref="B60:S60"/>
    <mergeCell ref="E56:M56"/>
    <mergeCell ref="E58:M58"/>
    <mergeCell ref="E53:M53"/>
    <mergeCell ref="E54:M54"/>
    <mergeCell ref="E55:M55"/>
    <mergeCell ref="E59:M59"/>
    <mergeCell ref="E48:M48"/>
    <mergeCell ref="B52:S52"/>
    <mergeCell ref="R53:S53"/>
    <mergeCell ref="E57:M57"/>
    <mergeCell ref="E81:M81"/>
    <mergeCell ref="E82:M82"/>
    <mergeCell ref="E83:M83"/>
    <mergeCell ref="B84:S84"/>
    <mergeCell ref="R77:S77"/>
    <mergeCell ref="E78:M78"/>
    <mergeCell ref="E79:M79"/>
    <mergeCell ref="E80:M80"/>
    <mergeCell ref="E77:M77"/>
    <mergeCell ref="B92:S92"/>
    <mergeCell ref="E93:M93"/>
    <mergeCell ref="R93:S93"/>
    <mergeCell ref="E94:M94"/>
    <mergeCell ref="E88:M88"/>
    <mergeCell ref="E89:M89"/>
    <mergeCell ref="E90:M90"/>
    <mergeCell ref="E91:M91"/>
    <mergeCell ref="E85:M85"/>
    <mergeCell ref="R85:S85"/>
    <mergeCell ref="E86:M86"/>
    <mergeCell ref="E87:M87"/>
    <mergeCell ref="E102:M102"/>
    <mergeCell ref="E103:M103"/>
    <mergeCell ref="E104:M104"/>
    <mergeCell ref="E105:M105"/>
    <mergeCell ref="E99:M99"/>
    <mergeCell ref="B100:S100"/>
    <mergeCell ref="E101:M101"/>
    <mergeCell ref="R101:S101"/>
    <mergeCell ref="E95:M95"/>
    <mergeCell ref="E96:M96"/>
    <mergeCell ref="E97:M97"/>
    <mergeCell ref="E98:M98"/>
    <mergeCell ref="E110:M110"/>
    <mergeCell ref="E111:M111"/>
    <mergeCell ref="E112:M112"/>
    <mergeCell ref="E113:M113"/>
    <mergeCell ref="E106:M106"/>
    <mergeCell ref="E107:M107"/>
    <mergeCell ref="B108:S108"/>
    <mergeCell ref="E109:M109"/>
    <mergeCell ref="R109:S109"/>
    <mergeCell ref="E118:M118"/>
    <mergeCell ref="E119:M119"/>
    <mergeCell ref="E120:M120"/>
    <mergeCell ref="E121:M121"/>
    <mergeCell ref="E114:M114"/>
    <mergeCell ref="E115:M115"/>
    <mergeCell ref="B116:S116"/>
    <mergeCell ref="E117:M117"/>
    <mergeCell ref="R117:S117"/>
    <mergeCell ref="E126:M126"/>
    <mergeCell ref="E127:M127"/>
    <mergeCell ref="E128:M128"/>
    <mergeCell ref="E129:M129"/>
    <mergeCell ref="E122:M122"/>
    <mergeCell ref="E123:M123"/>
    <mergeCell ref="B124:S124"/>
    <mergeCell ref="E125:M125"/>
    <mergeCell ref="R125:S125"/>
    <mergeCell ref="E134:M134"/>
    <mergeCell ref="E135:M135"/>
    <mergeCell ref="E136:M136"/>
    <mergeCell ref="E137:M137"/>
    <mergeCell ref="E130:M130"/>
    <mergeCell ref="E131:M131"/>
    <mergeCell ref="B132:S132"/>
    <mergeCell ref="E133:M133"/>
    <mergeCell ref="R133:S133"/>
    <mergeCell ref="E142:M142"/>
    <mergeCell ref="E143:M143"/>
    <mergeCell ref="E144:M144"/>
    <mergeCell ref="E145:M145"/>
    <mergeCell ref="E138:M138"/>
    <mergeCell ref="E139:M139"/>
    <mergeCell ref="B140:S140"/>
    <mergeCell ref="E141:M141"/>
    <mergeCell ref="R141:S141"/>
    <mergeCell ref="E150:M150"/>
    <mergeCell ref="E151:M151"/>
    <mergeCell ref="E152:M152"/>
    <mergeCell ref="E153:M153"/>
    <mergeCell ref="E146:M146"/>
    <mergeCell ref="E147:M147"/>
    <mergeCell ref="B148:S148"/>
    <mergeCell ref="E149:M149"/>
    <mergeCell ref="R149:S149"/>
    <mergeCell ref="E158:M158"/>
    <mergeCell ref="E159:M159"/>
    <mergeCell ref="E160:M160"/>
    <mergeCell ref="E161:M161"/>
    <mergeCell ref="E154:M154"/>
    <mergeCell ref="E155:M155"/>
    <mergeCell ref="B156:S156"/>
    <mergeCell ref="E157:M157"/>
    <mergeCell ref="R157:S157"/>
    <mergeCell ref="E166:M166"/>
    <mergeCell ref="E167:M167"/>
    <mergeCell ref="E168:M168"/>
    <mergeCell ref="E169:M169"/>
    <mergeCell ref="E162:M162"/>
    <mergeCell ref="E163:M163"/>
    <mergeCell ref="B164:S164"/>
    <mergeCell ref="E165:M165"/>
    <mergeCell ref="R165:S165"/>
    <mergeCell ref="E174:M174"/>
    <mergeCell ref="E175:M175"/>
    <mergeCell ref="E176:M176"/>
    <mergeCell ref="E177:M177"/>
    <mergeCell ref="E170:M170"/>
    <mergeCell ref="E171:M171"/>
    <mergeCell ref="B172:S172"/>
    <mergeCell ref="E173:M173"/>
    <mergeCell ref="R173:S173"/>
    <mergeCell ref="E182:M182"/>
    <mergeCell ref="E183:M183"/>
    <mergeCell ref="E184:M184"/>
    <mergeCell ref="E185:M185"/>
    <mergeCell ref="E178:M178"/>
    <mergeCell ref="E179:M179"/>
    <mergeCell ref="B180:S180"/>
    <mergeCell ref="E181:M181"/>
    <mergeCell ref="R181:S181"/>
    <mergeCell ref="E190:M190"/>
    <mergeCell ref="E191:M191"/>
    <mergeCell ref="E192:M192"/>
    <mergeCell ref="E193:M193"/>
    <mergeCell ref="E186:M186"/>
    <mergeCell ref="E187:M187"/>
    <mergeCell ref="B188:S188"/>
    <mergeCell ref="E189:M189"/>
    <mergeCell ref="R189:S189"/>
    <mergeCell ref="E198:M198"/>
    <mergeCell ref="E199:M199"/>
    <mergeCell ref="E200:M200"/>
    <mergeCell ref="E201:M201"/>
    <mergeCell ref="E194:M194"/>
    <mergeCell ref="E195:M195"/>
    <mergeCell ref="B196:S196"/>
    <mergeCell ref="E197:M197"/>
    <mergeCell ref="R197:S197"/>
    <mergeCell ref="E206:M206"/>
    <mergeCell ref="E207:M207"/>
    <mergeCell ref="E208:M208"/>
    <mergeCell ref="E209:M209"/>
    <mergeCell ref="E202:M202"/>
    <mergeCell ref="E203:M203"/>
    <mergeCell ref="B204:S204"/>
    <mergeCell ref="E205:M205"/>
    <mergeCell ref="R205:S205"/>
    <mergeCell ref="E214:M214"/>
    <mergeCell ref="E215:M215"/>
    <mergeCell ref="E216:M216"/>
    <mergeCell ref="E217:M217"/>
    <mergeCell ref="E210:M210"/>
    <mergeCell ref="E211:M211"/>
    <mergeCell ref="B212:S212"/>
    <mergeCell ref="E213:M213"/>
    <mergeCell ref="R213:S213"/>
    <mergeCell ref="E222:M222"/>
    <mergeCell ref="E223:M223"/>
    <mergeCell ref="E224:M224"/>
    <mergeCell ref="E225:M225"/>
    <mergeCell ref="E218:M218"/>
    <mergeCell ref="E219:M219"/>
    <mergeCell ref="B220:S220"/>
    <mergeCell ref="E221:M221"/>
    <mergeCell ref="R221:S221"/>
    <mergeCell ref="E230:M230"/>
    <mergeCell ref="E231:M231"/>
    <mergeCell ref="E232:M232"/>
    <mergeCell ref="E233:M233"/>
    <mergeCell ref="E226:M226"/>
    <mergeCell ref="E227:M227"/>
    <mergeCell ref="B228:S228"/>
    <mergeCell ref="E229:M229"/>
    <mergeCell ref="R229:S229"/>
    <mergeCell ref="E246:M246"/>
    <mergeCell ref="E251:M251"/>
    <mergeCell ref="E247:M247"/>
    <mergeCell ref="E248:M248"/>
    <mergeCell ref="E249:M249"/>
    <mergeCell ref="E250:M250"/>
    <mergeCell ref="E9:M9"/>
    <mergeCell ref="E10:M10"/>
    <mergeCell ref="E16:M16"/>
    <mergeCell ref="B12:S12"/>
    <mergeCell ref="B244:S244"/>
    <mergeCell ref="E245:M245"/>
    <mergeCell ref="R245:S245"/>
    <mergeCell ref="E242:M242"/>
    <mergeCell ref="E243:M243"/>
    <mergeCell ref="E238:M238"/>
    <mergeCell ref="E239:M239"/>
    <mergeCell ref="E240:M240"/>
    <mergeCell ref="E241:M241"/>
    <mergeCell ref="E234:M234"/>
    <mergeCell ref="E235:M235"/>
    <mergeCell ref="B236:S236"/>
    <mergeCell ref="E237:M237"/>
    <mergeCell ref="R237:S237"/>
  </mergeCells>
  <phoneticPr fontId="2"/>
  <conditionalFormatting sqref="R8 R16 R24 R32 R40 R48 R56 R64 R72 R80 R88 R96 R104 R112 R120 R128 R136 R144 R152 R160 R168 R176 R184 R192 R200 R208 R216 R224 R232 R240 R248">
    <cfRule type="expression" dxfId="258" priority="2" stopIfTrue="1">
      <formula>OR(Q11="■",Q11="×")</formula>
    </cfRule>
    <cfRule type="expression" dxfId="257" priority="3" stopIfTrue="1">
      <formula>Q11&lt;&gt;"△"</formula>
    </cfRule>
  </conditionalFormatting>
  <conditionalFormatting sqref="S9 S33 S41 S49 S57 S65 S73 S81 S89 S97 S105 S113 S121 S129 S137 S145 S153 S161 S169 S177 S185 S193 S201 S209 S217 S225 S233 S241 S249 S17 S25">
    <cfRule type="expression" dxfId="256" priority="1" stopIfTrue="1">
      <formula>S9&gt;0</formula>
    </cfRule>
    <cfRule type="expression" dxfId="255" priority="4" stopIfTrue="1">
      <formula>OR(Q11="■",Q11="×")</formula>
    </cfRule>
    <cfRule type="expression" dxfId="254" priority="5" stopIfTrue="1">
      <formula>S9&lt;0</formula>
    </cfRule>
  </conditionalFormatting>
  <conditionalFormatting sqref="S8 S16 S24 S32 S40 S48 S56 S64 S72 S80 S88 S96 S104 S112 S120 S128 S136 S144 S152 S160 S168 S176 S184 S192 S200 S208 S216 S224 S232 S240 S248">
    <cfRule type="expression" dxfId="253" priority="6" stopIfTrue="1">
      <formula>OR(Q11="■",Q11="×")</formula>
    </cfRule>
    <cfRule type="expression" dxfId="252" priority="7" stopIfTrue="1">
      <formula>Q11="△"</formula>
    </cfRule>
    <cfRule type="expression" dxfId="251" priority="8" stopIfTrue="1">
      <formula>Q11&lt;&gt;"△"</formula>
    </cfRule>
  </conditionalFormatting>
  <conditionalFormatting sqref="Q5 Q13 Q21 Q29 Q37 Q45 Q53 Q61 Q69 Q77 Q85 Q93 Q101 Q109 Q117 Q125 Q133 Q141 Q149 Q157 Q165 Q173 Q181 Q189 Q197 Q205 Q213 Q221 Q229 Q237 Q245">
    <cfRule type="expression" dxfId="250" priority="9" stopIfTrue="1">
      <formula>OR(Q11="■",Q11="×")</formula>
    </cfRule>
  </conditionalFormatting>
  <conditionalFormatting sqref="E6:L6 E14:L14 E22:L22 E30:L30 E38:L38 E46:L46 E54:L54 E62:L62 E70:L70 E78:L78 E86:L86 E94:L94 E102:L102 E110:L110 E118:L118 E126:L126 E134:L134 E142:L142 E150:L150 E158:L158 E166:L166 E174:L174 E182:L182 E190:L190 E198:L198 E206:L206 E214:L214 E222:L222 E230:L230 E238:L238 E246:L246">
    <cfRule type="expression" dxfId="249" priority="10" stopIfTrue="1">
      <formula>OR(Q11="■",Q11="×")</formula>
    </cfRule>
  </conditionalFormatting>
  <conditionalFormatting sqref="N5 N13 N21 N29 N37 N45 N53 N61 N69 N77 N85 N93 N101 N109 N117 N125 N133 N141 N149 N157 N165 N173 N181 N189 N197 N205 N213 N221 N229 N237 N245">
    <cfRule type="expression" dxfId="248" priority="11" stopIfTrue="1">
      <formula>OR(Q11="■",Q11="×")</formula>
    </cfRule>
  </conditionalFormatting>
  <conditionalFormatting sqref="O5 O13 O21 O29 O37 O45 O53 O61 O69 O77 O85 O93 O101 O109 O117 O125 O133 O141 O149 O157 O165 O173 O181 O189 O197 O205 O213 O221 O229 O237 O245">
    <cfRule type="expression" dxfId="247" priority="12" stopIfTrue="1">
      <formula>OR(Q11="■",Q11="×")</formula>
    </cfRule>
  </conditionalFormatting>
  <conditionalFormatting sqref="E7:L7 E15:L15 E23:L23 E31:L31 E39:L39 E47:L47 E55:L55 E63:L63 E71:L71 E79:L79 E87:L87 E95:L95 E103:L103 E111:L111 E119:L119 E127:L127 E135:L135 E143:L143 E151:L151 E159:L159 E167:L167 E175:L175 E183:L183 E191:L191 E199:L199 E207:L207 E215:L215 E223:L223 E231:L231 E239:L239 E247:L247">
    <cfRule type="expression" dxfId="246" priority="13" stopIfTrue="1">
      <formula>OR(Q11="■",Q11="×")</formula>
    </cfRule>
  </conditionalFormatting>
  <conditionalFormatting sqref="N6:P6 N14:P14 N22:P22 N30:P30 N38:P38 N46:P46 N54:P54 N62:P62 N70:P70 N78:P78 N86:P86 N94:P94 N102:P102 N110:P110 N118:P118 N126:P126 N134:P134 N142:P142 N150:P150 N158:P158 N166:P166 N174:P174 N182:P182 N190:P190 N198:P198 N206:P206 N214:P214 N222:P222 N230:P230 N238:P238 N246:P246">
    <cfRule type="expression" dxfId="245" priority="14" stopIfTrue="1">
      <formula>OR($Q11="■",$Q11="×")</formula>
    </cfRule>
  </conditionalFormatting>
  <conditionalFormatting sqref="N8 N16 N24 N32 N40 N48 N56 N64 N72 N80 N88 N96 N104 N112 N120 N128 N136 N144 N152 N160 N168 N176 N184 N192 N200 N208 N216 N224 N232 N240 N248">
    <cfRule type="expression" dxfId="244" priority="15" stopIfTrue="1">
      <formula>OR(Q11="■",Q11="×")</formula>
    </cfRule>
  </conditionalFormatting>
  <conditionalFormatting sqref="N9 N17 N25 N33 N41 N49 N57 N65 N73 N81 N89 N97 N105 N113 N121 N129 N137 N145 N153 N161 N169 N177 N185 N193 N201 N209 N217 N225 N233 N241 N249">
    <cfRule type="expression" dxfId="243" priority="16" stopIfTrue="1">
      <formula>OR(Q11="■",Q11="×")</formula>
    </cfRule>
  </conditionalFormatting>
  <conditionalFormatting sqref="N10 N18 N26 N34 N42 N50 N58 N66 N74 N82 N90 N98 N106 N114 N122 N130 N138 N146 N154 N162 N170 N178 N186 N194 N202 N210 N218 N226 N234 N242 N250">
    <cfRule type="expression" dxfId="242" priority="17" stopIfTrue="1">
      <formula>OR(Q11="■",Q11="×")</formula>
    </cfRule>
  </conditionalFormatting>
  <conditionalFormatting sqref="N11 N19 N27 N35 N43 N51 N59 N67 N75 N83 N91 N99 N107 N115 N123 N131 N139 N147 N155 N163 N171 N179 N187 N195 N203 N211 N219 N227 N235 N243 N251">
    <cfRule type="expression" dxfId="241" priority="18" stopIfTrue="1">
      <formula>OR(Q11="■",Q11="×")</formula>
    </cfRule>
  </conditionalFormatting>
  <conditionalFormatting sqref="O7 O15 O23 O31 O39 O47 O55 O63 O71 O79 O87 O95 O103 O111 O119 O127 O135 O143 O151 O159 O167 O175 O183 O191 O199 O207 O215 O223 O231 O239 O247">
    <cfRule type="expression" dxfId="240" priority="19" stopIfTrue="1">
      <formula>OR(Q11="■",Q11="×")</formula>
    </cfRule>
  </conditionalFormatting>
  <conditionalFormatting sqref="O8 O16 O24 O32 O40 O48 O56 O64 O72 O80 O88 O96 O104 O112 O120 O128 O136 O144 O152 O160 O168 O176 O184 O192 O200 O208 O216 O224 O232 O240 O248">
    <cfRule type="expression" dxfId="239" priority="20" stopIfTrue="1">
      <formula>OR(Q11="■",Q11="×")</formula>
    </cfRule>
  </conditionalFormatting>
  <conditionalFormatting sqref="O9 O17 O25 O33 O41 O49 O57 O65 O73 O81 O89 O97 O105 O113 O121 O129 O137 O145 O153 O161 O169 O177 O185 O193 O201 O209 O217 O225 O233 O241 O249">
    <cfRule type="expression" dxfId="238" priority="21" stopIfTrue="1">
      <formula>OR(Q11="■",Q11="×")</formula>
    </cfRule>
  </conditionalFormatting>
  <conditionalFormatting sqref="O10 O18 O26 O34 O42 O50 O58 O66 O74 O82 O90 O98 O106 O114 O122 O130 O138 O146 O154 O162 O170 O178 O186 O194 O202 O210 O218 O226 O234 O242 O250">
    <cfRule type="expression" dxfId="237" priority="22" stopIfTrue="1">
      <formula>OR(Q11="■",Q11="×")</formula>
    </cfRule>
  </conditionalFormatting>
  <conditionalFormatting sqref="O11 O19 O27 O35 O43 O51 O59 O67 O75 O83 O91 O99 O107 O115 O123 O131 O139 O147 O155 O163 O171 O179 O187 O195 O203 O211 O219 O227 O235 O243 O251">
    <cfRule type="expression" dxfId="236" priority="23" stopIfTrue="1">
      <formula>OR(Q11="■",Q11="×")</formula>
    </cfRule>
  </conditionalFormatting>
  <conditionalFormatting sqref="P7 P15 P23 P31 P39 P47 P55 P63 P71 P79 P87 P95 P103 P111 P119 P127 P135 P143 P151 P159 P167 P175 P183 P191 P199 P207 P215 P223 P231 P239 P247">
    <cfRule type="expression" dxfId="235" priority="24" stopIfTrue="1">
      <formula>OR(Q11="■",Q11="×")</formula>
    </cfRule>
  </conditionalFormatting>
  <conditionalFormatting sqref="P8 P16 P24 P32 P40 P48 P56 P64 P72 P80 P88 P96 P104 P112 P120 P128 P136 P144 P152 P160 P168 P176 P184 P192 P200 P208 P216 P224 P232 P240 P248">
    <cfRule type="expression" dxfId="234" priority="25" stopIfTrue="1">
      <formula>OR(Q11="■",Q11="×")</formula>
    </cfRule>
  </conditionalFormatting>
  <conditionalFormatting sqref="P9 P17 P25 P33 P41 P49 P57 P65 P73 P81 P89 P97 P105 P113 P121 P129 P137 P145 P153 P161 P169 P177 P185 P193 P201 P209 P217 P225 P233 P241 P249">
    <cfRule type="expression" dxfId="233" priority="26" stopIfTrue="1">
      <formula>OR(Q11="■",Q11="×")</formula>
    </cfRule>
  </conditionalFormatting>
  <conditionalFormatting sqref="P10 P18 P26 P34 P42 P50 P58 P66 P74 P82 P90 P98 P106 P114 P122 P130 P138 P146 P154 P162 P170 P178 P186 P194 P202 P210 P218 P226 P234 P242 P250">
    <cfRule type="expression" dxfId="232" priority="27" stopIfTrue="1">
      <formula>OR(Q11="■",Q11="×")</formula>
    </cfRule>
  </conditionalFormatting>
  <conditionalFormatting sqref="P11 P19 P27 P35 P43 P51 P59 P67 P75 P83 P91 P99 P107 P115 P123 P131 P139 P147 P155 P163 P171 P179 P187 P195 P203 P211 P219 P227 P235 P243 P251">
    <cfRule type="expression" dxfId="231" priority="28" stopIfTrue="1">
      <formula>OR(Q11="■",Q11="×")</formula>
    </cfRule>
  </conditionalFormatting>
  <conditionalFormatting sqref="D5 D13 D21 D29 D37 D45 D53 D61 D69 D77 D85 D93 D101 D109 D117 D125 D133 D141 D149 D157 D165 D173 D181 D189 D197 D205 D213 D221 D229 D237 D245">
    <cfRule type="expression" dxfId="230" priority="29" stopIfTrue="1">
      <formula>OR(Q11="■",Q11="×")</formula>
    </cfRule>
  </conditionalFormatting>
  <conditionalFormatting sqref="D6 D14 D22 D30 D38 D46 D54 D62 D70 D78 D86 D94 D102 D110 D118 D126 D134 D142 D150 D158 D166 D174 D182 D190 D198 D206 D214 D222 D230 D238 D246">
    <cfRule type="expression" dxfId="229" priority="30" stopIfTrue="1">
      <formula>OR(Q11="■",Q11="×")</formula>
    </cfRule>
  </conditionalFormatting>
  <conditionalFormatting sqref="D7 D15 D23 D31 D39 D47 D55 D63 D71 D79 D87 D95 D103 D111 D119 D127 D135 D143 D151 D159 D167 D175 D183 D191 D199 D207 D215 D223 D231 D239 D247">
    <cfRule type="expression" dxfId="228" priority="31" stopIfTrue="1">
      <formula>OR(Q11="■",Q11="×")</formula>
    </cfRule>
  </conditionalFormatting>
  <conditionalFormatting sqref="D8 D16 D24 D32 D40 D48 D56 D64 D72 D80 D88 D96 D104 D112 D120 D128 D136 D144 D152 D160 D168 D176 D184 D192 D200 D208 D216 D224 D232 D240 D248">
    <cfRule type="expression" dxfId="227" priority="32" stopIfTrue="1">
      <formula>OR(Q11="■",Q11="×")</formula>
    </cfRule>
  </conditionalFormatting>
  <conditionalFormatting sqref="D9 D17 D25 D33 D41 D49 D57 D65 D73 D81 D89 D97 D105 D113 D121 D129 D137 D145 D153 D161 D169 D177 D185 D193 D201 D209 D217 D225 D233 D241 D249">
    <cfRule type="expression" dxfId="226" priority="33" stopIfTrue="1">
      <formula>OR(Q11="■",Q11="×")</formula>
    </cfRule>
  </conditionalFormatting>
  <conditionalFormatting sqref="D10 D18 D26 D34 D42 D50 D58 D66 D74 D82 D90 D98 D106 D114 D122 D130 D138 D146 D154 D162 D170 D178 D186 D194 D202 D210 D218 D226 D234 D242 D250">
    <cfRule type="expression" dxfId="225" priority="34" stopIfTrue="1">
      <formula>OR(Q11="■",Q11="×")</formula>
    </cfRule>
  </conditionalFormatting>
  <conditionalFormatting sqref="D11 D19 D27 D35 D43 D51 D59 D67 D75 D83 D91 D99 D107 D115 D123 D131 D139 D147 D155 D163 D171 D179 D187 D195 D203 D211 D219 D227 D235 D243 D251">
    <cfRule type="expression" dxfId="224" priority="35" stopIfTrue="1">
      <formula>OR(Q11="■",Q11="×")</formula>
    </cfRule>
  </conditionalFormatting>
  <conditionalFormatting sqref="C6 C14 C22 C30 C38 C46 C54 C62 C70 C78 C86 C94 C102 C110 C118 C126 C134 C142 C150 C158 C166 C174 C182 C190 C198 C206 C214 C222 C230 C238 C246">
    <cfRule type="expression" dxfId="223" priority="36" stopIfTrue="1">
      <formula>OR(Q11="■",Q11="×")</formula>
    </cfRule>
  </conditionalFormatting>
  <conditionalFormatting sqref="C7 C15 C23 C31 C39 C47 C55 C63 C71 C79 C87 C95 C103 C111 C119 C127 C135 C143 C151 C159 C167 C175 C183 C191 C199 C207 C215 C223 C231 C239 C247">
    <cfRule type="expression" dxfId="222" priority="37" stopIfTrue="1">
      <formula>OR(Q11="■",Q11="×")</formula>
    </cfRule>
  </conditionalFormatting>
  <conditionalFormatting sqref="B7 B15 B23 B31 B39 B47 B55 B63 B71 B79 B87 B95 B103 B111 B119 B127 B135 B143 B151 B159 B167 B175 B183 B191 B199 B207 B215 B223 B231 B239 B247">
    <cfRule type="expression" dxfId="221" priority="38" stopIfTrue="1">
      <formula>OR(Q11="■",Q11="×")</formula>
    </cfRule>
  </conditionalFormatting>
  <conditionalFormatting sqref="B6 B14 B22 B30 B38 B46 B54 B62 B70 B78 B86 B94 B102 B110 B118 B126 B134 B142 B150 B158 B166 B174 B182 B190 B198 B206 B214 B222 B230 B238 B246">
    <cfRule type="expression" dxfId="220" priority="39" stopIfTrue="1">
      <formula>OR(Q11="■",Q11="×")</formula>
    </cfRule>
  </conditionalFormatting>
  <conditionalFormatting sqref="R6 R14 R22 R30 R38 R46 R54 R62 R70 R78 R86 R94 R102 R110 R118 R126 R134 R142 R150 R158 R166 R174 R182 R190 R198 R206 R214 R222 R230 R238 R246">
    <cfRule type="expression" dxfId="219" priority="40" stopIfTrue="1">
      <formula>OR(Q11="■",Q11="×")</formula>
    </cfRule>
  </conditionalFormatting>
  <conditionalFormatting sqref="Q6 Q14 Q22 Q30 Q38 Q46 Q54 Q62 Q70 Q78 Q86 Q94 Q102 Q110 Q118 Q126 Q134 Q142 Q150 Q158 Q166 Q174 Q182 Q190 Q198 Q206 Q214 Q222 Q230 Q238 Q246">
    <cfRule type="expression" dxfId="218" priority="41" stopIfTrue="1">
      <formula>OR(Q11="■",Q11="×")</formula>
    </cfRule>
  </conditionalFormatting>
  <conditionalFormatting sqref="Q7 Q15 Q23 Q31 Q39 Q47 Q55 Q63 Q71 Q79 Q87 Q95 Q103 Q111 Q119 Q127 Q135 Q143 Q151 Q159 Q167 Q175 Q183 Q191 Q199 Q207 Q215 Q223 Q231 Q239 Q247">
    <cfRule type="expression" dxfId="217" priority="42" stopIfTrue="1">
      <formula>OR(Q11="■",Q11="×")</formula>
    </cfRule>
  </conditionalFormatting>
  <conditionalFormatting sqref="Q8 Q16 Q24 Q32 Q40 Q48 Q56 Q64 Q72 Q80 Q88 Q96 Q104 Q112 Q120 Q128 Q136 Q144 Q152 Q160 Q168 Q176 Q184 Q192 Q200 Q208 Q216 Q224 Q232 Q240 Q248">
    <cfRule type="expression" dxfId="216" priority="43" stopIfTrue="1">
      <formula>OR(Q11="■",Q11="×")</formula>
    </cfRule>
  </conditionalFormatting>
  <conditionalFormatting sqref="Q9 Q17 Q25 Q33 Q41 Q49 Q57 Q65 Q73 Q81 Q89 Q97 Q105 Q113 Q121 Q129 Q137 Q145 Q153 Q161 Q169 Q177 Q185 Q193 Q201 Q209 Q217 Q225 Q233 Q241 Q249">
    <cfRule type="expression" dxfId="215" priority="44" stopIfTrue="1">
      <formula>OR(Q11="■",Q11="×")</formula>
    </cfRule>
  </conditionalFormatting>
  <conditionalFormatting sqref="Q10 Q18 Q26 Q34 Q42 Q50 Q58 Q66 Q74 Q82 Q90 Q98 Q106 Q114 Q122 Q130 Q138 Q146 Q154 Q162 Q170 Q178 Q186 Q194 Q202 Q210 Q218 Q226 Q234 Q242 Q250">
    <cfRule type="expression" dxfId="214" priority="45" stopIfTrue="1">
      <formula>OR(Q11="■",Q11="×")</formula>
    </cfRule>
  </conditionalFormatting>
  <conditionalFormatting sqref="R10 R18 R26 R34 R42 R50 R58 R66 R74 R82 R90 R98 R106 R114 R122 R130 R138 R146 R154 R162 R170 R178 R186 R194 R202 R210 R218 R226 R234 R242 R250">
    <cfRule type="expression" dxfId="213" priority="46" stopIfTrue="1">
      <formula>OR(Q11="■",Q11="×")</formula>
    </cfRule>
  </conditionalFormatting>
  <conditionalFormatting sqref="R11 R19 R27 R35 R43 R51 R59 R67 R75 R83 R91 R99 R107 R115 R123 R131 R139 R147 R155 R163 R171 R179 R187 R195 R203 R211 R219 R227 R235 R243 R251">
    <cfRule type="expression" dxfId="212" priority="47" stopIfTrue="1">
      <formula>OR(Q11="■",Q11="×")</formula>
    </cfRule>
  </conditionalFormatting>
  <conditionalFormatting sqref="R9 R17 R25 R33 R41 R49 R57 R65 R73 R81 R89 R97 R105 R113 R121 R129 R137 R145 R153 R161 R169 R177 R185 R193 R201 R209 R217 R225 R233 R241 R249">
    <cfRule type="expression" dxfId="211" priority="48" stopIfTrue="1">
      <formula>OR(Q11="■",Q11="×")</formula>
    </cfRule>
  </conditionalFormatting>
  <conditionalFormatting sqref="R7 R15 R23 R31 R39 R47 R55 R63 R71 R79 R87 R95 R103 R111 R119 R127 R135 R143 R151 R159 R167 R175 R183 R191 R199 R207 R215 R223 R231 R239 R247">
    <cfRule type="expression" dxfId="210" priority="49" stopIfTrue="1">
      <formula>OR(Q11="■",Q11="×")</formula>
    </cfRule>
  </conditionalFormatting>
  <conditionalFormatting sqref="B8 B16 B24 B32 B40 B48 B56 B64 B72 B80 B88 B96 B104 B112 B120 B128 B136 B144 B152 B160 B168 B176 B184 B192 B200 B208 B216 B224 B232 B240 B248">
    <cfRule type="expression" dxfId="209" priority="50" stopIfTrue="1">
      <formula>OR(Q11="■",Q11="×")</formula>
    </cfRule>
  </conditionalFormatting>
  <conditionalFormatting sqref="C8 C16 C24 C32 C40 C48 C56 C64 C72 C80 C88 C96 C104 C112 C120 C128 C136 C144 C152 C160 C168 C176 C184 C192 C200 C208 C216 C224 C232 C240 C248">
    <cfRule type="expression" dxfId="208" priority="51" stopIfTrue="1">
      <formula>OR(Q11="■",Q11="×")</formula>
    </cfRule>
  </conditionalFormatting>
  <conditionalFormatting sqref="B9 B17 B25 B33 B41 B49 B57 B65 B73 B81 B89 B97 B105 B113 B121 B129 B137 B145 B153 B161 B169 B177 B185 B193 B201 B209 B217 B225 B233 B241 B249">
    <cfRule type="expression" dxfId="207" priority="52" stopIfTrue="1">
      <formula>OR(Q11="■",Q11="×")</formula>
    </cfRule>
  </conditionalFormatting>
  <conditionalFormatting sqref="C9 C17 C25 C33 C41 C49 C57 C65 C73 C81 C89 C97 C105 C113 C121 C129 C137 C145 C153 C161 C169 C177 C185 C193 C201 C209 C217 C225 C233 C241 C249">
    <cfRule type="expression" dxfId="206" priority="53" stopIfTrue="1">
      <formula>OR(Q11="■",Q11="×")</formula>
    </cfRule>
  </conditionalFormatting>
  <conditionalFormatting sqref="B10 B18 B26 B34 B42 B50 B58 B66 B74 B82 B90 B98 B106 B114 B122 B130 B138 B146 B154 B162 B170 B178 B186 B194 B202 B210 B218 B226 B234 B242 B250">
    <cfRule type="expression" dxfId="205" priority="54" stopIfTrue="1">
      <formula>OR(Q11="■",Q11="×")</formula>
    </cfRule>
  </conditionalFormatting>
  <conditionalFormatting sqref="C10 C18 C26 C34 C42 C50 C58 C66 C74 C82 C90 C98 C106 C114 C122 C130 C138 C146 C154 C162 C170 C178 C186 C194 C202 C210 C218 C226 C234 C242 C250">
    <cfRule type="expression" dxfId="204" priority="55" stopIfTrue="1">
      <formula>OR(Q11="■",Q11="×")</formula>
    </cfRule>
  </conditionalFormatting>
  <conditionalFormatting sqref="C11 C19 C27 C35 C43 C51 C59 C67 C75 C83 C91 C99 C107 C115 C123 C131 C139 C147 C155 C163 C171 C179 C187 C195 C203 C211 C219 C227 C235 C243 C251">
    <cfRule type="expression" dxfId="203" priority="56" stopIfTrue="1">
      <formula>OR(Q11="■",Q11="×")</formula>
    </cfRule>
  </conditionalFormatting>
  <conditionalFormatting sqref="B11 B19 B27 B35 B43 B51 B59 B67 B75 B83 B91 B99 B107 B115 B123 B131 B139 B147 B155 B163 B171 B179 B187 B195 B203 B211 B219 B227 B235 B243 B251">
    <cfRule type="expression" dxfId="202" priority="57" stopIfTrue="1">
      <formula>OR(Q11="■",Q11="×")</formula>
    </cfRule>
  </conditionalFormatting>
  <conditionalFormatting sqref="E8:L8 E16:L16 E24:L24 E32:L32 E40:L40 E48:L48 E56:L56 E64:L64 E72:L72 E80:L80 E88:L88 E96:L96 E104:L104 E112:L112 E120:L120 E128:L128 E136:L136 E144:L144 E152:L152 E160:L160 E168:L168 E176:L176 E184:L184 E192:L192 E200:L200 E208:L208 E216:L216 E224:L224 E232:L232 E240:L240 E248:L248">
    <cfRule type="expression" dxfId="201" priority="58" stopIfTrue="1">
      <formula>OR(Q11="■",Q11="×")</formula>
    </cfRule>
  </conditionalFormatting>
  <conditionalFormatting sqref="E9:L9 E17:L17 E25:L25 E33:L33 E41:L41 E49:L49 E57:L57 E65:L65 E73:L73 E81:L81 E89:L89 E97:L97 E105:L105 E113:L113 E121:L121 E129:L129 E137:L137 E145:L145 E153:L153 E161:L161 E169:L169 E177:L177 E185:L185 E193:L193 E201:L201 E209:L209 E217:L217 E225:L225 E233:L233 E241:L241 E249:L249">
    <cfRule type="expression" dxfId="200" priority="59" stopIfTrue="1">
      <formula>OR(Q11="■",Q11="×")</formula>
    </cfRule>
  </conditionalFormatting>
  <conditionalFormatting sqref="E10:L10 E18:L18 E26:L26 E34:L34 E42:L42 E50:L50 E58:L58 E66:L66 E74:L74 E82:L82 E90:L90 E98:L98 E106:L106 E114:L114 E122:L122 E130:L130 E138:L138 E146:L146 E154:L154 E162:L162 E170:L170 E178:L178 E186:L186 E194:L194 E202:L202 E210:L210 E218:L218 E226:L226 E234:L234 E242:L242 E250:L250">
    <cfRule type="expression" dxfId="199" priority="60" stopIfTrue="1">
      <formula>OR(Q11="■",Q11="×")</formula>
    </cfRule>
  </conditionalFormatting>
  <conditionalFormatting sqref="E11:L11 E19:L19 E27:L27 E35:L35 E43:L43 E51:L51 E59:L59 E67:L67 E75:L75 E83:L83 E91:L91 E99:L99 E107:L107 E115:L115 E123:L123 E131:L131 E139:L139 E147:L147 E155:L155 E163:L163 E171:L171 E179:L179 E187:L187 E195:L195 E203:L203 E211:L211 E219:L219 E227:L227 E235:L235 E243:L243 E251:L251">
    <cfRule type="expression" dxfId="198" priority="61" stopIfTrue="1">
      <formula>OR(Q11="■",Q11="×")</formula>
    </cfRule>
  </conditionalFormatting>
  <conditionalFormatting sqref="E5:L5 E13:L13 E21:L21 E29:L29 E37:L37 E45:L45 E53:L53 E61:L61 E69:L69 E77:L77 E85:L85 E93:L93 E101:L101 E109:L109 E117:L117 E125:L125 E133:L133 E141:L141 E149:L149 E157:L157 E165:L165 E173:L173 E181:L181 E189:L189 E197:L197 E205:L205 E213:L213 E221:L221 E229:L229 E237:L237 E245:L245">
    <cfRule type="expression" dxfId="197" priority="62" stopIfTrue="1">
      <formula>OR(Q11="■",Q11="×")</formula>
    </cfRule>
  </conditionalFormatting>
  <conditionalFormatting sqref="N7 N15 N23 N31 N39 N47 N55 N63 N71 N79 N87 N95 N103 N111 N119 N127 N135 N143 N151 N159 N167 N175 N183 N191 N199 N207 N215 N223 N231 N239 N247">
    <cfRule type="expression" dxfId="196" priority="63" stopIfTrue="1">
      <formula>OR(Q11="■",Q11="×")</formula>
    </cfRule>
  </conditionalFormatting>
  <conditionalFormatting sqref="C5 C13 C21 C29 C37 C45 C53 C61 C69 C77 C85 C93 C101 C109 C117 C125 C133 C141 C149 C157 C165 C173 C181 C189 C197 C205 C213 C221 C229 C237 C245">
    <cfRule type="expression" dxfId="195" priority="64" stopIfTrue="1">
      <formula>OR(Q11="■",Q11="×")</formula>
    </cfRule>
  </conditionalFormatting>
  <conditionalFormatting sqref="P5 P13 P21 P29 P37 P45 P53 P61 P69 P77 P85 P93 P101 P109 P117 P125 P133 P141 P149 P157 P165 P173 P181 P189 P197 P205 P213 P221 P229 P237 P245">
    <cfRule type="expression" dxfId="194" priority="65" stopIfTrue="1">
      <formula>OR(Q11="■",Q11="×")</formula>
    </cfRule>
  </conditionalFormatting>
  <conditionalFormatting sqref="S11 S19 S27 S35 S43 S51 S59 S67 S75 S83 S91 S99 S107 S115 S123 S131 S139 S147 S155 S163 S171 S179 S187 S195 S203 S211 S219 S227 S235 S243 S251">
    <cfRule type="expression" dxfId="193" priority="66" stopIfTrue="1">
      <formula>OR(Q11="■",Q11="×")</formula>
    </cfRule>
  </conditionalFormatting>
  <conditionalFormatting sqref="S10 S18 S26 S34 S42 S50 S58 S66 S74 S82 S90 S98 S106 S114 S122 S130 S138 S146 S154 S162 S170 S178 S186 S194 S202 S210 S218 S226 S234 S242 S250">
    <cfRule type="expression" dxfId="192" priority="67" stopIfTrue="1">
      <formula>OR(Q11="■",Q11="×")</formula>
    </cfRule>
  </conditionalFormatting>
  <conditionalFormatting sqref="R5:S5 R13:S13 R21:S21 R29:S29 R37:S37 R45:S45 R53:S53 R61:S61 R69:S69 R77:S77 R85:S85 R93:S93 R101:S101 R109:S109 R117:S117 R125:S125 R133:S133 R141:S141 R149:S149 R157:S157 R165:S165 R173:S173 R181:S181 R189:S189 R197:S197 R205:S205 R213:S213 R221:S221 R229:S229 R237:S237 R245:S245">
    <cfRule type="expression" dxfId="191" priority="68" stopIfTrue="1">
      <formula>OR(Q11="■",Q11="×")</formula>
    </cfRule>
  </conditionalFormatting>
  <conditionalFormatting sqref="S6 S14 S22 S30 S38 S46 S54 S62 S70 S78 S86 S94 S102 S110 S118 S126 S134 S142 S150 S158 S166 S174 S182 S190 S198 S206 S214 S222 S230 S238 S246">
    <cfRule type="expression" dxfId="190" priority="69" stopIfTrue="1">
      <formula>OR(Q11="■",Q11="×")</formula>
    </cfRule>
  </conditionalFormatting>
  <conditionalFormatting sqref="S7 S15 S23 S31 S39 S47 S55 S63 S71 S79 S87 S95 S103 S111 S119 S127 S135 S143 S151 S159 S167 S175 S183 S191 S199 S207 S215 S223 S231 S239 S247">
    <cfRule type="expression" dxfId="189" priority="70" stopIfTrue="1">
      <formula>OR(Q11="■",Q11="×")</formula>
    </cfRule>
  </conditionalFormatting>
  <conditionalFormatting sqref="B5 B13 B21 B29 B37 B45 B53 B61 B69 B77 B85 B93 B101 B109 B117 B125 B133 B141 B149 B157 B165 B173 B181 B189 B197 B205 B213 B221 B229 B237 B245">
    <cfRule type="expression" dxfId="188" priority="71" stopIfTrue="1">
      <formula>OR(Q11="■",Q11="×")</formula>
    </cfRule>
  </conditionalFormatting>
  <conditionalFormatting sqref="B4:I4 B12:I12 B20:I20 B28:I28 B36:I36 B44:I44 B52:I52 B60:I60 B68:I68 B76:I76 B84:I84 B92:I92 B100:I100 B108:I108 B116:I116 B124:I124 B132:I132 B140:I140 B148:I148 B156:I156 B164:I164 B172:I172 B180:I180 B188:I188 B196:I196 B204:I204 B212:I212 B220:I220 B228:I228 B236:I236 B244:I244">
    <cfRule type="expression" dxfId="187" priority="72" stopIfTrue="1">
      <formula>OR(Q11="■",Q11="×")</formula>
    </cfRule>
  </conditionalFormatting>
  <conditionalFormatting sqref="Q11 Q19 Q27 Q35 Q43 Q51 Q59 Q67 Q75 Q83 Q91 Q99 Q107 Q115 Q123 Q131 Q139 Q147 Q155 Q163 Q171 Q179 Q187 Q195 Q203 Q211 Q219 Q227 Q235 Q243 Q251">
    <cfRule type="expression" dxfId="186" priority="73" stopIfTrue="1">
      <formula>OR(Q11="■",Q11="×")</formula>
    </cfRule>
  </conditionalFormatting>
  <conditionalFormatting sqref="M6 M14 M22 M30 M38 M46 M54 M62 M70 M78 M86 M94 M102 M110 M118 M126 M134 M142 M150 M158 M166 M174 M182 M190 M198 M206 M214 M222 M230 M238 M246">
    <cfRule type="expression" dxfId="185" priority="74" stopIfTrue="1">
      <formula>OR(#REF!="■",#REF!="×")</formula>
    </cfRule>
  </conditionalFormatting>
  <conditionalFormatting sqref="M7 M15 M23 M31 M39 M47 M55 M63 M71 M79 M87 M95 M103 M111 M119 M127 M135 M143 M151 M159 M167 M175 M183 M191 M199 M207 M215 M223 M231 M239 M247">
    <cfRule type="expression" dxfId="184" priority="75" stopIfTrue="1">
      <formula>OR(#REF!="■",#REF!="×")</formula>
    </cfRule>
  </conditionalFormatting>
  <conditionalFormatting sqref="M8 M16 M24 M32 M40 M48 M56 M64 M72 M80 M88 M96 M104 M112 M120 M128 M136 M144 M152 M160 M168 M176 M184 M192 M200 M208 M216 M224 M232 M240 M248">
    <cfRule type="expression" dxfId="183" priority="76" stopIfTrue="1">
      <formula>OR(#REF!="■",#REF!="×")</formula>
    </cfRule>
  </conditionalFormatting>
  <conditionalFormatting sqref="M9 M17 M25 M33 M41 M49 M57 M65 M73 M81 M89 M97 M105 M113 M121 M129 M137 M145 M153 M161 M169 M177 M185 M193 M201 M209 M217 M225 M233 M241 M249">
    <cfRule type="expression" dxfId="182" priority="77" stopIfTrue="1">
      <formula>OR(#REF!="■",#REF!="×")</formula>
    </cfRule>
  </conditionalFormatting>
  <conditionalFormatting sqref="M10 M18 M26 M34 M42 M50 M58 M66 M74 M82 M90 M98 M106 M114 M122 M130 M138 M146 M154 M162 M170 M178 M186 M194 M202 M210 M218 M226 M234 M242 M250">
    <cfRule type="expression" dxfId="181" priority="78" stopIfTrue="1">
      <formula>OR(#REF!="■",#REF!="×")</formula>
    </cfRule>
  </conditionalFormatting>
  <conditionalFormatting sqref="M11 M19 M27 M35 M43 M51 M59 M67 M75 M83 M91 M99 M107 M115 M123 M131 M139 M147 M155 M163 M171 M179 M187 M195 M203 M211 M219 M227 M235 M243 M251">
    <cfRule type="expression" dxfId="180" priority="79" stopIfTrue="1">
      <formula>OR(#REF!="■",#REF!="×")</formula>
    </cfRule>
  </conditionalFormatting>
  <conditionalFormatting sqref="M5 M13 M21 M29 M37 M45 M53 M61 M69 M77 M85 M93 M101 M109 M117 M125 M133 M141 M149 M157 M165 M173 M181 M189 M197 M205 M213 M221 M229 M237 M245">
    <cfRule type="expression" dxfId="179" priority="80" stopIfTrue="1">
      <formula>OR(#REF!="■",#REF!="×")</formula>
    </cfRule>
  </conditionalFormatting>
  <conditionalFormatting sqref="P44:S44 M20 M28 M36 M44 M52 M60 M68 M76 M84 M92 M100 M108 M116 M124 M132 M140 M148 M156 M164 M172 M180 M188 M196 M204 M212 M220 M228 M236 M244 M12 P52:S52 P60:S60 P68:S68 P76:S76 P84:S84 P92:S92 P100:S100 P108:S108 P116:S116 P124:S124 P132:S132 P140:S140 P148:S148 P156:S156 P164:S164 P172:S172 P180:S180 P188:S188 P196:S196 P204:S204 P212:S212 P220:S220 P228:S228 P236:S236 P244:S244 Q4:S4 P20:S20 P28:S28 P36:S36">
    <cfRule type="expression" dxfId="178" priority="81" stopIfTrue="1">
      <formula>OR(Z11="■",Z11="×")</formula>
    </cfRule>
  </conditionalFormatting>
  <conditionalFormatting sqref="J4 J12 J20 J28 J36 J44 J52 J60 J68 J76 J84 J92 J100 J108 J116 J124 J132 J140 J148 J156 J164 J172 J180 J188 J196 J204 J212 J220 J228 J236 J244">
    <cfRule type="expression" dxfId="177" priority="82" stopIfTrue="1">
      <formula>OR(#REF!="■",#REF!="×")</formula>
    </cfRule>
  </conditionalFormatting>
  <conditionalFormatting sqref="M4">
    <cfRule type="expression" dxfId="176" priority="83" stopIfTrue="1">
      <formula>OR(AC11="■",AC11="×")</formula>
    </cfRule>
  </conditionalFormatting>
  <conditionalFormatting sqref="O12 O20 O28 O36 O44 O52 O60 O68 O76 O84 O92 O100 O108 O116 O124 O132 O140 O148 O156 O164 O172 O180 O188 O196 O204 O212 O220 O228 O236 O244 O4:P4 L4 L20 L28 L36 L44 L52 L60 L68 L76 L84 L92 L100 L108 L116 L124 L132 L140 L148 L156 L164 L172 L180 L188 L196 L204 L212 L220 L228 L236 L244 L12">
    <cfRule type="expression" dxfId="175" priority="84" stopIfTrue="1">
      <formula>OR(#REF!="■",#REF!="×")</formula>
    </cfRule>
  </conditionalFormatting>
  <conditionalFormatting sqref="P12:S12">
    <cfRule type="expression" dxfId="174" priority="85" stopIfTrue="1">
      <formula>OR(AC19="■",AC19="×")</formula>
    </cfRule>
  </conditionalFormatting>
  <conditionalFormatting sqref="N12 N28 N36 N44 N52 N60 N68 N76 N84 N92 N100 N108 N116 N124 N132 N140 N148 N156 N164 N172 N180 N188 N196 N204 N212 N220 N228 N236 N244 N4 N20 K4 K20 K28 K36 K44 K52 K60 K68 K76 K84 K92 K100 K108 K116 K124 K132 K140 K148 K156 K164 K172 K180 K188 K196 K204 K212 K220 K228 K236 K244 K12">
    <cfRule type="expression" dxfId="173" priority="86" stopIfTrue="1">
      <formula>OR(Y11="■",Y11="×")</formula>
    </cfRule>
  </conditionalFormatting>
  <dataValidations count="5">
    <dataValidation type="list" allowBlank="1" showInputMessage="1" showErrorMessage="1" sqref="B6:B11 B246:B251 B238:B243 B230:B235 B222:B227 B214:B219 B206:B211 B198:B203 B190:B195 B182:B187 B174:B179 B166:B171 B158:B163 B150:B155 B142:B147 B134:B139 B126:B131 B118:B123 B110:B115 B102:B107 B94:B99 B86:B91 B78:B83 B70:B75 B62:B67 B54:B59 B46:B51 B38:B43 B30:B35 B22:B27 B14:B19">
      <formula1>$V$4:$V$6</formula1>
    </dataValidation>
    <dataValidation type="list" allowBlank="1" showInputMessage="1" showErrorMessage="1" sqref="E6:M11 E246:M251 E238:M243 E230:M235 E222:M227 E214:M219 E206:M211 E198:M203 E190:M195 E182:M187 E174:M179 E166:M171 E158:M163 E150:M155 E142:M147 E134:M139 E126:M131 E118:M123 E110:M115 E102:M107 E94:M99 E86:M91 E78:M83 E70:M75 E62:M67 E54:M59 E46:M51 E38:M43 E30:M35 E22:M27 E14:M19">
      <formula1>$X$4:$X$11</formula1>
    </dataValidation>
    <dataValidation type="list" allowBlank="1" showInputMessage="1" showErrorMessage="1" sqref="Q11 Q19 Q27 Q35 Q43 Q51 Q59 Q67 Q75 Q83 Q91 Q99 Q107 Q115 Q123 Q131 Q139 Q147 Q155 Q163 Q171 Q179 Q187 Q195 Q203 Q211 Q219 Q227 Q235 Q243 Q251">
      <formula1>IF(U4=1,ngaynghi,ngaythuong)</formula1>
    </dataValidation>
    <dataValidation type="list" allowBlank="1" showInputMessage="1" showErrorMessage="1" sqref="Z4:Z5">
      <formula1>ngaynghi</formula1>
    </dataValidation>
    <dataValidation type="list" allowBlank="1" showInputMessage="1" showErrorMessage="1" sqref="R2:S2">
      <formula1>$Y$4:$Y$11</formula1>
    </dataValidation>
  </dataValidations>
  <pageMargins left="0.39370078740157483" right="0.19685039370078741" top="0.39370078740157483" bottom="0.19685039370078741" header="0.70866141732283472" footer="0.31496062992125984"/>
  <pageSetup paperSize="9" scale="90" orientation="portrait" r:id="rId1"/>
  <headerFooter alignWithMargins="0"/>
  <colBreaks count="1" manualBreakCount="1">
    <brk id="19" max="1048575" man="1"/>
  </colBreaks>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43"/>
  <sheetViews>
    <sheetView zoomScale="115" zoomScaleNormal="115" zoomScaleSheetLayoutView="160" workbookViewId="0">
      <pane ySplit="2" topLeftCell="A3" activePane="bottomLeft" state="frozenSplit"/>
      <selection activeCell="AF16" sqref="AE16:AF16"/>
      <selection pane="bottomLeft" activeCell="AF16" sqref="AF16"/>
    </sheetView>
  </sheetViews>
  <sheetFormatPr defaultColWidth="3" defaultRowHeight="18" customHeight="1"/>
  <cols>
    <col min="1" max="1" width="3.125" style="1" customWidth="1"/>
    <col min="2" max="2" width="5.5" style="1" customWidth="1"/>
    <col min="3" max="3" width="12.375" style="1" customWidth="1"/>
    <col min="4" max="4" width="14.25" style="1" customWidth="1"/>
    <col min="5" max="8" width="3" style="1" customWidth="1"/>
    <col min="9" max="9" width="3.75" style="1" bestFit="1" customWidth="1"/>
    <col min="10" max="13" width="3" style="1" customWidth="1"/>
    <col min="14" max="14" width="7.5" style="1" bestFit="1" customWidth="1"/>
    <col min="15" max="15" width="16.5" style="2" bestFit="1" customWidth="1"/>
    <col min="16" max="16" width="5" style="2" customWidth="1"/>
    <col min="17" max="17" width="7.5" style="1" bestFit="1" customWidth="1"/>
    <col min="18" max="18" width="9" style="1" bestFit="1" customWidth="1"/>
    <col min="19" max="19" width="9.125" style="3" bestFit="1" customWidth="1"/>
    <col min="20" max="20" width="2.125" style="3" bestFit="1" customWidth="1"/>
    <col min="21" max="21" width="3.75" style="1" hidden="1" customWidth="1"/>
    <col min="22" max="22" width="3.375" style="1" hidden="1" customWidth="1"/>
    <col min="23" max="23" width="11.375" style="1" hidden="1" customWidth="1"/>
    <col min="24" max="24" width="7.625" style="1" hidden="1" customWidth="1"/>
    <col min="25" max="25" width="3.375" style="1" hidden="1" customWidth="1"/>
    <col min="26" max="26" width="8.625" style="1" hidden="1" customWidth="1"/>
    <col min="27" max="27" width="5.75" style="1" hidden="1" customWidth="1"/>
    <col min="28" max="28" width="13.125" style="1" bestFit="1" customWidth="1"/>
    <col min="29" max="16384" width="3" style="1"/>
  </cols>
  <sheetData>
    <row r="1" spans="1:28" ht="18" customHeight="1">
      <c r="A1" s="58" t="s">
        <v>62</v>
      </c>
      <c r="B1" s="75" t="s">
        <v>63</v>
      </c>
      <c r="C1" s="75"/>
      <c r="D1" s="75"/>
      <c r="E1" s="75"/>
      <c r="F1" s="75"/>
      <c r="G1" s="75"/>
      <c r="H1" s="75"/>
      <c r="I1" s="75"/>
      <c r="J1" s="75"/>
      <c r="K1" s="75"/>
      <c r="L1" s="75"/>
      <c r="M1" s="75"/>
      <c r="N1" s="75"/>
      <c r="O1" s="75"/>
      <c r="P1" s="19"/>
      <c r="Q1" s="10" t="s">
        <v>79</v>
      </c>
      <c r="R1" s="65">
        <f>Ｊａｎ!R1</f>
        <v>2023</v>
      </c>
      <c r="S1" s="65"/>
      <c r="U1" s="58"/>
      <c r="V1" s="58"/>
      <c r="W1" s="58"/>
      <c r="X1" s="58"/>
      <c r="Y1" s="58"/>
      <c r="Z1" s="58"/>
      <c r="AA1" s="58"/>
    </row>
    <row r="2" spans="1:28" ht="18" customHeight="1">
      <c r="A2" s="58"/>
      <c r="B2" s="75"/>
      <c r="C2" s="75"/>
      <c r="D2" s="75"/>
      <c r="E2" s="75"/>
      <c r="F2" s="75"/>
      <c r="G2" s="75"/>
      <c r="H2" s="75"/>
      <c r="I2" s="75"/>
      <c r="J2" s="75"/>
      <c r="K2" s="75"/>
      <c r="L2" s="75"/>
      <c r="M2" s="75"/>
      <c r="N2" s="75"/>
      <c r="O2" s="75"/>
      <c r="P2" s="13"/>
      <c r="Q2" s="10" t="s">
        <v>64</v>
      </c>
      <c r="R2" s="65" t="s">
        <v>7</v>
      </c>
      <c r="S2" s="74"/>
      <c r="U2" s="58"/>
      <c r="V2" s="58"/>
      <c r="W2" s="58"/>
      <c r="X2" s="58"/>
      <c r="Y2" s="58"/>
      <c r="Z2" s="58"/>
      <c r="AA2" s="58"/>
    </row>
    <row r="3" spans="1:28" ht="18" customHeight="1" thickBot="1">
      <c r="A3" s="58"/>
      <c r="B3" s="58"/>
      <c r="C3" s="58"/>
      <c r="D3" s="58"/>
      <c r="E3" s="58"/>
      <c r="F3" s="58"/>
      <c r="G3" s="58"/>
      <c r="H3" s="58"/>
      <c r="I3" s="58"/>
      <c r="J3" s="58"/>
      <c r="K3" s="58"/>
      <c r="L3" s="58"/>
      <c r="M3" s="58"/>
      <c r="N3" s="58"/>
      <c r="Q3" s="58"/>
      <c r="R3" s="58"/>
      <c r="U3" s="58"/>
      <c r="V3" s="58"/>
      <c r="W3" s="58"/>
      <c r="X3" s="58"/>
      <c r="Y3" s="58"/>
      <c r="Z3" s="58">
        <v>1</v>
      </c>
      <c r="AA3" s="58">
        <v>2</v>
      </c>
    </row>
    <row r="4" spans="1:28" ht="18" customHeight="1" thickBot="1">
      <c r="A4" s="58"/>
      <c r="B4" s="71">
        <f>DATE(R1,11,1)</f>
        <v>45231</v>
      </c>
      <c r="C4" s="72"/>
      <c r="D4" s="72"/>
      <c r="E4" s="72"/>
      <c r="F4" s="72"/>
      <c r="G4" s="72"/>
      <c r="H4" s="72"/>
      <c r="I4" s="72"/>
      <c r="J4" s="72"/>
      <c r="K4" s="72"/>
      <c r="L4" s="72"/>
      <c r="M4" s="72"/>
      <c r="N4" s="72"/>
      <c r="O4" s="72"/>
      <c r="P4" s="72"/>
      <c r="Q4" s="72"/>
      <c r="R4" s="72"/>
      <c r="S4" s="73"/>
      <c r="U4" s="60">
        <f>IF(ISERROR(OR(WEEKDAY(B4,1)=1,ISNUMBER(MATCH(B4,#REF!,0)))),"",IF(OR(WEEKDAY(B4,1)=1,ISNUMBER(MATCH(B4,#REF!,0))),1,2))</f>
        <v>2</v>
      </c>
      <c r="V4" s="58" t="s">
        <v>65</v>
      </c>
      <c r="W4" s="58" t="s">
        <v>7</v>
      </c>
      <c r="X4" s="58" t="s">
        <v>7</v>
      </c>
      <c r="Y4" s="58" t="s">
        <v>65</v>
      </c>
      <c r="Z4" s="58" t="s">
        <v>65</v>
      </c>
      <c r="AA4" s="58" t="s">
        <v>65</v>
      </c>
      <c r="AB4" s="42"/>
    </row>
    <row r="5" spans="1:28" ht="18" customHeight="1" thickBot="1">
      <c r="A5" s="58"/>
      <c r="B5" s="9" t="s">
        <v>25</v>
      </c>
      <c r="C5" s="4" t="s">
        <v>1</v>
      </c>
      <c r="D5" s="5" t="s">
        <v>0</v>
      </c>
      <c r="E5" s="68" t="s">
        <v>2</v>
      </c>
      <c r="F5" s="69"/>
      <c r="G5" s="69"/>
      <c r="H5" s="69"/>
      <c r="I5" s="69"/>
      <c r="J5" s="69"/>
      <c r="K5" s="69"/>
      <c r="L5" s="69"/>
      <c r="M5" s="70"/>
      <c r="N5" s="59" t="s">
        <v>4</v>
      </c>
      <c r="O5" s="57" t="s">
        <v>6</v>
      </c>
      <c r="P5" s="7" t="s">
        <v>26</v>
      </c>
      <c r="Q5" s="59" t="s">
        <v>4</v>
      </c>
      <c r="R5" s="63" t="s">
        <v>4</v>
      </c>
      <c r="S5" s="64"/>
      <c r="U5" s="60" t="str">
        <f>IF(ISERROR(OR(WEEKDAY(B5,1)=1,ISNUMBER(MATCH(B5,#REF!,0)))),"",IF(OR(WEEKDAY(B5,1)=1,ISNUMBER(MATCH(B5,#REF!,0))),1,2))</f>
        <v/>
      </c>
      <c r="V5" s="58" t="s">
        <v>73</v>
      </c>
      <c r="W5" s="58" t="s">
        <v>8</v>
      </c>
      <c r="X5" s="58" t="s">
        <v>74</v>
      </c>
      <c r="Y5" s="58" t="s">
        <v>76</v>
      </c>
      <c r="Z5" s="58" t="s">
        <v>24</v>
      </c>
      <c r="AA5" s="58" t="s">
        <v>75</v>
      </c>
    </row>
    <row r="6" spans="1:28" ht="18" customHeight="1">
      <c r="A6" s="58"/>
      <c r="B6" s="43" t="s">
        <v>7</v>
      </c>
      <c r="C6" s="44" t="s">
        <v>7</v>
      </c>
      <c r="D6" s="45"/>
      <c r="E6" s="66" t="s">
        <v>7</v>
      </c>
      <c r="F6" s="67"/>
      <c r="G6" s="67"/>
      <c r="H6" s="67"/>
      <c r="I6" s="67"/>
      <c r="J6" s="67"/>
      <c r="K6" s="67"/>
      <c r="L6" s="67"/>
      <c r="M6" s="67"/>
      <c r="N6" s="46"/>
      <c r="O6" s="46"/>
      <c r="P6" s="46"/>
      <c r="Q6" s="46"/>
      <c r="R6" s="52" t="s">
        <v>56</v>
      </c>
      <c r="S6" s="47">
        <f>SUM(N6:N11)</f>
        <v>0</v>
      </c>
      <c r="U6" s="60" t="str">
        <f>IF(ISERROR(OR(WEEKDAY(B6,1)=1,ISNUMBER(MATCH(B6,#REF!,0)))),"",IF(OR(WEEKDAY(B6,1)=1,ISNUMBER(MATCH(B6,#REF!,0))),1,2))</f>
        <v/>
      </c>
      <c r="V6" s="58" t="s">
        <v>27</v>
      </c>
      <c r="W6" s="58" t="s">
        <v>9</v>
      </c>
      <c r="X6" s="58" t="s">
        <v>28</v>
      </c>
      <c r="Y6" s="58" t="s">
        <v>17</v>
      </c>
      <c r="Z6" s="58"/>
      <c r="AA6" s="58" t="s">
        <v>16</v>
      </c>
    </row>
    <row r="7" spans="1:28" ht="18" customHeight="1">
      <c r="A7" s="58"/>
      <c r="B7" s="14" t="s">
        <v>7</v>
      </c>
      <c r="C7" s="8" t="s">
        <v>7</v>
      </c>
      <c r="D7" s="18"/>
      <c r="E7" s="61" t="s">
        <v>7</v>
      </c>
      <c r="F7" s="62"/>
      <c r="G7" s="62"/>
      <c r="H7" s="62"/>
      <c r="I7" s="62"/>
      <c r="J7" s="62"/>
      <c r="K7" s="62"/>
      <c r="L7" s="62"/>
      <c r="M7" s="62"/>
      <c r="N7" s="15"/>
      <c r="O7" s="15"/>
      <c r="P7" s="15"/>
      <c r="Q7" s="15"/>
      <c r="R7" s="53" t="s">
        <v>6</v>
      </c>
      <c r="S7" s="16">
        <f>SUM(Q6:Q10)</f>
        <v>0</v>
      </c>
      <c r="U7" s="60" t="str">
        <f>IF(ISERROR(OR(WEEKDAY(B7,1)=1,ISNUMBER(MATCH(B7,#REF!,0)))),"",IF(OR(WEEKDAY(B7,1)=1,ISNUMBER(MATCH(B7,#REF!,0))),1,2))</f>
        <v/>
      </c>
      <c r="V7" s="58"/>
      <c r="W7" s="58" t="s">
        <v>10</v>
      </c>
      <c r="X7" s="58" t="s">
        <v>29</v>
      </c>
      <c r="Y7" s="58" t="s">
        <v>18</v>
      </c>
      <c r="Z7" s="58"/>
      <c r="AA7" s="58" t="s">
        <v>15</v>
      </c>
    </row>
    <row r="8" spans="1:28" ht="18" customHeight="1">
      <c r="A8" s="58"/>
      <c r="B8" s="14" t="s">
        <v>7</v>
      </c>
      <c r="C8" s="8" t="s">
        <v>7</v>
      </c>
      <c r="D8" s="18"/>
      <c r="E8" s="61" t="s">
        <v>7</v>
      </c>
      <c r="F8" s="62"/>
      <c r="G8" s="62"/>
      <c r="H8" s="62"/>
      <c r="I8" s="62"/>
      <c r="J8" s="62"/>
      <c r="K8" s="62"/>
      <c r="L8" s="62"/>
      <c r="M8" s="62"/>
      <c r="N8" s="15"/>
      <c r="O8" s="15"/>
      <c r="P8" s="15"/>
      <c r="Q8" s="15"/>
      <c r="R8" s="54" t="str">
        <f>IF(Q11="△","Minus Time","")</f>
        <v/>
      </c>
      <c r="S8" s="41"/>
      <c r="U8" s="60" t="str">
        <f>IF(ISERROR(OR(WEEKDAY(B8,1)=1,ISNUMBER(MATCH(B8,#REF!,0)))),"",IF(OR(WEEKDAY(B8,1)=1,ISNUMBER(MATCH(B8,#REF!,0))),1,2))</f>
        <v/>
      </c>
      <c r="V8" s="58"/>
      <c r="W8" s="58" t="s">
        <v>11</v>
      </c>
      <c r="X8" s="58" t="s">
        <v>30</v>
      </c>
      <c r="Y8" s="58" t="s">
        <v>19</v>
      </c>
      <c r="Z8" s="58"/>
      <c r="AA8" s="58"/>
    </row>
    <row r="9" spans="1:28" ht="18" customHeight="1">
      <c r="A9" s="58"/>
      <c r="B9" s="14" t="s">
        <v>7</v>
      </c>
      <c r="C9" s="8" t="s">
        <v>7</v>
      </c>
      <c r="D9" s="18"/>
      <c r="E9" s="61" t="s">
        <v>7</v>
      </c>
      <c r="F9" s="62"/>
      <c r="G9" s="62"/>
      <c r="H9" s="62"/>
      <c r="I9" s="62"/>
      <c r="J9" s="62"/>
      <c r="K9" s="62"/>
      <c r="L9" s="62"/>
      <c r="M9" s="62"/>
      <c r="N9" s="15"/>
      <c r="O9" s="15"/>
      <c r="P9" s="15"/>
      <c r="Q9" s="15"/>
      <c r="R9" s="53" t="s">
        <v>23</v>
      </c>
      <c r="S9" s="16">
        <f>IF(OR(Q11="■",Q11="×",Q11="◎"),0,IF(Q11="△",SUM(S6:S8)-7.75, SUM(S6:S7)-7.75))</f>
        <v>0</v>
      </c>
      <c r="U9" s="60" t="str">
        <f>IF(ISERROR(OR(WEEKDAY(B9,1)=1,ISNUMBER(MATCH(B9,#REF!,0)))),"",IF(OR(WEEKDAY(B9,1)=1,ISNUMBER(MATCH(B9,#REF!,0))),1,2))</f>
        <v/>
      </c>
      <c r="V9" s="58"/>
      <c r="W9" s="58" t="s">
        <v>12</v>
      </c>
      <c r="X9" s="58" t="s">
        <v>31</v>
      </c>
      <c r="Y9" s="58" t="s">
        <v>20</v>
      </c>
      <c r="Z9" s="58"/>
      <c r="AA9" s="58"/>
    </row>
    <row r="10" spans="1:28" ht="18" customHeight="1">
      <c r="A10" s="58"/>
      <c r="B10" s="14" t="s">
        <v>7</v>
      </c>
      <c r="C10" s="8" t="s">
        <v>7</v>
      </c>
      <c r="D10" s="18"/>
      <c r="E10" s="61" t="s">
        <v>7</v>
      </c>
      <c r="F10" s="62"/>
      <c r="G10" s="62"/>
      <c r="H10" s="62"/>
      <c r="I10" s="62"/>
      <c r="J10" s="62"/>
      <c r="K10" s="62"/>
      <c r="L10" s="62"/>
      <c r="M10" s="62"/>
      <c r="N10" s="15"/>
      <c r="O10" s="15" t="s">
        <v>32</v>
      </c>
      <c r="P10" s="15" t="s">
        <v>33</v>
      </c>
      <c r="Q10" s="15"/>
      <c r="R10" s="53" t="s">
        <v>3</v>
      </c>
      <c r="S10" s="16" t="str">
        <f>IF(Q11="×",-7.75,"-")</f>
        <v>-</v>
      </c>
      <c r="U10" s="60" t="str">
        <f>IF(ISERROR(OR(WEEKDAY(B10,1)=1,ISNUMBER(MATCH(B10,#REF!,0)))),"",IF(OR(WEEKDAY(B10,1)=1,ISNUMBER(MATCH(B10,#REF!,0))),1,2))</f>
        <v/>
      </c>
      <c r="V10" s="58"/>
      <c r="W10" s="58" t="s">
        <v>13</v>
      </c>
      <c r="X10" s="58" t="s">
        <v>34</v>
      </c>
      <c r="Y10" s="58" t="s">
        <v>21</v>
      </c>
      <c r="Z10" s="58"/>
      <c r="AA10" s="58"/>
    </row>
    <row r="11" spans="1:28" ht="18" customHeight="1" thickBot="1">
      <c r="A11" s="58"/>
      <c r="B11" s="48" t="s">
        <v>7</v>
      </c>
      <c r="C11" s="49" t="s">
        <v>7</v>
      </c>
      <c r="D11" s="50"/>
      <c r="E11" s="76" t="s">
        <v>7</v>
      </c>
      <c r="F11" s="77"/>
      <c r="G11" s="77"/>
      <c r="H11" s="77"/>
      <c r="I11" s="77"/>
      <c r="J11" s="77"/>
      <c r="K11" s="77"/>
      <c r="L11" s="77"/>
      <c r="M11" s="77"/>
      <c r="N11" s="51"/>
      <c r="O11" s="51" t="s">
        <v>55</v>
      </c>
      <c r="P11" s="51" t="s">
        <v>33</v>
      </c>
      <c r="Q11" s="51" t="s">
        <v>7</v>
      </c>
      <c r="R11" s="55" t="s">
        <v>5</v>
      </c>
      <c r="S11" s="17">
        <f xml:space="preserve"> S6+S7</f>
        <v>0</v>
      </c>
      <c r="U11" s="60" t="str">
        <f>IF(ISERROR(OR(WEEKDAY(B11,1)=1,ISNUMBER(MATCH(B11,#REF!,0)))),"",IF(OR(WEEKDAY(B11,1)=1,ISNUMBER(MATCH(B11,#REF!,0))),1,2))</f>
        <v/>
      </c>
      <c r="V11" s="58"/>
      <c r="W11" s="58" t="s">
        <v>14</v>
      </c>
      <c r="X11" s="58" t="s">
        <v>35</v>
      </c>
      <c r="Y11" s="58" t="s">
        <v>22</v>
      </c>
      <c r="Z11" s="58"/>
      <c r="AA11" s="58"/>
    </row>
    <row r="12" spans="1:28" ht="18" customHeight="1" thickBot="1">
      <c r="A12" s="58"/>
      <c r="B12" s="71">
        <f>B4+1</f>
        <v>45232</v>
      </c>
      <c r="C12" s="72"/>
      <c r="D12" s="72"/>
      <c r="E12" s="72"/>
      <c r="F12" s="72"/>
      <c r="G12" s="72"/>
      <c r="H12" s="72"/>
      <c r="I12" s="72"/>
      <c r="J12" s="72"/>
      <c r="K12" s="72"/>
      <c r="L12" s="72"/>
      <c r="M12" s="72"/>
      <c r="N12" s="72"/>
      <c r="O12" s="72"/>
      <c r="P12" s="72"/>
      <c r="Q12" s="72"/>
      <c r="R12" s="72"/>
      <c r="S12" s="73"/>
      <c r="U12" s="60">
        <f>IF(ISERROR(OR(WEEKDAY(B12,1)=1,ISNUMBER(MATCH(B12,#REF!,0)))),"",IF(OR(WEEKDAY(B12,1)=1,ISNUMBER(MATCH(B12,#REF!,0))),1,2))</f>
        <v>2</v>
      </c>
      <c r="V12" s="58"/>
      <c r="W12" s="58"/>
      <c r="X12" s="58"/>
      <c r="Y12" s="58"/>
      <c r="Z12" s="58"/>
      <c r="AA12" s="58"/>
    </row>
    <row r="13" spans="1:28" ht="18" customHeight="1" thickBot="1">
      <c r="A13" s="58"/>
      <c r="B13" s="9" t="s">
        <v>25</v>
      </c>
      <c r="C13" s="4" t="s">
        <v>1</v>
      </c>
      <c r="D13" s="5" t="s">
        <v>0</v>
      </c>
      <c r="E13" s="68" t="s">
        <v>2</v>
      </c>
      <c r="F13" s="69"/>
      <c r="G13" s="69"/>
      <c r="H13" s="69"/>
      <c r="I13" s="69"/>
      <c r="J13" s="69"/>
      <c r="K13" s="69"/>
      <c r="L13" s="69"/>
      <c r="M13" s="70"/>
      <c r="N13" s="59" t="s">
        <v>4</v>
      </c>
      <c r="O13" s="57" t="s">
        <v>6</v>
      </c>
      <c r="P13" s="7" t="s">
        <v>26</v>
      </c>
      <c r="Q13" s="12" t="s">
        <v>4</v>
      </c>
      <c r="R13" s="63" t="s">
        <v>4</v>
      </c>
      <c r="S13" s="64"/>
      <c r="U13" s="60" t="str">
        <f>IF(ISERROR(OR(WEEKDAY(B13,1)=1,ISNUMBER(MATCH(B13,#REF!,0)))),"",IF(OR(WEEKDAY(B13,1)=1,ISNUMBER(MATCH(B13,#REF!,0))),1,2))</f>
        <v/>
      </c>
      <c r="V13" s="58"/>
      <c r="W13" s="10"/>
      <c r="X13" s="58"/>
      <c r="Y13" s="58"/>
      <c r="Z13" s="58"/>
      <c r="AA13" s="58"/>
    </row>
    <row r="14" spans="1:28" ht="18" customHeight="1">
      <c r="A14" s="58"/>
      <c r="B14" s="43" t="s">
        <v>7</v>
      </c>
      <c r="C14" s="44" t="s">
        <v>7</v>
      </c>
      <c r="D14" s="45"/>
      <c r="E14" s="66" t="s">
        <v>7</v>
      </c>
      <c r="F14" s="67"/>
      <c r="G14" s="67"/>
      <c r="H14" s="67"/>
      <c r="I14" s="67"/>
      <c r="J14" s="67"/>
      <c r="K14" s="67"/>
      <c r="L14" s="67"/>
      <c r="M14" s="67"/>
      <c r="N14" s="46"/>
      <c r="O14" s="46"/>
      <c r="P14" s="46"/>
      <c r="Q14" s="46"/>
      <c r="R14" s="52" t="s">
        <v>56</v>
      </c>
      <c r="S14" s="47">
        <f>SUM(N14:N19)</f>
        <v>0</v>
      </c>
      <c r="U14" s="60" t="str">
        <f>IF(ISERROR(OR(WEEKDAY(B14,1)=1,ISNUMBER(MATCH(B14,#REF!,0)))),"",IF(OR(WEEKDAY(B14,1)=1,ISNUMBER(MATCH(B14,#REF!,0))),1,2))</f>
        <v/>
      </c>
      <c r="V14" s="58"/>
      <c r="W14" s="58"/>
      <c r="X14" s="58"/>
      <c r="Y14" s="58"/>
      <c r="Z14" s="58"/>
      <c r="AA14" s="58"/>
    </row>
    <row r="15" spans="1:28" ht="18" customHeight="1">
      <c r="A15" s="58"/>
      <c r="B15" s="14" t="s">
        <v>7</v>
      </c>
      <c r="C15" s="8" t="s">
        <v>7</v>
      </c>
      <c r="D15" s="18"/>
      <c r="E15" s="61" t="s">
        <v>7</v>
      </c>
      <c r="F15" s="62"/>
      <c r="G15" s="62"/>
      <c r="H15" s="62"/>
      <c r="I15" s="62"/>
      <c r="J15" s="62"/>
      <c r="K15" s="62"/>
      <c r="L15" s="62"/>
      <c r="M15" s="62"/>
      <c r="N15" s="15"/>
      <c r="O15" s="15"/>
      <c r="P15" s="15"/>
      <c r="Q15" s="15"/>
      <c r="R15" s="53" t="s">
        <v>6</v>
      </c>
      <c r="S15" s="16">
        <f>SUM(Q14:Q18)</f>
        <v>0</v>
      </c>
      <c r="U15" s="60" t="str">
        <f>IF(ISERROR(OR(WEEKDAY(B15,1)=1,ISNUMBER(MATCH(B15,#REF!,0)))),"",IF(OR(WEEKDAY(B15,1)=1,ISNUMBER(MATCH(B15,#REF!,0))),1,2))</f>
        <v/>
      </c>
      <c r="V15" s="58"/>
      <c r="W15" s="58"/>
      <c r="X15" s="10"/>
      <c r="Y15" s="58"/>
      <c r="Z15" s="58"/>
      <c r="AA15" s="58"/>
    </row>
    <row r="16" spans="1:28" ht="18" customHeight="1">
      <c r="A16" s="58"/>
      <c r="B16" s="14" t="s">
        <v>7</v>
      </c>
      <c r="C16" s="8" t="s">
        <v>7</v>
      </c>
      <c r="D16" s="18"/>
      <c r="E16" s="61" t="s">
        <v>7</v>
      </c>
      <c r="F16" s="62"/>
      <c r="G16" s="62"/>
      <c r="H16" s="62"/>
      <c r="I16" s="62"/>
      <c r="J16" s="62"/>
      <c r="K16" s="62"/>
      <c r="L16" s="62"/>
      <c r="M16" s="62"/>
      <c r="N16" s="15"/>
      <c r="O16" s="15"/>
      <c r="P16" s="15"/>
      <c r="Q16" s="15"/>
      <c r="R16" s="54" t="str">
        <f>IF(Q19="△","Minus Time","")</f>
        <v/>
      </c>
      <c r="S16" s="41"/>
      <c r="U16" s="60" t="str">
        <f>IF(ISERROR(OR(WEEKDAY(B16,1)=1,ISNUMBER(MATCH(B16,#REF!,0)))),"",IF(OR(WEEKDAY(B16,1)=1,ISNUMBER(MATCH(B16,#REF!,0))),1,2))</f>
        <v/>
      </c>
      <c r="V16" s="58"/>
      <c r="W16" s="58"/>
      <c r="X16" s="10"/>
      <c r="Y16" s="58"/>
      <c r="Z16" s="58"/>
      <c r="AA16" s="58"/>
    </row>
    <row r="17" spans="1:27" ht="18" customHeight="1">
      <c r="A17" s="58"/>
      <c r="B17" s="14" t="s">
        <v>7</v>
      </c>
      <c r="C17" s="8" t="s">
        <v>7</v>
      </c>
      <c r="D17" s="18"/>
      <c r="E17" s="61" t="s">
        <v>7</v>
      </c>
      <c r="F17" s="62"/>
      <c r="G17" s="62"/>
      <c r="H17" s="62"/>
      <c r="I17" s="62"/>
      <c r="J17" s="62"/>
      <c r="K17" s="62"/>
      <c r="L17" s="62"/>
      <c r="M17" s="62"/>
      <c r="N17" s="15"/>
      <c r="O17" s="15"/>
      <c r="P17" s="15"/>
      <c r="Q17" s="15"/>
      <c r="R17" s="53" t="s">
        <v>23</v>
      </c>
      <c r="S17" s="16">
        <f>IF(OR(Q19="■",Q19="×",Q19="◎"),0,IF(Q19="△",SUM(S14:S16)-7.75, SUM(S14:S15)-7.75))</f>
        <v>0</v>
      </c>
      <c r="U17" s="60" t="str">
        <f>IF(ISERROR(OR(WEEKDAY(B17,1)=1,ISNUMBER(MATCH(B17,#REF!,0)))),"",IF(OR(WEEKDAY(B17,1)=1,ISNUMBER(MATCH(B17,#REF!,0))),1,2))</f>
        <v/>
      </c>
      <c r="V17" s="58"/>
      <c r="W17" s="58"/>
      <c r="X17" s="10"/>
      <c r="Y17" s="58"/>
      <c r="Z17" s="58"/>
      <c r="AA17" s="58"/>
    </row>
    <row r="18" spans="1:27" ht="18" customHeight="1">
      <c r="A18" s="58"/>
      <c r="B18" s="14" t="s">
        <v>7</v>
      </c>
      <c r="C18" s="8" t="s">
        <v>7</v>
      </c>
      <c r="D18" s="18"/>
      <c r="E18" s="61" t="s">
        <v>7</v>
      </c>
      <c r="F18" s="62"/>
      <c r="G18" s="62"/>
      <c r="H18" s="62"/>
      <c r="I18" s="62"/>
      <c r="J18" s="62"/>
      <c r="K18" s="62"/>
      <c r="L18" s="62"/>
      <c r="M18" s="62"/>
      <c r="N18" s="15"/>
      <c r="O18" s="15" t="s">
        <v>32</v>
      </c>
      <c r="P18" s="15" t="s">
        <v>33</v>
      </c>
      <c r="Q18" s="15"/>
      <c r="R18" s="53" t="s">
        <v>3</v>
      </c>
      <c r="S18" s="16" t="str">
        <f>IF(Q19="×",-7.75,"-")</f>
        <v>-</v>
      </c>
      <c r="U18" s="60" t="str">
        <f>IF(ISERROR(OR(WEEKDAY(B18,1)=1,ISNUMBER(MATCH(B18,#REF!,0)))),"",IF(OR(WEEKDAY(B18,1)=1,ISNUMBER(MATCH(B18,#REF!,0))),1,2))</f>
        <v/>
      </c>
      <c r="V18" s="58"/>
      <c r="W18" s="58"/>
      <c r="X18" s="10"/>
      <c r="Y18" s="58"/>
      <c r="Z18" s="58"/>
      <c r="AA18" s="58"/>
    </row>
    <row r="19" spans="1:27" ht="18" customHeight="1" thickBot="1">
      <c r="A19" s="58"/>
      <c r="B19" s="48" t="s">
        <v>7</v>
      </c>
      <c r="C19" s="49" t="s">
        <v>7</v>
      </c>
      <c r="D19" s="50"/>
      <c r="E19" s="76" t="s">
        <v>7</v>
      </c>
      <c r="F19" s="77"/>
      <c r="G19" s="77"/>
      <c r="H19" s="77"/>
      <c r="I19" s="77"/>
      <c r="J19" s="77"/>
      <c r="K19" s="77"/>
      <c r="L19" s="77"/>
      <c r="M19" s="77"/>
      <c r="N19" s="51"/>
      <c r="O19" s="51" t="s">
        <v>55</v>
      </c>
      <c r="P19" s="51" t="s">
        <v>33</v>
      </c>
      <c r="Q19" s="51" t="s">
        <v>7</v>
      </c>
      <c r="R19" s="55" t="s">
        <v>5</v>
      </c>
      <c r="S19" s="17">
        <f xml:space="preserve"> S14+S15</f>
        <v>0</v>
      </c>
      <c r="U19" s="60" t="str">
        <f>IF(ISERROR(OR(WEEKDAY(B19,1)=1,ISNUMBER(MATCH(B19,#REF!,0)))),"",IF(OR(WEEKDAY(B19,1)=1,ISNUMBER(MATCH(B19,#REF!,0))),1,2))</f>
        <v/>
      </c>
      <c r="V19" s="58"/>
      <c r="W19" s="58"/>
      <c r="X19" s="58"/>
      <c r="Y19" s="58"/>
      <c r="Z19" s="58"/>
      <c r="AA19" s="58"/>
    </row>
    <row r="20" spans="1:27" ht="18" customHeight="1" thickBot="1">
      <c r="A20" s="58"/>
      <c r="B20" s="71">
        <f>B12+1</f>
        <v>45233</v>
      </c>
      <c r="C20" s="72"/>
      <c r="D20" s="72"/>
      <c r="E20" s="72"/>
      <c r="F20" s="72"/>
      <c r="G20" s="72"/>
      <c r="H20" s="72"/>
      <c r="I20" s="72"/>
      <c r="J20" s="72"/>
      <c r="K20" s="72"/>
      <c r="L20" s="72"/>
      <c r="M20" s="72"/>
      <c r="N20" s="72"/>
      <c r="O20" s="72"/>
      <c r="P20" s="72"/>
      <c r="Q20" s="72"/>
      <c r="R20" s="72"/>
      <c r="S20" s="73"/>
      <c r="U20" s="60">
        <f>IF(ISERROR(OR(WEEKDAY(B20,1)=1,ISNUMBER(MATCH(B20,#REF!,0)))),"",IF(OR(WEEKDAY(B20,1)=1,ISNUMBER(MATCH(B20,#REF!,0))),1,2))</f>
        <v>2</v>
      </c>
      <c r="V20" s="58"/>
      <c r="W20" s="58"/>
      <c r="X20" s="58"/>
      <c r="Y20" s="58"/>
      <c r="Z20" s="58"/>
      <c r="AA20" s="58"/>
    </row>
    <row r="21" spans="1:27" ht="18" customHeight="1" thickBot="1">
      <c r="A21" s="58"/>
      <c r="B21" s="9" t="s">
        <v>25</v>
      </c>
      <c r="C21" s="4" t="s">
        <v>1</v>
      </c>
      <c r="D21" s="5" t="s">
        <v>0</v>
      </c>
      <c r="E21" s="68" t="s">
        <v>2</v>
      </c>
      <c r="F21" s="69"/>
      <c r="G21" s="69"/>
      <c r="H21" s="69"/>
      <c r="I21" s="69"/>
      <c r="J21" s="69"/>
      <c r="K21" s="69"/>
      <c r="L21" s="69"/>
      <c r="M21" s="70"/>
      <c r="N21" s="59" t="s">
        <v>4</v>
      </c>
      <c r="O21" s="57" t="s">
        <v>6</v>
      </c>
      <c r="P21" s="7" t="s">
        <v>26</v>
      </c>
      <c r="Q21" s="12" t="s">
        <v>4</v>
      </c>
      <c r="R21" s="63" t="s">
        <v>4</v>
      </c>
      <c r="S21" s="64"/>
      <c r="U21" s="60" t="str">
        <f>IF(ISERROR(OR(WEEKDAY(B21,1)=1,ISNUMBER(MATCH(B21,#REF!,0)))),"",IF(OR(WEEKDAY(B21,1)=1,ISNUMBER(MATCH(B21,#REF!,0))),1,2))</f>
        <v/>
      </c>
      <c r="V21" s="58"/>
      <c r="W21" s="58"/>
      <c r="X21" s="58"/>
      <c r="Y21" s="58"/>
      <c r="Z21" s="58"/>
      <c r="AA21" s="58"/>
    </row>
    <row r="22" spans="1:27" ht="18" customHeight="1">
      <c r="A22" s="58"/>
      <c r="B22" s="43" t="s">
        <v>7</v>
      </c>
      <c r="C22" s="44" t="s">
        <v>7</v>
      </c>
      <c r="D22" s="45"/>
      <c r="E22" s="66" t="s">
        <v>7</v>
      </c>
      <c r="F22" s="67"/>
      <c r="G22" s="67"/>
      <c r="H22" s="67"/>
      <c r="I22" s="67"/>
      <c r="J22" s="67"/>
      <c r="K22" s="67"/>
      <c r="L22" s="67"/>
      <c r="M22" s="67"/>
      <c r="N22" s="46"/>
      <c r="O22" s="46"/>
      <c r="P22" s="46"/>
      <c r="Q22" s="46"/>
      <c r="R22" s="52" t="s">
        <v>56</v>
      </c>
      <c r="S22" s="47">
        <f>SUM(N22:N27)</f>
        <v>0</v>
      </c>
      <c r="U22" s="60" t="str">
        <f>IF(ISERROR(OR(WEEKDAY(B22,1)=1,ISNUMBER(MATCH(B22,#REF!,0)))),"",IF(OR(WEEKDAY(B22,1)=1,ISNUMBER(MATCH(B22,#REF!,0))),1,2))</f>
        <v/>
      </c>
      <c r="V22" s="58"/>
      <c r="W22" s="58"/>
      <c r="X22" s="58"/>
      <c r="Y22" s="58"/>
      <c r="Z22" s="58"/>
      <c r="AA22" s="58"/>
    </row>
    <row r="23" spans="1:27" ht="18" customHeight="1">
      <c r="A23" s="58"/>
      <c r="B23" s="14" t="s">
        <v>7</v>
      </c>
      <c r="C23" s="8" t="s">
        <v>7</v>
      </c>
      <c r="D23" s="18"/>
      <c r="E23" s="61" t="s">
        <v>7</v>
      </c>
      <c r="F23" s="62"/>
      <c r="G23" s="62"/>
      <c r="H23" s="62"/>
      <c r="I23" s="62"/>
      <c r="J23" s="62"/>
      <c r="K23" s="62"/>
      <c r="L23" s="62"/>
      <c r="M23" s="62"/>
      <c r="N23" s="15"/>
      <c r="O23" s="15"/>
      <c r="P23" s="15"/>
      <c r="Q23" s="15"/>
      <c r="R23" s="53" t="s">
        <v>6</v>
      </c>
      <c r="S23" s="16">
        <f>SUM(Q22:Q26)</f>
        <v>0</v>
      </c>
      <c r="U23" s="60" t="str">
        <f>IF(ISERROR(OR(WEEKDAY(B23,1)=1,ISNUMBER(MATCH(B23,#REF!,0)))),"",IF(OR(WEEKDAY(B23,1)=1,ISNUMBER(MATCH(B23,#REF!,0))),1,2))</f>
        <v/>
      </c>
      <c r="V23" s="58"/>
      <c r="W23" s="58"/>
      <c r="X23" s="58"/>
      <c r="Y23" s="58"/>
      <c r="Z23" s="58"/>
      <c r="AA23" s="58"/>
    </row>
    <row r="24" spans="1:27" ht="18" customHeight="1">
      <c r="A24" s="58"/>
      <c r="B24" s="14" t="s">
        <v>7</v>
      </c>
      <c r="C24" s="8" t="s">
        <v>7</v>
      </c>
      <c r="D24" s="18"/>
      <c r="E24" s="61" t="s">
        <v>7</v>
      </c>
      <c r="F24" s="62"/>
      <c r="G24" s="62"/>
      <c r="H24" s="62"/>
      <c r="I24" s="62"/>
      <c r="J24" s="62"/>
      <c r="K24" s="62"/>
      <c r="L24" s="62"/>
      <c r="M24" s="62"/>
      <c r="N24" s="15"/>
      <c r="O24" s="15"/>
      <c r="P24" s="15"/>
      <c r="Q24" s="15"/>
      <c r="R24" s="54" t="str">
        <f>IF(Q27="△","Minus Time","")</f>
        <v/>
      </c>
      <c r="S24" s="41"/>
      <c r="U24" s="60" t="str">
        <f>IF(ISERROR(OR(WEEKDAY(B24,1)=1,ISNUMBER(MATCH(B24,#REF!,0)))),"",IF(OR(WEEKDAY(B24,1)=1,ISNUMBER(MATCH(B24,#REF!,0))),1,2))</f>
        <v/>
      </c>
      <c r="V24" s="58"/>
      <c r="W24" s="58"/>
      <c r="X24" s="58"/>
      <c r="Y24" s="58"/>
      <c r="Z24" s="58"/>
      <c r="AA24" s="58"/>
    </row>
    <row r="25" spans="1:27" ht="18" customHeight="1">
      <c r="A25" s="58"/>
      <c r="B25" s="14" t="s">
        <v>7</v>
      </c>
      <c r="C25" s="8" t="s">
        <v>7</v>
      </c>
      <c r="D25" s="18"/>
      <c r="E25" s="61" t="s">
        <v>7</v>
      </c>
      <c r="F25" s="62"/>
      <c r="G25" s="62"/>
      <c r="H25" s="62"/>
      <c r="I25" s="62"/>
      <c r="J25" s="62"/>
      <c r="K25" s="62"/>
      <c r="L25" s="62"/>
      <c r="M25" s="62"/>
      <c r="N25" s="15"/>
      <c r="O25" s="15"/>
      <c r="P25" s="15"/>
      <c r="Q25" s="15"/>
      <c r="R25" s="53" t="s">
        <v>23</v>
      </c>
      <c r="S25" s="16">
        <f>IF(OR(Q27="■",Q27="×",Q27="◎"),0,IF(Q27="△",SUM(S22:S24)-7.75, SUM(S22:S23)-7.75))</f>
        <v>0</v>
      </c>
      <c r="U25" s="60" t="str">
        <f>IF(ISERROR(OR(WEEKDAY(B25,1)=1,ISNUMBER(MATCH(B25,#REF!,0)))),"",IF(OR(WEEKDAY(B25,1)=1,ISNUMBER(MATCH(B25,#REF!,0))),1,2))</f>
        <v/>
      </c>
      <c r="V25" s="58"/>
      <c r="W25" s="58"/>
      <c r="X25" s="58"/>
      <c r="Y25" s="58"/>
      <c r="Z25" s="58"/>
      <c r="AA25" s="58"/>
    </row>
    <row r="26" spans="1:27" ht="18" customHeight="1">
      <c r="A26" s="58"/>
      <c r="B26" s="14" t="s">
        <v>7</v>
      </c>
      <c r="C26" s="8" t="s">
        <v>7</v>
      </c>
      <c r="D26" s="18"/>
      <c r="E26" s="61" t="s">
        <v>7</v>
      </c>
      <c r="F26" s="62"/>
      <c r="G26" s="62"/>
      <c r="H26" s="62"/>
      <c r="I26" s="62"/>
      <c r="J26" s="62"/>
      <c r="K26" s="62"/>
      <c r="L26" s="62"/>
      <c r="M26" s="62"/>
      <c r="N26" s="15"/>
      <c r="O26" s="15" t="s">
        <v>32</v>
      </c>
      <c r="P26" s="15" t="s">
        <v>33</v>
      </c>
      <c r="Q26" s="15"/>
      <c r="R26" s="53" t="s">
        <v>3</v>
      </c>
      <c r="S26" s="16" t="str">
        <f>IF(Q27="×",-7.75,"-")</f>
        <v>-</v>
      </c>
      <c r="U26" s="60" t="str">
        <f>IF(ISERROR(OR(WEEKDAY(B26,1)=1,ISNUMBER(MATCH(B26,#REF!,0)))),"",IF(OR(WEEKDAY(B26,1)=1,ISNUMBER(MATCH(B26,#REF!,0))),1,2))</f>
        <v/>
      </c>
      <c r="V26" s="58"/>
      <c r="W26" s="58"/>
      <c r="X26" s="58"/>
      <c r="Y26" s="58"/>
      <c r="Z26" s="58"/>
      <c r="AA26" s="58"/>
    </row>
    <row r="27" spans="1:27" ht="18" customHeight="1" thickBot="1">
      <c r="A27" s="58"/>
      <c r="B27" s="48" t="s">
        <v>7</v>
      </c>
      <c r="C27" s="49" t="s">
        <v>7</v>
      </c>
      <c r="D27" s="50"/>
      <c r="E27" s="76" t="s">
        <v>7</v>
      </c>
      <c r="F27" s="77"/>
      <c r="G27" s="77"/>
      <c r="H27" s="77"/>
      <c r="I27" s="77"/>
      <c r="J27" s="77"/>
      <c r="K27" s="77"/>
      <c r="L27" s="77"/>
      <c r="M27" s="77"/>
      <c r="N27" s="51"/>
      <c r="O27" s="51" t="s">
        <v>55</v>
      </c>
      <c r="P27" s="51" t="s">
        <v>33</v>
      </c>
      <c r="Q27" s="51" t="s">
        <v>7</v>
      </c>
      <c r="R27" s="55" t="s">
        <v>5</v>
      </c>
      <c r="S27" s="17">
        <f xml:space="preserve"> S22+S23</f>
        <v>0</v>
      </c>
      <c r="U27" s="60" t="str">
        <f>IF(ISERROR(OR(WEEKDAY(B27,1)=1,ISNUMBER(MATCH(B27,#REF!,0)))),"",IF(OR(WEEKDAY(B27,1)=1,ISNUMBER(MATCH(B27,#REF!,0))),1,2))</f>
        <v/>
      </c>
      <c r="V27" s="58"/>
      <c r="W27" s="58"/>
      <c r="X27" s="58"/>
      <c r="Y27" s="58"/>
      <c r="Z27" s="58"/>
      <c r="AA27" s="58"/>
    </row>
    <row r="28" spans="1:27" ht="18" customHeight="1" thickBot="1">
      <c r="A28" s="58"/>
      <c r="B28" s="71">
        <f>B20+1</f>
        <v>45234</v>
      </c>
      <c r="C28" s="72"/>
      <c r="D28" s="72"/>
      <c r="E28" s="72"/>
      <c r="F28" s="72"/>
      <c r="G28" s="72"/>
      <c r="H28" s="72"/>
      <c r="I28" s="72"/>
      <c r="J28" s="72"/>
      <c r="K28" s="72"/>
      <c r="L28" s="72"/>
      <c r="M28" s="72"/>
      <c r="N28" s="72"/>
      <c r="O28" s="72"/>
      <c r="P28" s="72"/>
      <c r="Q28" s="72"/>
      <c r="R28" s="72"/>
      <c r="S28" s="73"/>
      <c r="U28" s="60">
        <f>IF(ISERROR(OR(WEEKDAY(B28,1)=1,ISNUMBER(MATCH(B28,#REF!,0)))),"",IF(OR(WEEKDAY(B28,1)=1,ISNUMBER(MATCH(B28,#REF!,0))),1,2))</f>
        <v>2</v>
      </c>
      <c r="V28" s="58"/>
      <c r="W28" s="58"/>
      <c r="X28" s="58"/>
      <c r="Y28" s="58"/>
      <c r="Z28" s="58"/>
      <c r="AA28" s="58"/>
    </row>
    <row r="29" spans="1:27" ht="18" customHeight="1" thickBot="1">
      <c r="A29" s="58"/>
      <c r="B29" s="9" t="s">
        <v>25</v>
      </c>
      <c r="C29" s="4" t="s">
        <v>1</v>
      </c>
      <c r="D29" s="5" t="s">
        <v>0</v>
      </c>
      <c r="E29" s="68" t="s">
        <v>2</v>
      </c>
      <c r="F29" s="69"/>
      <c r="G29" s="69"/>
      <c r="H29" s="69"/>
      <c r="I29" s="69"/>
      <c r="J29" s="69"/>
      <c r="K29" s="69"/>
      <c r="L29" s="69"/>
      <c r="M29" s="70"/>
      <c r="N29" s="59" t="s">
        <v>4</v>
      </c>
      <c r="O29" s="57" t="s">
        <v>6</v>
      </c>
      <c r="P29" s="7" t="s">
        <v>26</v>
      </c>
      <c r="Q29" s="12" t="s">
        <v>4</v>
      </c>
      <c r="R29" s="63" t="s">
        <v>4</v>
      </c>
      <c r="S29" s="64"/>
      <c r="U29" s="60" t="str">
        <f>IF(ISERROR(OR(WEEKDAY(B29,1)=1,ISNUMBER(MATCH(B29,#REF!,0)))),"",IF(OR(WEEKDAY(B29,1)=1,ISNUMBER(MATCH(B29,#REF!,0))),1,2))</f>
        <v/>
      </c>
      <c r="V29" s="58"/>
      <c r="W29" s="58"/>
      <c r="X29" s="58"/>
      <c r="Y29" s="58"/>
      <c r="Z29" s="58"/>
      <c r="AA29" s="58"/>
    </row>
    <row r="30" spans="1:27" ht="18" customHeight="1">
      <c r="A30" s="58"/>
      <c r="B30" s="43" t="s">
        <v>7</v>
      </c>
      <c r="C30" s="44" t="s">
        <v>7</v>
      </c>
      <c r="D30" s="45"/>
      <c r="E30" s="66" t="s">
        <v>7</v>
      </c>
      <c r="F30" s="67"/>
      <c r="G30" s="67"/>
      <c r="H30" s="67"/>
      <c r="I30" s="67"/>
      <c r="J30" s="67"/>
      <c r="K30" s="67"/>
      <c r="L30" s="67"/>
      <c r="M30" s="67"/>
      <c r="N30" s="46"/>
      <c r="O30" s="46"/>
      <c r="P30" s="46"/>
      <c r="Q30" s="46"/>
      <c r="R30" s="52" t="s">
        <v>56</v>
      </c>
      <c r="S30" s="47">
        <f>SUM(N30:N35)</f>
        <v>0</v>
      </c>
      <c r="U30" s="60" t="str">
        <f>IF(ISERROR(OR(WEEKDAY(B30,1)=1,ISNUMBER(MATCH(B30,#REF!,0)))),"",IF(OR(WEEKDAY(B30,1)=1,ISNUMBER(MATCH(B30,#REF!,0))),1,2))</f>
        <v/>
      </c>
      <c r="V30" s="58"/>
      <c r="W30" s="58"/>
      <c r="X30" s="58"/>
      <c r="Y30" s="58"/>
      <c r="Z30" s="58"/>
      <c r="AA30" s="58"/>
    </row>
    <row r="31" spans="1:27" ht="18" customHeight="1">
      <c r="A31" s="58"/>
      <c r="B31" s="14" t="s">
        <v>7</v>
      </c>
      <c r="C31" s="8" t="s">
        <v>7</v>
      </c>
      <c r="D31" s="18"/>
      <c r="E31" s="61" t="s">
        <v>7</v>
      </c>
      <c r="F31" s="62"/>
      <c r="G31" s="62"/>
      <c r="H31" s="62"/>
      <c r="I31" s="62"/>
      <c r="J31" s="62"/>
      <c r="K31" s="62"/>
      <c r="L31" s="62"/>
      <c r="M31" s="62"/>
      <c r="N31" s="15"/>
      <c r="O31" s="15"/>
      <c r="P31" s="15"/>
      <c r="Q31" s="15"/>
      <c r="R31" s="53" t="s">
        <v>6</v>
      </c>
      <c r="S31" s="16">
        <f>SUM(Q30:Q34)</f>
        <v>0</v>
      </c>
      <c r="U31" s="60" t="str">
        <f>IF(ISERROR(OR(WEEKDAY(B31,1)=1,ISNUMBER(MATCH(B31,#REF!,0)))),"",IF(OR(WEEKDAY(B31,1)=1,ISNUMBER(MATCH(B31,#REF!,0))),1,2))</f>
        <v/>
      </c>
      <c r="V31" s="58"/>
      <c r="W31" s="58"/>
      <c r="X31" s="58"/>
      <c r="Y31" s="58"/>
      <c r="Z31" s="58"/>
      <c r="AA31" s="58"/>
    </row>
    <row r="32" spans="1:27" ht="18" customHeight="1">
      <c r="A32" s="58"/>
      <c r="B32" s="14" t="s">
        <v>7</v>
      </c>
      <c r="C32" s="8" t="s">
        <v>7</v>
      </c>
      <c r="D32" s="18"/>
      <c r="E32" s="61" t="s">
        <v>7</v>
      </c>
      <c r="F32" s="62"/>
      <c r="G32" s="62"/>
      <c r="H32" s="62"/>
      <c r="I32" s="62"/>
      <c r="J32" s="62"/>
      <c r="K32" s="62"/>
      <c r="L32" s="62"/>
      <c r="M32" s="62"/>
      <c r="N32" s="15"/>
      <c r="O32" s="15"/>
      <c r="P32" s="15"/>
      <c r="Q32" s="15"/>
      <c r="R32" s="54" t="str">
        <f>IF(Q35="△","Minus Time","")</f>
        <v/>
      </c>
      <c r="S32" s="41"/>
      <c r="U32" s="60" t="str">
        <f>IF(ISERROR(OR(WEEKDAY(B32,1)=1,ISNUMBER(MATCH(B32,#REF!,0)))),"",IF(OR(WEEKDAY(B32,1)=1,ISNUMBER(MATCH(B32,#REF!,0))),1,2))</f>
        <v/>
      </c>
      <c r="V32" s="58"/>
      <c r="W32" s="58"/>
      <c r="X32" s="58"/>
      <c r="Y32" s="58"/>
      <c r="Z32" s="58"/>
      <c r="AA32" s="58"/>
    </row>
    <row r="33" spans="1:27" ht="18" customHeight="1">
      <c r="A33" s="58"/>
      <c r="B33" s="14" t="s">
        <v>7</v>
      </c>
      <c r="C33" s="8" t="s">
        <v>7</v>
      </c>
      <c r="D33" s="18"/>
      <c r="E33" s="61" t="s">
        <v>7</v>
      </c>
      <c r="F33" s="62"/>
      <c r="G33" s="62"/>
      <c r="H33" s="62"/>
      <c r="I33" s="62"/>
      <c r="J33" s="62"/>
      <c r="K33" s="62"/>
      <c r="L33" s="62"/>
      <c r="M33" s="62"/>
      <c r="N33" s="15"/>
      <c r="O33" s="15"/>
      <c r="P33" s="15"/>
      <c r="Q33" s="15"/>
      <c r="R33" s="53" t="s">
        <v>23</v>
      </c>
      <c r="S33" s="16">
        <f>IF(OR(Q35="■",Q35="×",Q35="◎"),0,IF(Q35="△",SUM(S30:S32)-7.75, SUM(S30:S31)-7.75))</f>
        <v>0</v>
      </c>
      <c r="U33" s="60" t="str">
        <f>IF(ISERROR(OR(WEEKDAY(B33,1)=1,ISNUMBER(MATCH(B33,#REF!,0)))),"",IF(OR(WEEKDAY(B33,1)=1,ISNUMBER(MATCH(B33,#REF!,0))),1,2))</f>
        <v/>
      </c>
      <c r="V33" s="58"/>
      <c r="W33" s="58"/>
      <c r="X33" s="58"/>
      <c r="Y33" s="58"/>
      <c r="Z33" s="58"/>
      <c r="AA33" s="58"/>
    </row>
    <row r="34" spans="1:27" ht="18" customHeight="1">
      <c r="A34" s="58"/>
      <c r="B34" s="14" t="s">
        <v>7</v>
      </c>
      <c r="C34" s="8" t="s">
        <v>7</v>
      </c>
      <c r="D34" s="18"/>
      <c r="E34" s="61" t="s">
        <v>7</v>
      </c>
      <c r="F34" s="62"/>
      <c r="G34" s="62"/>
      <c r="H34" s="62"/>
      <c r="I34" s="62"/>
      <c r="J34" s="62"/>
      <c r="K34" s="62"/>
      <c r="L34" s="62"/>
      <c r="M34" s="62"/>
      <c r="N34" s="15"/>
      <c r="O34" s="15" t="s">
        <v>32</v>
      </c>
      <c r="P34" s="15" t="s">
        <v>33</v>
      </c>
      <c r="Q34" s="15"/>
      <c r="R34" s="53" t="s">
        <v>3</v>
      </c>
      <c r="S34" s="16" t="str">
        <f>IF(Q35="×",-7.75,"-")</f>
        <v>-</v>
      </c>
      <c r="U34" s="60" t="str">
        <f>IF(ISERROR(OR(WEEKDAY(B34,1)=1,ISNUMBER(MATCH(B34,#REF!,0)))),"",IF(OR(WEEKDAY(B34,1)=1,ISNUMBER(MATCH(B34,#REF!,0))),1,2))</f>
        <v/>
      </c>
      <c r="V34" s="58"/>
      <c r="W34" s="58"/>
      <c r="X34" s="58"/>
      <c r="Y34" s="58"/>
      <c r="Z34" s="58"/>
      <c r="AA34" s="58"/>
    </row>
    <row r="35" spans="1:27" ht="18" customHeight="1" thickBot="1">
      <c r="A35" s="58"/>
      <c r="B35" s="48" t="s">
        <v>7</v>
      </c>
      <c r="C35" s="49" t="s">
        <v>7</v>
      </c>
      <c r="D35" s="50"/>
      <c r="E35" s="76" t="s">
        <v>7</v>
      </c>
      <c r="F35" s="77"/>
      <c r="G35" s="77"/>
      <c r="H35" s="77"/>
      <c r="I35" s="77"/>
      <c r="J35" s="77"/>
      <c r="K35" s="77"/>
      <c r="L35" s="77"/>
      <c r="M35" s="77"/>
      <c r="N35" s="51"/>
      <c r="O35" s="51" t="s">
        <v>55</v>
      </c>
      <c r="P35" s="51" t="s">
        <v>33</v>
      </c>
      <c r="Q35" s="51" t="s">
        <v>7</v>
      </c>
      <c r="R35" s="55" t="s">
        <v>5</v>
      </c>
      <c r="S35" s="17">
        <f xml:space="preserve"> S30+S31</f>
        <v>0</v>
      </c>
      <c r="U35" s="60" t="str">
        <f>IF(ISERROR(OR(WEEKDAY(B35,1)=1,ISNUMBER(MATCH(B35,#REF!,0)))),"",IF(OR(WEEKDAY(B35,1)=1,ISNUMBER(MATCH(B35,#REF!,0))),1,2))</f>
        <v/>
      </c>
      <c r="V35" s="58"/>
      <c r="W35" s="58"/>
      <c r="X35" s="58"/>
      <c r="Y35" s="58"/>
      <c r="Z35" s="58"/>
      <c r="AA35" s="58"/>
    </row>
    <row r="36" spans="1:27" ht="18" customHeight="1" thickBot="1">
      <c r="A36" s="58"/>
      <c r="B36" s="71">
        <f>B28+1</f>
        <v>45235</v>
      </c>
      <c r="C36" s="72"/>
      <c r="D36" s="72"/>
      <c r="E36" s="72"/>
      <c r="F36" s="72"/>
      <c r="G36" s="72"/>
      <c r="H36" s="72"/>
      <c r="I36" s="72"/>
      <c r="J36" s="72"/>
      <c r="K36" s="72"/>
      <c r="L36" s="72"/>
      <c r="M36" s="72"/>
      <c r="N36" s="72"/>
      <c r="O36" s="72"/>
      <c r="P36" s="72"/>
      <c r="Q36" s="72"/>
      <c r="R36" s="72"/>
      <c r="S36" s="73"/>
      <c r="U36" s="60">
        <f>IF(ISERROR(OR(WEEKDAY(B36,1)=1,ISNUMBER(MATCH(B36,#REF!,0)))),"",IF(OR(WEEKDAY(B36,1)=1,ISNUMBER(MATCH(B36,#REF!,0))),1,2))</f>
        <v>1</v>
      </c>
      <c r="V36" s="58"/>
      <c r="W36" s="58"/>
      <c r="X36" s="58"/>
      <c r="Y36" s="58"/>
      <c r="Z36" s="58"/>
      <c r="AA36" s="58"/>
    </row>
    <row r="37" spans="1:27" ht="18" customHeight="1" thickBot="1">
      <c r="A37" s="58"/>
      <c r="B37" s="9" t="s">
        <v>25</v>
      </c>
      <c r="C37" s="4" t="s">
        <v>1</v>
      </c>
      <c r="D37" s="5" t="s">
        <v>0</v>
      </c>
      <c r="E37" s="68" t="s">
        <v>2</v>
      </c>
      <c r="F37" s="69"/>
      <c r="G37" s="69"/>
      <c r="H37" s="69"/>
      <c r="I37" s="69"/>
      <c r="J37" s="69"/>
      <c r="K37" s="69"/>
      <c r="L37" s="69"/>
      <c r="M37" s="70"/>
      <c r="N37" s="59" t="s">
        <v>4</v>
      </c>
      <c r="O37" s="57" t="s">
        <v>6</v>
      </c>
      <c r="P37" s="7" t="s">
        <v>26</v>
      </c>
      <c r="Q37" s="12" t="s">
        <v>4</v>
      </c>
      <c r="R37" s="63" t="s">
        <v>4</v>
      </c>
      <c r="S37" s="64"/>
      <c r="U37" s="60" t="str">
        <f>IF(ISERROR(OR(WEEKDAY(B37,1)=1,ISNUMBER(MATCH(B37,#REF!,0)))),"",IF(OR(WEEKDAY(B37,1)=1,ISNUMBER(MATCH(B37,#REF!,0))),1,2))</f>
        <v/>
      </c>
      <c r="V37" s="58"/>
      <c r="W37" s="58"/>
      <c r="X37" s="58"/>
      <c r="Y37" s="58"/>
      <c r="Z37" s="58"/>
      <c r="AA37" s="58"/>
    </row>
    <row r="38" spans="1:27" ht="18" customHeight="1">
      <c r="A38" s="58"/>
      <c r="B38" s="43" t="s">
        <v>7</v>
      </c>
      <c r="C38" s="44" t="s">
        <v>7</v>
      </c>
      <c r="D38" s="45"/>
      <c r="E38" s="66" t="s">
        <v>7</v>
      </c>
      <c r="F38" s="67"/>
      <c r="G38" s="67"/>
      <c r="H38" s="67"/>
      <c r="I38" s="67"/>
      <c r="J38" s="67"/>
      <c r="K38" s="67"/>
      <c r="L38" s="67"/>
      <c r="M38" s="67"/>
      <c r="N38" s="46"/>
      <c r="O38" s="46"/>
      <c r="P38" s="46"/>
      <c r="Q38" s="46"/>
      <c r="R38" s="52" t="s">
        <v>56</v>
      </c>
      <c r="S38" s="47">
        <f>SUM(N38:N43)</f>
        <v>0</v>
      </c>
      <c r="U38" s="60" t="str">
        <f>IF(ISERROR(OR(WEEKDAY(B38,1)=1,ISNUMBER(MATCH(B38,#REF!,0)))),"",IF(OR(WEEKDAY(B38,1)=1,ISNUMBER(MATCH(B38,#REF!,0))),1,2))</f>
        <v/>
      </c>
      <c r="V38" s="58"/>
      <c r="W38" s="58"/>
      <c r="X38" s="58"/>
      <c r="Y38" s="58"/>
      <c r="Z38" s="58"/>
      <c r="AA38" s="58"/>
    </row>
    <row r="39" spans="1:27" ht="18" customHeight="1">
      <c r="A39" s="58"/>
      <c r="B39" s="14" t="s">
        <v>7</v>
      </c>
      <c r="C39" s="8" t="s">
        <v>7</v>
      </c>
      <c r="D39" s="18"/>
      <c r="E39" s="61" t="s">
        <v>7</v>
      </c>
      <c r="F39" s="62"/>
      <c r="G39" s="62"/>
      <c r="H39" s="62"/>
      <c r="I39" s="62"/>
      <c r="J39" s="62"/>
      <c r="K39" s="62"/>
      <c r="L39" s="62"/>
      <c r="M39" s="62"/>
      <c r="N39" s="15"/>
      <c r="O39" s="15"/>
      <c r="P39" s="15"/>
      <c r="Q39" s="15"/>
      <c r="R39" s="53" t="s">
        <v>6</v>
      </c>
      <c r="S39" s="16">
        <f>SUM(Q38:Q42)</f>
        <v>0</v>
      </c>
      <c r="U39" s="60" t="str">
        <f>IF(ISERROR(OR(WEEKDAY(B39,1)=1,ISNUMBER(MATCH(B39,#REF!,0)))),"",IF(OR(WEEKDAY(B39,1)=1,ISNUMBER(MATCH(B39,#REF!,0))),1,2))</f>
        <v/>
      </c>
      <c r="V39" s="58"/>
      <c r="W39" s="58"/>
      <c r="X39" s="58"/>
      <c r="Y39" s="58"/>
      <c r="Z39" s="58"/>
      <c r="AA39" s="58"/>
    </row>
    <row r="40" spans="1:27" ht="18" customHeight="1">
      <c r="A40" s="58"/>
      <c r="B40" s="14" t="s">
        <v>7</v>
      </c>
      <c r="C40" s="8" t="s">
        <v>7</v>
      </c>
      <c r="D40" s="18"/>
      <c r="E40" s="61" t="s">
        <v>7</v>
      </c>
      <c r="F40" s="62"/>
      <c r="G40" s="62"/>
      <c r="H40" s="62"/>
      <c r="I40" s="62"/>
      <c r="J40" s="62"/>
      <c r="K40" s="62"/>
      <c r="L40" s="62"/>
      <c r="M40" s="62"/>
      <c r="N40" s="15"/>
      <c r="O40" s="15"/>
      <c r="P40" s="15"/>
      <c r="Q40" s="15"/>
      <c r="R40" s="54" t="str">
        <f>IF(Q43="△","Minus Time","")</f>
        <v/>
      </c>
      <c r="S40" s="41"/>
      <c r="U40" s="60" t="str">
        <f>IF(ISERROR(OR(WEEKDAY(B40,1)=1,ISNUMBER(MATCH(B40,#REF!,0)))),"",IF(OR(WEEKDAY(B40,1)=1,ISNUMBER(MATCH(B40,#REF!,0))),1,2))</f>
        <v/>
      </c>
      <c r="V40" s="58"/>
      <c r="W40" s="58"/>
      <c r="X40" s="58"/>
      <c r="Y40" s="58"/>
      <c r="Z40" s="58"/>
      <c r="AA40" s="58"/>
    </row>
    <row r="41" spans="1:27" ht="18" customHeight="1">
      <c r="A41" s="58"/>
      <c r="B41" s="14" t="s">
        <v>7</v>
      </c>
      <c r="C41" s="8" t="s">
        <v>7</v>
      </c>
      <c r="D41" s="18"/>
      <c r="E41" s="61" t="s">
        <v>7</v>
      </c>
      <c r="F41" s="62"/>
      <c r="G41" s="62"/>
      <c r="H41" s="62"/>
      <c r="I41" s="62"/>
      <c r="J41" s="62"/>
      <c r="K41" s="62"/>
      <c r="L41" s="62"/>
      <c r="M41" s="62"/>
      <c r="N41" s="15"/>
      <c r="O41" s="15"/>
      <c r="P41" s="15"/>
      <c r="Q41" s="15"/>
      <c r="R41" s="53" t="s">
        <v>23</v>
      </c>
      <c r="S41" s="16">
        <f>IF(OR(Q43="■",Q43="×",Q43="◎"),0,IF(Q43="△",SUM(S38:S40)-7.75, SUM(S38:S39)-7.75))</f>
        <v>0</v>
      </c>
      <c r="U41" s="60" t="str">
        <f>IF(ISERROR(OR(WEEKDAY(B41,1)=1,ISNUMBER(MATCH(B41,#REF!,0)))),"",IF(OR(WEEKDAY(B41,1)=1,ISNUMBER(MATCH(B41,#REF!,0))),1,2))</f>
        <v/>
      </c>
      <c r="V41" s="58"/>
      <c r="W41" s="58"/>
      <c r="X41" s="58"/>
      <c r="Y41" s="58"/>
      <c r="Z41" s="58"/>
      <c r="AA41" s="58"/>
    </row>
    <row r="42" spans="1:27" ht="18" customHeight="1">
      <c r="A42" s="58"/>
      <c r="B42" s="14" t="s">
        <v>7</v>
      </c>
      <c r="C42" s="8" t="s">
        <v>7</v>
      </c>
      <c r="D42" s="18"/>
      <c r="E42" s="61" t="s">
        <v>7</v>
      </c>
      <c r="F42" s="62"/>
      <c r="G42" s="62"/>
      <c r="H42" s="62"/>
      <c r="I42" s="62"/>
      <c r="J42" s="62"/>
      <c r="K42" s="62"/>
      <c r="L42" s="62"/>
      <c r="M42" s="62"/>
      <c r="N42" s="15"/>
      <c r="O42" s="15" t="s">
        <v>32</v>
      </c>
      <c r="P42" s="15" t="s">
        <v>33</v>
      </c>
      <c r="Q42" s="15"/>
      <c r="R42" s="53" t="s">
        <v>3</v>
      </c>
      <c r="S42" s="16" t="str">
        <f>IF(Q43="×",-7.75,"-")</f>
        <v>-</v>
      </c>
      <c r="U42" s="60" t="str">
        <f>IF(ISERROR(OR(WEEKDAY(B42,1)=1,ISNUMBER(MATCH(B42,#REF!,0)))),"",IF(OR(WEEKDAY(B42,1)=1,ISNUMBER(MATCH(B42,#REF!,0))),1,2))</f>
        <v/>
      </c>
      <c r="V42" s="58"/>
      <c r="W42" s="58"/>
      <c r="X42" s="58"/>
      <c r="Y42" s="58"/>
      <c r="Z42" s="58"/>
      <c r="AA42" s="58"/>
    </row>
    <row r="43" spans="1:27" ht="18" customHeight="1" thickBot="1">
      <c r="A43" s="58"/>
      <c r="B43" s="48" t="s">
        <v>7</v>
      </c>
      <c r="C43" s="49" t="s">
        <v>7</v>
      </c>
      <c r="D43" s="50"/>
      <c r="E43" s="76" t="s">
        <v>7</v>
      </c>
      <c r="F43" s="77"/>
      <c r="G43" s="77"/>
      <c r="H43" s="77"/>
      <c r="I43" s="77"/>
      <c r="J43" s="77"/>
      <c r="K43" s="77"/>
      <c r="L43" s="77"/>
      <c r="M43" s="77"/>
      <c r="N43" s="51"/>
      <c r="O43" s="51" t="s">
        <v>55</v>
      </c>
      <c r="P43" s="51" t="s">
        <v>33</v>
      </c>
      <c r="Q43" s="51" t="s">
        <v>7</v>
      </c>
      <c r="R43" s="55" t="s">
        <v>5</v>
      </c>
      <c r="S43" s="17">
        <f xml:space="preserve"> S38+S39</f>
        <v>0</v>
      </c>
      <c r="U43" s="60" t="str">
        <f>IF(ISERROR(OR(WEEKDAY(B43,1)=1,ISNUMBER(MATCH(B43,#REF!,0)))),"",IF(OR(WEEKDAY(B43,1)=1,ISNUMBER(MATCH(B43,#REF!,0))),1,2))</f>
        <v/>
      </c>
      <c r="V43" s="58"/>
      <c r="W43" s="58"/>
      <c r="X43" s="58"/>
      <c r="Y43" s="58"/>
      <c r="Z43" s="58"/>
      <c r="AA43" s="58"/>
    </row>
    <row r="44" spans="1:27" ht="18" customHeight="1" thickBot="1">
      <c r="A44" s="58"/>
      <c r="B44" s="71">
        <f>B36+1</f>
        <v>45236</v>
      </c>
      <c r="C44" s="72"/>
      <c r="D44" s="72"/>
      <c r="E44" s="72"/>
      <c r="F44" s="72"/>
      <c r="G44" s="72"/>
      <c r="H44" s="72"/>
      <c r="I44" s="72"/>
      <c r="J44" s="72"/>
      <c r="K44" s="72"/>
      <c r="L44" s="72"/>
      <c r="M44" s="72"/>
      <c r="N44" s="72"/>
      <c r="O44" s="72"/>
      <c r="P44" s="72"/>
      <c r="Q44" s="72"/>
      <c r="R44" s="72"/>
      <c r="S44" s="73"/>
      <c r="U44" s="60">
        <f>IF(ISERROR(OR(WEEKDAY(B44,1)=1,ISNUMBER(MATCH(B44,#REF!,0)))),"",IF(OR(WEEKDAY(B44,1)=1,ISNUMBER(MATCH(B44,#REF!,0))),1,2))</f>
        <v>2</v>
      </c>
      <c r="V44" s="58"/>
      <c r="W44" s="58"/>
      <c r="X44" s="58"/>
      <c r="Y44" s="58"/>
      <c r="Z44" s="58"/>
      <c r="AA44" s="58"/>
    </row>
    <row r="45" spans="1:27" ht="18" customHeight="1" thickBot="1">
      <c r="A45" s="58"/>
      <c r="B45" s="9" t="s">
        <v>25</v>
      </c>
      <c r="C45" s="4" t="s">
        <v>1</v>
      </c>
      <c r="D45" s="5" t="s">
        <v>0</v>
      </c>
      <c r="E45" s="68" t="s">
        <v>2</v>
      </c>
      <c r="F45" s="69"/>
      <c r="G45" s="69"/>
      <c r="H45" s="69"/>
      <c r="I45" s="69"/>
      <c r="J45" s="69"/>
      <c r="K45" s="69"/>
      <c r="L45" s="69"/>
      <c r="M45" s="70"/>
      <c r="N45" s="59" t="s">
        <v>4</v>
      </c>
      <c r="O45" s="57" t="s">
        <v>6</v>
      </c>
      <c r="P45" s="7" t="s">
        <v>26</v>
      </c>
      <c r="Q45" s="12" t="s">
        <v>4</v>
      </c>
      <c r="R45" s="63" t="s">
        <v>4</v>
      </c>
      <c r="S45" s="64"/>
      <c r="U45" s="60" t="str">
        <f>IF(ISERROR(OR(WEEKDAY(B45,1)=1,ISNUMBER(MATCH(B45,#REF!,0)))),"",IF(OR(WEEKDAY(B45,1)=1,ISNUMBER(MATCH(B45,#REF!,0))),1,2))</f>
        <v/>
      </c>
      <c r="V45" s="58"/>
      <c r="W45" s="58"/>
      <c r="X45" s="58"/>
      <c r="Y45" s="58"/>
      <c r="Z45" s="58"/>
      <c r="AA45" s="58"/>
    </row>
    <row r="46" spans="1:27" ht="18" customHeight="1">
      <c r="A46" s="58"/>
      <c r="B46" s="43" t="s">
        <v>7</v>
      </c>
      <c r="C46" s="44" t="s">
        <v>7</v>
      </c>
      <c r="D46" s="45"/>
      <c r="E46" s="66" t="s">
        <v>7</v>
      </c>
      <c r="F46" s="67"/>
      <c r="G46" s="67"/>
      <c r="H46" s="67"/>
      <c r="I46" s="67"/>
      <c r="J46" s="67"/>
      <c r="K46" s="67"/>
      <c r="L46" s="67"/>
      <c r="M46" s="67"/>
      <c r="N46" s="46"/>
      <c r="O46" s="46"/>
      <c r="P46" s="46"/>
      <c r="Q46" s="46"/>
      <c r="R46" s="52" t="s">
        <v>56</v>
      </c>
      <c r="S46" s="47">
        <f>SUM(N46:N51)</f>
        <v>0</v>
      </c>
      <c r="U46" s="60" t="str">
        <f>IF(ISERROR(OR(WEEKDAY(B46,1)=1,ISNUMBER(MATCH(B46,#REF!,0)))),"",IF(OR(WEEKDAY(B46,1)=1,ISNUMBER(MATCH(B46,#REF!,0))),1,2))</f>
        <v/>
      </c>
      <c r="V46" s="58"/>
      <c r="W46" s="58"/>
      <c r="X46" s="58"/>
      <c r="Y46" s="58"/>
      <c r="Z46" s="58"/>
      <c r="AA46" s="58"/>
    </row>
    <row r="47" spans="1:27" ht="18" customHeight="1">
      <c r="A47" s="58"/>
      <c r="B47" s="14" t="s">
        <v>7</v>
      </c>
      <c r="C47" s="8" t="s">
        <v>7</v>
      </c>
      <c r="D47" s="18"/>
      <c r="E47" s="61" t="s">
        <v>7</v>
      </c>
      <c r="F47" s="62"/>
      <c r="G47" s="62"/>
      <c r="H47" s="62"/>
      <c r="I47" s="62"/>
      <c r="J47" s="62"/>
      <c r="K47" s="62"/>
      <c r="L47" s="62"/>
      <c r="M47" s="62"/>
      <c r="N47" s="15"/>
      <c r="O47" s="15"/>
      <c r="P47" s="15"/>
      <c r="Q47" s="15"/>
      <c r="R47" s="53" t="s">
        <v>6</v>
      </c>
      <c r="S47" s="16">
        <f>SUM(Q46:Q50)</f>
        <v>0</v>
      </c>
      <c r="U47" s="60" t="str">
        <f>IF(ISERROR(OR(WEEKDAY(B47,1)=1,ISNUMBER(MATCH(B47,#REF!,0)))),"",IF(OR(WEEKDAY(B47,1)=1,ISNUMBER(MATCH(B47,#REF!,0))),1,2))</f>
        <v/>
      </c>
      <c r="V47" s="58"/>
      <c r="W47" s="58"/>
      <c r="X47" s="58"/>
      <c r="Y47" s="58"/>
      <c r="Z47" s="58"/>
      <c r="AA47" s="58"/>
    </row>
    <row r="48" spans="1:27" ht="18" customHeight="1">
      <c r="A48" s="58"/>
      <c r="B48" s="14" t="s">
        <v>7</v>
      </c>
      <c r="C48" s="8" t="s">
        <v>7</v>
      </c>
      <c r="D48" s="18"/>
      <c r="E48" s="61" t="s">
        <v>7</v>
      </c>
      <c r="F48" s="62"/>
      <c r="G48" s="62"/>
      <c r="H48" s="62"/>
      <c r="I48" s="62"/>
      <c r="J48" s="62"/>
      <c r="K48" s="62"/>
      <c r="L48" s="62"/>
      <c r="M48" s="62"/>
      <c r="N48" s="15"/>
      <c r="O48" s="15"/>
      <c r="P48" s="15"/>
      <c r="Q48" s="15"/>
      <c r="R48" s="54" t="str">
        <f>IF(Q51="△","Minus Time","")</f>
        <v/>
      </c>
      <c r="S48" s="41"/>
      <c r="U48" s="60" t="str">
        <f>IF(ISERROR(OR(WEEKDAY(B48,1)=1,ISNUMBER(MATCH(B48,#REF!,0)))),"",IF(OR(WEEKDAY(B48,1)=1,ISNUMBER(MATCH(B48,#REF!,0))),1,2))</f>
        <v/>
      </c>
      <c r="V48" s="58"/>
      <c r="W48" s="58"/>
      <c r="X48" s="58"/>
      <c r="Y48" s="58"/>
      <c r="Z48" s="58"/>
      <c r="AA48" s="58"/>
    </row>
    <row r="49" spans="1:27" ht="18" customHeight="1">
      <c r="A49" s="58"/>
      <c r="B49" s="14" t="s">
        <v>7</v>
      </c>
      <c r="C49" s="8" t="s">
        <v>7</v>
      </c>
      <c r="D49" s="18"/>
      <c r="E49" s="61" t="s">
        <v>7</v>
      </c>
      <c r="F49" s="62"/>
      <c r="G49" s="62"/>
      <c r="H49" s="62"/>
      <c r="I49" s="62"/>
      <c r="J49" s="62"/>
      <c r="K49" s="62"/>
      <c r="L49" s="62"/>
      <c r="M49" s="62"/>
      <c r="N49" s="15"/>
      <c r="O49" s="15"/>
      <c r="P49" s="15"/>
      <c r="Q49" s="15"/>
      <c r="R49" s="53" t="s">
        <v>23</v>
      </c>
      <c r="S49" s="16">
        <f>IF(OR(Q51="■",Q51="×",Q51="◎"),0,IF(Q51="△",SUM(S46:S48)-7.75, SUM(S46:S47)-7.75))</f>
        <v>0</v>
      </c>
      <c r="U49" s="60" t="str">
        <f>IF(ISERROR(OR(WEEKDAY(B49,1)=1,ISNUMBER(MATCH(B49,#REF!,0)))),"",IF(OR(WEEKDAY(B49,1)=1,ISNUMBER(MATCH(B49,#REF!,0))),1,2))</f>
        <v/>
      </c>
      <c r="V49" s="58"/>
      <c r="W49" s="58"/>
      <c r="X49" s="58"/>
      <c r="Y49" s="58"/>
      <c r="Z49" s="58"/>
      <c r="AA49" s="58"/>
    </row>
    <row r="50" spans="1:27" ht="18" customHeight="1">
      <c r="A50" s="58"/>
      <c r="B50" s="14" t="s">
        <v>7</v>
      </c>
      <c r="C50" s="8" t="s">
        <v>7</v>
      </c>
      <c r="D50" s="18"/>
      <c r="E50" s="61" t="s">
        <v>7</v>
      </c>
      <c r="F50" s="62"/>
      <c r="G50" s="62"/>
      <c r="H50" s="62"/>
      <c r="I50" s="62"/>
      <c r="J50" s="62"/>
      <c r="K50" s="62"/>
      <c r="L50" s="62"/>
      <c r="M50" s="62"/>
      <c r="N50" s="15"/>
      <c r="O50" s="15" t="s">
        <v>32</v>
      </c>
      <c r="P50" s="15" t="s">
        <v>33</v>
      </c>
      <c r="Q50" s="15"/>
      <c r="R50" s="53" t="s">
        <v>3</v>
      </c>
      <c r="S50" s="16" t="str">
        <f>IF(Q51="×",-7.75,"-")</f>
        <v>-</v>
      </c>
      <c r="U50" s="60" t="str">
        <f>IF(ISERROR(OR(WEEKDAY(B50,1)=1,ISNUMBER(MATCH(B50,#REF!,0)))),"",IF(OR(WEEKDAY(B50,1)=1,ISNUMBER(MATCH(B50,#REF!,0))),1,2))</f>
        <v/>
      </c>
      <c r="V50" s="58"/>
      <c r="W50" s="58"/>
      <c r="X50" s="58"/>
      <c r="Y50" s="58"/>
      <c r="Z50" s="58"/>
      <c r="AA50" s="58"/>
    </row>
    <row r="51" spans="1:27" ht="18" customHeight="1" thickBot="1">
      <c r="A51" s="58"/>
      <c r="B51" s="48" t="s">
        <v>7</v>
      </c>
      <c r="C51" s="49" t="s">
        <v>7</v>
      </c>
      <c r="D51" s="50"/>
      <c r="E51" s="76" t="s">
        <v>7</v>
      </c>
      <c r="F51" s="77"/>
      <c r="G51" s="77"/>
      <c r="H51" s="77"/>
      <c r="I51" s="77"/>
      <c r="J51" s="77"/>
      <c r="K51" s="77"/>
      <c r="L51" s="77"/>
      <c r="M51" s="77"/>
      <c r="N51" s="51"/>
      <c r="O51" s="51" t="s">
        <v>55</v>
      </c>
      <c r="P51" s="51" t="s">
        <v>33</v>
      </c>
      <c r="Q51" s="51" t="s">
        <v>7</v>
      </c>
      <c r="R51" s="55" t="s">
        <v>5</v>
      </c>
      <c r="S51" s="17">
        <f xml:space="preserve"> S46+S47</f>
        <v>0</v>
      </c>
      <c r="U51" s="60" t="str">
        <f>IF(ISERROR(OR(WEEKDAY(B51,1)=1,ISNUMBER(MATCH(B51,#REF!,0)))),"",IF(OR(WEEKDAY(B51,1)=1,ISNUMBER(MATCH(B51,#REF!,0))),1,2))</f>
        <v/>
      </c>
      <c r="V51" s="58"/>
      <c r="W51" s="58"/>
      <c r="X51" s="58"/>
      <c r="Y51" s="58"/>
      <c r="Z51" s="58"/>
      <c r="AA51" s="58"/>
    </row>
    <row r="52" spans="1:27" ht="18" customHeight="1" thickBot="1">
      <c r="A52" s="58"/>
      <c r="B52" s="71">
        <f>B44+1</f>
        <v>45237</v>
      </c>
      <c r="C52" s="72"/>
      <c r="D52" s="72"/>
      <c r="E52" s="72"/>
      <c r="F52" s="72"/>
      <c r="G52" s="72"/>
      <c r="H52" s="72"/>
      <c r="I52" s="72"/>
      <c r="J52" s="72"/>
      <c r="K52" s="72"/>
      <c r="L52" s="72"/>
      <c r="M52" s="72"/>
      <c r="N52" s="72"/>
      <c r="O52" s="72"/>
      <c r="P52" s="72"/>
      <c r="Q52" s="72"/>
      <c r="R52" s="72"/>
      <c r="S52" s="73"/>
      <c r="U52" s="60">
        <f>IF(ISERROR(OR(WEEKDAY(B52,1)=1,ISNUMBER(MATCH(B52,#REF!,0)))),"",IF(OR(WEEKDAY(B52,1)=1,ISNUMBER(MATCH(B52,#REF!,0))),1,2))</f>
        <v>2</v>
      </c>
      <c r="V52" s="58"/>
      <c r="W52" s="58"/>
      <c r="X52" s="58"/>
      <c r="Y52" s="58"/>
      <c r="Z52" s="58"/>
      <c r="AA52" s="58"/>
    </row>
    <row r="53" spans="1:27" ht="18" customHeight="1" thickBot="1">
      <c r="A53" s="58"/>
      <c r="B53" s="9" t="s">
        <v>25</v>
      </c>
      <c r="C53" s="4" t="s">
        <v>1</v>
      </c>
      <c r="D53" s="5" t="s">
        <v>0</v>
      </c>
      <c r="E53" s="68" t="s">
        <v>2</v>
      </c>
      <c r="F53" s="69"/>
      <c r="G53" s="69"/>
      <c r="H53" s="69"/>
      <c r="I53" s="69"/>
      <c r="J53" s="69"/>
      <c r="K53" s="69"/>
      <c r="L53" s="69"/>
      <c r="M53" s="70"/>
      <c r="N53" s="59" t="s">
        <v>4</v>
      </c>
      <c r="O53" s="57" t="s">
        <v>6</v>
      </c>
      <c r="P53" s="7" t="s">
        <v>26</v>
      </c>
      <c r="Q53" s="12" t="s">
        <v>4</v>
      </c>
      <c r="R53" s="63" t="s">
        <v>4</v>
      </c>
      <c r="S53" s="64"/>
      <c r="U53" s="60" t="str">
        <f>IF(ISERROR(OR(WEEKDAY(B53,1)=1,ISNUMBER(MATCH(B53,#REF!,0)))),"",IF(OR(WEEKDAY(B53,1)=1,ISNUMBER(MATCH(B53,#REF!,0))),1,2))</f>
        <v/>
      </c>
      <c r="V53" s="58"/>
      <c r="W53" s="58"/>
      <c r="X53" s="58"/>
      <c r="Y53" s="58"/>
      <c r="Z53" s="58"/>
      <c r="AA53" s="58"/>
    </row>
    <row r="54" spans="1:27" ht="18" customHeight="1">
      <c r="A54" s="58"/>
      <c r="B54" s="43" t="s">
        <v>7</v>
      </c>
      <c r="C54" s="44" t="s">
        <v>7</v>
      </c>
      <c r="D54" s="45"/>
      <c r="E54" s="66" t="s">
        <v>7</v>
      </c>
      <c r="F54" s="67"/>
      <c r="G54" s="67"/>
      <c r="H54" s="67"/>
      <c r="I54" s="67"/>
      <c r="J54" s="67"/>
      <c r="K54" s="67"/>
      <c r="L54" s="67"/>
      <c r="M54" s="67"/>
      <c r="N54" s="46"/>
      <c r="O54" s="46"/>
      <c r="P54" s="46"/>
      <c r="Q54" s="46"/>
      <c r="R54" s="52" t="s">
        <v>56</v>
      </c>
      <c r="S54" s="47">
        <f>SUM(N54:N59)</f>
        <v>0</v>
      </c>
      <c r="U54" s="60" t="str">
        <f>IF(ISERROR(OR(WEEKDAY(B54,1)=1,ISNUMBER(MATCH(B54,#REF!,0)))),"",IF(OR(WEEKDAY(B54,1)=1,ISNUMBER(MATCH(B54,#REF!,0))),1,2))</f>
        <v/>
      </c>
      <c r="V54" s="58"/>
      <c r="W54" s="58"/>
      <c r="X54" s="58"/>
      <c r="Y54" s="58"/>
      <c r="Z54" s="58"/>
      <c r="AA54" s="58"/>
    </row>
    <row r="55" spans="1:27" ht="18" customHeight="1">
      <c r="A55" s="58"/>
      <c r="B55" s="14" t="s">
        <v>7</v>
      </c>
      <c r="C55" s="8" t="s">
        <v>7</v>
      </c>
      <c r="D55" s="18"/>
      <c r="E55" s="61" t="s">
        <v>7</v>
      </c>
      <c r="F55" s="62"/>
      <c r="G55" s="62"/>
      <c r="H55" s="62"/>
      <c r="I55" s="62"/>
      <c r="J55" s="62"/>
      <c r="K55" s="62"/>
      <c r="L55" s="62"/>
      <c r="M55" s="62"/>
      <c r="N55" s="15"/>
      <c r="O55" s="15"/>
      <c r="P55" s="15"/>
      <c r="Q55" s="15"/>
      <c r="R55" s="53" t="s">
        <v>6</v>
      </c>
      <c r="S55" s="16">
        <f>SUM(Q54:Q58)</f>
        <v>0</v>
      </c>
      <c r="U55" s="60" t="str">
        <f>IF(ISERROR(OR(WEEKDAY(B55,1)=1,ISNUMBER(MATCH(B55,#REF!,0)))),"",IF(OR(WEEKDAY(B55,1)=1,ISNUMBER(MATCH(B55,#REF!,0))),1,2))</f>
        <v/>
      </c>
      <c r="V55" s="58"/>
      <c r="W55" s="58"/>
      <c r="X55" s="58"/>
      <c r="Y55" s="58"/>
      <c r="Z55" s="58"/>
      <c r="AA55" s="58"/>
    </row>
    <row r="56" spans="1:27" ht="18" customHeight="1">
      <c r="A56" s="58"/>
      <c r="B56" s="14" t="s">
        <v>7</v>
      </c>
      <c r="C56" s="8" t="s">
        <v>7</v>
      </c>
      <c r="D56" s="18"/>
      <c r="E56" s="61" t="s">
        <v>7</v>
      </c>
      <c r="F56" s="62"/>
      <c r="G56" s="62"/>
      <c r="H56" s="62"/>
      <c r="I56" s="62"/>
      <c r="J56" s="62"/>
      <c r="K56" s="62"/>
      <c r="L56" s="62"/>
      <c r="M56" s="62"/>
      <c r="N56" s="15"/>
      <c r="O56" s="15"/>
      <c r="P56" s="15"/>
      <c r="Q56" s="15"/>
      <c r="R56" s="54" t="str">
        <f>IF(Q59="△","Minus Time","")</f>
        <v/>
      </c>
      <c r="S56" s="41"/>
      <c r="U56" s="60" t="str">
        <f>IF(ISERROR(OR(WEEKDAY(B56,1)=1,ISNUMBER(MATCH(B56,#REF!,0)))),"",IF(OR(WEEKDAY(B56,1)=1,ISNUMBER(MATCH(B56,#REF!,0))),1,2))</f>
        <v/>
      </c>
      <c r="V56" s="58"/>
      <c r="W56" s="58"/>
      <c r="X56" s="58"/>
      <c r="Y56" s="58"/>
      <c r="Z56" s="58"/>
      <c r="AA56" s="58"/>
    </row>
    <row r="57" spans="1:27" ht="18" customHeight="1">
      <c r="A57" s="58"/>
      <c r="B57" s="14" t="s">
        <v>7</v>
      </c>
      <c r="C57" s="8" t="s">
        <v>7</v>
      </c>
      <c r="D57" s="18"/>
      <c r="E57" s="61" t="s">
        <v>7</v>
      </c>
      <c r="F57" s="62"/>
      <c r="G57" s="62"/>
      <c r="H57" s="62"/>
      <c r="I57" s="62"/>
      <c r="J57" s="62"/>
      <c r="K57" s="62"/>
      <c r="L57" s="62"/>
      <c r="M57" s="62"/>
      <c r="N57" s="15"/>
      <c r="O57" s="15"/>
      <c r="P57" s="15"/>
      <c r="Q57" s="15"/>
      <c r="R57" s="53" t="s">
        <v>23</v>
      </c>
      <c r="S57" s="16">
        <f>IF(OR(Q59="■",Q59="×",Q59="◎"),0,IF(Q59="△",SUM(S54:S56)-7.75, SUM(S54:S55)-7.75))</f>
        <v>0</v>
      </c>
      <c r="U57" s="60" t="str">
        <f>IF(ISERROR(OR(WEEKDAY(B57,1)=1,ISNUMBER(MATCH(B57,#REF!,0)))),"",IF(OR(WEEKDAY(B57,1)=1,ISNUMBER(MATCH(B57,#REF!,0))),1,2))</f>
        <v/>
      </c>
      <c r="V57" s="58"/>
      <c r="W57" s="58"/>
      <c r="X57" s="58"/>
      <c r="Y57" s="58"/>
      <c r="Z57" s="58"/>
      <c r="AA57" s="58"/>
    </row>
    <row r="58" spans="1:27" ht="18" customHeight="1">
      <c r="A58" s="58"/>
      <c r="B58" s="14" t="s">
        <v>7</v>
      </c>
      <c r="C58" s="8" t="s">
        <v>7</v>
      </c>
      <c r="D58" s="18"/>
      <c r="E58" s="61" t="s">
        <v>7</v>
      </c>
      <c r="F58" s="62"/>
      <c r="G58" s="62"/>
      <c r="H58" s="62"/>
      <c r="I58" s="62"/>
      <c r="J58" s="62"/>
      <c r="K58" s="62"/>
      <c r="L58" s="62"/>
      <c r="M58" s="62"/>
      <c r="N58" s="15"/>
      <c r="O58" s="15" t="s">
        <v>32</v>
      </c>
      <c r="P58" s="15" t="s">
        <v>33</v>
      </c>
      <c r="Q58" s="15"/>
      <c r="R58" s="53" t="s">
        <v>3</v>
      </c>
      <c r="S58" s="16" t="str">
        <f>IF(Q59="×",-7.75,"-")</f>
        <v>-</v>
      </c>
      <c r="U58" s="60" t="str">
        <f>IF(ISERROR(OR(WEEKDAY(B58,1)=1,ISNUMBER(MATCH(B58,#REF!,0)))),"",IF(OR(WEEKDAY(B58,1)=1,ISNUMBER(MATCH(B58,#REF!,0))),1,2))</f>
        <v/>
      </c>
      <c r="V58" s="58"/>
      <c r="W58" s="58"/>
      <c r="X58" s="58"/>
      <c r="Y58" s="58"/>
      <c r="Z58" s="58"/>
      <c r="AA58" s="58"/>
    </row>
    <row r="59" spans="1:27" ht="18" customHeight="1" thickBot="1">
      <c r="A59" s="58"/>
      <c r="B59" s="48" t="s">
        <v>7</v>
      </c>
      <c r="C59" s="49" t="s">
        <v>7</v>
      </c>
      <c r="D59" s="50"/>
      <c r="E59" s="76" t="s">
        <v>7</v>
      </c>
      <c r="F59" s="77"/>
      <c r="G59" s="77"/>
      <c r="H59" s="77"/>
      <c r="I59" s="77"/>
      <c r="J59" s="77"/>
      <c r="K59" s="77"/>
      <c r="L59" s="77"/>
      <c r="M59" s="77"/>
      <c r="N59" s="51"/>
      <c r="O59" s="51" t="s">
        <v>55</v>
      </c>
      <c r="P59" s="51" t="s">
        <v>33</v>
      </c>
      <c r="Q59" s="51" t="s">
        <v>7</v>
      </c>
      <c r="R59" s="55" t="s">
        <v>5</v>
      </c>
      <c r="S59" s="17">
        <f xml:space="preserve"> S54+S55</f>
        <v>0</v>
      </c>
      <c r="U59" s="60" t="str">
        <f>IF(ISERROR(OR(WEEKDAY(B59,1)=1,ISNUMBER(MATCH(B59,#REF!,0)))),"",IF(OR(WEEKDAY(B59,1)=1,ISNUMBER(MATCH(B59,#REF!,0))),1,2))</f>
        <v/>
      </c>
      <c r="V59" s="58"/>
      <c r="W59" s="58"/>
      <c r="X59" s="58"/>
      <c r="Y59" s="58"/>
      <c r="Z59" s="58"/>
      <c r="AA59" s="58"/>
    </row>
    <row r="60" spans="1:27" ht="18" customHeight="1" thickBot="1">
      <c r="A60" s="58"/>
      <c r="B60" s="71">
        <f>B52+1</f>
        <v>45238</v>
      </c>
      <c r="C60" s="72"/>
      <c r="D60" s="72"/>
      <c r="E60" s="72"/>
      <c r="F60" s="72"/>
      <c r="G60" s="72"/>
      <c r="H60" s="72"/>
      <c r="I60" s="72"/>
      <c r="J60" s="72"/>
      <c r="K60" s="72"/>
      <c r="L60" s="72"/>
      <c r="M60" s="72"/>
      <c r="N60" s="72"/>
      <c r="O60" s="72"/>
      <c r="P60" s="72"/>
      <c r="Q60" s="72"/>
      <c r="R60" s="72"/>
      <c r="S60" s="73"/>
      <c r="U60" s="60">
        <f>IF(ISERROR(OR(WEEKDAY(B60,1)=1,ISNUMBER(MATCH(B60,#REF!,0)))),"",IF(OR(WEEKDAY(B60,1)=1,ISNUMBER(MATCH(B60,#REF!,0))),1,2))</f>
        <v>2</v>
      </c>
      <c r="V60" s="58"/>
      <c r="W60" s="58"/>
      <c r="X60" s="58"/>
      <c r="Y60" s="58"/>
      <c r="Z60" s="58"/>
      <c r="AA60" s="58"/>
    </row>
    <row r="61" spans="1:27" ht="18" customHeight="1" thickBot="1">
      <c r="A61" s="58"/>
      <c r="B61" s="9" t="s">
        <v>25</v>
      </c>
      <c r="C61" s="4" t="s">
        <v>1</v>
      </c>
      <c r="D61" s="5" t="s">
        <v>0</v>
      </c>
      <c r="E61" s="68" t="s">
        <v>2</v>
      </c>
      <c r="F61" s="69"/>
      <c r="G61" s="69"/>
      <c r="H61" s="69"/>
      <c r="I61" s="69"/>
      <c r="J61" s="69"/>
      <c r="K61" s="69"/>
      <c r="L61" s="69"/>
      <c r="M61" s="70"/>
      <c r="N61" s="59" t="s">
        <v>4</v>
      </c>
      <c r="O61" s="57" t="s">
        <v>6</v>
      </c>
      <c r="P61" s="7" t="s">
        <v>26</v>
      </c>
      <c r="Q61" s="12" t="s">
        <v>4</v>
      </c>
      <c r="R61" s="63" t="s">
        <v>4</v>
      </c>
      <c r="S61" s="64"/>
      <c r="U61" s="60" t="str">
        <f>IF(ISERROR(OR(WEEKDAY(B61,1)=1,ISNUMBER(MATCH(B61,#REF!,0)))),"",IF(OR(WEEKDAY(B61,1)=1,ISNUMBER(MATCH(B61,#REF!,0))),1,2))</f>
        <v/>
      </c>
      <c r="V61" s="58"/>
      <c r="W61" s="58"/>
      <c r="X61" s="58"/>
      <c r="Y61" s="58"/>
      <c r="Z61" s="58"/>
      <c r="AA61" s="58"/>
    </row>
    <row r="62" spans="1:27" ht="18" customHeight="1">
      <c r="A62" s="58"/>
      <c r="B62" s="43" t="s">
        <v>7</v>
      </c>
      <c r="C62" s="44" t="s">
        <v>7</v>
      </c>
      <c r="D62" s="45"/>
      <c r="E62" s="66" t="s">
        <v>7</v>
      </c>
      <c r="F62" s="67"/>
      <c r="G62" s="67"/>
      <c r="H62" s="67"/>
      <c r="I62" s="67"/>
      <c r="J62" s="67"/>
      <c r="K62" s="67"/>
      <c r="L62" s="67"/>
      <c r="M62" s="67"/>
      <c r="N62" s="46"/>
      <c r="O62" s="46"/>
      <c r="P62" s="46"/>
      <c r="Q62" s="46"/>
      <c r="R62" s="52" t="s">
        <v>56</v>
      </c>
      <c r="S62" s="47">
        <f>SUM(N62:N67)</f>
        <v>0</v>
      </c>
      <c r="U62" s="60" t="str">
        <f>IF(ISERROR(OR(WEEKDAY(B62,1)=1,ISNUMBER(MATCH(B62,#REF!,0)))),"",IF(OR(WEEKDAY(B62,1)=1,ISNUMBER(MATCH(B62,#REF!,0))),1,2))</f>
        <v/>
      </c>
      <c r="V62" s="58"/>
      <c r="W62" s="58"/>
      <c r="X62" s="58"/>
      <c r="Y62" s="58"/>
      <c r="Z62" s="58"/>
      <c r="AA62" s="58"/>
    </row>
    <row r="63" spans="1:27" ht="18" customHeight="1">
      <c r="A63" s="58"/>
      <c r="B63" s="14" t="s">
        <v>7</v>
      </c>
      <c r="C63" s="8" t="s">
        <v>7</v>
      </c>
      <c r="D63" s="18"/>
      <c r="E63" s="61" t="s">
        <v>7</v>
      </c>
      <c r="F63" s="62"/>
      <c r="G63" s="62"/>
      <c r="H63" s="62"/>
      <c r="I63" s="62"/>
      <c r="J63" s="62"/>
      <c r="K63" s="62"/>
      <c r="L63" s="62"/>
      <c r="M63" s="62"/>
      <c r="N63" s="15"/>
      <c r="O63" s="15"/>
      <c r="P63" s="15"/>
      <c r="Q63" s="15"/>
      <c r="R63" s="53" t="s">
        <v>6</v>
      </c>
      <c r="S63" s="16">
        <f>SUM(Q62:Q66)</f>
        <v>0</v>
      </c>
      <c r="U63" s="60" t="str">
        <f>IF(ISERROR(OR(WEEKDAY(B63,1)=1,ISNUMBER(MATCH(B63,#REF!,0)))),"",IF(OR(WEEKDAY(B63,1)=1,ISNUMBER(MATCH(B63,#REF!,0))),1,2))</f>
        <v/>
      </c>
      <c r="V63" s="58"/>
      <c r="W63" s="58"/>
      <c r="X63" s="58"/>
      <c r="Y63" s="58"/>
      <c r="Z63" s="58"/>
      <c r="AA63" s="58"/>
    </row>
    <row r="64" spans="1:27" ht="18" customHeight="1">
      <c r="A64" s="58"/>
      <c r="B64" s="14" t="s">
        <v>7</v>
      </c>
      <c r="C64" s="8" t="s">
        <v>7</v>
      </c>
      <c r="D64" s="18"/>
      <c r="E64" s="61" t="s">
        <v>7</v>
      </c>
      <c r="F64" s="62"/>
      <c r="G64" s="62"/>
      <c r="H64" s="62"/>
      <c r="I64" s="62"/>
      <c r="J64" s="62"/>
      <c r="K64" s="62"/>
      <c r="L64" s="62"/>
      <c r="M64" s="62"/>
      <c r="N64" s="15"/>
      <c r="O64" s="15"/>
      <c r="P64" s="15"/>
      <c r="Q64" s="15"/>
      <c r="R64" s="54" t="str">
        <f>IF(Q67="△","Minus Time","")</f>
        <v/>
      </c>
      <c r="S64" s="41"/>
      <c r="U64" s="60" t="str">
        <f>IF(ISERROR(OR(WEEKDAY(B64,1)=1,ISNUMBER(MATCH(B64,#REF!,0)))),"",IF(OR(WEEKDAY(B64,1)=1,ISNUMBER(MATCH(B64,#REF!,0))),1,2))</f>
        <v/>
      </c>
      <c r="V64" s="58"/>
      <c r="W64" s="58"/>
      <c r="X64" s="58"/>
      <c r="Y64" s="58"/>
      <c r="Z64" s="58"/>
      <c r="AA64" s="58"/>
    </row>
    <row r="65" spans="1:27" ht="18" customHeight="1">
      <c r="A65" s="58"/>
      <c r="B65" s="14" t="s">
        <v>7</v>
      </c>
      <c r="C65" s="8" t="s">
        <v>7</v>
      </c>
      <c r="D65" s="18"/>
      <c r="E65" s="61" t="s">
        <v>7</v>
      </c>
      <c r="F65" s="62"/>
      <c r="G65" s="62"/>
      <c r="H65" s="62"/>
      <c r="I65" s="62"/>
      <c r="J65" s="62"/>
      <c r="K65" s="62"/>
      <c r="L65" s="62"/>
      <c r="M65" s="62"/>
      <c r="N65" s="15"/>
      <c r="O65" s="15"/>
      <c r="P65" s="15"/>
      <c r="Q65" s="15"/>
      <c r="R65" s="53" t="s">
        <v>23</v>
      </c>
      <c r="S65" s="16">
        <f>IF(OR(Q67="■",Q67="×",Q67="◎"),0,IF(Q67="△",SUM(S62:S64)-7.75, SUM(S62:S63)-7.75))</f>
        <v>0</v>
      </c>
      <c r="U65" s="60" t="str">
        <f>IF(ISERROR(OR(WEEKDAY(B65,1)=1,ISNUMBER(MATCH(B65,#REF!,0)))),"",IF(OR(WEEKDAY(B65,1)=1,ISNUMBER(MATCH(B65,#REF!,0))),1,2))</f>
        <v/>
      </c>
      <c r="V65" s="58"/>
      <c r="W65" s="58"/>
      <c r="X65" s="58"/>
      <c r="Y65" s="58"/>
      <c r="Z65" s="58"/>
      <c r="AA65" s="58"/>
    </row>
    <row r="66" spans="1:27" ht="18" customHeight="1">
      <c r="A66" s="58"/>
      <c r="B66" s="14" t="s">
        <v>7</v>
      </c>
      <c r="C66" s="8" t="s">
        <v>7</v>
      </c>
      <c r="D66" s="18"/>
      <c r="E66" s="61" t="s">
        <v>7</v>
      </c>
      <c r="F66" s="62"/>
      <c r="G66" s="62"/>
      <c r="H66" s="62"/>
      <c r="I66" s="62"/>
      <c r="J66" s="62"/>
      <c r="K66" s="62"/>
      <c r="L66" s="62"/>
      <c r="M66" s="62"/>
      <c r="N66" s="15"/>
      <c r="O66" s="15" t="s">
        <v>32</v>
      </c>
      <c r="P66" s="15" t="s">
        <v>33</v>
      </c>
      <c r="Q66" s="15"/>
      <c r="R66" s="53" t="s">
        <v>3</v>
      </c>
      <c r="S66" s="16" t="str">
        <f>IF(Q67="×",-7.75,"-")</f>
        <v>-</v>
      </c>
      <c r="U66" s="60" t="str">
        <f>IF(ISERROR(OR(WEEKDAY(B66,1)=1,ISNUMBER(MATCH(B66,#REF!,0)))),"",IF(OR(WEEKDAY(B66,1)=1,ISNUMBER(MATCH(B66,#REF!,0))),1,2))</f>
        <v/>
      </c>
      <c r="V66" s="58"/>
      <c r="W66" s="58"/>
      <c r="X66" s="58"/>
      <c r="Y66" s="58"/>
      <c r="Z66" s="58"/>
      <c r="AA66" s="58"/>
    </row>
    <row r="67" spans="1:27" ht="18" customHeight="1" thickBot="1">
      <c r="A67" s="58"/>
      <c r="B67" s="48" t="s">
        <v>7</v>
      </c>
      <c r="C67" s="49" t="s">
        <v>7</v>
      </c>
      <c r="D67" s="50"/>
      <c r="E67" s="76" t="s">
        <v>7</v>
      </c>
      <c r="F67" s="77"/>
      <c r="G67" s="77"/>
      <c r="H67" s="77"/>
      <c r="I67" s="77"/>
      <c r="J67" s="77"/>
      <c r="K67" s="77"/>
      <c r="L67" s="77"/>
      <c r="M67" s="77"/>
      <c r="N67" s="51"/>
      <c r="O67" s="51" t="s">
        <v>55</v>
      </c>
      <c r="P67" s="51" t="s">
        <v>33</v>
      </c>
      <c r="Q67" s="51" t="s">
        <v>7</v>
      </c>
      <c r="R67" s="55" t="s">
        <v>5</v>
      </c>
      <c r="S67" s="17">
        <f xml:space="preserve"> S62+S63</f>
        <v>0</v>
      </c>
      <c r="U67" s="60" t="str">
        <f>IF(ISERROR(OR(WEEKDAY(B67,1)=1,ISNUMBER(MATCH(B67,#REF!,0)))),"",IF(OR(WEEKDAY(B67,1)=1,ISNUMBER(MATCH(B67,#REF!,0))),1,2))</f>
        <v/>
      </c>
      <c r="V67" s="58"/>
      <c r="W67" s="58"/>
      <c r="X67" s="58"/>
      <c r="Y67" s="58"/>
      <c r="Z67" s="58"/>
      <c r="AA67" s="58"/>
    </row>
    <row r="68" spans="1:27" ht="18" customHeight="1" thickBot="1">
      <c r="A68" s="58"/>
      <c r="B68" s="71">
        <f>B60+1</f>
        <v>45239</v>
      </c>
      <c r="C68" s="72"/>
      <c r="D68" s="72"/>
      <c r="E68" s="72"/>
      <c r="F68" s="72"/>
      <c r="G68" s="72"/>
      <c r="H68" s="72"/>
      <c r="I68" s="72"/>
      <c r="J68" s="72"/>
      <c r="K68" s="72"/>
      <c r="L68" s="72"/>
      <c r="M68" s="72"/>
      <c r="N68" s="72"/>
      <c r="O68" s="72"/>
      <c r="P68" s="72"/>
      <c r="Q68" s="72"/>
      <c r="R68" s="72"/>
      <c r="S68" s="73"/>
      <c r="U68" s="60">
        <f>IF(ISERROR(OR(WEEKDAY(B68,1)=1,ISNUMBER(MATCH(B68,#REF!,0)))),"",IF(OR(WEEKDAY(B68,1)=1,ISNUMBER(MATCH(B68,#REF!,0))),1,2))</f>
        <v>2</v>
      </c>
      <c r="V68" s="58"/>
      <c r="W68" s="58"/>
      <c r="X68" s="58"/>
      <c r="Y68" s="58"/>
      <c r="Z68" s="58"/>
      <c r="AA68" s="58"/>
    </row>
    <row r="69" spans="1:27" ht="18" customHeight="1" thickBot="1">
      <c r="A69" s="58"/>
      <c r="B69" s="9" t="s">
        <v>25</v>
      </c>
      <c r="C69" s="4" t="s">
        <v>1</v>
      </c>
      <c r="D69" s="5" t="s">
        <v>0</v>
      </c>
      <c r="E69" s="68" t="s">
        <v>2</v>
      </c>
      <c r="F69" s="69"/>
      <c r="G69" s="69"/>
      <c r="H69" s="69"/>
      <c r="I69" s="69"/>
      <c r="J69" s="69"/>
      <c r="K69" s="69"/>
      <c r="L69" s="69"/>
      <c r="M69" s="70"/>
      <c r="N69" s="59" t="s">
        <v>4</v>
      </c>
      <c r="O69" s="57" t="s">
        <v>6</v>
      </c>
      <c r="P69" s="7" t="s">
        <v>26</v>
      </c>
      <c r="Q69" s="12" t="s">
        <v>4</v>
      </c>
      <c r="R69" s="63" t="s">
        <v>4</v>
      </c>
      <c r="S69" s="64"/>
      <c r="U69" s="60" t="str">
        <f>IF(ISERROR(OR(WEEKDAY(B69,1)=1,ISNUMBER(MATCH(B69,#REF!,0)))),"",IF(OR(WEEKDAY(B69,1)=1,ISNUMBER(MATCH(B69,#REF!,0))),1,2))</f>
        <v/>
      </c>
      <c r="V69" s="58"/>
      <c r="W69" s="58"/>
      <c r="X69" s="58"/>
      <c r="Y69" s="58"/>
      <c r="Z69" s="58"/>
      <c r="AA69" s="58"/>
    </row>
    <row r="70" spans="1:27" ht="18" customHeight="1">
      <c r="A70" s="58"/>
      <c r="B70" s="43" t="s">
        <v>7</v>
      </c>
      <c r="C70" s="44" t="s">
        <v>7</v>
      </c>
      <c r="D70" s="45"/>
      <c r="E70" s="66" t="s">
        <v>7</v>
      </c>
      <c r="F70" s="67"/>
      <c r="G70" s="67"/>
      <c r="H70" s="67"/>
      <c r="I70" s="67"/>
      <c r="J70" s="67"/>
      <c r="K70" s="67"/>
      <c r="L70" s="67"/>
      <c r="M70" s="67"/>
      <c r="N70" s="46"/>
      <c r="O70" s="46"/>
      <c r="P70" s="46"/>
      <c r="Q70" s="46"/>
      <c r="R70" s="52" t="s">
        <v>56</v>
      </c>
      <c r="S70" s="47">
        <f>SUM(N70:N75)</f>
        <v>0</v>
      </c>
      <c r="U70" s="60" t="str">
        <f>IF(ISERROR(OR(WEEKDAY(B70,1)=1,ISNUMBER(MATCH(B70,#REF!,0)))),"",IF(OR(WEEKDAY(B70,1)=1,ISNUMBER(MATCH(B70,#REF!,0))),1,2))</f>
        <v/>
      </c>
      <c r="V70" s="58"/>
      <c r="W70" s="58"/>
      <c r="X70" s="58"/>
      <c r="Y70" s="58"/>
      <c r="Z70" s="58"/>
      <c r="AA70" s="58"/>
    </row>
    <row r="71" spans="1:27" ht="18" customHeight="1">
      <c r="A71" s="58"/>
      <c r="B71" s="14" t="s">
        <v>7</v>
      </c>
      <c r="C71" s="8" t="s">
        <v>7</v>
      </c>
      <c r="D71" s="18"/>
      <c r="E71" s="61" t="s">
        <v>7</v>
      </c>
      <c r="F71" s="62"/>
      <c r="G71" s="62"/>
      <c r="H71" s="62"/>
      <c r="I71" s="62"/>
      <c r="J71" s="62"/>
      <c r="K71" s="62"/>
      <c r="L71" s="62"/>
      <c r="M71" s="62"/>
      <c r="N71" s="15"/>
      <c r="O71" s="15"/>
      <c r="P71" s="15"/>
      <c r="Q71" s="15"/>
      <c r="R71" s="53" t="s">
        <v>6</v>
      </c>
      <c r="S71" s="16">
        <f>SUM(Q70:Q74)</f>
        <v>0</v>
      </c>
      <c r="U71" s="60" t="str">
        <f>IF(ISERROR(OR(WEEKDAY(B71,1)=1,ISNUMBER(MATCH(B71,#REF!,0)))),"",IF(OR(WEEKDAY(B71,1)=1,ISNUMBER(MATCH(B71,#REF!,0))),1,2))</f>
        <v/>
      </c>
      <c r="V71" s="58"/>
      <c r="W71" s="58"/>
      <c r="X71" s="58"/>
      <c r="Y71" s="58"/>
      <c r="Z71" s="58"/>
      <c r="AA71" s="58"/>
    </row>
    <row r="72" spans="1:27" ht="18" customHeight="1">
      <c r="A72" s="58"/>
      <c r="B72" s="14" t="s">
        <v>7</v>
      </c>
      <c r="C72" s="8" t="s">
        <v>7</v>
      </c>
      <c r="D72" s="18"/>
      <c r="E72" s="61" t="s">
        <v>7</v>
      </c>
      <c r="F72" s="62"/>
      <c r="G72" s="62"/>
      <c r="H72" s="62"/>
      <c r="I72" s="62"/>
      <c r="J72" s="62"/>
      <c r="K72" s="62"/>
      <c r="L72" s="62"/>
      <c r="M72" s="62"/>
      <c r="N72" s="15"/>
      <c r="O72" s="15"/>
      <c r="P72" s="15"/>
      <c r="Q72" s="15"/>
      <c r="R72" s="54" t="str">
        <f>IF(Q75="△","Minus Time","")</f>
        <v/>
      </c>
      <c r="S72" s="41"/>
      <c r="U72" s="60" t="str">
        <f>IF(ISERROR(OR(WEEKDAY(B72,1)=1,ISNUMBER(MATCH(B72,#REF!,0)))),"",IF(OR(WEEKDAY(B72,1)=1,ISNUMBER(MATCH(B72,#REF!,0))),1,2))</f>
        <v/>
      </c>
      <c r="V72" s="58"/>
      <c r="W72" s="58"/>
      <c r="X72" s="58"/>
      <c r="Y72" s="58"/>
      <c r="Z72" s="58"/>
      <c r="AA72" s="58"/>
    </row>
    <row r="73" spans="1:27" ht="18" customHeight="1">
      <c r="A73" s="58"/>
      <c r="B73" s="14" t="s">
        <v>7</v>
      </c>
      <c r="C73" s="8" t="s">
        <v>7</v>
      </c>
      <c r="D73" s="18"/>
      <c r="E73" s="61" t="s">
        <v>7</v>
      </c>
      <c r="F73" s="62"/>
      <c r="G73" s="62"/>
      <c r="H73" s="62"/>
      <c r="I73" s="62"/>
      <c r="J73" s="62"/>
      <c r="K73" s="62"/>
      <c r="L73" s="62"/>
      <c r="M73" s="62"/>
      <c r="N73" s="15"/>
      <c r="O73" s="15"/>
      <c r="P73" s="15"/>
      <c r="Q73" s="15"/>
      <c r="R73" s="53" t="s">
        <v>23</v>
      </c>
      <c r="S73" s="16">
        <f>IF(OR(Q75="■",Q75="×",Q75="◎"),0,IF(Q75="△",SUM(S70:S72)-7.75, SUM(S70:S71)-7.75))</f>
        <v>0</v>
      </c>
      <c r="U73" s="60" t="str">
        <f>IF(ISERROR(OR(WEEKDAY(B73,1)=1,ISNUMBER(MATCH(B73,#REF!,0)))),"",IF(OR(WEEKDAY(B73,1)=1,ISNUMBER(MATCH(B73,#REF!,0))),1,2))</f>
        <v/>
      </c>
      <c r="V73" s="58"/>
      <c r="W73" s="58"/>
      <c r="X73" s="58"/>
      <c r="Y73" s="58"/>
      <c r="Z73" s="58"/>
      <c r="AA73" s="58"/>
    </row>
    <row r="74" spans="1:27" ht="18" customHeight="1">
      <c r="A74" s="58"/>
      <c r="B74" s="14" t="s">
        <v>7</v>
      </c>
      <c r="C74" s="8" t="s">
        <v>7</v>
      </c>
      <c r="D74" s="18"/>
      <c r="E74" s="61" t="s">
        <v>7</v>
      </c>
      <c r="F74" s="62"/>
      <c r="G74" s="62"/>
      <c r="H74" s="62"/>
      <c r="I74" s="62"/>
      <c r="J74" s="62"/>
      <c r="K74" s="62"/>
      <c r="L74" s="62"/>
      <c r="M74" s="62"/>
      <c r="N74" s="15"/>
      <c r="O74" s="15" t="s">
        <v>32</v>
      </c>
      <c r="P74" s="15" t="s">
        <v>33</v>
      </c>
      <c r="Q74" s="15"/>
      <c r="R74" s="53" t="s">
        <v>3</v>
      </c>
      <c r="S74" s="16" t="str">
        <f>IF(Q75="×",-7.75,"-")</f>
        <v>-</v>
      </c>
      <c r="U74" s="60" t="str">
        <f>IF(ISERROR(OR(WEEKDAY(B74,1)=1,ISNUMBER(MATCH(B74,#REF!,0)))),"",IF(OR(WEEKDAY(B74,1)=1,ISNUMBER(MATCH(B74,#REF!,0))),1,2))</f>
        <v/>
      </c>
      <c r="V74" s="58"/>
      <c r="W74" s="58"/>
      <c r="X74" s="58"/>
      <c r="Y74" s="58"/>
      <c r="Z74" s="58"/>
      <c r="AA74" s="58"/>
    </row>
    <row r="75" spans="1:27" ht="18" customHeight="1" thickBot="1">
      <c r="A75" s="58"/>
      <c r="B75" s="48" t="s">
        <v>7</v>
      </c>
      <c r="C75" s="49" t="s">
        <v>7</v>
      </c>
      <c r="D75" s="50"/>
      <c r="E75" s="76" t="s">
        <v>7</v>
      </c>
      <c r="F75" s="77"/>
      <c r="G75" s="77"/>
      <c r="H75" s="77"/>
      <c r="I75" s="77"/>
      <c r="J75" s="77"/>
      <c r="K75" s="77"/>
      <c r="L75" s="77"/>
      <c r="M75" s="77"/>
      <c r="N75" s="51"/>
      <c r="O75" s="51" t="s">
        <v>55</v>
      </c>
      <c r="P75" s="51" t="s">
        <v>33</v>
      </c>
      <c r="Q75" s="51" t="s">
        <v>7</v>
      </c>
      <c r="R75" s="55" t="s">
        <v>5</v>
      </c>
      <c r="S75" s="17">
        <f xml:space="preserve"> S70+S71</f>
        <v>0</v>
      </c>
      <c r="U75" s="60" t="str">
        <f>IF(ISERROR(OR(WEEKDAY(B75,1)=1,ISNUMBER(MATCH(B75,#REF!,0)))),"",IF(OR(WEEKDAY(B75,1)=1,ISNUMBER(MATCH(B75,#REF!,0))),1,2))</f>
        <v/>
      </c>
      <c r="V75" s="58"/>
      <c r="W75" s="58"/>
      <c r="X75" s="58"/>
      <c r="Y75" s="58"/>
      <c r="Z75" s="58"/>
      <c r="AA75" s="58"/>
    </row>
    <row r="76" spans="1:27" ht="18" customHeight="1" thickBot="1">
      <c r="A76" s="58"/>
      <c r="B76" s="71">
        <f>B68+1</f>
        <v>45240</v>
      </c>
      <c r="C76" s="72"/>
      <c r="D76" s="72"/>
      <c r="E76" s="72"/>
      <c r="F76" s="72"/>
      <c r="G76" s="72"/>
      <c r="H76" s="72"/>
      <c r="I76" s="72"/>
      <c r="J76" s="72"/>
      <c r="K76" s="72"/>
      <c r="L76" s="72"/>
      <c r="M76" s="72"/>
      <c r="N76" s="72"/>
      <c r="O76" s="72"/>
      <c r="P76" s="72"/>
      <c r="Q76" s="72"/>
      <c r="R76" s="72"/>
      <c r="S76" s="73"/>
      <c r="U76" s="60">
        <f>IF(ISERROR(OR(WEEKDAY(B76,1)=1,ISNUMBER(MATCH(B76,#REF!,0)))),"",IF(OR(WEEKDAY(B76,1)=1,ISNUMBER(MATCH(B76,#REF!,0))),1,2))</f>
        <v>2</v>
      </c>
      <c r="V76" s="58"/>
      <c r="W76" s="58"/>
      <c r="X76" s="58"/>
      <c r="Y76" s="58"/>
      <c r="Z76" s="58"/>
      <c r="AA76" s="58"/>
    </row>
    <row r="77" spans="1:27" ht="18" customHeight="1" thickBot="1">
      <c r="A77" s="58"/>
      <c r="B77" s="9" t="s">
        <v>25</v>
      </c>
      <c r="C77" s="4" t="s">
        <v>1</v>
      </c>
      <c r="D77" s="5" t="s">
        <v>0</v>
      </c>
      <c r="E77" s="68" t="s">
        <v>2</v>
      </c>
      <c r="F77" s="69"/>
      <c r="G77" s="69"/>
      <c r="H77" s="69"/>
      <c r="I77" s="69"/>
      <c r="J77" s="69"/>
      <c r="K77" s="69"/>
      <c r="L77" s="69"/>
      <c r="M77" s="70"/>
      <c r="N77" s="59" t="s">
        <v>4</v>
      </c>
      <c r="O77" s="57" t="s">
        <v>6</v>
      </c>
      <c r="P77" s="7" t="s">
        <v>26</v>
      </c>
      <c r="Q77" s="12" t="s">
        <v>4</v>
      </c>
      <c r="R77" s="63" t="s">
        <v>4</v>
      </c>
      <c r="S77" s="64"/>
      <c r="U77" s="60" t="str">
        <f>IF(ISERROR(OR(WEEKDAY(B77,1)=1,ISNUMBER(MATCH(B77,#REF!,0)))),"",IF(OR(WEEKDAY(B77,1)=1,ISNUMBER(MATCH(B77,#REF!,0))),1,2))</f>
        <v/>
      </c>
      <c r="V77" s="58"/>
      <c r="W77" s="58"/>
      <c r="X77" s="58"/>
      <c r="Y77" s="58"/>
      <c r="Z77" s="58"/>
      <c r="AA77" s="58"/>
    </row>
    <row r="78" spans="1:27" ht="18" customHeight="1">
      <c r="A78" s="58"/>
      <c r="B78" s="43" t="s">
        <v>7</v>
      </c>
      <c r="C78" s="44" t="s">
        <v>7</v>
      </c>
      <c r="D78" s="45"/>
      <c r="E78" s="66" t="s">
        <v>7</v>
      </c>
      <c r="F78" s="67"/>
      <c r="G78" s="67"/>
      <c r="H78" s="67"/>
      <c r="I78" s="67"/>
      <c r="J78" s="67"/>
      <c r="K78" s="67"/>
      <c r="L78" s="67"/>
      <c r="M78" s="67"/>
      <c r="N78" s="46"/>
      <c r="O78" s="46"/>
      <c r="P78" s="46"/>
      <c r="Q78" s="46"/>
      <c r="R78" s="52" t="s">
        <v>56</v>
      </c>
      <c r="S78" s="47">
        <f>SUM(N78:N83)</f>
        <v>0</v>
      </c>
      <c r="U78" s="60" t="str">
        <f>IF(ISERROR(OR(WEEKDAY(B78,1)=1,ISNUMBER(MATCH(B78,#REF!,0)))),"",IF(OR(WEEKDAY(B78,1)=1,ISNUMBER(MATCH(B78,#REF!,0))),1,2))</f>
        <v/>
      </c>
      <c r="V78" s="58"/>
      <c r="W78" s="58"/>
      <c r="X78" s="58"/>
      <c r="Y78" s="58"/>
      <c r="Z78" s="58"/>
      <c r="AA78" s="58"/>
    </row>
    <row r="79" spans="1:27" ht="18" customHeight="1">
      <c r="A79" s="58"/>
      <c r="B79" s="14" t="s">
        <v>7</v>
      </c>
      <c r="C79" s="8" t="s">
        <v>7</v>
      </c>
      <c r="D79" s="18"/>
      <c r="E79" s="61" t="s">
        <v>7</v>
      </c>
      <c r="F79" s="62"/>
      <c r="G79" s="62"/>
      <c r="H79" s="62"/>
      <c r="I79" s="62"/>
      <c r="J79" s="62"/>
      <c r="K79" s="62"/>
      <c r="L79" s="62"/>
      <c r="M79" s="62"/>
      <c r="N79" s="15"/>
      <c r="O79" s="15"/>
      <c r="P79" s="15"/>
      <c r="Q79" s="15"/>
      <c r="R79" s="53" t="s">
        <v>6</v>
      </c>
      <c r="S79" s="16">
        <f>SUM(Q78:Q82)</f>
        <v>0</v>
      </c>
      <c r="U79" s="60" t="str">
        <f>IF(ISERROR(OR(WEEKDAY(B79,1)=1,ISNUMBER(MATCH(B79,#REF!,0)))),"",IF(OR(WEEKDAY(B79,1)=1,ISNUMBER(MATCH(B79,#REF!,0))),1,2))</f>
        <v/>
      </c>
      <c r="V79" s="58"/>
      <c r="W79" s="58"/>
      <c r="X79" s="58"/>
      <c r="Y79" s="58"/>
      <c r="Z79" s="58"/>
      <c r="AA79" s="58"/>
    </row>
    <row r="80" spans="1:27" ht="18" customHeight="1">
      <c r="A80" s="58"/>
      <c r="B80" s="14" t="s">
        <v>7</v>
      </c>
      <c r="C80" s="8" t="s">
        <v>7</v>
      </c>
      <c r="D80" s="18"/>
      <c r="E80" s="61" t="s">
        <v>7</v>
      </c>
      <c r="F80" s="62"/>
      <c r="G80" s="62"/>
      <c r="H80" s="62"/>
      <c r="I80" s="62"/>
      <c r="J80" s="62"/>
      <c r="K80" s="62"/>
      <c r="L80" s="62"/>
      <c r="M80" s="62"/>
      <c r="N80" s="15"/>
      <c r="O80" s="15"/>
      <c r="P80" s="15"/>
      <c r="Q80" s="15"/>
      <c r="R80" s="54" t="str">
        <f>IF(Q83="△","Minus Time","")</f>
        <v/>
      </c>
      <c r="S80" s="41"/>
      <c r="U80" s="60" t="str">
        <f>IF(ISERROR(OR(WEEKDAY(B80,1)=1,ISNUMBER(MATCH(B80,#REF!,0)))),"",IF(OR(WEEKDAY(B80,1)=1,ISNUMBER(MATCH(B80,#REF!,0))),1,2))</f>
        <v/>
      </c>
      <c r="V80" s="58"/>
      <c r="W80" s="58"/>
      <c r="X80" s="58"/>
      <c r="Y80" s="58"/>
      <c r="Z80" s="58"/>
      <c r="AA80" s="58"/>
    </row>
    <row r="81" spans="1:27" ht="18" customHeight="1">
      <c r="A81" s="58"/>
      <c r="B81" s="14" t="s">
        <v>7</v>
      </c>
      <c r="C81" s="8" t="s">
        <v>7</v>
      </c>
      <c r="D81" s="18"/>
      <c r="E81" s="61" t="s">
        <v>7</v>
      </c>
      <c r="F81" s="62"/>
      <c r="G81" s="62"/>
      <c r="H81" s="62"/>
      <c r="I81" s="62"/>
      <c r="J81" s="62"/>
      <c r="K81" s="62"/>
      <c r="L81" s="62"/>
      <c r="M81" s="62"/>
      <c r="N81" s="15"/>
      <c r="O81" s="15"/>
      <c r="P81" s="15"/>
      <c r="Q81" s="15"/>
      <c r="R81" s="53" t="s">
        <v>23</v>
      </c>
      <c r="S81" s="16">
        <f>IF(OR(Q83="■",Q83="×",Q83="◎"),0,IF(Q83="△",SUM(S78:S80)-7.75, SUM(S78:S79)-7.75))</f>
        <v>0</v>
      </c>
      <c r="U81" s="60" t="str">
        <f>IF(ISERROR(OR(WEEKDAY(B81,1)=1,ISNUMBER(MATCH(B81,#REF!,0)))),"",IF(OR(WEEKDAY(B81,1)=1,ISNUMBER(MATCH(B81,#REF!,0))),1,2))</f>
        <v/>
      </c>
      <c r="V81" s="58"/>
      <c r="W81" s="58"/>
      <c r="X81" s="58"/>
      <c r="Y81" s="58"/>
      <c r="Z81" s="58"/>
      <c r="AA81" s="58"/>
    </row>
    <row r="82" spans="1:27" ht="18" customHeight="1">
      <c r="A82" s="58"/>
      <c r="B82" s="14" t="s">
        <v>7</v>
      </c>
      <c r="C82" s="8" t="s">
        <v>7</v>
      </c>
      <c r="D82" s="18"/>
      <c r="E82" s="61" t="s">
        <v>7</v>
      </c>
      <c r="F82" s="62"/>
      <c r="G82" s="62"/>
      <c r="H82" s="62"/>
      <c r="I82" s="62"/>
      <c r="J82" s="62"/>
      <c r="K82" s="62"/>
      <c r="L82" s="62"/>
      <c r="M82" s="62"/>
      <c r="N82" s="15"/>
      <c r="O82" s="15" t="s">
        <v>32</v>
      </c>
      <c r="P82" s="15" t="s">
        <v>33</v>
      </c>
      <c r="Q82" s="15"/>
      <c r="R82" s="53" t="s">
        <v>3</v>
      </c>
      <c r="S82" s="16" t="str">
        <f>IF(Q83="×",-7.75,"-")</f>
        <v>-</v>
      </c>
      <c r="U82" s="60" t="str">
        <f>IF(ISERROR(OR(WEEKDAY(B82,1)=1,ISNUMBER(MATCH(B82,#REF!,0)))),"",IF(OR(WEEKDAY(B82,1)=1,ISNUMBER(MATCH(B82,#REF!,0))),1,2))</f>
        <v/>
      </c>
      <c r="V82" s="58"/>
      <c r="W82" s="58"/>
      <c r="X82" s="58"/>
      <c r="Y82" s="58"/>
      <c r="Z82" s="58"/>
      <c r="AA82" s="58"/>
    </row>
    <row r="83" spans="1:27" ht="18" customHeight="1" thickBot="1">
      <c r="A83" s="58"/>
      <c r="B83" s="48" t="s">
        <v>7</v>
      </c>
      <c r="C83" s="49" t="s">
        <v>7</v>
      </c>
      <c r="D83" s="50"/>
      <c r="E83" s="76" t="s">
        <v>7</v>
      </c>
      <c r="F83" s="77"/>
      <c r="G83" s="77"/>
      <c r="H83" s="77"/>
      <c r="I83" s="77"/>
      <c r="J83" s="77"/>
      <c r="K83" s="77"/>
      <c r="L83" s="77"/>
      <c r="M83" s="77"/>
      <c r="N83" s="51"/>
      <c r="O83" s="51" t="s">
        <v>55</v>
      </c>
      <c r="P83" s="51" t="s">
        <v>33</v>
      </c>
      <c r="Q83" s="51" t="s">
        <v>7</v>
      </c>
      <c r="R83" s="55" t="s">
        <v>5</v>
      </c>
      <c r="S83" s="17">
        <f xml:space="preserve"> S78+S79</f>
        <v>0</v>
      </c>
      <c r="U83" s="60" t="str">
        <f>IF(ISERROR(OR(WEEKDAY(B83,1)=1,ISNUMBER(MATCH(B83,#REF!,0)))),"",IF(OR(WEEKDAY(B83,1)=1,ISNUMBER(MATCH(B83,#REF!,0))),1,2))</f>
        <v/>
      </c>
      <c r="V83" s="58"/>
      <c r="W83" s="58"/>
      <c r="X83" s="58"/>
      <c r="Y83" s="58"/>
      <c r="Z83" s="58"/>
      <c r="AA83" s="58"/>
    </row>
    <row r="84" spans="1:27" ht="18" customHeight="1" thickBot="1">
      <c r="A84" s="58"/>
      <c r="B84" s="71">
        <f>B76+1</f>
        <v>45241</v>
      </c>
      <c r="C84" s="72"/>
      <c r="D84" s="72"/>
      <c r="E84" s="72"/>
      <c r="F84" s="72"/>
      <c r="G84" s="72"/>
      <c r="H84" s="72"/>
      <c r="I84" s="72"/>
      <c r="J84" s="72"/>
      <c r="K84" s="72"/>
      <c r="L84" s="72"/>
      <c r="M84" s="72"/>
      <c r="N84" s="72"/>
      <c r="O84" s="72"/>
      <c r="P84" s="72"/>
      <c r="Q84" s="72"/>
      <c r="R84" s="72"/>
      <c r="S84" s="73"/>
      <c r="U84" s="60">
        <f>IF(ISERROR(OR(WEEKDAY(B84,1)=1,ISNUMBER(MATCH(B84,#REF!,0)))),"",IF(OR(WEEKDAY(B84,1)=1,ISNUMBER(MATCH(B84,#REF!,0))),1,2))</f>
        <v>2</v>
      </c>
      <c r="V84" s="58"/>
      <c r="W84" s="58"/>
      <c r="X84" s="58"/>
      <c r="Y84" s="58"/>
      <c r="Z84" s="58"/>
      <c r="AA84" s="58"/>
    </row>
    <row r="85" spans="1:27" ht="18" customHeight="1" thickBot="1">
      <c r="A85" s="58"/>
      <c r="B85" s="9" t="s">
        <v>25</v>
      </c>
      <c r="C85" s="4" t="s">
        <v>1</v>
      </c>
      <c r="D85" s="5" t="s">
        <v>0</v>
      </c>
      <c r="E85" s="68" t="s">
        <v>2</v>
      </c>
      <c r="F85" s="69"/>
      <c r="G85" s="69"/>
      <c r="H85" s="69"/>
      <c r="I85" s="69"/>
      <c r="J85" s="69"/>
      <c r="K85" s="69"/>
      <c r="L85" s="69"/>
      <c r="M85" s="70"/>
      <c r="N85" s="59" t="s">
        <v>4</v>
      </c>
      <c r="O85" s="57" t="s">
        <v>6</v>
      </c>
      <c r="P85" s="7" t="s">
        <v>26</v>
      </c>
      <c r="Q85" s="12" t="s">
        <v>4</v>
      </c>
      <c r="R85" s="63" t="s">
        <v>4</v>
      </c>
      <c r="S85" s="64"/>
      <c r="U85" s="60" t="str">
        <f>IF(ISERROR(OR(WEEKDAY(B85,1)=1,ISNUMBER(MATCH(B85,#REF!,0)))),"",IF(OR(WEEKDAY(B85,1)=1,ISNUMBER(MATCH(B85,#REF!,0))),1,2))</f>
        <v/>
      </c>
      <c r="V85" s="58"/>
      <c r="W85" s="58"/>
      <c r="X85" s="58"/>
      <c r="Y85" s="58"/>
      <c r="Z85" s="58"/>
      <c r="AA85" s="58"/>
    </row>
    <row r="86" spans="1:27" ht="18" customHeight="1">
      <c r="A86" s="58"/>
      <c r="B86" s="43" t="s">
        <v>7</v>
      </c>
      <c r="C86" s="44" t="s">
        <v>7</v>
      </c>
      <c r="D86" s="45"/>
      <c r="E86" s="66" t="s">
        <v>7</v>
      </c>
      <c r="F86" s="67"/>
      <c r="G86" s="67"/>
      <c r="H86" s="67"/>
      <c r="I86" s="67"/>
      <c r="J86" s="67"/>
      <c r="K86" s="67"/>
      <c r="L86" s="67"/>
      <c r="M86" s="67"/>
      <c r="N86" s="46"/>
      <c r="O86" s="46"/>
      <c r="P86" s="46"/>
      <c r="Q86" s="46"/>
      <c r="R86" s="52" t="s">
        <v>56</v>
      </c>
      <c r="S86" s="47">
        <f>SUM(N86:N91)</f>
        <v>0</v>
      </c>
      <c r="U86" s="60" t="str">
        <f>IF(ISERROR(OR(WEEKDAY(B86,1)=1,ISNUMBER(MATCH(B86,#REF!,0)))),"",IF(OR(WEEKDAY(B86,1)=1,ISNUMBER(MATCH(B86,#REF!,0))),1,2))</f>
        <v/>
      </c>
      <c r="V86" s="58"/>
      <c r="W86" s="58"/>
      <c r="X86" s="58"/>
      <c r="Y86" s="58"/>
      <c r="Z86" s="58"/>
      <c r="AA86" s="58"/>
    </row>
    <row r="87" spans="1:27" ht="18" customHeight="1">
      <c r="A87" s="58"/>
      <c r="B87" s="14" t="s">
        <v>7</v>
      </c>
      <c r="C87" s="8" t="s">
        <v>7</v>
      </c>
      <c r="D87" s="18"/>
      <c r="E87" s="61" t="s">
        <v>7</v>
      </c>
      <c r="F87" s="62"/>
      <c r="G87" s="62"/>
      <c r="H87" s="62"/>
      <c r="I87" s="62"/>
      <c r="J87" s="62"/>
      <c r="K87" s="62"/>
      <c r="L87" s="62"/>
      <c r="M87" s="62"/>
      <c r="N87" s="15"/>
      <c r="O87" s="15"/>
      <c r="P87" s="15"/>
      <c r="Q87" s="15"/>
      <c r="R87" s="53" t="s">
        <v>6</v>
      </c>
      <c r="S87" s="16">
        <f>SUM(Q86:Q90)</f>
        <v>0</v>
      </c>
      <c r="U87" s="60" t="str">
        <f>IF(ISERROR(OR(WEEKDAY(B87,1)=1,ISNUMBER(MATCH(B87,#REF!,0)))),"",IF(OR(WEEKDAY(B87,1)=1,ISNUMBER(MATCH(B87,#REF!,0))),1,2))</f>
        <v/>
      </c>
      <c r="V87" s="58"/>
      <c r="W87" s="58"/>
      <c r="X87" s="58"/>
      <c r="Y87" s="58"/>
      <c r="Z87" s="58"/>
      <c r="AA87" s="58"/>
    </row>
    <row r="88" spans="1:27" ht="18" customHeight="1">
      <c r="A88" s="58"/>
      <c r="B88" s="14" t="s">
        <v>7</v>
      </c>
      <c r="C88" s="8" t="s">
        <v>7</v>
      </c>
      <c r="D88" s="18"/>
      <c r="E88" s="61" t="s">
        <v>7</v>
      </c>
      <c r="F88" s="62"/>
      <c r="G88" s="62"/>
      <c r="H88" s="62"/>
      <c r="I88" s="62"/>
      <c r="J88" s="62"/>
      <c r="K88" s="62"/>
      <c r="L88" s="62"/>
      <c r="M88" s="62"/>
      <c r="N88" s="15"/>
      <c r="O88" s="15"/>
      <c r="P88" s="15"/>
      <c r="Q88" s="15"/>
      <c r="R88" s="54" t="str">
        <f>IF(Q91="△","Minus Time","")</f>
        <v/>
      </c>
      <c r="S88" s="41"/>
      <c r="U88" s="60" t="str">
        <f>IF(ISERROR(OR(WEEKDAY(B88,1)=1,ISNUMBER(MATCH(B88,#REF!,0)))),"",IF(OR(WEEKDAY(B88,1)=1,ISNUMBER(MATCH(B88,#REF!,0))),1,2))</f>
        <v/>
      </c>
      <c r="V88" s="58"/>
      <c r="W88" s="58"/>
      <c r="X88" s="58"/>
      <c r="Y88" s="58"/>
      <c r="Z88" s="58"/>
      <c r="AA88" s="58"/>
    </row>
    <row r="89" spans="1:27" ht="18" customHeight="1">
      <c r="A89" s="58"/>
      <c r="B89" s="14" t="s">
        <v>7</v>
      </c>
      <c r="C89" s="8" t="s">
        <v>7</v>
      </c>
      <c r="D89" s="18"/>
      <c r="E89" s="61" t="s">
        <v>7</v>
      </c>
      <c r="F89" s="62"/>
      <c r="G89" s="62"/>
      <c r="H89" s="62"/>
      <c r="I89" s="62"/>
      <c r="J89" s="62"/>
      <c r="K89" s="62"/>
      <c r="L89" s="62"/>
      <c r="M89" s="62"/>
      <c r="N89" s="15"/>
      <c r="O89" s="15"/>
      <c r="P89" s="15"/>
      <c r="Q89" s="15"/>
      <c r="R89" s="53" t="s">
        <v>23</v>
      </c>
      <c r="S89" s="16">
        <f>IF(OR(Q91="■",Q91="×",Q91="◎"),0,IF(Q91="△",SUM(S86:S88)-7.75, SUM(S86:S87)-7.75))</f>
        <v>0</v>
      </c>
      <c r="U89" s="60" t="str">
        <f>IF(ISERROR(OR(WEEKDAY(B89,1)=1,ISNUMBER(MATCH(B89,#REF!,0)))),"",IF(OR(WEEKDAY(B89,1)=1,ISNUMBER(MATCH(B89,#REF!,0))),1,2))</f>
        <v/>
      </c>
      <c r="V89" s="58"/>
      <c r="W89" s="58"/>
      <c r="X89" s="58"/>
      <c r="Y89" s="58"/>
      <c r="Z89" s="58"/>
      <c r="AA89" s="58"/>
    </row>
    <row r="90" spans="1:27" ht="18" customHeight="1">
      <c r="A90" s="58"/>
      <c r="B90" s="14" t="s">
        <v>7</v>
      </c>
      <c r="C90" s="8" t="s">
        <v>7</v>
      </c>
      <c r="D90" s="18"/>
      <c r="E90" s="61" t="s">
        <v>7</v>
      </c>
      <c r="F90" s="62"/>
      <c r="G90" s="62"/>
      <c r="H90" s="62"/>
      <c r="I90" s="62"/>
      <c r="J90" s="62"/>
      <c r="K90" s="62"/>
      <c r="L90" s="62"/>
      <c r="M90" s="62"/>
      <c r="N90" s="15"/>
      <c r="O90" s="15" t="s">
        <v>32</v>
      </c>
      <c r="P90" s="15" t="s">
        <v>33</v>
      </c>
      <c r="Q90" s="15"/>
      <c r="R90" s="53" t="s">
        <v>3</v>
      </c>
      <c r="S90" s="16" t="str">
        <f>IF(Q91="×",-7.75,"-")</f>
        <v>-</v>
      </c>
      <c r="U90" s="60" t="str">
        <f>IF(ISERROR(OR(WEEKDAY(B90,1)=1,ISNUMBER(MATCH(B90,#REF!,0)))),"",IF(OR(WEEKDAY(B90,1)=1,ISNUMBER(MATCH(B90,#REF!,0))),1,2))</f>
        <v/>
      </c>
      <c r="V90" s="58"/>
      <c r="W90" s="58"/>
      <c r="X90" s="58"/>
      <c r="Y90" s="58"/>
      <c r="Z90" s="58"/>
      <c r="AA90" s="58"/>
    </row>
    <row r="91" spans="1:27" ht="18" customHeight="1" thickBot="1">
      <c r="A91" s="58"/>
      <c r="B91" s="48" t="s">
        <v>7</v>
      </c>
      <c r="C91" s="49" t="s">
        <v>7</v>
      </c>
      <c r="D91" s="50"/>
      <c r="E91" s="76" t="s">
        <v>7</v>
      </c>
      <c r="F91" s="77"/>
      <c r="G91" s="77"/>
      <c r="H91" s="77"/>
      <c r="I91" s="77"/>
      <c r="J91" s="77"/>
      <c r="K91" s="77"/>
      <c r="L91" s="77"/>
      <c r="M91" s="77"/>
      <c r="N91" s="51"/>
      <c r="O91" s="51" t="s">
        <v>55</v>
      </c>
      <c r="P91" s="51" t="s">
        <v>33</v>
      </c>
      <c r="Q91" s="51" t="s">
        <v>7</v>
      </c>
      <c r="R91" s="55" t="s">
        <v>5</v>
      </c>
      <c r="S91" s="17">
        <f xml:space="preserve"> S86+S87</f>
        <v>0</v>
      </c>
      <c r="U91" s="60" t="str">
        <f>IF(ISERROR(OR(WEEKDAY(B91,1)=1,ISNUMBER(MATCH(B91,#REF!,0)))),"",IF(OR(WEEKDAY(B91,1)=1,ISNUMBER(MATCH(B91,#REF!,0))),1,2))</f>
        <v/>
      </c>
      <c r="V91" s="58"/>
      <c r="W91" s="58"/>
      <c r="X91" s="58"/>
      <c r="Y91" s="58"/>
      <c r="Z91" s="58"/>
      <c r="AA91" s="58"/>
    </row>
    <row r="92" spans="1:27" ht="18" customHeight="1" thickBot="1">
      <c r="A92" s="58"/>
      <c r="B92" s="71">
        <f>B84+1</f>
        <v>45242</v>
      </c>
      <c r="C92" s="72"/>
      <c r="D92" s="72"/>
      <c r="E92" s="72"/>
      <c r="F92" s="72"/>
      <c r="G92" s="72"/>
      <c r="H92" s="72"/>
      <c r="I92" s="72"/>
      <c r="J92" s="72"/>
      <c r="K92" s="72"/>
      <c r="L92" s="72"/>
      <c r="M92" s="72"/>
      <c r="N92" s="72"/>
      <c r="O92" s="72"/>
      <c r="P92" s="72"/>
      <c r="Q92" s="72"/>
      <c r="R92" s="72"/>
      <c r="S92" s="73"/>
      <c r="U92" s="60">
        <f>IF(ISERROR(OR(WEEKDAY(B92,1)=1,ISNUMBER(MATCH(B92,#REF!,0)))),"",IF(OR(WEEKDAY(B92,1)=1,ISNUMBER(MATCH(B92,#REF!,0))),1,2))</f>
        <v>1</v>
      </c>
      <c r="V92" s="58"/>
      <c r="W92" s="58"/>
      <c r="X92" s="58"/>
      <c r="Y92" s="58"/>
      <c r="Z92" s="58"/>
      <c r="AA92" s="58"/>
    </row>
    <row r="93" spans="1:27" ht="18" customHeight="1" thickBot="1">
      <c r="A93" s="58"/>
      <c r="B93" s="9" t="s">
        <v>25</v>
      </c>
      <c r="C93" s="4" t="s">
        <v>1</v>
      </c>
      <c r="D93" s="5" t="s">
        <v>0</v>
      </c>
      <c r="E93" s="68" t="s">
        <v>2</v>
      </c>
      <c r="F93" s="69"/>
      <c r="G93" s="69"/>
      <c r="H93" s="69"/>
      <c r="I93" s="69"/>
      <c r="J93" s="69"/>
      <c r="K93" s="69"/>
      <c r="L93" s="69"/>
      <c r="M93" s="70"/>
      <c r="N93" s="59" t="s">
        <v>4</v>
      </c>
      <c r="O93" s="57" t="s">
        <v>6</v>
      </c>
      <c r="P93" s="7" t="s">
        <v>26</v>
      </c>
      <c r="Q93" s="12" t="s">
        <v>4</v>
      </c>
      <c r="R93" s="63" t="s">
        <v>4</v>
      </c>
      <c r="S93" s="64"/>
      <c r="U93" s="60" t="str">
        <f>IF(ISERROR(OR(WEEKDAY(B93,1)=1,ISNUMBER(MATCH(B93,#REF!,0)))),"",IF(OR(WEEKDAY(B93,1)=1,ISNUMBER(MATCH(B93,#REF!,0))),1,2))</f>
        <v/>
      </c>
      <c r="V93" s="58"/>
      <c r="W93" s="58"/>
      <c r="X93" s="58"/>
      <c r="Y93" s="58"/>
      <c r="Z93" s="58"/>
      <c r="AA93" s="58"/>
    </row>
    <row r="94" spans="1:27" ht="18" customHeight="1">
      <c r="A94" s="58"/>
      <c r="B94" s="43" t="s">
        <v>7</v>
      </c>
      <c r="C94" s="44" t="s">
        <v>7</v>
      </c>
      <c r="D94" s="45"/>
      <c r="E94" s="66" t="s">
        <v>7</v>
      </c>
      <c r="F94" s="67"/>
      <c r="G94" s="67"/>
      <c r="H94" s="67"/>
      <c r="I94" s="67"/>
      <c r="J94" s="67"/>
      <c r="K94" s="67"/>
      <c r="L94" s="67"/>
      <c r="M94" s="67"/>
      <c r="N94" s="46"/>
      <c r="O94" s="46"/>
      <c r="P94" s="46"/>
      <c r="Q94" s="46"/>
      <c r="R94" s="52" t="s">
        <v>56</v>
      </c>
      <c r="S94" s="47">
        <f>SUM(N94:N99)</f>
        <v>0</v>
      </c>
      <c r="U94" s="60" t="str">
        <f>IF(ISERROR(OR(WEEKDAY(B94,1)=1,ISNUMBER(MATCH(B94,#REF!,0)))),"",IF(OR(WEEKDAY(B94,1)=1,ISNUMBER(MATCH(B94,#REF!,0))),1,2))</f>
        <v/>
      </c>
      <c r="V94" s="58"/>
      <c r="W94" s="58"/>
      <c r="X94" s="58"/>
      <c r="Y94" s="58"/>
      <c r="Z94" s="58"/>
      <c r="AA94" s="58"/>
    </row>
    <row r="95" spans="1:27" ht="18" customHeight="1">
      <c r="A95" s="58"/>
      <c r="B95" s="14" t="s">
        <v>7</v>
      </c>
      <c r="C95" s="8" t="s">
        <v>7</v>
      </c>
      <c r="D95" s="18"/>
      <c r="E95" s="61" t="s">
        <v>7</v>
      </c>
      <c r="F95" s="62"/>
      <c r="G95" s="62"/>
      <c r="H95" s="62"/>
      <c r="I95" s="62"/>
      <c r="J95" s="62"/>
      <c r="K95" s="62"/>
      <c r="L95" s="62"/>
      <c r="M95" s="62"/>
      <c r="N95" s="15"/>
      <c r="O95" s="15"/>
      <c r="P95" s="15"/>
      <c r="Q95" s="15"/>
      <c r="R95" s="53" t="s">
        <v>6</v>
      </c>
      <c r="S95" s="16">
        <f>SUM(Q94:Q98)</f>
        <v>0</v>
      </c>
      <c r="U95" s="60" t="str">
        <f>IF(ISERROR(OR(WEEKDAY(B95,1)=1,ISNUMBER(MATCH(B95,#REF!,0)))),"",IF(OR(WEEKDAY(B95,1)=1,ISNUMBER(MATCH(B95,#REF!,0))),1,2))</f>
        <v/>
      </c>
      <c r="V95" s="58"/>
      <c r="W95" s="58"/>
      <c r="X95" s="58"/>
      <c r="Y95" s="58"/>
      <c r="Z95" s="58"/>
      <c r="AA95" s="58"/>
    </row>
    <row r="96" spans="1:27" ht="18" customHeight="1">
      <c r="A96" s="58"/>
      <c r="B96" s="14" t="s">
        <v>7</v>
      </c>
      <c r="C96" s="8" t="s">
        <v>7</v>
      </c>
      <c r="D96" s="18"/>
      <c r="E96" s="61" t="s">
        <v>7</v>
      </c>
      <c r="F96" s="62"/>
      <c r="G96" s="62"/>
      <c r="H96" s="62"/>
      <c r="I96" s="62"/>
      <c r="J96" s="62"/>
      <c r="K96" s="62"/>
      <c r="L96" s="62"/>
      <c r="M96" s="62"/>
      <c r="N96" s="15"/>
      <c r="O96" s="15"/>
      <c r="P96" s="15"/>
      <c r="Q96" s="15"/>
      <c r="R96" s="54" t="str">
        <f>IF(Q99="△","Minus Time","")</f>
        <v/>
      </c>
      <c r="S96" s="41"/>
      <c r="U96" s="60" t="str">
        <f>IF(ISERROR(OR(WEEKDAY(B96,1)=1,ISNUMBER(MATCH(B96,#REF!,0)))),"",IF(OR(WEEKDAY(B96,1)=1,ISNUMBER(MATCH(B96,#REF!,0))),1,2))</f>
        <v/>
      </c>
      <c r="V96" s="58"/>
      <c r="W96" s="58"/>
      <c r="X96" s="58"/>
      <c r="Y96" s="58"/>
      <c r="Z96" s="58"/>
      <c r="AA96" s="58"/>
    </row>
    <row r="97" spans="1:27" ht="18" customHeight="1">
      <c r="A97" s="58"/>
      <c r="B97" s="14" t="s">
        <v>7</v>
      </c>
      <c r="C97" s="8" t="s">
        <v>7</v>
      </c>
      <c r="D97" s="18"/>
      <c r="E97" s="61" t="s">
        <v>7</v>
      </c>
      <c r="F97" s="62"/>
      <c r="G97" s="62"/>
      <c r="H97" s="62"/>
      <c r="I97" s="62"/>
      <c r="J97" s="62"/>
      <c r="K97" s="62"/>
      <c r="L97" s="62"/>
      <c r="M97" s="62"/>
      <c r="N97" s="15"/>
      <c r="O97" s="15"/>
      <c r="P97" s="15"/>
      <c r="Q97" s="15"/>
      <c r="R97" s="53" t="s">
        <v>23</v>
      </c>
      <c r="S97" s="16">
        <f>IF(OR(Q99="■",Q99="×",Q99="◎"),0,IF(Q99="△",SUM(S94:S96)-7.75, SUM(S94:S95)-7.75))</f>
        <v>0</v>
      </c>
      <c r="U97" s="60" t="str">
        <f>IF(ISERROR(OR(WEEKDAY(B97,1)=1,ISNUMBER(MATCH(B97,#REF!,0)))),"",IF(OR(WEEKDAY(B97,1)=1,ISNUMBER(MATCH(B97,#REF!,0))),1,2))</f>
        <v/>
      </c>
      <c r="V97" s="58"/>
      <c r="W97" s="58"/>
      <c r="X97" s="58"/>
      <c r="Y97" s="58"/>
      <c r="Z97" s="58"/>
      <c r="AA97" s="58"/>
    </row>
    <row r="98" spans="1:27" ht="18" customHeight="1">
      <c r="A98" s="58"/>
      <c r="B98" s="14" t="s">
        <v>7</v>
      </c>
      <c r="C98" s="8" t="s">
        <v>7</v>
      </c>
      <c r="D98" s="18"/>
      <c r="E98" s="61" t="s">
        <v>7</v>
      </c>
      <c r="F98" s="62"/>
      <c r="G98" s="62"/>
      <c r="H98" s="62"/>
      <c r="I98" s="62"/>
      <c r="J98" s="62"/>
      <c r="K98" s="62"/>
      <c r="L98" s="62"/>
      <c r="M98" s="62"/>
      <c r="N98" s="15"/>
      <c r="O98" s="15" t="s">
        <v>32</v>
      </c>
      <c r="P98" s="15" t="s">
        <v>33</v>
      </c>
      <c r="Q98" s="15"/>
      <c r="R98" s="53" t="s">
        <v>3</v>
      </c>
      <c r="S98" s="16" t="str">
        <f>IF(Q99="×",-7.75,"-")</f>
        <v>-</v>
      </c>
      <c r="U98" s="60" t="str">
        <f>IF(ISERROR(OR(WEEKDAY(B98,1)=1,ISNUMBER(MATCH(B98,#REF!,0)))),"",IF(OR(WEEKDAY(B98,1)=1,ISNUMBER(MATCH(B98,#REF!,0))),1,2))</f>
        <v/>
      </c>
      <c r="V98" s="58"/>
      <c r="W98" s="58"/>
      <c r="X98" s="58"/>
      <c r="Y98" s="58"/>
      <c r="Z98" s="58"/>
      <c r="AA98" s="58"/>
    </row>
    <row r="99" spans="1:27" ht="18" customHeight="1" thickBot="1">
      <c r="A99" s="58"/>
      <c r="B99" s="48" t="s">
        <v>7</v>
      </c>
      <c r="C99" s="49" t="s">
        <v>7</v>
      </c>
      <c r="D99" s="50"/>
      <c r="E99" s="76" t="s">
        <v>7</v>
      </c>
      <c r="F99" s="77"/>
      <c r="G99" s="77"/>
      <c r="H99" s="77"/>
      <c r="I99" s="77"/>
      <c r="J99" s="77"/>
      <c r="K99" s="77"/>
      <c r="L99" s="77"/>
      <c r="M99" s="77"/>
      <c r="N99" s="51"/>
      <c r="O99" s="51" t="s">
        <v>55</v>
      </c>
      <c r="P99" s="51" t="s">
        <v>33</v>
      </c>
      <c r="Q99" s="51" t="s">
        <v>7</v>
      </c>
      <c r="R99" s="55" t="s">
        <v>5</v>
      </c>
      <c r="S99" s="17">
        <f xml:space="preserve"> S94+S95</f>
        <v>0</v>
      </c>
      <c r="U99" s="60" t="str">
        <f>IF(ISERROR(OR(WEEKDAY(B99,1)=1,ISNUMBER(MATCH(B99,#REF!,0)))),"",IF(OR(WEEKDAY(B99,1)=1,ISNUMBER(MATCH(B99,#REF!,0))),1,2))</f>
        <v/>
      </c>
      <c r="V99" s="58"/>
      <c r="W99" s="58"/>
      <c r="X99" s="58"/>
      <c r="Y99" s="58"/>
      <c r="Z99" s="58"/>
      <c r="AA99" s="58"/>
    </row>
    <row r="100" spans="1:27" ht="18" customHeight="1" thickBot="1">
      <c r="A100" s="58"/>
      <c r="B100" s="71">
        <f>B92+1</f>
        <v>45243</v>
      </c>
      <c r="C100" s="72"/>
      <c r="D100" s="72"/>
      <c r="E100" s="72"/>
      <c r="F100" s="72"/>
      <c r="G100" s="72"/>
      <c r="H100" s="72"/>
      <c r="I100" s="72"/>
      <c r="J100" s="72"/>
      <c r="K100" s="72"/>
      <c r="L100" s="72"/>
      <c r="M100" s="72"/>
      <c r="N100" s="72"/>
      <c r="O100" s="72"/>
      <c r="P100" s="72"/>
      <c r="Q100" s="72"/>
      <c r="R100" s="72"/>
      <c r="S100" s="73"/>
      <c r="U100" s="60">
        <f>IF(ISERROR(OR(WEEKDAY(B100,1)=1,ISNUMBER(MATCH(B100,#REF!,0)))),"",IF(OR(WEEKDAY(B100,1)=1,ISNUMBER(MATCH(B100,#REF!,0))),1,2))</f>
        <v>2</v>
      </c>
      <c r="V100" s="58"/>
      <c r="W100" s="58"/>
      <c r="X100" s="58"/>
      <c r="Y100" s="58"/>
      <c r="Z100" s="58"/>
      <c r="AA100" s="58"/>
    </row>
    <row r="101" spans="1:27" ht="18" customHeight="1" thickBot="1">
      <c r="A101" s="58"/>
      <c r="B101" s="9" t="s">
        <v>25</v>
      </c>
      <c r="C101" s="4" t="s">
        <v>1</v>
      </c>
      <c r="D101" s="5" t="s">
        <v>0</v>
      </c>
      <c r="E101" s="68" t="s">
        <v>2</v>
      </c>
      <c r="F101" s="69"/>
      <c r="G101" s="69"/>
      <c r="H101" s="69"/>
      <c r="I101" s="69"/>
      <c r="J101" s="69"/>
      <c r="K101" s="69"/>
      <c r="L101" s="69"/>
      <c r="M101" s="70"/>
      <c r="N101" s="59" t="s">
        <v>4</v>
      </c>
      <c r="O101" s="57" t="s">
        <v>6</v>
      </c>
      <c r="P101" s="7" t="s">
        <v>26</v>
      </c>
      <c r="Q101" s="12" t="s">
        <v>4</v>
      </c>
      <c r="R101" s="63" t="s">
        <v>4</v>
      </c>
      <c r="S101" s="64"/>
      <c r="U101" s="60" t="str">
        <f>IF(ISERROR(OR(WEEKDAY(B101,1)=1,ISNUMBER(MATCH(B101,#REF!,0)))),"",IF(OR(WEEKDAY(B101,1)=1,ISNUMBER(MATCH(B101,#REF!,0))),1,2))</f>
        <v/>
      </c>
      <c r="V101" s="58"/>
      <c r="W101" s="58"/>
      <c r="X101" s="58"/>
      <c r="Y101" s="58"/>
      <c r="Z101" s="58"/>
      <c r="AA101" s="58"/>
    </row>
    <row r="102" spans="1:27" ht="18" customHeight="1">
      <c r="A102" s="58"/>
      <c r="B102" s="43" t="s">
        <v>7</v>
      </c>
      <c r="C102" s="44" t="s">
        <v>7</v>
      </c>
      <c r="D102" s="45"/>
      <c r="E102" s="66" t="s">
        <v>7</v>
      </c>
      <c r="F102" s="67"/>
      <c r="G102" s="67"/>
      <c r="H102" s="67"/>
      <c r="I102" s="67"/>
      <c r="J102" s="67"/>
      <c r="K102" s="67"/>
      <c r="L102" s="67"/>
      <c r="M102" s="67"/>
      <c r="N102" s="46"/>
      <c r="O102" s="46"/>
      <c r="P102" s="46"/>
      <c r="Q102" s="46"/>
      <c r="R102" s="52" t="s">
        <v>56</v>
      </c>
      <c r="S102" s="47">
        <f>SUM(N102:N107)</f>
        <v>0</v>
      </c>
      <c r="U102" s="60" t="str">
        <f>IF(ISERROR(OR(WEEKDAY(B102,1)=1,ISNUMBER(MATCH(B102,#REF!,0)))),"",IF(OR(WEEKDAY(B102,1)=1,ISNUMBER(MATCH(B102,#REF!,0))),1,2))</f>
        <v/>
      </c>
      <c r="V102" s="58"/>
      <c r="W102" s="58"/>
      <c r="X102" s="58"/>
      <c r="Y102" s="58"/>
      <c r="Z102" s="58"/>
      <c r="AA102" s="58"/>
    </row>
    <row r="103" spans="1:27" ht="18" customHeight="1">
      <c r="A103" s="58"/>
      <c r="B103" s="14" t="s">
        <v>7</v>
      </c>
      <c r="C103" s="8" t="s">
        <v>7</v>
      </c>
      <c r="D103" s="18"/>
      <c r="E103" s="61" t="s">
        <v>7</v>
      </c>
      <c r="F103" s="62"/>
      <c r="G103" s="62"/>
      <c r="H103" s="62"/>
      <c r="I103" s="62"/>
      <c r="J103" s="62"/>
      <c r="K103" s="62"/>
      <c r="L103" s="62"/>
      <c r="M103" s="62"/>
      <c r="N103" s="15"/>
      <c r="O103" s="15"/>
      <c r="P103" s="15"/>
      <c r="Q103" s="15"/>
      <c r="R103" s="53" t="s">
        <v>6</v>
      </c>
      <c r="S103" s="16">
        <f>SUM(Q102:Q106)</f>
        <v>0</v>
      </c>
      <c r="U103" s="60" t="str">
        <f>IF(ISERROR(OR(WEEKDAY(B103,1)=1,ISNUMBER(MATCH(B103,#REF!,0)))),"",IF(OR(WEEKDAY(B103,1)=1,ISNUMBER(MATCH(B103,#REF!,0))),1,2))</f>
        <v/>
      </c>
      <c r="V103" s="58"/>
      <c r="W103" s="58"/>
      <c r="X103" s="58"/>
      <c r="Y103" s="58"/>
      <c r="Z103" s="58"/>
      <c r="AA103" s="58"/>
    </row>
    <row r="104" spans="1:27" ht="18" customHeight="1">
      <c r="A104" s="58"/>
      <c r="B104" s="14" t="s">
        <v>7</v>
      </c>
      <c r="C104" s="8" t="s">
        <v>7</v>
      </c>
      <c r="D104" s="18"/>
      <c r="E104" s="61" t="s">
        <v>7</v>
      </c>
      <c r="F104" s="62"/>
      <c r="G104" s="62"/>
      <c r="H104" s="62"/>
      <c r="I104" s="62"/>
      <c r="J104" s="62"/>
      <c r="K104" s="62"/>
      <c r="L104" s="62"/>
      <c r="M104" s="62"/>
      <c r="N104" s="15"/>
      <c r="O104" s="15"/>
      <c r="P104" s="15"/>
      <c r="Q104" s="15"/>
      <c r="R104" s="54" t="str">
        <f>IF(Q107="△","Minus Time","")</f>
        <v/>
      </c>
      <c r="S104" s="41"/>
      <c r="U104" s="60" t="str">
        <f>IF(ISERROR(OR(WEEKDAY(B104,1)=1,ISNUMBER(MATCH(B104,#REF!,0)))),"",IF(OR(WEEKDAY(B104,1)=1,ISNUMBER(MATCH(B104,#REF!,0))),1,2))</f>
        <v/>
      </c>
      <c r="V104" s="58"/>
      <c r="W104" s="58"/>
      <c r="X104" s="58"/>
      <c r="Y104" s="58"/>
      <c r="Z104" s="58"/>
      <c r="AA104" s="58"/>
    </row>
    <row r="105" spans="1:27" ht="18" customHeight="1">
      <c r="A105" s="58"/>
      <c r="B105" s="14" t="s">
        <v>7</v>
      </c>
      <c r="C105" s="8" t="s">
        <v>7</v>
      </c>
      <c r="D105" s="18"/>
      <c r="E105" s="61" t="s">
        <v>7</v>
      </c>
      <c r="F105" s="62"/>
      <c r="G105" s="62"/>
      <c r="H105" s="62"/>
      <c r="I105" s="62"/>
      <c r="J105" s="62"/>
      <c r="K105" s="62"/>
      <c r="L105" s="62"/>
      <c r="M105" s="62"/>
      <c r="N105" s="15"/>
      <c r="O105" s="15"/>
      <c r="P105" s="15"/>
      <c r="Q105" s="15"/>
      <c r="R105" s="53" t="s">
        <v>23</v>
      </c>
      <c r="S105" s="16">
        <f>IF(OR(Q107="■",Q107="×",Q107="◎"),0,IF(Q107="△",SUM(S102:S104)-7.75, SUM(S102:S103)-7.75))</f>
        <v>0</v>
      </c>
      <c r="U105" s="60" t="str">
        <f>IF(ISERROR(OR(WEEKDAY(B105,1)=1,ISNUMBER(MATCH(B105,#REF!,0)))),"",IF(OR(WEEKDAY(B105,1)=1,ISNUMBER(MATCH(B105,#REF!,0))),1,2))</f>
        <v/>
      </c>
      <c r="V105" s="58"/>
      <c r="W105" s="58"/>
      <c r="X105" s="58"/>
      <c r="Y105" s="58"/>
      <c r="Z105" s="58"/>
      <c r="AA105" s="58"/>
    </row>
    <row r="106" spans="1:27" ht="18" customHeight="1">
      <c r="A106" s="58"/>
      <c r="B106" s="14" t="s">
        <v>7</v>
      </c>
      <c r="C106" s="8" t="s">
        <v>7</v>
      </c>
      <c r="D106" s="18"/>
      <c r="E106" s="61" t="s">
        <v>7</v>
      </c>
      <c r="F106" s="62"/>
      <c r="G106" s="62"/>
      <c r="H106" s="62"/>
      <c r="I106" s="62"/>
      <c r="J106" s="62"/>
      <c r="K106" s="62"/>
      <c r="L106" s="62"/>
      <c r="M106" s="62"/>
      <c r="N106" s="15"/>
      <c r="O106" s="15" t="s">
        <v>32</v>
      </c>
      <c r="P106" s="15" t="s">
        <v>33</v>
      </c>
      <c r="Q106" s="15"/>
      <c r="R106" s="53" t="s">
        <v>3</v>
      </c>
      <c r="S106" s="16" t="str">
        <f>IF(Q107="×",-7.75,"-")</f>
        <v>-</v>
      </c>
      <c r="U106" s="60" t="str">
        <f>IF(ISERROR(OR(WEEKDAY(B106,1)=1,ISNUMBER(MATCH(B106,#REF!,0)))),"",IF(OR(WEEKDAY(B106,1)=1,ISNUMBER(MATCH(B106,#REF!,0))),1,2))</f>
        <v/>
      </c>
      <c r="V106" s="58"/>
      <c r="W106" s="58"/>
      <c r="X106" s="58"/>
      <c r="Y106" s="58"/>
      <c r="Z106" s="58"/>
      <c r="AA106" s="58"/>
    </row>
    <row r="107" spans="1:27" ht="18" customHeight="1" thickBot="1">
      <c r="A107" s="58"/>
      <c r="B107" s="48" t="s">
        <v>7</v>
      </c>
      <c r="C107" s="49" t="s">
        <v>7</v>
      </c>
      <c r="D107" s="50"/>
      <c r="E107" s="76" t="s">
        <v>7</v>
      </c>
      <c r="F107" s="77"/>
      <c r="G107" s="77"/>
      <c r="H107" s="77"/>
      <c r="I107" s="77"/>
      <c r="J107" s="77"/>
      <c r="K107" s="77"/>
      <c r="L107" s="77"/>
      <c r="M107" s="77"/>
      <c r="N107" s="51"/>
      <c r="O107" s="51" t="s">
        <v>55</v>
      </c>
      <c r="P107" s="51" t="s">
        <v>33</v>
      </c>
      <c r="Q107" s="51" t="s">
        <v>7</v>
      </c>
      <c r="R107" s="55" t="s">
        <v>5</v>
      </c>
      <c r="S107" s="17">
        <f xml:space="preserve"> S102+S103</f>
        <v>0</v>
      </c>
      <c r="U107" s="60" t="str">
        <f>IF(ISERROR(OR(WEEKDAY(B107,1)=1,ISNUMBER(MATCH(B107,#REF!,0)))),"",IF(OR(WEEKDAY(B107,1)=1,ISNUMBER(MATCH(B107,#REF!,0))),1,2))</f>
        <v/>
      </c>
      <c r="V107" s="58"/>
      <c r="W107" s="58"/>
      <c r="X107" s="58"/>
      <c r="Y107" s="58"/>
      <c r="Z107" s="58"/>
      <c r="AA107" s="58"/>
    </row>
    <row r="108" spans="1:27" ht="18" customHeight="1" thickBot="1">
      <c r="A108" s="58"/>
      <c r="B108" s="71">
        <f>B100+1</f>
        <v>45244</v>
      </c>
      <c r="C108" s="72"/>
      <c r="D108" s="72"/>
      <c r="E108" s="72"/>
      <c r="F108" s="72"/>
      <c r="G108" s="72"/>
      <c r="H108" s="72"/>
      <c r="I108" s="72"/>
      <c r="J108" s="72"/>
      <c r="K108" s="72"/>
      <c r="L108" s="72"/>
      <c r="M108" s="72"/>
      <c r="N108" s="72"/>
      <c r="O108" s="72"/>
      <c r="P108" s="72"/>
      <c r="Q108" s="72"/>
      <c r="R108" s="72"/>
      <c r="S108" s="73"/>
      <c r="U108" s="60">
        <f>IF(ISERROR(OR(WEEKDAY(B108,1)=1,ISNUMBER(MATCH(B108,#REF!,0)))),"",IF(OR(WEEKDAY(B108,1)=1,ISNUMBER(MATCH(B108,#REF!,0))),1,2))</f>
        <v>2</v>
      </c>
      <c r="V108" s="58"/>
      <c r="W108" s="58"/>
      <c r="X108" s="58"/>
      <c r="Y108" s="58"/>
      <c r="Z108" s="58"/>
      <c r="AA108" s="58"/>
    </row>
    <row r="109" spans="1:27" ht="18" customHeight="1" thickBot="1">
      <c r="A109" s="58"/>
      <c r="B109" s="9" t="s">
        <v>25</v>
      </c>
      <c r="C109" s="4" t="s">
        <v>1</v>
      </c>
      <c r="D109" s="5" t="s">
        <v>0</v>
      </c>
      <c r="E109" s="68" t="s">
        <v>2</v>
      </c>
      <c r="F109" s="69"/>
      <c r="G109" s="69"/>
      <c r="H109" s="69"/>
      <c r="I109" s="69"/>
      <c r="J109" s="69"/>
      <c r="K109" s="69"/>
      <c r="L109" s="69"/>
      <c r="M109" s="70"/>
      <c r="N109" s="59" t="s">
        <v>4</v>
      </c>
      <c r="O109" s="57" t="s">
        <v>6</v>
      </c>
      <c r="P109" s="7" t="s">
        <v>26</v>
      </c>
      <c r="Q109" s="12" t="s">
        <v>4</v>
      </c>
      <c r="R109" s="63" t="s">
        <v>4</v>
      </c>
      <c r="S109" s="64"/>
      <c r="U109" s="60" t="str">
        <f>IF(ISERROR(OR(WEEKDAY(B109,1)=1,ISNUMBER(MATCH(B109,#REF!,0)))),"",IF(OR(WEEKDAY(B109,1)=1,ISNUMBER(MATCH(B109,#REF!,0))),1,2))</f>
        <v/>
      </c>
      <c r="V109" s="58"/>
      <c r="W109" s="58"/>
      <c r="X109" s="58"/>
      <c r="Y109" s="58"/>
      <c r="Z109" s="58"/>
      <c r="AA109" s="58"/>
    </row>
    <row r="110" spans="1:27" ht="18" customHeight="1">
      <c r="A110" s="58"/>
      <c r="B110" s="43" t="s">
        <v>7</v>
      </c>
      <c r="C110" s="44" t="s">
        <v>7</v>
      </c>
      <c r="D110" s="45"/>
      <c r="E110" s="66" t="s">
        <v>7</v>
      </c>
      <c r="F110" s="67"/>
      <c r="G110" s="67"/>
      <c r="H110" s="67"/>
      <c r="I110" s="67"/>
      <c r="J110" s="67"/>
      <c r="K110" s="67"/>
      <c r="L110" s="67"/>
      <c r="M110" s="67"/>
      <c r="N110" s="46"/>
      <c r="O110" s="46"/>
      <c r="P110" s="46"/>
      <c r="Q110" s="46"/>
      <c r="R110" s="52" t="s">
        <v>56</v>
      </c>
      <c r="S110" s="47">
        <f>SUM(N110:N115)</f>
        <v>0</v>
      </c>
      <c r="U110" s="60" t="str">
        <f>IF(ISERROR(OR(WEEKDAY(B110,1)=1,ISNUMBER(MATCH(B110,#REF!,0)))),"",IF(OR(WEEKDAY(B110,1)=1,ISNUMBER(MATCH(B110,#REF!,0))),1,2))</f>
        <v/>
      </c>
      <c r="V110" s="58"/>
      <c r="W110" s="58"/>
      <c r="X110" s="58"/>
      <c r="Y110" s="58"/>
      <c r="Z110" s="58"/>
      <c r="AA110" s="58"/>
    </row>
    <row r="111" spans="1:27" ht="18" customHeight="1">
      <c r="A111" s="58"/>
      <c r="B111" s="14" t="s">
        <v>7</v>
      </c>
      <c r="C111" s="8" t="s">
        <v>7</v>
      </c>
      <c r="D111" s="18"/>
      <c r="E111" s="61" t="s">
        <v>7</v>
      </c>
      <c r="F111" s="62"/>
      <c r="G111" s="62"/>
      <c r="H111" s="62"/>
      <c r="I111" s="62"/>
      <c r="J111" s="62"/>
      <c r="K111" s="62"/>
      <c r="L111" s="62"/>
      <c r="M111" s="62"/>
      <c r="N111" s="15"/>
      <c r="O111" s="15"/>
      <c r="P111" s="15"/>
      <c r="Q111" s="15"/>
      <c r="R111" s="53" t="s">
        <v>6</v>
      </c>
      <c r="S111" s="16">
        <f>SUM(Q110:Q114)</f>
        <v>0</v>
      </c>
      <c r="U111" s="60" t="str">
        <f>IF(ISERROR(OR(WEEKDAY(B111,1)=1,ISNUMBER(MATCH(B111,#REF!,0)))),"",IF(OR(WEEKDAY(B111,1)=1,ISNUMBER(MATCH(B111,#REF!,0))),1,2))</f>
        <v/>
      </c>
      <c r="V111" s="58"/>
      <c r="W111" s="58"/>
      <c r="X111" s="58"/>
      <c r="Y111" s="58"/>
      <c r="Z111" s="58"/>
      <c r="AA111" s="58"/>
    </row>
    <row r="112" spans="1:27" ht="18" customHeight="1">
      <c r="A112" s="58"/>
      <c r="B112" s="14" t="s">
        <v>7</v>
      </c>
      <c r="C112" s="8" t="s">
        <v>7</v>
      </c>
      <c r="D112" s="18"/>
      <c r="E112" s="61" t="s">
        <v>7</v>
      </c>
      <c r="F112" s="62"/>
      <c r="G112" s="62"/>
      <c r="H112" s="62"/>
      <c r="I112" s="62"/>
      <c r="J112" s="62"/>
      <c r="K112" s="62"/>
      <c r="L112" s="62"/>
      <c r="M112" s="62"/>
      <c r="N112" s="15"/>
      <c r="O112" s="15"/>
      <c r="P112" s="15"/>
      <c r="Q112" s="15"/>
      <c r="R112" s="54" t="str">
        <f>IF(Q115="△","Minus Time","")</f>
        <v/>
      </c>
      <c r="S112" s="41"/>
      <c r="U112" s="60" t="str">
        <f>IF(ISERROR(OR(WEEKDAY(B112,1)=1,ISNUMBER(MATCH(B112,#REF!,0)))),"",IF(OR(WEEKDAY(B112,1)=1,ISNUMBER(MATCH(B112,#REF!,0))),1,2))</f>
        <v/>
      </c>
      <c r="V112" s="58"/>
      <c r="W112" s="58"/>
      <c r="X112" s="58"/>
      <c r="Y112" s="58"/>
      <c r="Z112" s="58"/>
      <c r="AA112" s="58"/>
    </row>
    <row r="113" spans="1:27" ht="18" customHeight="1">
      <c r="A113" s="58"/>
      <c r="B113" s="14" t="s">
        <v>7</v>
      </c>
      <c r="C113" s="8" t="s">
        <v>7</v>
      </c>
      <c r="D113" s="18"/>
      <c r="E113" s="61" t="s">
        <v>7</v>
      </c>
      <c r="F113" s="62"/>
      <c r="G113" s="62"/>
      <c r="H113" s="62"/>
      <c r="I113" s="62"/>
      <c r="J113" s="62"/>
      <c r="K113" s="62"/>
      <c r="L113" s="62"/>
      <c r="M113" s="62"/>
      <c r="N113" s="15"/>
      <c r="O113" s="15"/>
      <c r="P113" s="15"/>
      <c r="Q113" s="15"/>
      <c r="R113" s="53" t="s">
        <v>23</v>
      </c>
      <c r="S113" s="16">
        <f>IF(OR(Q115="■",Q115="×",Q115="◎"),0,IF(Q115="△",SUM(S110:S112)-7.75, SUM(S110:S111)-7.75))</f>
        <v>0</v>
      </c>
      <c r="U113" s="60" t="str">
        <f>IF(ISERROR(OR(WEEKDAY(B113,1)=1,ISNUMBER(MATCH(B113,#REF!,0)))),"",IF(OR(WEEKDAY(B113,1)=1,ISNUMBER(MATCH(B113,#REF!,0))),1,2))</f>
        <v/>
      </c>
      <c r="V113" s="58"/>
      <c r="W113" s="58"/>
      <c r="X113" s="58"/>
      <c r="Y113" s="58"/>
      <c r="Z113" s="58"/>
      <c r="AA113" s="58"/>
    </row>
    <row r="114" spans="1:27" ht="18" customHeight="1">
      <c r="A114" s="58"/>
      <c r="B114" s="14" t="s">
        <v>7</v>
      </c>
      <c r="C114" s="8" t="s">
        <v>7</v>
      </c>
      <c r="D114" s="18"/>
      <c r="E114" s="61" t="s">
        <v>7</v>
      </c>
      <c r="F114" s="62"/>
      <c r="G114" s="62"/>
      <c r="H114" s="62"/>
      <c r="I114" s="62"/>
      <c r="J114" s="62"/>
      <c r="K114" s="62"/>
      <c r="L114" s="62"/>
      <c r="M114" s="62"/>
      <c r="N114" s="15"/>
      <c r="O114" s="15" t="s">
        <v>32</v>
      </c>
      <c r="P114" s="15" t="s">
        <v>33</v>
      </c>
      <c r="Q114" s="15"/>
      <c r="R114" s="53" t="s">
        <v>3</v>
      </c>
      <c r="S114" s="16" t="str">
        <f>IF(Q115="×",-7.75,"-")</f>
        <v>-</v>
      </c>
      <c r="U114" s="60" t="str">
        <f>IF(ISERROR(OR(WEEKDAY(B114,1)=1,ISNUMBER(MATCH(B114,#REF!,0)))),"",IF(OR(WEEKDAY(B114,1)=1,ISNUMBER(MATCH(B114,#REF!,0))),1,2))</f>
        <v/>
      </c>
      <c r="V114" s="58"/>
      <c r="W114" s="58"/>
      <c r="X114" s="58"/>
      <c r="Y114" s="58"/>
      <c r="Z114" s="58"/>
      <c r="AA114" s="58"/>
    </row>
    <row r="115" spans="1:27" ht="18" customHeight="1" thickBot="1">
      <c r="A115" s="58"/>
      <c r="B115" s="48" t="s">
        <v>7</v>
      </c>
      <c r="C115" s="49" t="s">
        <v>7</v>
      </c>
      <c r="D115" s="50"/>
      <c r="E115" s="76" t="s">
        <v>7</v>
      </c>
      <c r="F115" s="77"/>
      <c r="G115" s="77"/>
      <c r="H115" s="77"/>
      <c r="I115" s="77"/>
      <c r="J115" s="77"/>
      <c r="K115" s="77"/>
      <c r="L115" s="77"/>
      <c r="M115" s="77"/>
      <c r="N115" s="51"/>
      <c r="O115" s="51" t="s">
        <v>55</v>
      </c>
      <c r="P115" s="51" t="s">
        <v>33</v>
      </c>
      <c r="Q115" s="51" t="s">
        <v>7</v>
      </c>
      <c r="R115" s="55" t="s">
        <v>5</v>
      </c>
      <c r="S115" s="17">
        <f xml:space="preserve"> S110+S111</f>
        <v>0</v>
      </c>
      <c r="U115" s="60" t="str">
        <f>IF(ISERROR(OR(WEEKDAY(B115,1)=1,ISNUMBER(MATCH(B115,#REF!,0)))),"",IF(OR(WEEKDAY(B115,1)=1,ISNUMBER(MATCH(B115,#REF!,0))),1,2))</f>
        <v/>
      </c>
      <c r="V115" s="58"/>
      <c r="W115" s="58"/>
      <c r="X115" s="58"/>
      <c r="Y115" s="58"/>
      <c r="Z115" s="58"/>
      <c r="AA115" s="58"/>
    </row>
    <row r="116" spans="1:27" ht="18" customHeight="1" thickBot="1">
      <c r="A116" s="58"/>
      <c r="B116" s="71">
        <f>B108+1</f>
        <v>45245</v>
      </c>
      <c r="C116" s="72"/>
      <c r="D116" s="72"/>
      <c r="E116" s="72"/>
      <c r="F116" s="72"/>
      <c r="G116" s="72"/>
      <c r="H116" s="72"/>
      <c r="I116" s="72"/>
      <c r="J116" s="72"/>
      <c r="K116" s="72"/>
      <c r="L116" s="72"/>
      <c r="M116" s="72"/>
      <c r="N116" s="72"/>
      <c r="O116" s="72"/>
      <c r="P116" s="72"/>
      <c r="Q116" s="72"/>
      <c r="R116" s="72"/>
      <c r="S116" s="73"/>
      <c r="U116" s="60">
        <f>IF(ISERROR(OR(WEEKDAY(B116,1)=1,ISNUMBER(MATCH(B116,#REF!,0)))),"",IF(OR(WEEKDAY(B116,1)=1,ISNUMBER(MATCH(B116,#REF!,0))),1,2))</f>
        <v>2</v>
      </c>
      <c r="V116" s="58"/>
      <c r="W116" s="58"/>
      <c r="X116" s="58"/>
      <c r="Y116" s="58"/>
      <c r="Z116" s="58"/>
      <c r="AA116" s="58"/>
    </row>
    <row r="117" spans="1:27" ht="18" customHeight="1" thickBot="1">
      <c r="A117" s="58"/>
      <c r="B117" s="9" t="s">
        <v>25</v>
      </c>
      <c r="C117" s="4" t="s">
        <v>1</v>
      </c>
      <c r="D117" s="5" t="s">
        <v>0</v>
      </c>
      <c r="E117" s="68" t="s">
        <v>2</v>
      </c>
      <c r="F117" s="69"/>
      <c r="G117" s="69"/>
      <c r="H117" s="69"/>
      <c r="I117" s="69"/>
      <c r="J117" s="69"/>
      <c r="K117" s="69"/>
      <c r="L117" s="69"/>
      <c r="M117" s="70"/>
      <c r="N117" s="59" t="s">
        <v>4</v>
      </c>
      <c r="O117" s="57" t="s">
        <v>6</v>
      </c>
      <c r="P117" s="7" t="s">
        <v>26</v>
      </c>
      <c r="Q117" s="12" t="s">
        <v>4</v>
      </c>
      <c r="R117" s="63" t="s">
        <v>4</v>
      </c>
      <c r="S117" s="64"/>
      <c r="U117" s="60" t="str">
        <f>IF(ISERROR(OR(WEEKDAY(B117,1)=1,ISNUMBER(MATCH(B117,#REF!,0)))),"",IF(OR(WEEKDAY(B117,1)=1,ISNUMBER(MATCH(B117,#REF!,0))),1,2))</f>
        <v/>
      </c>
      <c r="V117" s="58"/>
      <c r="W117" s="58"/>
      <c r="X117" s="58"/>
      <c r="Y117" s="58"/>
      <c r="Z117" s="58"/>
      <c r="AA117" s="58"/>
    </row>
    <row r="118" spans="1:27" ht="18" customHeight="1">
      <c r="A118" s="58"/>
      <c r="B118" s="43" t="s">
        <v>7</v>
      </c>
      <c r="C118" s="44" t="s">
        <v>7</v>
      </c>
      <c r="D118" s="45"/>
      <c r="E118" s="66" t="s">
        <v>7</v>
      </c>
      <c r="F118" s="67"/>
      <c r="G118" s="67"/>
      <c r="H118" s="67"/>
      <c r="I118" s="67"/>
      <c r="J118" s="67"/>
      <c r="K118" s="67"/>
      <c r="L118" s="67"/>
      <c r="M118" s="67"/>
      <c r="N118" s="46"/>
      <c r="O118" s="46"/>
      <c r="P118" s="46"/>
      <c r="Q118" s="46"/>
      <c r="R118" s="52" t="s">
        <v>56</v>
      </c>
      <c r="S118" s="47">
        <f>SUM(N118:N123)</f>
        <v>0</v>
      </c>
      <c r="U118" s="60" t="str">
        <f>IF(ISERROR(OR(WEEKDAY(B118,1)=1,ISNUMBER(MATCH(B118,#REF!,0)))),"",IF(OR(WEEKDAY(B118,1)=1,ISNUMBER(MATCH(B118,#REF!,0))),1,2))</f>
        <v/>
      </c>
      <c r="V118" s="58"/>
      <c r="W118" s="58"/>
      <c r="X118" s="58"/>
      <c r="Y118" s="58"/>
      <c r="Z118" s="58"/>
      <c r="AA118" s="58"/>
    </row>
    <row r="119" spans="1:27" ht="18" customHeight="1">
      <c r="A119" s="58"/>
      <c r="B119" s="14" t="s">
        <v>7</v>
      </c>
      <c r="C119" s="8" t="s">
        <v>7</v>
      </c>
      <c r="D119" s="18"/>
      <c r="E119" s="61" t="s">
        <v>7</v>
      </c>
      <c r="F119" s="62"/>
      <c r="G119" s="62"/>
      <c r="H119" s="62"/>
      <c r="I119" s="62"/>
      <c r="J119" s="62"/>
      <c r="K119" s="62"/>
      <c r="L119" s="62"/>
      <c r="M119" s="62"/>
      <c r="N119" s="15"/>
      <c r="O119" s="15"/>
      <c r="P119" s="15"/>
      <c r="Q119" s="15"/>
      <c r="R119" s="53" t="s">
        <v>6</v>
      </c>
      <c r="S119" s="16">
        <f>SUM(Q118:Q122)</f>
        <v>0</v>
      </c>
      <c r="U119" s="60" t="str">
        <f>IF(ISERROR(OR(WEEKDAY(B119,1)=1,ISNUMBER(MATCH(B119,#REF!,0)))),"",IF(OR(WEEKDAY(B119,1)=1,ISNUMBER(MATCH(B119,#REF!,0))),1,2))</f>
        <v/>
      </c>
      <c r="V119" s="58"/>
      <c r="W119" s="58"/>
      <c r="X119" s="58"/>
      <c r="Y119" s="58"/>
      <c r="Z119" s="58"/>
      <c r="AA119" s="58"/>
    </row>
    <row r="120" spans="1:27" ht="18" customHeight="1">
      <c r="A120" s="58"/>
      <c r="B120" s="14" t="s">
        <v>7</v>
      </c>
      <c r="C120" s="8" t="s">
        <v>7</v>
      </c>
      <c r="D120" s="18"/>
      <c r="E120" s="61" t="s">
        <v>7</v>
      </c>
      <c r="F120" s="62"/>
      <c r="G120" s="62"/>
      <c r="H120" s="62"/>
      <c r="I120" s="62"/>
      <c r="J120" s="62"/>
      <c r="K120" s="62"/>
      <c r="L120" s="62"/>
      <c r="M120" s="62"/>
      <c r="N120" s="15"/>
      <c r="O120" s="15"/>
      <c r="P120" s="15"/>
      <c r="Q120" s="15"/>
      <c r="R120" s="54" t="str">
        <f>IF(Q123="△","Minus Time","")</f>
        <v/>
      </c>
      <c r="S120" s="41"/>
      <c r="U120" s="60" t="str">
        <f>IF(ISERROR(OR(WEEKDAY(B120,1)=1,ISNUMBER(MATCH(B120,#REF!,0)))),"",IF(OR(WEEKDAY(B120,1)=1,ISNUMBER(MATCH(B120,#REF!,0))),1,2))</f>
        <v/>
      </c>
      <c r="V120" s="58"/>
      <c r="W120" s="58"/>
      <c r="X120" s="58"/>
      <c r="Y120" s="58"/>
      <c r="Z120" s="58"/>
      <c r="AA120" s="58"/>
    </row>
    <row r="121" spans="1:27" ht="18" customHeight="1">
      <c r="A121" s="58"/>
      <c r="B121" s="14" t="s">
        <v>7</v>
      </c>
      <c r="C121" s="8" t="s">
        <v>7</v>
      </c>
      <c r="D121" s="18"/>
      <c r="E121" s="61" t="s">
        <v>7</v>
      </c>
      <c r="F121" s="62"/>
      <c r="G121" s="62"/>
      <c r="H121" s="62"/>
      <c r="I121" s="62"/>
      <c r="J121" s="62"/>
      <c r="K121" s="62"/>
      <c r="L121" s="62"/>
      <c r="M121" s="62"/>
      <c r="N121" s="15"/>
      <c r="O121" s="15"/>
      <c r="P121" s="15"/>
      <c r="Q121" s="15"/>
      <c r="R121" s="53" t="s">
        <v>23</v>
      </c>
      <c r="S121" s="16">
        <f>IF(OR(Q123="■",Q123="×",Q123="◎"),0,IF(Q123="△",SUM(S118:S120)-7.75, SUM(S118:S119)-7.75))</f>
        <v>0</v>
      </c>
      <c r="U121" s="60" t="str">
        <f>IF(ISERROR(OR(WEEKDAY(B121,1)=1,ISNUMBER(MATCH(B121,#REF!,0)))),"",IF(OR(WEEKDAY(B121,1)=1,ISNUMBER(MATCH(B121,#REF!,0))),1,2))</f>
        <v/>
      </c>
      <c r="V121" s="58"/>
      <c r="W121" s="58"/>
      <c r="X121" s="58"/>
      <c r="Y121" s="58"/>
      <c r="Z121" s="58"/>
      <c r="AA121" s="58"/>
    </row>
    <row r="122" spans="1:27" ht="18" customHeight="1">
      <c r="A122" s="58"/>
      <c r="B122" s="14" t="s">
        <v>7</v>
      </c>
      <c r="C122" s="8" t="s">
        <v>7</v>
      </c>
      <c r="D122" s="18"/>
      <c r="E122" s="61" t="s">
        <v>7</v>
      </c>
      <c r="F122" s="62"/>
      <c r="G122" s="62"/>
      <c r="H122" s="62"/>
      <c r="I122" s="62"/>
      <c r="J122" s="62"/>
      <c r="K122" s="62"/>
      <c r="L122" s="62"/>
      <c r="M122" s="62"/>
      <c r="N122" s="15"/>
      <c r="O122" s="15" t="s">
        <v>32</v>
      </c>
      <c r="P122" s="15" t="s">
        <v>33</v>
      </c>
      <c r="Q122" s="15"/>
      <c r="R122" s="53" t="s">
        <v>3</v>
      </c>
      <c r="S122" s="16" t="str">
        <f>IF(Q123="×",-7.75,"-")</f>
        <v>-</v>
      </c>
      <c r="U122" s="60" t="str">
        <f>IF(ISERROR(OR(WEEKDAY(B122,1)=1,ISNUMBER(MATCH(B122,#REF!,0)))),"",IF(OR(WEEKDAY(B122,1)=1,ISNUMBER(MATCH(B122,#REF!,0))),1,2))</f>
        <v/>
      </c>
      <c r="V122" s="58"/>
      <c r="W122" s="58"/>
      <c r="X122" s="58"/>
      <c r="Y122" s="58"/>
      <c r="Z122" s="58"/>
      <c r="AA122" s="58"/>
    </row>
    <row r="123" spans="1:27" ht="18" customHeight="1" thickBot="1">
      <c r="A123" s="58"/>
      <c r="B123" s="48" t="s">
        <v>7</v>
      </c>
      <c r="C123" s="49" t="s">
        <v>7</v>
      </c>
      <c r="D123" s="50"/>
      <c r="E123" s="76" t="s">
        <v>7</v>
      </c>
      <c r="F123" s="77"/>
      <c r="G123" s="77"/>
      <c r="H123" s="77"/>
      <c r="I123" s="77"/>
      <c r="J123" s="77"/>
      <c r="K123" s="77"/>
      <c r="L123" s="77"/>
      <c r="M123" s="77"/>
      <c r="N123" s="51"/>
      <c r="O123" s="51" t="s">
        <v>55</v>
      </c>
      <c r="P123" s="51" t="s">
        <v>33</v>
      </c>
      <c r="Q123" s="51" t="s">
        <v>7</v>
      </c>
      <c r="R123" s="55" t="s">
        <v>5</v>
      </c>
      <c r="S123" s="17">
        <f xml:space="preserve"> S118+S119</f>
        <v>0</v>
      </c>
      <c r="U123" s="60" t="str">
        <f>IF(ISERROR(OR(WEEKDAY(B123,1)=1,ISNUMBER(MATCH(B123,#REF!,0)))),"",IF(OR(WEEKDAY(B123,1)=1,ISNUMBER(MATCH(B123,#REF!,0))),1,2))</f>
        <v/>
      </c>
      <c r="V123" s="58"/>
      <c r="W123" s="58"/>
      <c r="X123" s="58"/>
      <c r="Y123" s="58"/>
      <c r="Z123" s="58"/>
      <c r="AA123" s="58"/>
    </row>
    <row r="124" spans="1:27" ht="18" customHeight="1" thickBot="1">
      <c r="A124" s="58"/>
      <c r="B124" s="71">
        <f>B116+1</f>
        <v>45246</v>
      </c>
      <c r="C124" s="72"/>
      <c r="D124" s="72"/>
      <c r="E124" s="72"/>
      <c r="F124" s="72"/>
      <c r="G124" s="72"/>
      <c r="H124" s="72"/>
      <c r="I124" s="72"/>
      <c r="J124" s="72"/>
      <c r="K124" s="72"/>
      <c r="L124" s="72"/>
      <c r="M124" s="72"/>
      <c r="N124" s="72"/>
      <c r="O124" s="72"/>
      <c r="P124" s="72"/>
      <c r="Q124" s="72"/>
      <c r="R124" s="72"/>
      <c r="S124" s="73"/>
      <c r="U124" s="60">
        <f>IF(ISERROR(OR(WEEKDAY(B124,1)=1,ISNUMBER(MATCH(B124,#REF!,0)))),"",IF(OR(WEEKDAY(B124,1)=1,ISNUMBER(MATCH(B124,#REF!,0))),1,2))</f>
        <v>2</v>
      </c>
      <c r="V124" s="58"/>
      <c r="W124" s="58"/>
      <c r="X124" s="58"/>
      <c r="Y124" s="58"/>
      <c r="Z124" s="58"/>
      <c r="AA124" s="58"/>
    </row>
    <row r="125" spans="1:27" ht="18" customHeight="1" thickBot="1">
      <c r="A125" s="58"/>
      <c r="B125" s="9" t="s">
        <v>25</v>
      </c>
      <c r="C125" s="4" t="s">
        <v>1</v>
      </c>
      <c r="D125" s="5" t="s">
        <v>0</v>
      </c>
      <c r="E125" s="68" t="s">
        <v>2</v>
      </c>
      <c r="F125" s="69"/>
      <c r="G125" s="69"/>
      <c r="H125" s="69"/>
      <c r="I125" s="69"/>
      <c r="J125" s="69"/>
      <c r="K125" s="69"/>
      <c r="L125" s="69"/>
      <c r="M125" s="70"/>
      <c r="N125" s="59" t="s">
        <v>4</v>
      </c>
      <c r="O125" s="57" t="s">
        <v>6</v>
      </c>
      <c r="P125" s="7" t="s">
        <v>26</v>
      </c>
      <c r="Q125" s="12" t="s">
        <v>4</v>
      </c>
      <c r="R125" s="63" t="s">
        <v>4</v>
      </c>
      <c r="S125" s="64"/>
      <c r="U125" s="60" t="str">
        <f>IF(ISERROR(OR(WEEKDAY(B125,1)=1,ISNUMBER(MATCH(B125,#REF!,0)))),"",IF(OR(WEEKDAY(B125,1)=1,ISNUMBER(MATCH(B125,#REF!,0))),1,2))</f>
        <v/>
      </c>
      <c r="V125" s="58"/>
      <c r="W125" s="58"/>
      <c r="X125" s="58"/>
      <c r="Y125" s="58"/>
      <c r="Z125" s="58"/>
      <c r="AA125" s="58"/>
    </row>
    <row r="126" spans="1:27" ht="18" customHeight="1">
      <c r="A126" s="58"/>
      <c r="B126" s="43" t="s">
        <v>7</v>
      </c>
      <c r="C126" s="44" t="s">
        <v>7</v>
      </c>
      <c r="D126" s="45"/>
      <c r="E126" s="66" t="s">
        <v>7</v>
      </c>
      <c r="F126" s="67"/>
      <c r="G126" s="67"/>
      <c r="H126" s="67"/>
      <c r="I126" s="67"/>
      <c r="J126" s="67"/>
      <c r="K126" s="67"/>
      <c r="L126" s="67"/>
      <c r="M126" s="67"/>
      <c r="N126" s="46"/>
      <c r="O126" s="46"/>
      <c r="P126" s="46"/>
      <c r="Q126" s="46"/>
      <c r="R126" s="52" t="s">
        <v>56</v>
      </c>
      <c r="S126" s="47">
        <f>SUM(N126:N131)</f>
        <v>0</v>
      </c>
      <c r="U126" s="60" t="str">
        <f>IF(ISERROR(OR(WEEKDAY(B126,1)=1,ISNUMBER(MATCH(B126,#REF!,0)))),"",IF(OR(WEEKDAY(B126,1)=1,ISNUMBER(MATCH(B126,#REF!,0))),1,2))</f>
        <v/>
      </c>
      <c r="V126" s="58"/>
      <c r="W126" s="58"/>
      <c r="X126" s="58"/>
      <c r="Y126" s="58"/>
      <c r="Z126" s="58"/>
      <c r="AA126" s="58"/>
    </row>
    <row r="127" spans="1:27" ht="18" customHeight="1">
      <c r="A127" s="58"/>
      <c r="B127" s="14" t="s">
        <v>7</v>
      </c>
      <c r="C127" s="8" t="s">
        <v>7</v>
      </c>
      <c r="D127" s="18"/>
      <c r="E127" s="61" t="s">
        <v>7</v>
      </c>
      <c r="F127" s="62"/>
      <c r="G127" s="62"/>
      <c r="H127" s="62"/>
      <c r="I127" s="62"/>
      <c r="J127" s="62"/>
      <c r="K127" s="62"/>
      <c r="L127" s="62"/>
      <c r="M127" s="62"/>
      <c r="N127" s="15"/>
      <c r="O127" s="15"/>
      <c r="P127" s="15"/>
      <c r="Q127" s="15"/>
      <c r="R127" s="53" t="s">
        <v>6</v>
      </c>
      <c r="S127" s="16">
        <f>SUM(Q126:Q130)</f>
        <v>0</v>
      </c>
      <c r="U127" s="60" t="str">
        <f>IF(ISERROR(OR(WEEKDAY(B127,1)=1,ISNUMBER(MATCH(B127,#REF!,0)))),"",IF(OR(WEEKDAY(B127,1)=1,ISNUMBER(MATCH(B127,#REF!,0))),1,2))</f>
        <v/>
      </c>
      <c r="V127" s="58"/>
      <c r="W127" s="58"/>
      <c r="X127" s="58"/>
      <c r="Y127" s="58"/>
      <c r="Z127" s="58"/>
      <c r="AA127" s="58"/>
    </row>
    <row r="128" spans="1:27" ht="18" customHeight="1">
      <c r="A128" s="58"/>
      <c r="B128" s="14" t="s">
        <v>7</v>
      </c>
      <c r="C128" s="8" t="s">
        <v>7</v>
      </c>
      <c r="D128" s="18"/>
      <c r="E128" s="61" t="s">
        <v>7</v>
      </c>
      <c r="F128" s="62"/>
      <c r="G128" s="62"/>
      <c r="H128" s="62"/>
      <c r="I128" s="62"/>
      <c r="J128" s="62"/>
      <c r="K128" s="62"/>
      <c r="L128" s="62"/>
      <c r="M128" s="62"/>
      <c r="N128" s="15"/>
      <c r="O128" s="15"/>
      <c r="P128" s="15"/>
      <c r="Q128" s="15"/>
      <c r="R128" s="54" t="str">
        <f>IF(Q131="△","Minus Time","")</f>
        <v/>
      </c>
      <c r="S128" s="41"/>
      <c r="U128" s="60" t="str">
        <f>IF(ISERROR(OR(WEEKDAY(B128,1)=1,ISNUMBER(MATCH(B128,#REF!,0)))),"",IF(OR(WEEKDAY(B128,1)=1,ISNUMBER(MATCH(B128,#REF!,0))),1,2))</f>
        <v/>
      </c>
      <c r="V128" s="58"/>
      <c r="W128" s="58"/>
      <c r="X128" s="58"/>
      <c r="Y128" s="58"/>
      <c r="Z128" s="58"/>
      <c r="AA128" s="58"/>
    </row>
    <row r="129" spans="1:27" ht="18" customHeight="1">
      <c r="A129" s="58"/>
      <c r="B129" s="14" t="s">
        <v>7</v>
      </c>
      <c r="C129" s="8" t="s">
        <v>7</v>
      </c>
      <c r="D129" s="18"/>
      <c r="E129" s="61" t="s">
        <v>7</v>
      </c>
      <c r="F129" s="62"/>
      <c r="G129" s="62"/>
      <c r="H129" s="62"/>
      <c r="I129" s="62"/>
      <c r="J129" s="62"/>
      <c r="K129" s="62"/>
      <c r="L129" s="62"/>
      <c r="M129" s="62"/>
      <c r="N129" s="15"/>
      <c r="O129" s="15"/>
      <c r="P129" s="15"/>
      <c r="Q129" s="15"/>
      <c r="R129" s="53" t="s">
        <v>23</v>
      </c>
      <c r="S129" s="16">
        <f>IF(OR(Q131="■",Q131="×",Q131="◎"),0,IF(Q131="△",SUM(S126:S128)-7.75, SUM(S126:S127)-7.75))</f>
        <v>0</v>
      </c>
      <c r="U129" s="60" t="str">
        <f>IF(ISERROR(OR(WEEKDAY(B129,1)=1,ISNUMBER(MATCH(B129,#REF!,0)))),"",IF(OR(WEEKDAY(B129,1)=1,ISNUMBER(MATCH(B129,#REF!,0))),1,2))</f>
        <v/>
      </c>
      <c r="V129" s="58"/>
      <c r="W129" s="58"/>
      <c r="X129" s="58"/>
      <c r="Y129" s="58"/>
      <c r="Z129" s="58"/>
      <c r="AA129" s="58"/>
    </row>
    <row r="130" spans="1:27" ht="18" customHeight="1">
      <c r="A130" s="58"/>
      <c r="B130" s="14" t="s">
        <v>7</v>
      </c>
      <c r="C130" s="8" t="s">
        <v>7</v>
      </c>
      <c r="D130" s="18"/>
      <c r="E130" s="61" t="s">
        <v>7</v>
      </c>
      <c r="F130" s="62"/>
      <c r="G130" s="62"/>
      <c r="H130" s="62"/>
      <c r="I130" s="62"/>
      <c r="J130" s="62"/>
      <c r="K130" s="62"/>
      <c r="L130" s="62"/>
      <c r="M130" s="62"/>
      <c r="N130" s="15"/>
      <c r="O130" s="15" t="s">
        <v>32</v>
      </c>
      <c r="P130" s="15" t="s">
        <v>33</v>
      </c>
      <c r="Q130" s="15"/>
      <c r="R130" s="53" t="s">
        <v>3</v>
      </c>
      <c r="S130" s="16" t="str">
        <f>IF(Q131="×",-7.75,"-")</f>
        <v>-</v>
      </c>
      <c r="U130" s="60" t="str">
        <f>IF(ISERROR(OR(WEEKDAY(B130,1)=1,ISNUMBER(MATCH(B130,#REF!,0)))),"",IF(OR(WEEKDAY(B130,1)=1,ISNUMBER(MATCH(B130,#REF!,0))),1,2))</f>
        <v/>
      </c>
      <c r="V130" s="58"/>
      <c r="W130" s="58"/>
      <c r="X130" s="58"/>
      <c r="Y130" s="58"/>
      <c r="Z130" s="58"/>
      <c r="AA130" s="58"/>
    </row>
    <row r="131" spans="1:27" ht="18" customHeight="1" thickBot="1">
      <c r="A131" s="58"/>
      <c r="B131" s="48" t="s">
        <v>7</v>
      </c>
      <c r="C131" s="49" t="s">
        <v>7</v>
      </c>
      <c r="D131" s="50"/>
      <c r="E131" s="76" t="s">
        <v>7</v>
      </c>
      <c r="F131" s="77"/>
      <c r="G131" s="77"/>
      <c r="H131" s="77"/>
      <c r="I131" s="77"/>
      <c r="J131" s="77"/>
      <c r="K131" s="77"/>
      <c r="L131" s="77"/>
      <c r="M131" s="77"/>
      <c r="N131" s="51"/>
      <c r="O131" s="51" t="s">
        <v>55</v>
      </c>
      <c r="P131" s="51" t="s">
        <v>33</v>
      </c>
      <c r="Q131" s="51" t="s">
        <v>7</v>
      </c>
      <c r="R131" s="55" t="s">
        <v>5</v>
      </c>
      <c r="S131" s="17">
        <f xml:space="preserve"> S126+S127</f>
        <v>0</v>
      </c>
      <c r="U131" s="60" t="str">
        <f>IF(ISERROR(OR(WEEKDAY(B131,1)=1,ISNUMBER(MATCH(B131,#REF!,0)))),"",IF(OR(WEEKDAY(B131,1)=1,ISNUMBER(MATCH(B131,#REF!,0))),1,2))</f>
        <v/>
      </c>
      <c r="V131" s="58"/>
      <c r="W131" s="58"/>
      <c r="X131" s="58"/>
      <c r="Y131" s="58"/>
      <c r="Z131" s="58"/>
      <c r="AA131" s="58"/>
    </row>
    <row r="132" spans="1:27" ht="18" customHeight="1" thickBot="1">
      <c r="A132" s="58"/>
      <c r="B132" s="71">
        <f>B124+1</f>
        <v>45247</v>
      </c>
      <c r="C132" s="72"/>
      <c r="D132" s="72"/>
      <c r="E132" s="72"/>
      <c r="F132" s="72"/>
      <c r="G132" s="72"/>
      <c r="H132" s="72"/>
      <c r="I132" s="72"/>
      <c r="J132" s="72"/>
      <c r="K132" s="72"/>
      <c r="L132" s="72"/>
      <c r="M132" s="72"/>
      <c r="N132" s="72"/>
      <c r="O132" s="72"/>
      <c r="P132" s="72"/>
      <c r="Q132" s="72"/>
      <c r="R132" s="72"/>
      <c r="S132" s="73"/>
      <c r="U132" s="60">
        <f>IF(ISERROR(OR(WEEKDAY(B132,1)=1,ISNUMBER(MATCH(B132,#REF!,0)))),"",IF(OR(WEEKDAY(B132,1)=1,ISNUMBER(MATCH(B132,#REF!,0))),1,2))</f>
        <v>2</v>
      </c>
      <c r="V132" s="58"/>
      <c r="W132" s="58"/>
      <c r="X132" s="58"/>
      <c r="Y132" s="58"/>
      <c r="Z132" s="58"/>
      <c r="AA132" s="58"/>
    </row>
    <row r="133" spans="1:27" ht="18" customHeight="1" thickBot="1">
      <c r="A133" s="58"/>
      <c r="B133" s="9" t="s">
        <v>25</v>
      </c>
      <c r="C133" s="4" t="s">
        <v>1</v>
      </c>
      <c r="D133" s="5" t="s">
        <v>0</v>
      </c>
      <c r="E133" s="68" t="s">
        <v>2</v>
      </c>
      <c r="F133" s="69"/>
      <c r="G133" s="69"/>
      <c r="H133" s="69"/>
      <c r="I133" s="69"/>
      <c r="J133" s="69"/>
      <c r="K133" s="69"/>
      <c r="L133" s="69"/>
      <c r="M133" s="70"/>
      <c r="N133" s="59" t="s">
        <v>4</v>
      </c>
      <c r="O133" s="57" t="s">
        <v>6</v>
      </c>
      <c r="P133" s="7" t="s">
        <v>26</v>
      </c>
      <c r="Q133" s="12" t="s">
        <v>4</v>
      </c>
      <c r="R133" s="63" t="s">
        <v>4</v>
      </c>
      <c r="S133" s="64"/>
      <c r="U133" s="60" t="str">
        <f>IF(ISERROR(OR(WEEKDAY(B133,1)=1,ISNUMBER(MATCH(B133,#REF!,0)))),"",IF(OR(WEEKDAY(B133,1)=1,ISNUMBER(MATCH(B133,#REF!,0))),1,2))</f>
        <v/>
      </c>
      <c r="V133" s="58"/>
      <c r="W133" s="58"/>
      <c r="X133" s="58"/>
      <c r="Y133" s="58"/>
      <c r="Z133" s="58"/>
      <c r="AA133" s="58"/>
    </row>
    <row r="134" spans="1:27" ht="18" customHeight="1">
      <c r="A134" s="58"/>
      <c r="B134" s="43" t="s">
        <v>7</v>
      </c>
      <c r="C134" s="44" t="s">
        <v>7</v>
      </c>
      <c r="D134" s="45"/>
      <c r="E134" s="66" t="s">
        <v>7</v>
      </c>
      <c r="F134" s="67"/>
      <c r="G134" s="67"/>
      <c r="H134" s="67"/>
      <c r="I134" s="67"/>
      <c r="J134" s="67"/>
      <c r="K134" s="67"/>
      <c r="L134" s="67"/>
      <c r="M134" s="67"/>
      <c r="N134" s="46"/>
      <c r="O134" s="46"/>
      <c r="P134" s="46"/>
      <c r="Q134" s="46"/>
      <c r="R134" s="52" t="s">
        <v>56</v>
      </c>
      <c r="S134" s="47">
        <f>SUM(N134:N139)</f>
        <v>0</v>
      </c>
      <c r="U134" s="60" t="str">
        <f>IF(ISERROR(OR(WEEKDAY(B134,1)=1,ISNUMBER(MATCH(B134,#REF!,0)))),"",IF(OR(WEEKDAY(B134,1)=1,ISNUMBER(MATCH(B134,#REF!,0))),1,2))</f>
        <v/>
      </c>
      <c r="V134" s="58"/>
      <c r="W134" s="58"/>
      <c r="X134" s="58"/>
      <c r="Y134" s="58"/>
      <c r="Z134" s="58"/>
      <c r="AA134" s="58"/>
    </row>
    <row r="135" spans="1:27" ht="18" customHeight="1">
      <c r="A135" s="58"/>
      <c r="B135" s="14" t="s">
        <v>7</v>
      </c>
      <c r="C135" s="8" t="s">
        <v>7</v>
      </c>
      <c r="D135" s="18"/>
      <c r="E135" s="61" t="s">
        <v>7</v>
      </c>
      <c r="F135" s="62"/>
      <c r="G135" s="62"/>
      <c r="H135" s="62"/>
      <c r="I135" s="62"/>
      <c r="J135" s="62"/>
      <c r="K135" s="62"/>
      <c r="L135" s="62"/>
      <c r="M135" s="62"/>
      <c r="N135" s="15"/>
      <c r="O135" s="15"/>
      <c r="P135" s="15"/>
      <c r="Q135" s="15"/>
      <c r="R135" s="53" t="s">
        <v>6</v>
      </c>
      <c r="S135" s="16">
        <f>SUM(Q134:Q138)</f>
        <v>0</v>
      </c>
      <c r="U135" s="60" t="str">
        <f>IF(ISERROR(OR(WEEKDAY(B135,1)=1,ISNUMBER(MATCH(B135,#REF!,0)))),"",IF(OR(WEEKDAY(B135,1)=1,ISNUMBER(MATCH(B135,#REF!,0))),1,2))</f>
        <v/>
      </c>
      <c r="V135" s="58"/>
      <c r="W135" s="58"/>
      <c r="X135" s="58"/>
      <c r="Y135" s="58"/>
      <c r="Z135" s="58"/>
      <c r="AA135" s="58"/>
    </row>
    <row r="136" spans="1:27" ht="18" customHeight="1">
      <c r="A136" s="58"/>
      <c r="B136" s="14" t="s">
        <v>7</v>
      </c>
      <c r="C136" s="8" t="s">
        <v>7</v>
      </c>
      <c r="D136" s="18"/>
      <c r="E136" s="61" t="s">
        <v>7</v>
      </c>
      <c r="F136" s="62"/>
      <c r="G136" s="62"/>
      <c r="H136" s="62"/>
      <c r="I136" s="62"/>
      <c r="J136" s="62"/>
      <c r="K136" s="62"/>
      <c r="L136" s="62"/>
      <c r="M136" s="62"/>
      <c r="N136" s="15"/>
      <c r="O136" s="15"/>
      <c r="P136" s="15"/>
      <c r="Q136" s="15"/>
      <c r="R136" s="54" t="str">
        <f>IF(Q139="△","Minus Time","")</f>
        <v/>
      </c>
      <c r="S136" s="41"/>
      <c r="U136" s="60" t="str">
        <f>IF(ISERROR(OR(WEEKDAY(B136,1)=1,ISNUMBER(MATCH(B136,#REF!,0)))),"",IF(OR(WEEKDAY(B136,1)=1,ISNUMBER(MATCH(B136,#REF!,0))),1,2))</f>
        <v/>
      </c>
      <c r="V136" s="58"/>
      <c r="W136" s="58"/>
      <c r="X136" s="58"/>
      <c r="Y136" s="58"/>
      <c r="Z136" s="58"/>
      <c r="AA136" s="58"/>
    </row>
    <row r="137" spans="1:27" ht="18" customHeight="1">
      <c r="A137" s="58"/>
      <c r="B137" s="14" t="s">
        <v>7</v>
      </c>
      <c r="C137" s="8" t="s">
        <v>7</v>
      </c>
      <c r="D137" s="18"/>
      <c r="E137" s="61" t="s">
        <v>7</v>
      </c>
      <c r="F137" s="62"/>
      <c r="G137" s="62"/>
      <c r="H137" s="62"/>
      <c r="I137" s="62"/>
      <c r="J137" s="62"/>
      <c r="K137" s="62"/>
      <c r="L137" s="62"/>
      <c r="M137" s="62"/>
      <c r="N137" s="15"/>
      <c r="O137" s="15"/>
      <c r="P137" s="15"/>
      <c r="Q137" s="15"/>
      <c r="R137" s="53" t="s">
        <v>23</v>
      </c>
      <c r="S137" s="16">
        <f>IF(OR(Q139="■",Q139="×",Q139="◎"),0,IF(Q139="△",SUM(S134:S136)-7.75, SUM(S134:S135)-7.75))</f>
        <v>0</v>
      </c>
      <c r="U137" s="60" t="str">
        <f>IF(ISERROR(OR(WEEKDAY(B137,1)=1,ISNUMBER(MATCH(B137,#REF!,0)))),"",IF(OR(WEEKDAY(B137,1)=1,ISNUMBER(MATCH(B137,#REF!,0))),1,2))</f>
        <v/>
      </c>
      <c r="V137" s="58"/>
      <c r="W137" s="58"/>
      <c r="X137" s="58"/>
      <c r="Y137" s="58"/>
      <c r="Z137" s="58"/>
      <c r="AA137" s="58"/>
    </row>
    <row r="138" spans="1:27" ht="18" customHeight="1">
      <c r="A138" s="58"/>
      <c r="B138" s="14" t="s">
        <v>7</v>
      </c>
      <c r="C138" s="8" t="s">
        <v>7</v>
      </c>
      <c r="D138" s="18"/>
      <c r="E138" s="61" t="s">
        <v>7</v>
      </c>
      <c r="F138" s="62"/>
      <c r="G138" s="62"/>
      <c r="H138" s="62"/>
      <c r="I138" s="62"/>
      <c r="J138" s="62"/>
      <c r="K138" s="62"/>
      <c r="L138" s="62"/>
      <c r="M138" s="62"/>
      <c r="N138" s="15"/>
      <c r="O138" s="15" t="s">
        <v>32</v>
      </c>
      <c r="P138" s="15" t="s">
        <v>33</v>
      </c>
      <c r="Q138" s="15"/>
      <c r="R138" s="53" t="s">
        <v>3</v>
      </c>
      <c r="S138" s="16" t="str">
        <f>IF(Q139="×",-7.75,"-")</f>
        <v>-</v>
      </c>
      <c r="U138" s="60" t="str">
        <f>IF(ISERROR(OR(WEEKDAY(B138,1)=1,ISNUMBER(MATCH(B138,#REF!,0)))),"",IF(OR(WEEKDAY(B138,1)=1,ISNUMBER(MATCH(B138,#REF!,0))),1,2))</f>
        <v/>
      </c>
      <c r="V138" s="58"/>
      <c r="W138" s="58"/>
      <c r="X138" s="58"/>
      <c r="Y138" s="58"/>
      <c r="Z138" s="58"/>
      <c r="AA138" s="58"/>
    </row>
    <row r="139" spans="1:27" ht="18" customHeight="1" thickBot="1">
      <c r="A139" s="58"/>
      <c r="B139" s="48" t="s">
        <v>7</v>
      </c>
      <c r="C139" s="49" t="s">
        <v>7</v>
      </c>
      <c r="D139" s="50"/>
      <c r="E139" s="76" t="s">
        <v>7</v>
      </c>
      <c r="F139" s="77"/>
      <c r="G139" s="77"/>
      <c r="H139" s="77"/>
      <c r="I139" s="77"/>
      <c r="J139" s="77"/>
      <c r="K139" s="77"/>
      <c r="L139" s="77"/>
      <c r="M139" s="77"/>
      <c r="N139" s="51"/>
      <c r="O139" s="51" t="s">
        <v>55</v>
      </c>
      <c r="P139" s="51" t="s">
        <v>33</v>
      </c>
      <c r="Q139" s="51" t="s">
        <v>7</v>
      </c>
      <c r="R139" s="55" t="s">
        <v>5</v>
      </c>
      <c r="S139" s="17">
        <f xml:space="preserve"> S134+S135</f>
        <v>0</v>
      </c>
      <c r="U139" s="60" t="str">
        <f>IF(ISERROR(OR(WEEKDAY(B139,1)=1,ISNUMBER(MATCH(B139,#REF!,0)))),"",IF(OR(WEEKDAY(B139,1)=1,ISNUMBER(MATCH(B139,#REF!,0))),1,2))</f>
        <v/>
      </c>
      <c r="V139" s="58"/>
      <c r="W139" s="58"/>
      <c r="X139" s="58"/>
      <c r="Y139" s="58"/>
      <c r="Z139" s="58"/>
      <c r="AA139" s="58"/>
    </row>
    <row r="140" spans="1:27" ht="18" customHeight="1" thickBot="1">
      <c r="A140" s="58"/>
      <c r="B140" s="71">
        <f>B132+1</f>
        <v>45248</v>
      </c>
      <c r="C140" s="72"/>
      <c r="D140" s="72"/>
      <c r="E140" s="72"/>
      <c r="F140" s="72"/>
      <c r="G140" s="72"/>
      <c r="H140" s="72"/>
      <c r="I140" s="72"/>
      <c r="J140" s="72"/>
      <c r="K140" s="72"/>
      <c r="L140" s="72"/>
      <c r="M140" s="72"/>
      <c r="N140" s="72"/>
      <c r="O140" s="72"/>
      <c r="P140" s="72"/>
      <c r="Q140" s="72"/>
      <c r="R140" s="72"/>
      <c r="S140" s="73"/>
      <c r="U140" s="60">
        <f>IF(ISERROR(OR(WEEKDAY(B140,1)=1,ISNUMBER(MATCH(B140,#REF!,0)))),"",IF(OR(WEEKDAY(B140,1)=1,ISNUMBER(MATCH(B140,#REF!,0))),1,2))</f>
        <v>2</v>
      </c>
      <c r="V140" s="58"/>
      <c r="W140" s="58"/>
      <c r="X140" s="58"/>
      <c r="Y140" s="58"/>
      <c r="Z140" s="58"/>
      <c r="AA140" s="58"/>
    </row>
    <row r="141" spans="1:27" ht="18" customHeight="1" thickBot="1">
      <c r="A141" s="58"/>
      <c r="B141" s="9" t="s">
        <v>25</v>
      </c>
      <c r="C141" s="4" t="s">
        <v>1</v>
      </c>
      <c r="D141" s="5" t="s">
        <v>0</v>
      </c>
      <c r="E141" s="68" t="s">
        <v>2</v>
      </c>
      <c r="F141" s="69"/>
      <c r="G141" s="69"/>
      <c r="H141" s="69"/>
      <c r="I141" s="69"/>
      <c r="J141" s="69"/>
      <c r="K141" s="69"/>
      <c r="L141" s="69"/>
      <c r="M141" s="70"/>
      <c r="N141" s="59" t="s">
        <v>4</v>
      </c>
      <c r="O141" s="57" t="s">
        <v>6</v>
      </c>
      <c r="P141" s="7" t="s">
        <v>26</v>
      </c>
      <c r="Q141" s="12" t="s">
        <v>4</v>
      </c>
      <c r="R141" s="63" t="s">
        <v>4</v>
      </c>
      <c r="S141" s="64"/>
      <c r="U141" s="60" t="str">
        <f>IF(ISERROR(OR(WEEKDAY(B141,1)=1,ISNUMBER(MATCH(B141,#REF!,0)))),"",IF(OR(WEEKDAY(B141,1)=1,ISNUMBER(MATCH(B141,#REF!,0))),1,2))</f>
        <v/>
      </c>
      <c r="V141" s="58"/>
      <c r="W141" s="58"/>
      <c r="X141" s="58"/>
      <c r="Y141" s="58"/>
      <c r="Z141" s="58"/>
      <c r="AA141" s="58"/>
    </row>
    <row r="142" spans="1:27" ht="18" customHeight="1">
      <c r="A142" s="58"/>
      <c r="B142" s="43" t="s">
        <v>7</v>
      </c>
      <c r="C142" s="44" t="s">
        <v>7</v>
      </c>
      <c r="D142" s="45"/>
      <c r="E142" s="66" t="s">
        <v>7</v>
      </c>
      <c r="F142" s="67"/>
      <c r="G142" s="67"/>
      <c r="H142" s="67"/>
      <c r="I142" s="67"/>
      <c r="J142" s="67"/>
      <c r="K142" s="67"/>
      <c r="L142" s="67"/>
      <c r="M142" s="67"/>
      <c r="N142" s="46"/>
      <c r="O142" s="46"/>
      <c r="P142" s="46"/>
      <c r="Q142" s="46"/>
      <c r="R142" s="52" t="s">
        <v>56</v>
      </c>
      <c r="S142" s="47">
        <f>SUM(N142:N147)</f>
        <v>0</v>
      </c>
      <c r="U142" s="60" t="str">
        <f>IF(ISERROR(OR(WEEKDAY(B142,1)=1,ISNUMBER(MATCH(B142,#REF!,0)))),"",IF(OR(WEEKDAY(B142,1)=1,ISNUMBER(MATCH(B142,#REF!,0))),1,2))</f>
        <v/>
      </c>
      <c r="V142" s="58"/>
      <c r="W142" s="58"/>
      <c r="X142" s="58"/>
      <c r="Y142" s="58"/>
      <c r="Z142" s="58"/>
      <c r="AA142" s="58"/>
    </row>
    <row r="143" spans="1:27" ht="18" customHeight="1">
      <c r="A143" s="58"/>
      <c r="B143" s="14" t="s">
        <v>7</v>
      </c>
      <c r="C143" s="8" t="s">
        <v>7</v>
      </c>
      <c r="D143" s="18"/>
      <c r="E143" s="61" t="s">
        <v>7</v>
      </c>
      <c r="F143" s="62"/>
      <c r="G143" s="62"/>
      <c r="H143" s="62"/>
      <c r="I143" s="62"/>
      <c r="J143" s="62"/>
      <c r="K143" s="62"/>
      <c r="L143" s="62"/>
      <c r="M143" s="62"/>
      <c r="N143" s="15"/>
      <c r="O143" s="15"/>
      <c r="P143" s="15"/>
      <c r="Q143" s="15"/>
      <c r="R143" s="53" t="s">
        <v>6</v>
      </c>
      <c r="S143" s="16">
        <f>SUM(Q142:Q146)</f>
        <v>0</v>
      </c>
      <c r="U143" s="60" t="str">
        <f>IF(ISERROR(OR(WEEKDAY(B143,1)=1,ISNUMBER(MATCH(B143,#REF!,0)))),"",IF(OR(WEEKDAY(B143,1)=1,ISNUMBER(MATCH(B143,#REF!,0))),1,2))</f>
        <v/>
      </c>
      <c r="V143" s="58"/>
      <c r="W143" s="58"/>
      <c r="X143" s="58"/>
      <c r="Y143" s="58"/>
      <c r="Z143" s="58"/>
      <c r="AA143" s="58"/>
    </row>
    <row r="144" spans="1:27" ht="18" customHeight="1">
      <c r="A144" s="58"/>
      <c r="B144" s="14" t="s">
        <v>7</v>
      </c>
      <c r="C144" s="8" t="s">
        <v>7</v>
      </c>
      <c r="D144" s="18"/>
      <c r="E144" s="61" t="s">
        <v>7</v>
      </c>
      <c r="F144" s="62"/>
      <c r="G144" s="62"/>
      <c r="H144" s="62"/>
      <c r="I144" s="62"/>
      <c r="J144" s="62"/>
      <c r="K144" s="62"/>
      <c r="L144" s="62"/>
      <c r="M144" s="62"/>
      <c r="N144" s="15"/>
      <c r="O144" s="15"/>
      <c r="P144" s="15"/>
      <c r="Q144" s="15"/>
      <c r="R144" s="54" t="str">
        <f>IF(Q147="△","Minus Time","")</f>
        <v/>
      </c>
      <c r="S144" s="41"/>
      <c r="U144" s="60" t="str">
        <f>IF(ISERROR(OR(WEEKDAY(B144,1)=1,ISNUMBER(MATCH(B144,#REF!,0)))),"",IF(OR(WEEKDAY(B144,1)=1,ISNUMBER(MATCH(B144,#REF!,0))),1,2))</f>
        <v/>
      </c>
      <c r="V144" s="58"/>
      <c r="W144" s="58"/>
      <c r="X144" s="58"/>
      <c r="Y144" s="58"/>
      <c r="Z144" s="58"/>
      <c r="AA144" s="58"/>
    </row>
    <row r="145" spans="1:27" ht="18" customHeight="1">
      <c r="A145" s="58"/>
      <c r="B145" s="14" t="s">
        <v>7</v>
      </c>
      <c r="C145" s="8" t="s">
        <v>7</v>
      </c>
      <c r="D145" s="18"/>
      <c r="E145" s="61" t="s">
        <v>7</v>
      </c>
      <c r="F145" s="62"/>
      <c r="G145" s="62"/>
      <c r="H145" s="62"/>
      <c r="I145" s="62"/>
      <c r="J145" s="62"/>
      <c r="K145" s="62"/>
      <c r="L145" s="62"/>
      <c r="M145" s="62"/>
      <c r="N145" s="15"/>
      <c r="O145" s="15"/>
      <c r="P145" s="15"/>
      <c r="Q145" s="15"/>
      <c r="R145" s="53" t="s">
        <v>23</v>
      </c>
      <c r="S145" s="16">
        <f>IF(OR(Q147="■",Q147="×",Q147="◎"),0,IF(Q147="△",SUM(S142:S144)-7.75, SUM(S142:S143)-7.75))</f>
        <v>0</v>
      </c>
      <c r="U145" s="60" t="str">
        <f>IF(ISERROR(OR(WEEKDAY(B145,1)=1,ISNUMBER(MATCH(B145,#REF!,0)))),"",IF(OR(WEEKDAY(B145,1)=1,ISNUMBER(MATCH(B145,#REF!,0))),1,2))</f>
        <v/>
      </c>
      <c r="V145" s="58"/>
      <c r="W145" s="58"/>
      <c r="X145" s="58"/>
      <c r="Y145" s="58"/>
      <c r="Z145" s="58"/>
      <c r="AA145" s="58"/>
    </row>
    <row r="146" spans="1:27" ht="18" customHeight="1">
      <c r="A146" s="58"/>
      <c r="B146" s="14" t="s">
        <v>7</v>
      </c>
      <c r="C146" s="8" t="s">
        <v>7</v>
      </c>
      <c r="D146" s="18"/>
      <c r="E146" s="61" t="s">
        <v>7</v>
      </c>
      <c r="F146" s="62"/>
      <c r="G146" s="62"/>
      <c r="H146" s="62"/>
      <c r="I146" s="62"/>
      <c r="J146" s="62"/>
      <c r="K146" s="62"/>
      <c r="L146" s="62"/>
      <c r="M146" s="62"/>
      <c r="N146" s="15"/>
      <c r="O146" s="15" t="s">
        <v>32</v>
      </c>
      <c r="P146" s="15" t="s">
        <v>33</v>
      </c>
      <c r="Q146" s="15"/>
      <c r="R146" s="53" t="s">
        <v>3</v>
      </c>
      <c r="S146" s="16" t="str">
        <f>IF(Q147="×",-7.75,"-")</f>
        <v>-</v>
      </c>
      <c r="U146" s="60" t="str">
        <f>IF(ISERROR(OR(WEEKDAY(B146,1)=1,ISNUMBER(MATCH(B146,#REF!,0)))),"",IF(OR(WEEKDAY(B146,1)=1,ISNUMBER(MATCH(B146,#REF!,0))),1,2))</f>
        <v/>
      </c>
      <c r="V146" s="58"/>
      <c r="W146" s="58"/>
      <c r="X146" s="58"/>
      <c r="Y146" s="58"/>
      <c r="Z146" s="58"/>
      <c r="AA146" s="58"/>
    </row>
    <row r="147" spans="1:27" ht="18" customHeight="1" thickBot="1">
      <c r="A147" s="58"/>
      <c r="B147" s="48" t="s">
        <v>7</v>
      </c>
      <c r="C147" s="49" t="s">
        <v>7</v>
      </c>
      <c r="D147" s="50"/>
      <c r="E147" s="76" t="s">
        <v>7</v>
      </c>
      <c r="F147" s="77"/>
      <c r="G147" s="77"/>
      <c r="H147" s="77"/>
      <c r="I147" s="77"/>
      <c r="J147" s="77"/>
      <c r="K147" s="77"/>
      <c r="L147" s="77"/>
      <c r="M147" s="77"/>
      <c r="N147" s="51"/>
      <c r="O147" s="51" t="s">
        <v>55</v>
      </c>
      <c r="P147" s="51" t="s">
        <v>33</v>
      </c>
      <c r="Q147" s="51" t="s">
        <v>7</v>
      </c>
      <c r="R147" s="55" t="s">
        <v>5</v>
      </c>
      <c r="S147" s="17">
        <f xml:space="preserve"> S142+S143</f>
        <v>0</v>
      </c>
      <c r="U147" s="60" t="str">
        <f>IF(ISERROR(OR(WEEKDAY(B147,1)=1,ISNUMBER(MATCH(B147,#REF!,0)))),"",IF(OR(WEEKDAY(B147,1)=1,ISNUMBER(MATCH(B147,#REF!,0))),1,2))</f>
        <v/>
      </c>
      <c r="V147" s="58"/>
      <c r="W147" s="58"/>
      <c r="X147" s="58"/>
      <c r="Y147" s="58"/>
      <c r="Z147" s="58"/>
      <c r="AA147" s="58"/>
    </row>
    <row r="148" spans="1:27" ht="18" customHeight="1" thickBot="1">
      <c r="A148" s="58"/>
      <c r="B148" s="71">
        <f>B140+1</f>
        <v>45249</v>
      </c>
      <c r="C148" s="72"/>
      <c r="D148" s="72"/>
      <c r="E148" s="72"/>
      <c r="F148" s="72"/>
      <c r="G148" s="72"/>
      <c r="H148" s="72"/>
      <c r="I148" s="72"/>
      <c r="J148" s="72"/>
      <c r="K148" s="72"/>
      <c r="L148" s="72"/>
      <c r="M148" s="72"/>
      <c r="N148" s="72"/>
      <c r="O148" s="72"/>
      <c r="P148" s="72"/>
      <c r="Q148" s="72"/>
      <c r="R148" s="72"/>
      <c r="S148" s="73"/>
      <c r="U148" s="60">
        <f>IF(ISERROR(OR(WEEKDAY(B148,1)=1,ISNUMBER(MATCH(B148,#REF!,0)))),"",IF(OR(WEEKDAY(B148,1)=1,ISNUMBER(MATCH(B148,#REF!,0))),1,2))</f>
        <v>1</v>
      </c>
      <c r="V148" s="58"/>
      <c r="W148" s="58"/>
      <c r="X148" s="58"/>
      <c r="Y148" s="58"/>
      <c r="Z148" s="58"/>
      <c r="AA148" s="58"/>
    </row>
    <row r="149" spans="1:27" ht="18" customHeight="1" thickBot="1">
      <c r="A149" s="58"/>
      <c r="B149" s="9" t="s">
        <v>25</v>
      </c>
      <c r="C149" s="4" t="s">
        <v>1</v>
      </c>
      <c r="D149" s="5" t="s">
        <v>0</v>
      </c>
      <c r="E149" s="68" t="s">
        <v>2</v>
      </c>
      <c r="F149" s="69"/>
      <c r="G149" s="69"/>
      <c r="H149" s="69"/>
      <c r="I149" s="69"/>
      <c r="J149" s="69"/>
      <c r="K149" s="69"/>
      <c r="L149" s="69"/>
      <c r="M149" s="70"/>
      <c r="N149" s="59" t="s">
        <v>4</v>
      </c>
      <c r="O149" s="57" t="s">
        <v>6</v>
      </c>
      <c r="P149" s="7" t="s">
        <v>26</v>
      </c>
      <c r="Q149" s="12" t="s">
        <v>4</v>
      </c>
      <c r="R149" s="63" t="s">
        <v>4</v>
      </c>
      <c r="S149" s="64"/>
      <c r="U149" s="60" t="str">
        <f>IF(ISERROR(OR(WEEKDAY(B149,1)=1,ISNUMBER(MATCH(B149,#REF!,0)))),"",IF(OR(WEEKDAY(B149,1)=1,ISNUMBER(MATCH(B149,#REF!,0))),1,2))</f>
        <v/>
      </c>
      <c r="V149" s="58"/>
      <c r="W149" s="58"/>
      <c r="X149" s="58"/>
      <c r="Y149" s="58"/>
      <c r="Z149" s="58"/>
      <c r="AA149" s="58"/>
    </row>
    <row r="150" spans="1:27" ht="18" customHeight="1">
      <c r="A150" s="58"/>
      <c r="B150" s="43" t="s">
        <v>7</v>
      </c>
      <c r="C150" s="44" t="s">
        <v>7</v>
      </c>
      <c r="D150" s="45"/>
      <c r="E150" s="66" t="s">
        <v>7</v>
      </c>
      <c r="F150" s="67"/>
      <c r="G150" s="67"/>
      <c r="H150" s="67"/>
      <c r="I150" s="67"/>
      <c r="J150" s="67"/>
      <c r="K150" s="67"/>
      <c r="L150" s="67"/>
      <c r="M150" s="67"/>
      <c r="N150" s="46"/>
      <c r="O150" s="46"/>
      <c r="P150" s="46"/>
      <c r="Q150" s="46"/>
      <c r="R150" s="52" t="s">
        <v>56</v>
      </c>
      <c r="S150" s="47">
        <f>SUM(N150:N155)</f>
        <v>0</v>
      </c>
      <c r="U150" s="60" t="str">
        <f>IF(ISERROR(OR(WEEKDAY(B150,1)=1,ISNUMBER(MATCH(B150,#REF!,0)))),"",IF(OR(WEEKDAY(B150,1)=1,ISNUMBER(MATCH(B150,#REF!,0))),1,2))</f>
        <v/>
      </c>
      <c r="V150" s="58"/>
      <c r="W150" s="58"/>
      <c r="X150" s="58"/>
      <c r="Y150" s="58"/>
      <c r="Z150" s="58"/>
      <c r="AA150" s="58"/>
    </row>
    <row r="151" spans="1:27" ht="18" customHeight="1">
      <c r="A151" s="58"/>
      <c r="B151" s="14" t="s">
        <v>7</v>
      </c>
      <c r="C151" s="8" t="s">
        <v>7</v>
      </c>
      <c r="D151" s="18"/>
      <c r="E151" s="61" t="s">
        <v>7</v>
      </c>
      <c r="F151" s="62"/>
      <c r="G151" s="62"/>
      <c r="H151" s="62"/>
      <c r="I151" s="62"/>
      <c r="J151" s="62"/>
      <c r="K151" s="62"/>
      <c r="L151" s="62"/>
      <c r="M151" s="62"/>
      <c r="N151" s="15"/>
      <c r="O151" s="15"/>
      <c r="P151" s="15"/>
      <c r="Q151" s="15"/>
      <c r="R151" s="53" t="s">
        <v>6</v>
      </c>
      <c r="S151" s="16">
        <f>SUM(Q150:Q154)</f>
        <v>0</v>
      </c>
      <c r="U151" s="60" t="str">
        <f>IF(ISERROR(OR(WEEKDAY(B151,1)=1,ISNUMBER(MATCH(B151,#REF!,0)))),"",IF(OR(WEEKDAY(B151,1)=1,ISNUMBER(MATCH(B151,#REF!,0))),1,2))</f>
        <v/>
      </c>
      <c r="V151" s="58"/>
      <c r="W151" s="58"/>
      <c r="X151" s="58"/>
      <c r="Y151" s="58"/>
      <c r="Z151" s="58"/>
      <c r="AA151" s="58"/>
    </row>
    <row r="152" spans="1:27" ht="18" customHeight="1">
      <c r="A152" s="58"/>
      <c r="B152" s="14" t="s">
        <v>7</v>
      </c>
      <c r="C152" s="8" t="s">
        <v>7</v>
      </c>
      <c r="D152" s="18"/>
      <c r="E152" s="61" t="s">
        <v>7</v>
      </c>
      <c r="F152" s="62"/>
      <c r="G152" s="62"/>
      <c r="H152" s="62"/>
      <c r="I152" s="62"/>
      <c r="J152" s="62"/>
      <c r="K152" s="62"/>
      <c r="L152" s="62"/>
      <c r="M152" s="62"/>
      <c r="N152" s="15"/>
      <c r="O152" s="15"/>
      <c r="P152" s="15"/>
      <c r="Q152" s="15"/>
      <c r="R152" s="54" t="str">
        <f>IF(Q155="△","Minus Time","")</f>
        <v/>
      </c>
      <c r="S152" s="41"/>
      <c r="U152" s="60" t="str">
        <f>IF(ISERROR(OR(WEEKDAY(B152,1)=1,ISNUMBER(MATCH(B152,#REF!,0)))),"",IF(OR(WEEKDAY(B152,1)=1,ISNUMBER(MATCH(B152,#REF!,0))),1,2))</f>
        <v/>
      </c>
      <c r="V152" s="58"/>
      <c r="W152" s="58"/>
      <c r="X152" s="58"/>
      <c r="Y152" s="58"/>
      <c r="Z152" s="58"/>
      <c r="AA152" s="58"/>
    </row>
    <row r="153" spans="1:27" ht="18" customHeight="1">
      <c r="A153" s="58"/>
      <c r="B153" s="14" t="s">
        <v>7</v>
      </c>
      <c r="C153" s="8" t="s">
        <v>7</v>
      </c>
      <c r="D153" s="18"/>
      <c r="E153" s="61" t="s">
        <v>7</v>
      </c>
      <c r="F153" s="62"/>
      <c r="G153" s="62"/>
      <c r="H153" s="62"/>
      <c r="I153" s="62"/>
      <c r="J153" s="62"/>
      <c r="K153" s="62"/>
      <c r="L153" s="62"/>
      <c r="M153" s="62"/>
      <c r="N153" s="15"/>
      <c r="O153" s="15"/>
      <c r="P153" s="15"/>
      <c r="Q153" s="15"/>
      <c r="R153" s="53" t="s">
        <v>23</v>
      </c>
      <c r="S153" s="16">
        <f>IF(OR(Q155="■",Q155="×",Q155="◎"),0,IF(Q155="△",SUM(S150:S152)-7.75, SUM(S150:S151)-7.75))</f>
        <v>0</v>
      </c>
      <c r="U153" s="60" t="str">
        <f>IF(ISERROR(OR(WEEKDAY(B153,1)=1,ISNUMBER(MATCH(B153,#REF!,0)))),"",IF(OR(WEEKDAY(B153,1)=1,ISNUMBER(MATCH(B153,#REF!,0))),1,2))</f>
        <v/>
      </c>
      <c r="V153" s="58"/>
      <c r="W153" s="58"/>
      <c r="X153" s="58"/>
      <c r="Y153" s="58"/>
      <c r="Z153" s="58"/>
      <c r="AA153" s="58"/>
    </row>
    <row r="154" spans="1:27" ht="18" customHeight="1">
      <c r="A154" s="58"/>
      <c r="B154" s="14" t="s">
        <v>7</v>
      </c>
      <c r="C154" s="8" t="s">
        <v>7</v>
      </c>
      <c r="D154" s="18"/>
      <c r="E154" s="61" t="s">
        <v>7</v>
      </c>
      <c r="F154" s="62"/>
      <c r="G154" s="62"/>
      <c r="H154" s="62"/>
      <c r="I154" s="62"/>
      <c r="J154" s="62"/>
      <c r="K154" s="62"/>
      <c r="L154" s="62"/>
      <c r="M154" s="62"/>
      <c r="N154" s="15"/>
      <c r="O154" s="15" t="s">
        <v>32</v>
      </c>
      <c r="P154" s="15" t="s">
        <v>33</v>
      </c>
      <c r="Q154" s="15"/>
      <c r="R154" s="53" t="s">
        <v>3</v>
      </c>
      <c r="S154" s="16" t="str">
        <f>IF(Q155="×",-7.75,"-")</f>
        <v>-</v>
      </c>
      <c r="U154" s="60" t="str">
        <f>IF(ISERROR(OR(WEEKDAY(B154,1)=1,ISNUMBER(MATCH(B154,#REF!,0)))),"",IF(OR(WEEKDAY(B154,1)=1,ISNUMBER(MATCH(B154,#REF!,0))),1,2))</f>
        <v/>
      </c>
      <c r="V154" s="58"/>
      <c r="W154" s="58"/>
      <c r="X154" s="58"/>
      <c r="Y154" s="58"/>
      <c r="Z154" s="58"/>
      <c r="AA154" s="58"/>
    </row>
    <row r="155" spans="1:27" ht="18" customHeight="1" thickBot="1">
      <c r="A155" s="58"/>
      <c r="B155" s="48" t="s">
        <v>7</v>
      </c>
      <c r="C155" s="49" t="s">
        <v>7</v>
      </c>
      <c r="D155" s="50"/>
      <c r="E155" s="76" t="s">
        <v>7</v>
      </c>
      <c r="F155" s="77"/>
      <c r="G155" s="77"/>
      <c r="H155" s="77"/>
      <c r="I155" s="77"/>
      <c r="J155" s="77"/>
      <c r="K155" s="77"/>
      <c r="L155" s="77"/>
      <c r="M155" s="77"/>
      <c r="N155" s="51"/>
      <c r="O155" s="51" t="s">
        <v>55</v>
      </c>
      <c r="P155" s="51" t="s">
        <v>33</v>
      </c>
      <c r="Q155" s="51" t="s">
        <v>7</v>
      </c>
      <c r="R155" s="55" t="s">
        <v>5</v>
      </c>
      <c r="S155" s="17">
        <f xml:space="preserve"> S150+S151</f>
        <v>0</v>
      </c>
      <c r="U155" s="60" t="str">
        <f>IF(ISERROR(OR(WEEKDAY(B155,1)=1,ISNUMBER(MATCH(B155,#REF!,0)))),"",IF(OR(WEEKDAY(B155,1)=1,ISNUMBER(MATCH(B155,#REF!,0))),1,2))</f>
        <v/>
      </c>
      <c r="V155" s="58"/>
      <c r="W155" s="58"/>
      <c r="X155" s="58"/>
      <c r="Y155" s="58"/>
      <c r="Z155" s="58"/>
      <c r="AA155" s="58"/>
    </row>
    <row r="156" spans="1:27" ht="18" customHeight="1" thickBot="1">
      <c r="A156" s="58"/>
      <c r="B156" s="71">
        <f>B148+1</f>
        <v>45250</v>
      </c>
      <c r="C156" s="72"/>
      <c r="D156" s="72"/>
      <c r="E156" s="72"/>
      <c r="F156" s="72"/>
      <c r="G156" s="72"/>
      <c r="H156" s="72"/>
      <c r="I156" s="72"/>
      <c r="J156" s="72"/>
      <c r="K156" s="72"/>
      <c r="L156" s="72"/>
      <c r="M156" s="72"/>
      <c r="N156" s="72"/>
      <c r="O156" s="72"/>
      <c r="P156" s="72"/>
      <c r="Q156" s="72"/>
      <c r="R156" s="72"/>
      <c r="S156" s="73"/>
      <c r="U156" s="60">
        <f>IF(ISERROR(OR(WEEKDAY(B156,1)=1,ISNUMBER(MATCH(B156,#REF!,0)))),"",IF(OR(WEEKDAY(B156,1)=1,ISNUMBER(MATCH(B156,#REF!,0))),1,2))</f>
        <v>2</v>
      </c>
      <c r="V156" s="58"/>
      <c r="W156" s="58"/>
      <c r="X156" s="58"/>
      <c r="Y156" s="58"/>
      <c r="Z156" s="58"/>
      <c r="AA156" s="58"/>
    </row>
    <row r="157" spans="1:27" ht="18" customHeight="1" thickBot="1">
      <c r="A157" s="58"/>
      <c r="B157" s="9" t="s">
        <v>25</v>
      </c>
      <c r="C157" s="4" t="s">
        <v>1</v>
      </c>
      <c r="D157" s="5" t="s">
        <v>0</v>
      </c>
      <c r="E157" s="68" t="s">
        <v>2</v>
      </c>
      <c r="F157" s="69"/>
      <c r="G157" s="69"/>
      <c r="H157" s="69"/>
      <c r="I157" s="69"/>
      <c r="J157" s="69"/>
      <c r="K157" s="69"/>
      <c r="L157" s="69"/>
      <c r="M157" s="70"/>
      <c r="N157" s="59" t="s">
        <v>4</v>
      </c>
      <c r="O157" s="57" t="s">
        <v>6</v>
      </c>
      <c r="P157" s="7" t="s">
        <v>26</v>
      </c>
      <c r="Q157" s="12" t="s">
        <v>4</v>
      </c>
      <c r="R157" s="63" t="s">
        <v>4</v>
      </c>
      <c r="S157" s="64"/>
      <c r="U157" s="60" t="str">
        <f>IF(ISERROR(OR(WEEKDAY(B157,1)=1,ISNUMBER(MATCH(B157,#REF!,0)))),"",IF(OR(WEEKDAY(B157,1)=1,ISNUMBER(MATCH(B157,#REF!,0))),1,2))</f>
        <v/>
      </c>
      <c r="V157" s="58"/>
      <c r="W157" s="58"/>
      <c r="X157" s="58"/>
      <c r="Y157" s="58"/>
      <c r="Z157" s="58"/>
      <c r="AA157" s="58"/>
    </row>
    <row r="158" spans="1:27" ht="18" customHeight="1">
      <c r="A158" s="58"/>
      <c r="B158" s="43" t="s">
        <v>7</v>
      </c>
      <c r="C158" s="44" t="s">
        <v>7</v>
      </c>
      <c r="D158" s="45"/>
      <c r="E158" s="66" t="s">
        <v>7</v>
      </c>
      <c r="F158" s="67"/>
      <c r="G158" s="67"/>
      <c r="H158" s="67"/>
      <c r="I158" s="67"/>
      <c r="J158" s="67"/>
      <c r="K158" s="67"/>
      <c r="L158" s="67"/>
      <c r="M158" s="67"/>
      <c r="N158" s="46"/>
      <c r="O158" s="46"/>
      <c r="P158" s="46"/>
      <c r="Q158" s="46"/>
      <c r="R158" s="52" t="s">
        <v>56</v>
      </c>
      <c r="S158" s="47">
        <f>SUM(N158:N163)</f>
        <v>0</v>
      </c>
      <c r="U158" s="60" t="str">
        <f>IF(ISERROR(OR(WEEKDAY(B158,1)=1,ISNUMBER(MATCH(B158,#REF!,0)))),"",IF(OR(WEEKDAY(B158,1)=1,ISNUMBER(MATCH(B158,#REF!,0))),1,2))</f>
        <v/>
      </c>
      <c r="V158" s="58"/>
      <c r="W158" s="58"/>
      <c r="X158" s="58"/>
      <c r="Y158" s="58"/>
      <c r="Z158" s="58"/>
      <c r="AA158" s="58"/>
    </row>
    <row r="159" spans="1:27" ht="18" customHeight="1">
      <c r="A159" s="58"/>
      <c r="B159" s="14" t="s">
        <v>7</v>
      </c>
      <c r="C159" s="8" t="s">
        <v>7</v>
      </c>
      <c r="D159" s="18"/>
      <c r="E159" s="61" t="s">
        <v>7</v>
      </c>
      <c r="F159" s="62"/>
      <c r="G159" s="62"/>
      <c r="H159" s="62"/>
      <c r="I159" s="62"/>
      <c r="J159" s="62"/>
      <c r="K159" s="62"/>
      <c r="L159" s="62"/>
      <c r="M159" s="62"/>
      <c r="N159" s="15"/>
      <c r="O159" s="15"/>
      <c r="P159" s="15"/>
      <c r="Q159" s="15"/>
      <c r="R159" s="53" t="s">
        <v>6</v>
      </c>
      <c r="S159" s="16">
        <f>SUM(Q158:Q162)</f>
        <v>0</v>
      </c>
      <c r="U159" s="60" t="str">
        <f>IF(ISERROR(OR(WEEKDAY(B159,1)=1,ISNUMBER(MATCH(B159,#REF!,0)))),"",IF(OR(WEEKDAY(B159,1)=1,ISNUMBER(MATCH(B159,#REF!,0))),1,2))</f>
        <v/>
      </c>
      <c r="V159" s="58"/>
      <c r="W159" s="58"/>
      <c r="X159" s="58"/>
      <c r="Y159" s="58"/>
      <c r="Z159" s="58"/>
      <c r="AA159" s="58"/>
    </row>
    <row r="160" spans="1:27" ht="18" customHeight="1">
      <c r="A160" s="58"/>
      <c r="B160" s="14" t="s">
        <v>7</v>
      </c>
      <c r="C160" s="8" t="s">
        <v>7</v>
      </c>
      <c r="D160" s="18"/>
      <c r="E160" s="61" t="s">
        <v>7</v>
      </c>
      <c r="F160" s="62"/>
      <c r="G160" s="62"/>
      <c r="H160" s="62"/>
      <c r="I160" s="62"/>
      <c r="J160" s="62"/>
      <c r="K160" s="62"/>
      <c r="L160" s="62"/>
      <c r="M160" s="62"/>
      <c r="N160" s="15"/>
      <c r="O160" s="15"/>
      <c r="P160" s="15"/>
      <c r="Q160" s="15"/>
      <c r="R160" s="54" t="str">
        <f>IF(Q163="△","Minus Time","")</f>
        <v/>
      </c>
      <c r="S160" s="41"/>
      <c r="U160" s="60" t="str">
        <f>IF(ISERROR(OR(WEEKDAY(B160,1)=1,ISNUMBER(MATCH(B160,#REF!,0)))),"",IF(OR(WEEKDAY(B160,1)=1,ISNUMBER(MATCH(B160,#REF!,0))),1,2))</f>
        <v/>
      </c>
      <c r="V160" s="58"/>
      <c r="W160" s="58"/>
      <c r="X160" s="58"/>
      <c r="Y160" s="58"/>
      <c r="Z160" s="58"/>
      <c r="AA160" s="58"/>
    </row>
    <row r="161" spans="1:27" ht="18" customHeight="1">
      <c r="A161" s="58"/>
      <c r="B161" s="14" t="s">
        <v>7</v>
      </c>
      <c r="C161" s="8" t="s">
        <v>7</v>
      </c>
      <c r="D161" s="18"/>
      <c r="E161" s="61" t="s">
        <v>7</v>
      </c>
      <c r="F161" s="62"/>
      <c r="G161" s="62"/>
      <c r="H161" s="62"/>
      <c r="I161" s="62"/>
      <c r="J161" s="62"/>
      <c r="K161" s="62"/>
      <c r="L161" s="62"/>
      <c r="M161" s="62"/>
      <c r="N161" s="15"/>
      <c r="O161" s="15"/>
      <c r="P161" s="15"/>
      <c r="Q161" s="15"/>
      <c r="R161" s="53" t="s">
        <v>23</v>
      </c>
      <c r="S161" s="16">
        <f>IF(OR(Q163="■",Q163="×",Q163="◎"),0,IF(Q163="△",SUM(S158:S160)-7.75, SUM(S158:S159)-7.75))</f>
        <v>0</v>
      </c>
      <c r="U161" s="60" t="str">
        <f>IF(ISERROR(OR(WEEKDAY(B161,1)=1,ISNUMBER(MATCH(B161,#REF!,0)))),"",IF(OR(WEEKDAY(B161,1)=1,ISNUMBER(MATCH(B161,#REF!,0))),1,2))</f>
        <v/>
      </c>
      <c r="V161" s="58"/>
      <c r="W161" s="58"/>
      <c r="X161" s="58"/>
      <c r="Y161" s="58"/>
      <c r="Z161" s="58"/>
      <c r="AA161" s="58"/>
    </row>
    <row r="162" spans="1:27" ht="18" customHeight="1">
      <c r="A162" s="58"/>
      <c r="B162" s="14" t="s">
        <v>7</v>
      </c>
      <c r="C162" s="8" t="s">
        <v>7</v>
      </c>
      <c r="D162" s="18"/>
      <c r="E162" s="61" t="s">
        <v>7</v>
      </c>
      <c r="F162" s="62"/>
      <c r="G162" s="62"/>
      <c r="H162" s="62"/>
      <c r="I162" s="62"/>
      <c r="J162" s="62"/>
      <c r="K162" s="62"/>
      <c r="L162" s="62"/>
      <c r="M162" s="62"/>
      <c r="N162" s="15"/>
      <c r="O162" s="15" t="s">
        <v>32</v>
      </c>
      <c r="P162" s="15" t="s">
        <v>33</v>
      </c>
      <c r="Q162" s="15"/>
      <c r="R162" s="53" t="s">
        <v>3</v>
      </c>
      <c r="S162" s="16" t="str">
        <f>IF(Q163="×",-7.75,"-")</f>
        <v>-</v>
      </c>
      <c r="U162" s="60" t="str">
        <f>IF(ISERROR(OR(WEEKDAY(B162,1)=1,ISNUMBER(MATCH(B162,#REF!,0)))),"",IF(OR(WEEKDAY(B162,1)=1,ISNUMBER(MATCH(B162,#REF!,0))),1,2))</f>
        <v/>
      </c>
      <c r="V162" s="58"/>
      <c r="W162" s="58"/>
      <c r="X162" s="58"/>
      <c r="Y162" s="58"/>
      <c r="Z162" s="58"/>
      <c r="AA162" s="58"/>
    </row>
    <row r="163" spans="1:27" ht="18" customHeight="1" thickBot="1">
      <c r="A163" s="58"/>
      <c r="B163" s="48" t="s">
        <v>7</v>
      </c>
      <c r="C163" s="49" t="s">
        <v>7</v>
      </c>
      <c r="D163" s="50"/>
      <c r="E163" s="76" t="s">
        <v>7</v>
      </c>
      <c r="F163" s="77"/>
      <c r="G163" s="77"/>
      <c r="H163" s="77"/>
      <c r="I163" s="77"/>
      <c r="J163" s="77"/>
      <c r="K163" s="77"/>
      <c r="L163" s="77"/>
      <c r="M163" s="77"/>
      <c r="N163" s="51"/>
      <c r="O163" s="51" t="s">
        <v>55</v>
      </c>
      <c r="P163" s="51" t="s">
        <v>33</v>
      </c>
      <c r="Q163" s="51" t="s">
        <v>7</v>
      </c>
      <c r="R163" s="55" t="s">
        <v>5</v>
      </c>
      <c r="S163" s="17">
        <f xml:space="preserve"> S158+S159</f>
        <v>0</v>
      </c>
      <c r="U163" s="60" t="str">
        <f>IF(ISERROR(OR(WEEKDAY(B163,1)=1,ISNUMBER(MATCH(B163,#REF!,0)))),"",IF(OR(WEEKDAY(B163,1)=1,ISNUMBER(MATCH(B163,#REF!,0))),1,2))</f>
        <v/>
      </c>
      <c r="V163" s="58"/>
      <c r="W163" s="58"/>
      <c r="X163" s="58"/>
      <c r="Y163" s="58"/>
      <c r="Z163" s="58"/>
      <c r="AA163" s="58"/>
    </row>
    <row r="164" spans="1:27" ht="18" customHeight="1" thickBot="1">
      <c r="A164" s="58"/>
      <c r="B164" s="71">
        <f>B156+1</f>
        <v>45251</v>
      </c>
      <c r="C164" s="72"/>
      <c r="D164" s="72"/>
      <c r="E164" s="72"/>
      <c r="F164" s="72"/>
      <c r="G164" s="72"/>
      <c r="H164" s="72"/>
      <c r="I164" s="72"/>
      <c r="J164" s="72"/>
      <c r="K164" s="72"/>
      <c r="L164" s="72"/>
      <c r="M164" s="72"/>
      <c r="N164" s="72"/>
      <c r="O164" s="72"/>
      <c r="P164" s="72"/>
      <c r="Q164" s="72"/>
      <c r="R164" s="72"/>
      <c r="S164" s="73"/>
      <c r="U164" s="60">
        <f>IF(ISERROR(OR(WEEKDAY(B164,1)=1,ISNUMBER(MATCH(B164,#REF!,0)))),"",IF(OR(WEEKDAY(B164,1)=1,ISNUMBER(MATCH(B164,#REF!,0))),1,2))</f>
        <v>2</v>
      </c>
      <c r="V164" s="58"/>
      <c r="W164" s="58"/>
      <c r="X164" s="58"/>
      <c r="Y164" s="58"/>
      <c r="Z164" s="58"/>
      <c r="AA164" s="58"/>
    </row>
    <row r="165" spans="1:27" ht="18" customHeight="1" thickBot="1">
      <c r="A165" s="58"/>
      <c r="B165" s="9" t="s">
        <v>25</v>
      </c>
      <c r="C165" s="4" t="s">
        <v>1</v>
      </c>
      <c r="D165" s="5" t="s">
        <v>0</v>
      </c>
      <c r="E165" s="68" t="s">
        <v>2</v>
      </c>
      <c r="F165" s="69"/>
      <c r="G165" s="69"/>
      <c r="H165" s="69"/>
      <c r="I165" s="69"/>
      <c r="J165" s="69"/>
      <c r="K165" s="69"/>
      <c r="L165" s="69"/>
      <c r="M165" s="70"/>
      <c r="N165" s="59" t="s">
        <v>4</v>
      </c>
      <c r="O165" s="57" t="s">
        <v>6</v>
      </c>
      <c r="P165" s="7" t="s">
        <v>26</v>
      </c>
      <c r="Q165" s="12" t="s">
        <v>4</v>
      </c>
      <c r="R165" s="63" t="s">
        <v>4</v>
      </c>
      <c r="S165" s="64"/>
      <c r="U165" s="60" t="str">
        <f>IF(ISERROR(OR(WEEKDAY(B165,1)=1,ISNUMBER(MATCH(B165,#REF!,0)))),"",IF(OR(WEEKDAY(B165,1)=1,ISNUMBER(MATCH(B165,#REF!,0))),1,2))</f>
        <v/>
      </c>
      <c r="V165" s="58"/>
      <c r="W165" s="58"/>
      <c r="X165" s="58"/>
      <c r="Y165" s="58"/>
      <c r="Z165" s="58"/>
      <c r="AA165" s="58"/>
    </row>
    <row r="166" spans="1:27" ht="18" customHeight="1">
      <c r="A166" s="58"/>
      <c r="B166" s="43" t="s">
        <v>7</v>
      </c>
      <c r="C166" s="44" t="s">
        <v>7</v>
      </c>
      <c r="D166" s="45"/>
      <c r="E166" s="66" t="s">
        <v>7</v>
      </c>
      <c r="F166" s="67"/>
      <c r="G166" s="67"/>
      <c r="H166" s="67"/>
      <c r="I166" s="67"/>
      <c r="J166" s="67"/>
      <c r="K166" s="67"/>
      <c r="L166" s="67"/>
      <c r="M166" s="67"/>
      <c r="N166" s="46"/>
      <c r="O166" s="46"/>
      <c r="P166" s="46"/>
      <c r="Q166" s="46"/>
      <c r="R166" s="52" t="s">
        <v>56</v>
      </c>
      <c r="S166" s="47">
        <f>SUM(N166:N171)</f>
        <v>0</v>
      </c>
      <c r="U166" s="60" t="str">
        <f>IF(ISERROR(OR(WEEKDAY(B166,1)=1,ISNUMBER(MATCH(B166,#REF!,0)))),"",IF(OR(WEEKDAY(B166,1)=1,ISNUMBER(MATCH(B166,#REF!,0))),1,2))</f>
        <v/>
      </c>
      <c r="V166" s="58"/>
      <c r="W166" s="58"/>
      <c r="X166" s="58"/>
      <c r="Y166" s="58"/>
      <c r="Z166" s="58"/>
      <c r="AA166" s="58"/>
    </row>
    <row r="167" spans="1:27" ht="18" customHeight="1">
      <c r="A167" s="58"/>
      <c r="B167" s="14" t="s">
        <v>7</v>
      </c>
      <c r="C167" s="8" t="s">
        <v>7</v>
      </c>
      <c r="D167" s="18"/>
      <c r="E167" s="61" t="s">
        <v>7</v>
      </c>
      <c r="F167" s="62"/>
      <c r="G167" s="62"/>
      <c r="H167" s="62"/>
      <c r="I167" s="62"/>
      <c r="J167" s="62"/>
      <c r="K167" s="62"/>
      <c r="L167" s="62"/>
      <c r="M167" s="62"/>
      <c r="N167" s="15"/>
      <c r="O167" s="15"/>
      <c r="P167" s="15"/>
      <c r="Q167" s="15"/>
      <c r="R167" s="53" t="s">
        <v>6</v>
      </c>
      <c r="S167" s="16">
        <f>SUM(Q166:Q170)</f>
        <v>0</v>
      </c>
      <c r="U167" s="60" t="str">
        <f>IF(ISERROR(OR(WEEKDAY(B167,1)=1,ISNUMBER(MATCH(B167,#REF!,0)))),"",IF(OR(WEEKDAY(B167,1)=1,ISNUMBER(MATCH(B167,#REF!,0))),1,2))</f>
        <v/>
      </c>
      <c r="V167" s="58"/>
      <c r="W167" s="58"/>
      <c r="X167" s="58"/>
      <c r="Y167" s="58"/>
      <c r="Z167" s="58"/>
      <c r="AA167" s="58"/>
    </row>
    <row r="168" spans="1:27" ht="18" customHeight="1">
      <c r="A168" s="58"/>
      <c r="B168" s="14" t="s">
        <v>7</v>
      </c>
      <c r="C168" s="8" t="s">
        <v>7</v>
      </c>
      <c r="D168" s="18"/>
      <c r="E168" s="61" t="s">
        <v>7</v>
      </c>
      <c r="F168" s="62"/>
      <c r="G168" s="62"/>
      <c r="H168" s="62"/>
      <c r="I168" s="62"/>
      <c r="J168" s="62"/>
      <c r="K168" s="62"/>
      <c r="L168" s="62"/>
      <c r="M168" s="62"/>
      <c r="N168" s="15"/>
      <c r="O168" s="15"/>
      <c r="P168" s="15"/>
      <c r="Q168" s="15"/>
      <c r="R168" s="54" t="str">
        <f>IF(Q171="△","Minus Time","")</f>
        <v/>
      </c>
      <c r="S168" s="41"/>
      <c r="U168" s="60" t="str">
        <f>IF(ISERROR(OR(WEEKDAY(B168,1)=1,ISNUMBER(MATCH(B168,#REF!,0)))),"",IF(OR(WEEKDAY(B168,1)=1,ISNUMBER(MATCH(B168,#REF!,0))),1,2))</f>
        <v/>
      </c>
      <c r="V168" s="58"/>
      <c r="W168" s="58"/>
      <c r="X168" s="58"/>
      <c r="Y168" s="58"/>
      <c r="Z168" s="58"/>
      <c r="AA168" s="58"/>
    </row>
    <row r="169" spans="1:27" ht="18" customHeight="1">
      <c r="A169" s="58"/>
      <c r="B169" s="14" t="s">
        <v>7</v>
      </c>
      <c r="C169" s="8" t="s">
        <v>7</v>
      </c>
      <c r="D169" s="18"/>
      <c r="E169" s="61" t="s">
        <v>7</v>
      </c>
      <c r="F169" s="62"/>
      <c r="G169" s="62"/>
      <c r="H169" s="62"/>
      <c r="I169" s="62"/>
      <c r="J169" s="62"/>
      <c r="K169" s="62"/>
      <c r="L169" s="62"/>
      <c r="M169" s="62"/>
      <c r="N169" s="15"/>
      <c r="O169" s="15"/>
      <c r="P169" s="15"/>
      <c r="Q169" s="15"/>
      <c r="R169" s="53" t="s">
        <v>23</v>
      </c>
      <c r="S169" s="16">
        <f>IF(OR(Q171="■",Q171="×",Q171="◎"),0,IF(Q171="△",SUM(S166:S168)-7.75, SUM(S166:S167)-7.75))</f>
        <v>0</v>
      </c>
      <c r="U169" s="60" t="str">
        <f>IF(ISERROR(OR(WEEKDAY(B169,1)=1,ISNUMBER(MATCH(B169,#REF!,0)))),"",IF(OR(WEEKDAY(B169,1)=1,ISNUMBER(MATCH(B169,#REF!,0))),1,2))</f>
        <v/>
      </c>
      <c r="V169" s="58"/>
      <c r="W169" s="58"/>
      <c r="X169" s="58"/>
      <c r="Y169" s="58"/>
      <c r="Z169" s="58"/>
      <c r="AA169" s="58"/>
    </row>
    <row r="170" spans="1:27" ht="18" customHeight="1">
      <c r="A170" s="58"/>
      <c r="B170" s="14" t="s">
        <v>7</v>
      </c>
      <c r="C170" s="8" t="s">
        <v>7</v>
      </c>
      <c r="D170" s="18"/>
      <c r="E170" s="61" t="s">
        <v>7</v>
      </c>
      <c r="F170" s="62"/>
      <c r="G170" s="62"/>
      <c r="H170" s="62"/>
      <c r="I170" s="62"/>
      <c r="J170" s="62"/>
      <c r="K170" s="62"/>
      <c r="L170" s="62"/>
      <c r="M170" s="62"/>
      <c r="N170" s="15"/>
      <c r="O170" s="15" t="s">
        <v>32</v>
      </c>
      <c r="P170" s="15" t="s">
        <v>33</v>
      </c>
      <c r="Q170" s="15"/>
      <c r="R170" s="53" t="s">
        <v>3</v>
      </c>
      <c r="S170" s="16" t="str">
        <f>IF(Q171="×",-7.75,"-")</f>
        <v>-</v>
      </c>
      <c r="U170" s="60" t="str">
        <f>IF(ISERROR(OR(WEEKDAY(B170,1)=1,ISNUMBER(MATCH(B170,#REF!,0)))),"",IF(OR(WEEKDAY(B170,1)=1,ISNUMBER(MATCH(B170,#REF!,0))),1,2))</f>
        <v/>
      </c>
      <c r="V170" s="58"/>
      <c r="W170" s="58"/>
      <c r="X170" s="58"/>
      <c r="Y170" s="58"/>
      <c r="Z170" s="58"/>
      <c r="AA170" s="58"/>
    </row>
    <row r="171" spans="1:27" ht="18" customHeight="1" thickBot="1">
      <c r="A171" s="58"/>
      <c r="B171" s="48" t="s">
        <v>7</v>
      </c>
      <c r="C171" s="49" t="s">
        <v>7</v>
      </c>
      <c r="D171" s="50"/>
      <c r="E171" s="76" t="s">
        <v>7</v>
      </c>
      <c r="F171" s="77"/>
      <c r="G171" s="77"/>
      <c r="H171" s="77"/>
      <c r="I171" s="77"/>
      <c r="J171" s="77"/>
      <c r="K171" s="77"/>
      <c r="L171" s="77"/>
      <c r="M171" s="77"/>
      <c r="N171" s="51"/>
      <c r="O171" s="51" t="s">
        <v>55</v>
      </c>
      <c r="P171" s="51" t="s">
        <v>33</v>
      </c>
      <c r="Q171" s="51" t="s">
        <v>7</v>
      </c>
      <c r="R171" s="55" t="s">
        <v>5</v>
      </c>
      <c r="S171" s="17">
        <f xml:space="preserve"> S166+S167</f>
        <v>0</v>
      </c>
      <c r="U171" s="60" t="str">
        <f>IF(ISERROR(OR(WEEKDAY(B171,1)=1,ISNUMBER(MATCH(B171,#REF!,0)))),"",IF(OR(WEEKDAY(B171,1)=1,ISNUMBER(MATCH(B171,#REF!,0))),1,2))</f>
        <v/>
      </c>
      <c r="V171" s="58"/>
      <c r="W171" s="58"/>
      <c r="X171" s="58"/>
      <c r="Y171" s="58"/>
      <c r="Z171" s="58"/>
      <c r="AA171" s="58"/>
    </row>
    <row r="172" spans="1:27" ht="18" customHeight="1" thickBot="1">
      <c r="A172" s="58"/>
      <c r="B172" s="71">
        <f>B164+1</f>
        <v>45252</v>
      </c>
      <c r="C172" s="72"/>
      <c r="D172" s="72"/>
      <c r="E172" s="72"/>
      <c r="F172" s="72"/>
      <c r="G172" s="72"/>
      <c r="H172" s="72"/>
      <c r="I172" s="72"/>
      <c r="J172" s="72"/>
      <c r="K172" s="72"/>
      <c r="L172" s="72"/>
      <c r="M172" s="72"/>
      <c r="N172" s="72"/>
      <c r="O172" s="72"/>
      <c r="P172" s="72"/>
      <c r="Q172" s="72"/>
      <c r="R172" s="72"/>
      <c r="S172" s="73"/>
      <c r="U172" s="60">
        <f>IF(ISERROR(OR(WEEKDAY(B172,1)=1,ISNUMBER(MATCH(B172,#REF!,0)))),"",IF(OR(WEEKDAY(B172,1)=1,ISNUMBER(MATCH(B172,#REF!,0))),1,2))</f>
        <v>2</v>
      </c>
      <c r="V172" s="58"/>
      <c r="W172" s="58"/>
      <c r="X172" s="58"/>
      <c r="Y172" s="58"/>
      <c r="Z172" s="58"/>
      <c r="AA172" s="58"/>
    </row>
    <row r="173" spans="1:27" ht="18" customHeight="1" thickBot="1">
      <c r="A173" s="58"/>
      <c r="B173" s="9" t="s">
        <v>25</v>
      </c>
      <c r="C173" s="4" t="s">
        <v>1</v>
      </c>
      <c r="D173" s="5" t="s">
        <v>0</v>
      </c>
      <c r="E173" s="68" t="s">
        <v>2</v>
      </c>
      <c r="F173" s="69"/>
      <c r="G173" s="69"/>
      <c r="H173" s="69"/>
      <c r="I173" s="69"/>
      <c r="J173" s="69"/>
      <c r="K173" s="69"/>
      <c r="L173" s="69"/>
      <c r="M173" s="70"/>
      <c r="N173" s="59" t="s">
        <v>4</v>
      </c>
      <c r="O173" s="57" t="s">
        <v>6</v>
      </c>
      <c r="P173" s="7" t="s">
        <v>26</v>
      </c>
      <c r="Q173" s="12" t="s">
        <v>4</v>
      </c>
      <c r="R173" s="63" t="s">
        <v>4</v>
      </c>
      <c r="S173" s="64"/>
      <c r="U173" s="60" t="str">
        <f>IF(ISERROR(OR(WEEKDAY(B173,1)=1,ISNUMBER(MATCH(B173,#REF!,0)))),"",IF(OR(WEEKDAY(B173,1)=1,ISNUMBER(MATCH(B173,#REF!,0))),1,2))</f>
        <v/>
      </c>
      <c r="V173" s="58"/>
      <c r="W173" s="58"/>
      <c r="X173" s="58"/>
      <c r="Y173" s="58"/>
      <c r="Z173" s="58"/>
      <c r="AA173" s="58"/>
    </row>
    <row r="174" spans="1:27" ht="18" customHeight="1">
      <c r="A174" s="58"/>
      <c r="B174" s="43" t="s">
        <v>7</v>
      </c>
      <c r="C174" s="44" t="s">
        <v>7</v>
      </c>
      <c r="D174" s="45"/>
      <c r="E174" s="66" t="s">
        <v>7</v>
      </c>
      <c r="F174" s="67"/>
      <c r="G174" s="67"/>
      <c r="H174" s="67"/>
      <c r="I174" s="67"/>
      <c r="J174" s="67"/>
      <c r="K174" s="67"/>
      <c r="L174" s="67"/>
      <c r="M174" s="67"/>
      <c r="N174" s="46"/>
      <c r="O174" s="46"/>
      <c r="P174" s="46"/>
      <c r="Q174" s="46"/>
      <c r="R174" s="52" t="s">
        <v>56</v>
      </c>
      <c r="S174" s="47">
        <f>SUM(N174:N179)</f>
        <v>0</v>
      </c>
      <c r="U174" s="60" t="str">
        <f>IF(ISERROR(OR(WEEKDAY(B174,1)=1,ISNUMBER(MATCH(B174,#REF!,0)))),"",IF(OR(WEEKDAY(B174,1)=1,ISNUMBER(MATCH(B174,#REF!,0))),1,2))</f>
        <v/>
      </c>
      <c r="V174" s="58"/>
      <c r="W174" s="58"/>
      <c r="X174" s="58"/>
      <c r="Y174" s="58"/>
      <c r="Z174" s="58"/>
      <c r="AA174" s="58"/>
    </row>
    <row r="175" spans="1:27" ht="18" customHeight="1">
      <c r="A175" s="58"/>
      <c r="B175" s="14" t="s">
        <v>7</v>
      </c>
      <c r="C175" s="8" t="s">
        <v>7</v>
      </c>
      <c r="D175" s="18"/>
      <c r="E175" s="61" t="s">
        <v>7</v>
      </c>
      <c r="F175" s="62"/>
      <c r="G175" s="62"/>
      <c r="H175" s="62"/>
      <c r="I175" s="62"/>
      <c r="J175" s="62"/>
      <c r="K175" s="62"/>
      <c r="L175" s="62"/>
      <c r="M175" s="62"/>
      <c r="N175" s="15"/>
      <c r="O175" s="15"/>
      <c r="P175" s="15"/>
      <c r="Q175" s="15"/>
      <c r="R175" s="53" t="s">
        <v>6</v>
      </c>
      <c r="S175" s="16">
        <f>SUM(Q174:Q178)</f>
        <v>0</v>
      </c>
      <c r="U175" s="60" t="str">
        <f>IF(ISERROR(OR(WEEKDAY(B175,1)=1,ISNUMBER(MATCH(B175,#REF!,0)))),"",IF(OR(WEEKDAY(B175,1)=1,ISNUMBER(MATCH(B175,#REF!,0))),1,2))</f>
        <v/>
      </c>
      <c r="V175" s="58"/>
      <c r="W175" s="58"/>
      <c r="X175" s="58"/>
      <c r="Y175" s="58"/>
      <c r="Z175" s="58"/>
      <c r="AA175" s="58"/>
    </row>
    <row r="176" spans="1:27" ht="18" customHeight="1">
      <c r="A176" s="58"/>
      <c r="B176" s="14" t="s">
        <v>7</v>
      </c>
      <c r="C176" s="8" t="s">
        <v>7</v>
      </c>
      <c r="D176" s="18"/>
      <c r="E176" s="61" t="s">
        <v>7</v>
      </c>
      <c r="F176" s="62"/>
      <c r="G176" s="62"/>
      <c r="H176" s="62"/>
      <c r="I176" s="62"/>
      <c r="J176" s="62"/>
      <c r="K176" s="62"/>
      <c r="L176" s="62"/>
      <c r="M176" s="62"/>
      <c r="N176" s="15"/>
      <c r="O176" s="15"/>
      <c r="P176" s="15"/>
      <c r="Q176" s="15"/>
      <c r="R176" s="54" t="str">
        <f>IF(Q179="△","Minus Time","")</f>
        <v/>
      </c>
      <c r="S176" s="41"/>
      <c r="U176" s="60" t="str">
        <f>IF(ISERROR(OR(WEEKDAY(B176,1)=1,ISNUMBER(MATCH(B176,#REF!,0)))),"",IF(OR(WEEKDAY(B176,1)=1,ISNUMBER(MATCH(B176,#REF!,0))),1,2))</f>
        <v/>
      </c>
      <c r="V176" s="58"/>
      <c r="W176" s="58"/>
      <c r="X176" s="58"/>
      <c r="Y176" s="58"/>
      <c r="Z176" s="58"/>
      <c r="AA176" s="58"/>
    </row>
    <row r="177" spans="1:27" ht="18" customHeight="1">
      <c r="A177" s="58"/>
      <c r="B177" s="14" t="s">
        <v>7</v>
      </c>
      <c r="C177" s="8" t="s">
        <v>7</v>
      </c>
      <c r="D177" s="18"/>
      <c r="E177" s="61" t="s">
        <v>7</v>
      </c>
      <c r="F177" s="62"/>
      <c r="G177" s="62"/>
      <c r="H177" s="62"/>
      <c r="I177" s="62"/>
      <c r="J177" s="62"/>
      <c r="K177" s="62"/>
      <c r="L177" s="62"/>
      <c r="M177" s="62"/>
      <c r="N177" s="15"/>
      <c r="O177" s="15"/>
      <c r="P177" s="15"/>
      <c r="Q177" s="15"/>
      <c r="R177" s="53" t="s">
        <v>23</v>
      </c>
      <c r="S177" s="16">
        <f>IF(OR(Q179="■",Q179="×",Q179="◎"),0,IF(Q179="△",SUM(S174:S176)-7.75, SUM(S174:S175)-7.75))</f>
        <v>0</v>
      </c>
      <c r="U177" s="60" t="str">
        <f>IF(ISERROR(OR(WEEKDAY(B177,1)=1,ISNUMBER(MATCH(B177,#REF!,0)))),"",IF(OR(WEEKDAY(B177,1)=1,ISNUMBER(MATCH(B177,#REF!,0))),1,2))</f>
        <v/>
      </c>
      <c r="V177" s="58"/>
      <c r="W177" s="58"/>
      <c r="X177" s="58"/>
      <c r="Y177" s="58"/>
      <c r="Z177" s="58"/>
      <c r="AA177" s="58"/>
    </row>
    <row r="178" spans="1:27" ht="18" customHeight="1">
      <c r="A178" s="58"/>
      <c r="B178" s="14" t="s">
        <v>7</v>
      </c>
      <c r="C178" s="8" t="s">
        <v>7</v>
      </c>
      <c r="D178" s="18"/>
      <c r="E178" s="61" t="s">
        <v>7</v>
      </c>
      <c r="F178" s="62"/>
      <c r="G178" s="62"/>
      <c r="H178" s="62"/>
      <c r="I178" s="62"/>
      <c r="J178" s="62"/>
      <c r="K178" s="62"/>
      <c r="L178" s="62"/>
      <c r="M178" s="62"/>
      <c r="N178" s="15"/>
      <c r="O178" s="15" t="s">
        <v>32</v>
      </c>
      <c r="P178" s="15" t="s">
        <v>33</v>
      </c>
      <c r="Q178" s="15"/>
      <c r="R178" s="53" t="s">
        <v>3</v>
      </c>
      <c r="S178" s="16" t="str">
        <f>IF(Q179="×",-7.75,"-")</f>
        <v>-</v>
      </c>
      <c r="U178" s="60" t="str">
        <f>IF(ISERROR(OR(WEEKDAY(B178,1)=1,ISNUMBER(MATCH(B178,#REF!,0)))),"",IF(OR(WEEKDAY(B178,1)=1,ISNUMBER(MATCH(B178,#REF!,0))),1,2))</f>
        <v/>
      </c>
      <c r="V178" s="58"/>
      <c r="W178" s="58"/>
      <c r="X178" s="58"/>
      <c r="Y178" s="58"/>
      <c r="Z178" s="58"/>
      <c r="AA178" s="58"/>
    </row>
    <row r="179" spans="1:27" ht="18" customHeight="1" thickBot="1">
      <c r="A179" s="58"/>
      <c r="B179" s="48" t="s">
        <v>7</v>
      </c>
      <c r="C179" s="49" t="s">
        <v>7</v>
      </c>
      <c r="D179" s="50"/>
      <c r="E179" s="76" t="s">
        <v>7</v>
      </c>
      <c r="F179" s="77"/>
      <c r="G179" s="77"/>
      <c r="H179" s="77"/>
      <c r="I179" s="77"/>
      <c r="J179" s="77"/>
      <c r="K179" s="77"/>
      <c r="L179" s="77"/>
      <c r="M179" s="77"/>
      <c r="N179" s="51"/>
      <c r="O179" s="51" t="s">
        <v>55</v>
      </c>
      <c r="P179" s="51" t="s">
        <v>33</v>
      </c>
      <c r="Q179" s="51" t="s">
        <v>7</v>
      </c>
      <c r="R179" s="55" t="s">
        <v>5</v>
      </c>
      <c r="S179" s="17">
        <f xml:space="preserve"> S174+S175</f>
        <v>0</v>
      </c>
      <c r="U179" s="60" t="str">
        <f>IF(ISERROR(OR(WEEKDAY(B179,1)=1,ISNUMBER(MATCH(B179,#REF!,0)))),"",IF(OR(WEEKDAY(B179,1)=1,ISNUMBER(MATCH(B179,#REF!,0))),1,2))</f>
        <v/>
      </c>
      <c r="V179" s="58"/>
      <c r="W179" s="58"/>
      <c r="X179" s="58"/>
      <c r="Y179" s="58"/>
      <c r="Z179" s="58"/>
      <c r="AA179" s="58"/>
    </row>
    <row r="180" spans="1:27" ht="18" customHeight="1" thickBot="1">
      <c r="A180" s="58"/>
      <c r="B180" s="71">
        <f>B172+1</f>
        <v>45253</v>
      </c>
      <c r="C180" s="72"/>
      <c r="D180" s="72"/>
      <c r="E180" s="72"/>
      <c r="F180" s="72"/>
      <c r="G180" s="72"/>
      <c r="H180" s="72"/>
      <c r="I180" s="72"/>
      <c r="J180" s="72"/>
      <c r="K180" s="72"/>
      <c r="L180" s="72"/>
      <c r="M180" s="72"/>
      <c r="N180" s="72"/>
      <c r="O180" s="72"/>
      <c r="P180" s="72"/>
      <c r="Q180" s="72"/>
      <c r="R180" s="72"/>
      <c r="S180" s="73"/>
      <c r="U180" s="60">
        <f>IF(ISERROR(OR(WEEKDAY(B180,1)=1,ISNUMBER(MATCH(B180,#REF!,0)))),"",IF(OR(WEEKDAY(B180,1)=1,ISNUMBER(MATCH(B180,#REF!,0))),1,2))</f>
        <v>2</v>
      </c>
      <c r="V180" s="58"/>
      <c r="W180" s="58"/>
      <c r="X180" s="58"/>
      <c r="Y180" s="58"/>
      <c r="Z180" s="58"/>
      <c r="AA180" s="58"/>
    </row>
    <row r="181" spans="1:27" ht="18" customHeight="1" thickBot="1">
      <c r="A181" s="58"/>
      <c r="B181" s="9" t="s">
        <v>25</v>
      </c>
      <c r="C181" s="4" t="s">
        <v>1</v>
      </c>
      <c r="D181" s="5" t="s">
        <v>0</v>
      </c>
      <c r="E181" s="68" t="s">
        <v>2</v>
      </c>
      <c r="F181" s="69"/>
      <c r="G181" s="69"/>
      <c r="H181" s="69"/>
      <c r="I181" s="69"/>
      <c r="J181" s="69"/>
      <c r="K181" s="69"/>
      <c r="L181" s="69"/>
      <c r="M181" s="70"/>
      <c r="N181" s="59" t="s">
        <v>4</v>
      </c>
      <c r="O181" s="57" t="s">
        <v>6</v>
      </c>
      <c r="P181" s="7" t="s">
        <v>26</v>
      </c>
      <c r="Q181" s="12" t="s">
        <v>4</v>
      </c>
      <c r="R181" s="63" t="s">
        <v>4</v>
      </c>
      <c r="S181" s="64"/>
      <c r="U181" s="60" t="str">
        <f>IF(ISERROR(OR(WEEKDAY(B181,1)=1,ISNUMBER(MATCH(B181,#REF!,0)))),"",IF(OR(WEEKDAY(B181,1)=1,ISNUMBER(MATCH(B181,#REF!,0))),1,2))</f>
        <v/>
      </c>
      <c r="V181" s="58"/>
      <c r="W181" s="58"/>
      <c r="X181" s="58"/>
      <c r="Y181" s="58"/>
      <c r="Z181" s="58"/>
      <c r="AA181" s="58"/>
    </row>
    <row r="182" spans="1:27" ht="18" customHeight="1">
      <c r="A182" s="58"/>
      <c r="B182" s="43" t="s">
        <v>7</v>
      </c>
      <c r="C182" s="44" t="s">
        <v>7</v>
      </c>
      <c r="D182" s="45"/>
      <c r="E182" s="66" t="s">
        <v>7</v>
      </c>
      <c r="F182" s="67"/>
      <c r="G182" s="67"/>
      <c r="H182" s="67"/>
      <c r="I182" s="67"/>
      <c r="J182" s="67"/>
      <c r="K182" s="67"/>
      <c r="L182" s="67"/>
      <c r="M182" s="67"/>
      <c r="N182" s="46"/>
      <c r="O182" s="46"/>
      <c r="P182" s="46"/>
      <c r="Q182" s="46"/>
      <c r="R182" s="52" t="s">
        <v>56</v>
      </c>
      <c r="S182" s="47">
        <f>SUM(N182:N187)</f>
        <v>0</v>
      </c>
      <c r="U182" s="60" t="str">
        <f>IF(ISERROR(OR(WEEKDAY(B182,1)=1,ISNUMBER(MATCH(B182,#REF!,0)))),"",IF(OR(WEEKDAY(B182,1)=1,ISNUMBER(MATCH(B182,#REF!,0))),1,2))</f>
        <v/>
      </c>
      <c r="V182" s="58"/>
      <c r="W182" s="58"/>
      <c r="X182" s="58"/>
      <c r="Y182" s="58"/>
      <c r="Z182" s="58"/>
      <c r="AA182" s="58"/>
    </row>
    <row r="183" spans="1:27" ht="18" customHeight="1">
      <c r="A183" s="58"/>
      <c r="B183" s="14" t="s">
        <v>7</v>
      </c>
      <c r="C183" s="8" t="s">
        <v>7</v>
      </c>
      <c r="D183" s="18"/>
      <c r="E183" s="61" t="s">
        <v>7</v>
      </c>
      <c r="F183" s="62"/>
      <c r="G183" s="62"/>
      <c r="H183" s="62"/>
      <c r="I183" s="62"/>
      <c r="J183" s="62"/>
      <c r="K183" s="62"/>
      <c r="L183" s="62"/>
      <c r="M183" s="62"/>
      <c r="N183" s="15"/>
      <c r="O183" s="15"/>
      <c r="P183" s="15"/>
      <c r="Q183" s="15"/>
      <c r="R183" s="53" t="s">
        <v>6</v>
      </c>
      <c r="S183" s="16">
        <f>SUM(Q182:Q186)</f>
        <v>0</v>
      </c>
      <c r="U183" s="60" t="str">
        <f>IF(ISERROR(OR(WEEKDAY(B183,1)=1,ISNUMBER(MATCH(B183,#REF!,0)))),"",IF(OR(WEEKDAY(B183,1)=1,ISNUMBER(MATCH(B183,#REF!,0))),1,2))</f>
        <v/>
      </c>
      <c r="V183" s="58"/>
      <c r="W183" s="58"/>
      <c r="X183" s="58"/>
      <c r="Y183" s="58"/>
      <c r="Z183" s="58"/>
      <c r="AA183" s="58"/>
    </row>
    <row r="184" spans="1:27" ht="18" customHeight="1">
      <c r="A184" s="58"/>
      <c r="B184" s="14" t="s">
        <v>7</v>
      </c>
      <c r="C184" s="8" t="s">
        <v>7</v>
      </c>
      <c r="D184" s="18"/>
      <c r="E184" s="61" t="s">
        <v>7</v>
      </c>
      <c r="F184" s="62"/>
      <c r="G184" s="62"/>
      <c r="H184" s="62"/>
      <c r="I184" s="62"/>
      <c r="J184" s="62"/>
      <c r="K184" s="62"/>
      <c r="L184" s="62"/>
      <c r="M184" s="62"/>
      <c r="N184" s="15"/>
      <c r="O184" s="15"/>
      <c r="P184" s="15"/>
      <c r="Q184" s="15"/>
      <c r="R184" s="54" t="str">
        <f>IF(Q187="△","Minus Time","")</f>
        <v/>
      </c>
      <c r="S184" s="41"/>
      <c r="U184" s="60" t="str">
        <f>IF(ISERROR(OR(WEEKDAY(B184,1)=1,ISNUMBER(MATCH(B184,#REF!,0)))),"",IF(OR(WEEKDAY(B184,1)=1,ISNUMBER(MATCH(B184,#REF!,0))),1,2))</f>
        <v/>
      </c>
      <c r="V184" s="58"/>
      <c r="W184" s="58"/>
      <c r="X184" s="58"/>
      <c r="Y184" s="58"/>
      <c r="Z184" s="58"/>
      <c r="AA184" s="58"/>
    </row>
    <row r="185" spans="1:27" ht="18" customHeight="1">
      <c r="A185" s="58"/>
      <c r="B185" s="14" t="s">
        <v>7</v>
      </c>
      <c r="C185" s="8" t="s">
        <v>7</v>
      </c>
      <c r="D185" s="18"/>
      <c r="E185" s="61" t="s">
        <v>7</v>
      </c>
      <c r="F185" s="62"/>
      <c r="G185" s="62"/>
      <c r="H185" s="62"/>
      <c r="I185" s="62"/>
      <c r="J185" s="62"/>
      <c r="K185" s="62"/>
      <c r="L185" s="62"/>
      <c r="M185" s="62"/>
      <c r="N185" s="15"/>
      <c r="O185" s="15"/>
      <c r="P185" s="15"/>
      <c r="Q185" s="15"/>
      <c r="R185" s="53" t="s">
        <v>23</v>
      </c>
      <c r="S185" s="16">
        <f>IF(OR(Q187="■",Q187="×",Q187="◎"),0,IF(Q187="△",SUM(S182:S184)-7.75, SUM(S182:S183)-7.75))</f>
        <v>0</v>
      </c>
      <c r="U185" s="60" t="str">
        <f>IF(ISERROR(OR(WEEKDAY(B185,1)=1,ISNUMBER(MATCH(B185,#REF!,0)))),"",IF(OR(WEEKDAY(B185,1)=1,ISNUMBER(MATCH(B185,#REF!,0))),1,2))</f>
        <v/>
      </c>
      <c r="V185" s="58"/>
      <c r="W185" s="58"/>
      <c r="X185" s="58"/>
      <c r="Y185" s="58"/>
      <c r="Z185" s="58"/>
      <c r="AA185" s="58"/>
    </row>
    <row r="186" spans="1:27" ht="18" customHeight="1">
      <c r="A186" s="58"/>
      <c r="B186" s="14" t="s">
        <v>7</v>
      </c>
      <c r="C186" s="8" t="s">
        <v>7</v>
      </c>
      <c r="D186" s="18"/>
      <c r="E186" s="61" t="s">
        <v>7</v>
      </c>
      <c r="F186" s="62"/>
      <c r="G186" s="62"/>
      <c r="H186" s="62"/>
      <c r="I186" s="62"/>
      <c r="J186" s="62"/>
      <c r="K186" s="62"/>
      <c r="L186" s="62"/>
      <c r="M186" s="62"/>
      <c r="N186" s="15"/>
      <c r="O186" s="15" t="s">
        <v>32</v>
      </c>
      <c r="P186" s="15" t="s">
        <v>33</v>
      </c>
      <c r="Q186" s="15"/>
      <c r="R186" s="53" t="s">
        <v>3</v>
      </c>
      <c r="S186" s="16" t="str">
        <f>IF(Q187="×",-7.75,"-")</f>
        <v>-</v>
      </c>
      <c r="U186" s="60" t="str">
        <f>IF(ISERROR(OR(WEEKDAY(B186,1)=1,ISNUMBER(MATCH(B186,#REF!,0)))),"",IF(OR(WEEKDAY(B186,1)=1,ISNUMBER(MATCH(B186,#REF!,0))),1,2))</f>
        <v/>
      </c>
      <c r="V186" s="58"/>
      <c r="W186" s="58"/>
      <c r="X186" s="58"/>
      <c r="Y186" s="58"/>
      <c r="Z186" s="58"/>
      <c r="AA186" s="58"/>
    </row>
    <row r="187" spans="1:27" ht="18" customHeight="1" thickBot="1">
      <c r="A187" s="58"/>
      <c r="B187" s="48" t="s">
        <v>7</v>
      </c>
      <c r="C187" s="49" t="s">
        <v>7</v>
      </c>
      <c r="D187" s="50"/>
      <c r="E187" s="76" t="s">
        <v>7</v>
      </c>
      <c r="F187" s="77"/>
      <c r="G187" s="77"/>
      <c r="H187" s="77"/>
      <c r="I187" s="77"/>
      <c r="J187" s="77"/>
      <c r="K187" s="77"/>
      <c r="L187" s="77"/>
      <c r="M187" s="77"/>
      <c r="N187" s="51"/>
      <c r="O187" s="51" t="s">
        <v>55</v>
      </c>
      <c r="P187" s="51" t="s">
        <v>33</v>
      </c>
      <c r="Q187" s="51" t="s">
        <v>7</v>
      </c>
      <c r="R187" s="55" t="s">
        <v>5</v>
      </c>
      <c r="S187" s="17">
        <f xml:space="preserve"> S182+S183</f>
        <v>0</v>
      </c>
      <c r="U187" s="60" t="str">
        <f>IF(ISERROR(OR(WEEKDAY(B187,1)=1,ISNUMBER(MATCH(B187,#REF!,0)))),"",IF(OR(WEEKDAY(B187,1)=1,ISNUMBER(MATCH(B187,#REF!,0))),1,2))</f>
        <v/>
      </c>
      <c r="V187" s="58"/>
      <c r="W187" s="58"/>
      <c r="X187" s="58"/>
      <c r="Y187" s="58"/>
      <c r="Z187" s="58"/>
      <c r="AA187" s="58"/>
    </row>
    <row r="188" spans="1:27" ht="18" customHeight="1" thickBot="1">
      <c r="A188" s="58"/>
      <c r="B188" s="71">
        <f>B180+1</f>
        <v>45254</v>
      </c>
      <c r="C188" s="72"/>
      <c r="D188" s="72"/>
      <c r="E188" s="72"/>
      <c r="F188" s="72"/>
      <c r="G188" s="72"/>
      <c r="H188" s="72"/>
      <c r="I188" s="72"/>
      <c r="J188" s="72"/>
      <c r="K188" s="72"/>
      <c r="L188" s="72"/>
      <c r="M188" s="72"/>
      <c r="N188" s="72"/>
      <c r="O188" s="72"/>
      <c r="P188" s="72"/>
      <c r="Q188" s="72"/>
      <c r="R188" s="72"/>
      <c r="S188" s="73"/>
      <c r="U188" s="60">
        <f>IF(ISERROR(OR(WEEKDAY(B188,1)=1,ISNUMBER(MATCH(B188,#REF!,0)))),"",IF(OR(WEEKDAY(B188,1)=1,ISNUMBER(MATCH(B188,#REF!,0))),1,2))</f>
        <v>2</v>
      </c>
      <c r="V188" s="58"/>
      <c r="W188" s="58"/>
      <c r="X188" s="58"/>
      <c r="Y188" s="58"/>
      <c r="Z188" s="58"/>
      <c r="AA188" s="58"/>
    </row>
    <row r="189" spans="1:27" ht="18" customHeight="1" thickBot="1">
      <c r="A189" s="58"/>
      <c r="B189" s="9" t="s">
        <v>25</v>
      </c>
      <c r="C189" s="4" t="s">
        <v>1</v>
      </c>
      <c r="D189" s="5" t="s">
        <v>0</v>
      </c>
      <c r="E189" s="68" t="s">
        <v>2</v>
      </c>
      <c r="F189" s="69"/>
      <c r="G189" s="69"/>
      <c r="H189" s="69"/>
      <c r="I189" s="69"/>
      <c r="J189" s="69"/>
      <c r="K189" s="69"/>
      <c r="L189" s="69"/>
      <c r="M189" s="70"/>
      <c r="N189" s="59" t="s">
        <v>4</v>
      </c>
      <c r="O189" s="57" t="s">
        <v>6</v>
      </c>
      <c r="P189" s="7" t="s">
        <v>26</v>
      </c>
      <c r="Q189" s="12" t="s">
        <v>4</v>
      </c>
      <c r="R189" s="63" t="s">
        <v>4</v>
      </c>
      <c r="S189" s="64"/>
      <c r="U189" s="60" t="str">
        <f>IF(ISERROR(OR(WEEKDAY(B189,1)=1,ISNUMBER(MATCH(B189,#REF!,0)))),"",IF(OR(WEEKDAY(B189,1)=1,ISNUMBER(MATCH(B189,#REF!,0))),1,2))</f>
        <v/>
      </c>
      <c r="V189" s="58"/>
      <c r="W189" s="58"/>
      <c r="X189" s="58"/>
      <c r="Y189" s="58"/>
      <c r="Z189" s="58"/>
      <c r="AA189" s="58"/>
    </row>
    <row r="190" spans="1:27" ht="18" customHeight="1">
      <c r="A190" s="58"/>
      <c r="B190" s="43" t="s">
        <v>7</v>
      </c>
      <c r="C190" s="44" t="s">
        <v>7</v>
      </c>
      <c r="D190" s="45"/>
      <c r="E190" s="66" t="s">
        <v>7</v>
      </c>
      <c r="F190" s="67"/>
      <c r="G190" s="67"/>
      <c r="H190" s="67"/>
      <c r="I190" s="67"/>
      <c r="J190" s="67"/>
      <c r="K190" s="67"/>
      <c r="L190" s="67"/>
      <c r="M190" s="67"/>
      <c r="N190" s="46"/>
      <c r="O190" s="46"/>
      <c r="P190" s="46"/>
      <c r="Q190" s="46"/>
      <c r="R190" s="52" t="s">
        <v>56</v>
      </c>
      <c r="S190" s="47">
        <f>SUM(N190:N195)</f>
        <v>0</v>
      </c>
      <c r="U190" s="60" t="str">
        <f>IF(ISERROR(OR(WEEKDAY(B190,1)=1,ISNUMBER(MATCH(B190,#REF!,0)))),"",IF(OR(WEEKDAY(B190,1)=1,ISNUMBER(MATCH(B190,#REF!,0))),1,2))</f>
        <v/>
      </c>
      <c r="V190" s="58"/>
      <c r="W190" s="58"/>
      <c r="X190" s="58"/>
      <c r="Y190" s="58"/>
      <c r="Z190" s="58"/>
      <c r="AA190" s="58"/>
    </row>
    <row r="191" spans="1:27" ht="18" customHeight="1">
      <c r="A191" s="58"/>
      <c r="B191" s="14" t="s">
        <v>7</v>
      </c>
      <c r="C191" s="8" t="s">
        <v>7</v>
      </c>
      <c r="D191" s="18"/>
      <c r="E191" s="61" t="s">
        <v>7</v>
      </c>
      <c r="F191" s="62"/>
      <c r="G191" s="62"/>
      <c r="H191" s="62"/>
      <c r="I191" s="62"/>
      <c r="J191" s="62"/>
      <c r="K191" s="62"/>
      <c r="L191" s="62"/>
      <c r="M191" s="62"/>
      <c r="N191" s="15"/>
      <c r="O191" s="15"/>
      <c r="P191" s="15"/>
      <c r="Q191" s="15"/>
      <c r="R191" s="53" t="s">
        <v>6</v>
      </c>
      <c r="S191" s="16">
        <f>SUM(Q190:Q194)</f>
        <v>0</v>
      </c>
      <c r="U191" s="60" t="str">
        <f>IF(ISERROR(OR(WEEKDAY(B191,1)=1,ISNUMBER(MATCH(B191,#REF!,0)))),"",IF(OR(WEEKDAY(B191,1)=1,ISNUMBER(MATCH(B191,#REF!,0))),1,2))</f>
        <v/>
      </c>
      <c r="V191" s="58"/>
      <c r="W191" s="58"/>
      <c r="X191" s="58"/>
      <c r="Y191" s="58"/>
      <c r="Z191" s="58"/>
      <c r="AA191" s="58"/>
    </row>
    <row r="192" spans="1:27" ht="18" customHeight="1">
      <c r="A192" s="58"/>
      <c r="B192" s="14" t="s">
        <v>7</v>
      </c>
      <c r="C192" s="8" t="s">
        <v>7</v>
      </c>
      <c r="D192" s="18"/>
      <c r="E192" s="61" t="s">
        <v>7</v>
      </c>
      <c r="F192" s="62"/>
      <c r="G192" s="62"/>
      <c r="H192" s="62"/>
      <c r="I192" s="62"/>
      <c r="J192" s="62"/>
      <c r="K192" s="62"/>
      <c r="L192" s="62"/>
      <c r="M192" s="62"/>
      <c r="N192" s="15"/>
      <c r="O192" s="15"/>
      <c r="P192" s="15"/>
      <c r="Q192" s="15"/>
      <c r="R192" s="54" t="str">
        <f>IF(Q195="△","Minus Time","")</f>
        <v/>
      </c>
      <c r="S192" s="41"/>
      <c r="U192" s="60" t="str">
        <f>IF(ISERROR(OR(WEEKDAY(B192,1)=1,ISNUMBER(MATCH(B192,#REF!,0)))),"",IF(OR(WEEKDAY(B192,1)=1,ISNUMBER(MATCH(B192,#REF!,0))),1,2))</f>
        <v/>
      </c>
      <c r="V192" s="58"/>
      <c r="W192" s="58"/>
      <c r="X192" s="58"/>
      <c r="Y192" s="58"/>
      <c r="Z192" s="58"/>
      <c r="AA192" s="58"/>
    </row>
    <row r="193" spans="1:27" ht="18" customHeight="1">
      <c r="A193" s="58"/>
      <c r="B193" s="14" t="s">
        <v>7</v>
      </c>
      <c r="C193" s="8" t="s">
        <v>7</v>
      </c>
      <c r="D193" s="18"/>
      <c r="E193" s="61" t="s">
        <v>7</v>
      </c>
      <c r="F193" s="62"/>
      <c r="G193" s="62"/>
      <c r="H193" s="62"/>
      <c r="I193" s="62"/>
      <c r="J193" s="62"/>
      <c r="K193" s="62"/>
      <c r="L193" s="62"/>
      <c r="M193" s="62"/>
      <c r="N193" s="15"/>
      <c r="O193" s="15"/>
      <c r="P193" s="15"/>
      <c r="Q193" s="15"/>
      <c r="R193" s="53" t="s">
        <v>23</v>
      </c>
      <c r="S193" s="16">
        <f>IF(OR(Q195="■",Q195="×",Q195="◎"),0,IF(Q195="△",SUM(S190:S192)-7.75, SUM(S190:S191)-7.75))</f>
        <v>0</v>
      </c>
      <c r="U193" s="60" t="str">
        <f>IF(ISERROR(OR(WEEKDAY(B193,1)=1,ISNUMBER(MATCH(B193,#REF!,0)))),"",IF(OR(WEEKDAY(B193,1)=1,ISNUMBER(MATCH(B193,#REF!,0))),1,2))</f>
        <v/>
      </c>
      <c r="V193" s="58"/>
      <c r="W193" s="58"/>
      <c r="X193" s="58"/>
      <c r="Y193" s="58"/>
      <c r="Z193" s="58"/>
      <c r="AA193" s="58"/>
    </row>
    <row r="194" spans="1:27" ht="18" customHeight="1">
      <c r="A194" s="58"/>
      <c r="B194" s="14" t="s">
        <v>7</v>
      </c>
      <c r="C194" s="8" t="s">
        <v>7</v>
      </c>
      <c r="D194" s="18"/>
      <c r="E194" s="61" t="s">
        <v>7</v>
      </c>
      <c r="F194" s="62"/>
      <c r="G194" s="62"/>
      <c r="H194" s="62"/>
      <c r="I194" s="62"/>
      <c r="J194" s="62"/>
      <c r="K194" s="62"/>
      <c r="L194" s="62"/>
      <c r="M194" s="62"/>
      <c r="N194" s="15"/>
      <c r="O194" s="15" t="s">
        <v>32</v>
      </c>
      <c r="P194" s="15" t="s">
        <v>33</v>
      </c>
      <c r="Q194" s="15"/>
      <c r="R194" s="53" t="s">
        <v>3</v>
      </c>
      <c r="S194" s="16" t="str">
        <f>IF(Q195="×",-7.75,"-")</f>
        <v>-</v>
      </c>
      <c r="U194" s="60" t="str">
        <f>IF(ISERROR(OR(WEEKDAY(B194,1)=1,ISNUMBER(MATCH(B194,#REF!,0)))),"",IF(OR(WEEKDAY(B194,1)=1,ISNUMBER(MATCH(B194,#REF!,0))),1,2))</f>
        <v/>
      </c>
      <c r="V194" s="58"/>
      <c r="W194" s="58"/>
      <c r="X194" s="58"/>
      <c r="Y194" s="58"/>
      <c r="Z194" s="58"/>
      <c r="AA194" s="58"/>
    </row>
    <row r="195" spans="1:27" ht="18" customHeight="1" thickBot="1">
      <c r="A195" s="58"/>
      <c r="B195" s="48" t="s">
        <v>7</v>
      </c>
      <c r="C195" s="49" t="s">
        <v>7</v>
      </c>
      <c r="D195" s="50"/>
      <c r="E195" s="76" t="s">
        <v>7</v>
      </c>
      <c r="F195" s="77"/>
      <c r="G195" s="77"/>
      <c r="H195" s="77"/>
      <c r="I195" s="77"/>
      <c r="J195" s="77"/>
      <c r="K195" s="77"/>
      <c r="L195" s="77"/>
      <c r="M195" s="77"/>
      <c r="N195" s="51"/>
      <c r="O195" s="51" t="s">
        <v>55</v>
      </c>
      <c r="P195" s="51" t="s">
        <v>33</v>
      </c>
      <c r="Q195" s="51" t="s">
        <v>7</v>
      </c>
      <c r="R195" s="55" t="s">
        <v>5</v>
      </c>
      <c r="S195" s="17">
        <f xml:space="preserve"> S190+S191</f>
        <v>0</v>
      </c>
      <c r="U195" s="60" t="str">
        <f>IF(ISERROR(OR(WEEKDAY(B195,1)=1,ISNUMBER(MATCH(B195,#REF!,0)))),"",IF(OR(WEEKDAY(B195,1)=1,ISNUMBER(MATCH(B195,#REF!,0))),1,2))</f>
        <v/>
      </c>
      <c r="V195" s="58"/>
      <c r="W195" s="58"/>
      <c r="X195" s="58"/>
      <c r="Y195" s="58"/>
      <c r="Z195" s="58"/>
      <c r="AA195" s="58"/>
    </row>
    <row r="196" spans="1:27" ht="18" customHeight="1" thickBot="1">
      <c r="A196" s="58"/>
      <c r="B196" s="71">
        <f>B188+1</f>
        <v>45255</v>
      </c>
      <c r="C196" s="72"/>
      <c r="D196" s="72"/>
      <c r="E196" s="72"/>
      <c r="F196" s="72"/>
      <c r="G196" s="72"/>
      <c r="H196" s="72"/>
      <c r="I196" s="72"/>
      <c r="J196" s="72"/>
      <c r="K196" s="72"/>
      <c r="L196" s="72"/>
      <c r="M196" s="72"/>
      <c r="N196" s="72"/>
      <c r="O196" s="72"/>
      <c r="P196" s="72"/>
      <c r="Q196" s="72"/>
      <c r="R196" s="72"/>
      <c r="S196" s="73"/>
      <c r="U196" s="60">
        <f>IF(ISERROR(OR(WEEKDAY(B196,1)=1,ISNUMBER(MATCH(B196,#REF!,0)))),"",IF(OR(WEEKDAY(B196,1)=1,ISNUMBER(MATCH(B196,#REF!,0))),1,2))</f>
        <v>2</v>
      </c>
      <c r="V196" s="58"/>
      <c r="W196" s="58"/>
      <c r="X196" s="58"/>
      <c r="Y196" s="58"/>
      <c r="Z196" s="58"/>
      <c r="AA196" s="58"/>
    </row>
    <row r="197" spans="1:27" ht="18" customHeight="1" thickBot="1">
      <c r="A197" s="58"/>
      <c r="B197" s="9" t="s">
        <v>25</v>
      </c>
      <c r="C197" s="4" t="s">
        <v>1</v>
      </c>
      <c r="D197" s="5" t="s">
        <v>0</v>
      </c>
      <c r="E197" s="68" t="s">
        <v>2</v>
      </c>
      <c r="F197" s="69"/>
      <c r="G197" s="69"/>
      <c r="H197" s="69"/>
      <c r="I197" s="69"/>
      <c r="J197" s="69"/>
      <c r="K197" s="69"/>
      <c r="L197" s="69"/>
      <c r="M197" s="70"/>
      <c r="N197" s="59" t="s">
        <v>4</v>
      </c>
      <c r="O197" s="57" t="s">
        <v>6</v>
      </c>
      <c r="P197" s="7" t="s">
        <v>26</v>
      </c>
      <c r="Q197" s="12" t="s">
        <v>4</v>
      </c>
      <c r="R197" s="63" t="s">
        <v>4</v>
      </c>
      <c r="S197" s="64"/>
      <c r="U197" s="60" t="str">
        <f>IF(ISERROR(OR(WEEKDAY(B197,1)=1,ISNUMBER(MATCH(B197,#REF!,0)))),"",IF(OR(WEEKDAY(B197,1)=1,ISNUMBER(MATCH(B197,#REF!,0))),1,2))</f>
        <v/>
      </c>
      <c r="V197" s="58"/>
      <c r="W197" s="58"/>
      <c r="X197" s="58"/>
      <c r="Y197" s="58"/>
      <c r="Z197" s="58"/>
      <c r="AA197" s="58"/>
    </row>
    <row r="198" spans="1:27" ht="18" customHeight="1">
      <c r="A198" s="58"/>
      <c r="B198" s="43" t="s">
        <v>7</v>
      </c>
      <c r="C198" s="44" t="s">
        <v>7</v>
      </c>
      <c r="D198" s="45"/>
      <c r="E198" s="66" t="s">
        <v>7</v>
      </c>
      <c r="F198" s="67"/>
      <c r="G198" s="67"/>
      <c r="H198" s="67"/>
      <c r="I198" s="67"/>
      <c r="J198" s="67"/>
      <c r="K198" s="67"/>
      <c r="L198" s="67"/>
      <c r="M198" s="67"/>
      <c r="N198" s="46"/>
      <c r="O198" s="46"/>
      <c r="P198" s="46"/>
      <c r="Q198" s="46"/>
      <c r="R198" s="52" t="s">
        <v>56</v>
      </c>
      <c r="S198" s="47">
        <f>SUM(N198:N203)</f>
        <v>0</v>
      </c>
      <c r="U198" s="60" t="str">
        <f>IF(ISERROR(OR(WEEKDAY(B198,1)=1,ISNUMBER(MATCH(B198,#REF!,0)))),"",IF(OR(WEEKDAY(B198,1)=1,ISNUMBER(MATCH(B198,#REF!,0))),1,2))</f>
        <v/>
      </c>
      <c r="V198" s="58"/>
      <c r="W198" s="58"/>
      <c r="X198" s="58"/>
      <c r="Y198" s="58"/>
      <c r="Z198" s="58"/>
      <c r="AA198" s="58"/>
    </row>
    <row r="199" spans="1:27" ht="18" customHeight="1">
      <c r="A199" s="58"/>
      <c r="B199" s="14" t="s">
        <v>7</v>
      </c>
      <c r="C199" s="8" t="s">
        <v>7</v>
      </c>
      <c r="D199" s="18"/>
      <c r="E199" s="61" t="s">
        <v>7</v>
      </c>
      <c r="F199" s="62"/>
      <c r="G199" s="62"/>
      <c r="H199" s="62"/>
      <c r="I199" s="62"/>
      <c r="J199" s="62"/>
      <c r="K199" s="62"/>
      <c r="L199" s="62"/>
      <c r="M199" s="62"/>
      <c r="N199" s="15"/>
      <c r="O199" s="15"/>
      <c r="P199" s="15"/>
      <c r="Q199" s="15"/>
      <c r="R199" s="53" t="s">
        <v>6</v>
      </c>
      <c r="S199" s="16">
        <f>SUM(Q198:Q202)</f>
        <v>0</v>
      </c>
      <c r="U199" s="60" t="str">
        <f>IF(ISERROR(OR(WEEKDAY(B199,1)=1,ISNUMBER(MATCH(B199,#REF!,0)))),"",IF(OR(WEEKDAY(B199,1)=1,ISNUMBER(MATCH(B199,#REF!,0))),1,2))</f>
        <v/>
      </c>
      <c r="V199" s="58"/>
      <c r="W199" s="58"/>
      <c r="X199" s="58"/>
      <c r="Y199" s="58"/>
      <c r="Z199" s="58"/>
      <c r="AA199" s="58"/>
    </row>
    <row r="200" spans="1:27" ht="18" customHeight="1">
      <c r="A200" s="58"/>
      <c r="B200" s="14" t="s">
        <v>7</v>
      </c>
      <c r="C200" s="8" t="s">
        <v>7</v>
      </c>
      <c r="D200" s="18"/>
      <c r="E200" s="61" t="s">
        <v>7</v>
      </c>
      <c r="F200" s="62"/>
      <c r="G200" s="62"/>
      <c r="H200" s="62"/>
      <c r="I200" s="62"/>
      <c r="J200" s="62"/>
      <c r="K200" s="62"/>
      <c r="L200" s="62"/>
      <c r="M200" s="62"/>
      <c r="N200" s="15"/>
      <c r="O200" s="15"/>
      <c r="P200" s="15"/>
      <c r="Q200" s="15"/>
      <c r="R200" s="54" t="str">
        <f>IF(Q203="△","Minus Time","")</f>
        <v/>
      </c>
      <c r="S200" s="41"/>
      <c r="U200" s="60" t="str">
        <f>IF(ISERROR(OR(WEEKDAY(B200,1)=1,ISNUMBER(MATCH(B200,#REF!,0)))),"",IF(OR(WEEKDAY(B200,1)=1,ISNUMBER(MATCH(B200,#REF!,0))),1,2))</f>
        <v/>
      </c>
      <c r="V200" s="58"/>
      <c r="W200" s="58"/>
      <c r="X200" s="58"/>
      <c r="Y200" s="58"/>
      <c r="Z200" s="58"/>
      <c r="AA200" s="58"/>
    </row>
    <row r="201" spans="1:27" ht="18" customHeight="1">
      <c r="A201" s="58"/>
      <c r="B201" s="14" t="s">
        <v>7</v>
      </c>
      <c r="C201" s="8" t="s">
        <v>7</v>
      </c>
      <c r="D201" s="18"/>
      <c r="E201" s="61" t="s">
        <v>7</v>
      </c>
      <c r="F201" s="62"/>
      <c r="G201" s="62"/>
      <c r="H201" s="62"/>
      <c r="I201" s="62"/>
      <c r="J201" s="62"/>
      <c r="K201" s="62"/>
      <c r="L201" s="62"/>
      <c r="M201" s="62"/>
      <c r="N201" s="15"/>
      <c r="O201" s="15"/>
      <c r="P201" s="15"/>
      <c r="Q201" s="15"/>
      <c r="R201" s="53" t="s">
        <v>23</v>
      </c>
      <c r="S201" s="16">
        <f>IF(OR(Q203="■",Q203="×",Q203="◎"),0,IF(Q203="△",SUM(S198:S200)-7.75, SUM(S198:S199)-7.75))</f>
        <v>0</v>
      </c>
      <c r="U201" s="60" t="str">
        <f>IF(ISERROR(OR(WEEKDAY(B201,1)=1,ISNUMBER(MATCH(B201,#REF!,0)))),"",IF(OR(WEEKDAY(B201,1)=1,ISNUMBER(MATCH(B201,#REF!,0))),1,2))</f>
        <v/>
      </c>
      <c r="V201" s="58"/>
      <c r="W201" s="58"/>
      <c r="X201" s="58"/>
      <c r="Y201" s="58"/>
      <c r="Z201" s="58"/>
      <c r="AA201" s="58"/>
    </row>
    <row r="202" spans="1:27" ht="18" customHeight="1">
      <c r="A202" s="58"/>
      <c r="B202" s="14" t="s">
        <v>7</v>
      </c>
      <c r="C202" s="8" t="s">
        <v>7</v>
      </c>
      <c r="D202" s="18"/>
      <c r="E202" s="61" t="s">
        <v>7</v>
      </c>
      <c r="F202" s="62"/>
      <c r="G202" s="62"/>
      <c r="H202" s="62"/>
      <c r="I202" s="62"/>
      <c r="J202" s="62"/>
      <c r="K202" s="62"/>
      <c r="L202" s="62"/>
      <c r="M202" s="62"/>
      <c r="N202" s="15"/>
      <c r="O202" s="15" t="s">
        <v>32</v>
      </c>
      <c r="P202" s="15" t="s">
        <v>33</v>
      </c>
      <c r="Q202" s="15"/>
      <c r="R202" s="53" t="s">
        <v>3</v>
      </c>
      <c r="S202" s="16" t="str">
        <f>IF(Q203="×",-7.75,"-")</f>
        <v>-</v>
      </c>
      <c r="U202" s="60" t="str">
        <f>IF(ISERROR(OR(WEEKDAY(B202,1)=1,ISNUMBER(MATCH(B202,#REF!,0)))),"",IF(OR(WEEKDAY(B202,1)=1,ISNUMBER(MATCH(B202,#REF!,0))),1,2))</f>
        <v/>
      </c>
      <c r="V202" s="58"/>
      <c r="W202" s="58"/>
      <c r="X202" s="58"/>
      <c r="Y202" s="58"/>
      <c r="Z202" s="58"/>
      <c r="AA202" s="58"/>
    </row>
    <row r="203" spans="1:27" ht="18" customHeight="1" thickBot="1">
      <c r="A203" s="58"/>
      <c r="B203" s="48" t="s">
        <v>7</v>
      </c>
      <c r="C203" s="49" t="s">
        <v>7</v>
      </c>
      <c r="D203" s="50"/>
      <c r="E203" s="76" t="s">
        <v>7</v>
      </c>
      <c r="F203" s="77"/>
      <c r="G203" s="77"/>
      <c r="H203" s="77"/>
      <c r="I203" s="77"/>
      <c r="J203" s="77"/>
      <c r="K203" s="77"/>
      <c r="L203" s="77"/>
      <c r="M203" s="77"/>
      <c r="N203" s="51"/>
      <c r="O203" s="51" t="s">
        <v>55</v>
      </c>
      <c r="P203" s="51" t="s">
        <v>33</v>
      </c>
      <c r="Q203" s="51" t="s">
        <v>7</v>
      </c>
      <c r="R203" s="55" t="s">
        <v>5</v>
      </c>
      <c r="S203" s="17">
        <f xml:space="preserve"> S198+S199</f>
        <v>0</v>
      </c>
      <c r="U203" s="60" t="str">
        <f>IF(ISERROR(OR(WEEKDAY(B203,1)=1,ISNUMBER(MATCH(B203,#REF!,0)))),"",IF(OR(WEEKDAY(B203,1)=1,ISNUMBER(MATCH(B203,#REF!,0))),1,2))</f>
        <v/>
      </c>
      <c r="V203" s="58"/>
      <c r="W203" s="58"/>
      <c r="X203" s="58"/>
      <c r="Y203" s="58"/>
      <c r="Z203" s="58"/>
      <c r="AA203" s="58"/>
    </row>
    <row r="204" spans="1:27" ht="18" customHeight="1" thickBot="1">
      <c r="A204" s="58"/>
      <c r="B204" s="71">
        <f>B196+1</f>
        <v>45256</v>
      </c>
      <c r="C204" s="72"/>
      <c r="D204" s="72"/>
      <c r="E204" s="72"/>
      <c r="F204" s="72"/>
      <c r="G204" s="72"/>
      <c r="H204" s="72"/>
      <c r="I204" s="72"/>
      <c r="J204" s="72"/>
      <c r="K204" s="72"/>
      <c r="L204" s="72"/>
      <c r="M204" s="72"/>
      <c r="N204" s="72"/>
      <c r="O204" s="72"/>
      <c r="P204" s="72"/>
      <c r="Q204" s="72"/>
      <c r="R204" s="72"/>
      <c r="S204" s="73"/>
      <c r="U204" s="60">
        <f>IF(ISERROR(OR(WEEKDAY(B204,1)=1,ISNUMBER(MATCH(B204,#REF!,0)))),"",IF(OR(WEEKDAY(B204,1)=1,ISNUMBER(MATCH(B204,#REF!,0))),1,2))</f>
        <v>1</v>
      </c>
      <c r="V204" s="58"/>
      <c r="W204" s="58"/>
      <c r="X204" s="58"/>
      <c r="Y204" s="58"/>
      <c r="Z204" s="58"/>
      <c r="AA204" s="58"/>
    </row>
    <row r="205" spans="1:27" ht="18" customHeight="1" thickBot="1">
      <c r="A205" s="58"/>
      <c r="B205" s="9" t="s">
        <v>25</v>
      </c>
      <c r="C205" s="4" t="s">
        <v>1</v>
      </c>
      <c r="D205" s="5" t="s">
        <v>0</v>
      </c>
      <c r="E205" s="68" t="s">
        <v>2</v>
      </c>
      <c r="F205" s="69"/>
      <c r="G205" s="69"/>
      <c r="H205" s="69"/>
      <c r="I205" s="69"/>
      <c r="J205" s="69"/>
      <c r="K205" s="69"/>
      <c r="L205" s="69"/>
      <c r="M205" s="70"/>
      <c r="N205" s="59" t="s">
        <v>4</v>
      </c>
      <c r="O205" s="57" t="s">
        <v>6</v>
      </c>
      <c r="P205" s="7" t="s">
        <v>26</v>
      </c>
      <c r="Q205" s="12" t="s">
        <v>4</v>
      </c>
      <c r="R205" s="63" t="s">
        <v>4</v>
      </c>
      <c r="S205" s="64"/>
      <c r="U205" s="60" t="str">
        <f>IF(ISERROR(OR(WEEKDAY(B205,1)=1,ISNUMBER(MATCH(B205,#REF!,0)))),"",IF(OR(WEEKDAY(B205,1)=1,ISNUMBER(MATCH(B205,#REF!,0))),1,2))</f>
        <v/>
      </c>
      <c r="V205" s="58"/>
      <c r="W205" s="58"/>
      <c r="X205" s="58"/>
      <c r="Y205" s="58"/>
      <c r="Z205" s="58"/>
      <c r="AA205" s="58"/>
    </row>
    <row r="206" spans="1:27" ht="18" customHeight="1">
      <c r="A206" s="58"/>
      <c r="B206" s="43" t="s">
        <v>7</v>
      </c>
      <c r="C206" s="44" t="s">
        <v>7</v>
      </c>
      <c r="D206" s="45"/>
      <c r="E206" s="66" t="s">
        <v>7</v>
      </c>
      <c r="F206" s="67"/>
      <c r="G206" s="67"/>
      <c r="H206" s="67"/>
      <c r="I206" s="67"/>
      <c r="J206" s="67"/>
      <c r="K206" s="67"/>
      <c r="L206" s="67"/>
      <c r="M206" s="67"/>
      <c r="N206" s="46"/>
      <c r="O206" s="46"/>
      <c r="P206" s="46"/>
      <c r="Q206" s="46"/>
      <c r="R206" s="52" t="s">
        <v>56</v>
      </c>
      <c r="S206" s="47">
        <f>SUM(N206:N211)</f>
        <v>0</v>
      </c>
      <c r="U206" s="60" t="str">
        <f>IF(ISERROR(OR(WEEKDAY(B206,1)=1,ISNUMBER(MATCH(B206,#REF!,0)))),"",IF(OR(WEEKDAY(B206,1)=1,ISNUMBER(MATCH(B206,#REF!,0))),1,2))</f>
        <v/>
      </c>
      <c r="V206" s="58"/>
      <c r="W206" s="58"/>
      <c r="X206" s="58"/>
      <c r="Y206" s="58"/>
      <c r="Z206" s="58"/>
      <c r="AA206" s="58"/>
    </row>
    <row r="207" spans="1:27" ht="18" customHeight="1">
      <c r="A207" s="58"/>
      <c r="B207" s="14" t="s">
        <v>7</v>
      </c>
      <c r="C207" s="8" t="s">
        <v>7</v>
      </c>
      <c r="D207" s="18"/>
      <c r="E207" s="61" t="s">
        <v>7</v>
      </c>
      <c r="F207" s="62"/>
      <c r="G207" s="62"/>
      <c r="H207" s="62"/>
      <c r="I207" s="62"/>
      <c r="J207" s="62"/>
      <c r="K207" s="62"/>
      <c r="L207" s="62"/>
      <c r="M207" s="62"/>
      <c r="N207" s="15"/>
      <c r="O207" s="15"/>
      <c r="P207" s="15"/>
      <c r="Q207" s="15"/>
      <c r="R207" s="53" t="s">
        <v>6</v>
      </c>
      <c r="S207" s="16">
        <f>SUM(Q206:Q210)</f>
        <v>0</v>
      </c>
      <c r="U207" s="60" t="str">
        <f>IF(ISERROR(OR(WEEKDAY(B207,1)=1,ISNUMBER(MATCH(B207,#REF!,0)))),"",IF(OR(WEEKDAY(B207,1)=1,ISNUMBER(MATCH(B207,#REF!,0))),1,2))</f>
        <v/>
      </c>
      <c r="V207" s="58"/>
      <c r="W207" s="58"/>
      <c r="X207" s="58"/>
      <c r="Y207" s="58"/>
      <c r="Z207" s="58"/>
      <c r="AA207" s="58"/>
    </row>
    <row r="208" spans="1:27" ht="18" customHeight="1">
      <c r="A208" s="58"/>
      <c r="B208" s="14" t="s">
        <v>7</v>
      </c>
      <c r="C208" s="8" t="s">
        <v>7</v>
      </c>
      <c r="D208" s="18"/>
      <c r="E208" s="61" t="s">
        <v>7</v>
      </c>
      <c r="F208" s="62"/>
      <c r="G208" s="62"/>
      <c r="H208" s="62"/>
      <c r="I208" s="62"/>
      <c r="J208" s="62"/>
      <c r="K208" s="62"/>
      <c r="L208" s="62"/>
      <c r="M208" s="62"/>
      <c r="N208" s="15"/>
      <c r="O208" s="15"/>
      <c r="P208" s="15"/>
      <c r="Q208" s="15"/>
      <c r="R208" s="54" t="str">
        <f>IF(Q211="△","Minus Time","")</f>
        <v/>
      </c>
      <c r="S208" s="41"/>
      <c r="U208" s="60" t="str">
        <f>IF(ISERROR(OR(WEEKDAY(B208,1)=1,ISNUMBER(MATCH(B208,#REF!,0)))),"",IF(OR(WEEKDAY(B208,1)=1,ISNUMBER(MATCH(B208,#REF!,0))),1,2))</f>
        <v/>
      </c>
      <c r="V208" s="58"/>
      <c r="W208" s="58"/>
      <c r="X208" s="58"/>
      <c r="Y208" s="58"/>
      <c r="Z208" s="58"/>
      <c r="AA208" s="58"/>
    </row>
    <row r="209" spans="1:27" ht="18" customHeight="1">
      <c r="A209" s="58"/>
      <c r="B209" s="14" t="s">
        <v>7</v>
      </c>
      <c r="C209" s="8" t="s">
        <v>7</v>
      </c>
      <c r="D209" s="18"/>
      <c r="E209" s="61" t="s">
        <v>7</v>
      </c>
      <c r="F209" s="62"/>
      <c r="G209" s="62"/>
      <c r="H209" s="62"/>
      <c r="I209" s="62"/>
      <c r="J209" s="62"/>
      <c r="K209" s="62"/>
      <c r="L209" s="62"/>
      <c r="M209" s="62"/>
      <c r="N209" s="15"/>
      <c r="O209" s="15"/>
      <c r="P209" s="15"/>
      <c r="Q209" s="15"/>
      <c r="R209" s="53" t="s">
        <v>23</v>
      </c>
      <c r="S209" s="16">
        <f>IF(OR(Q211="■",Q211="×",Q211="◎"),0,IF(Q211="△",SUM(S206:S208)-7.75, SUM(S206:S207)-7.75))</f>
        <v>0</v>
      </c>
      <c r="U209" s="60" t="str">
        <f>IF(ISERROR(OR(WEEKDAY(B209,1)=1,ISNUMBER(MATCH(B209,#REF!,0)))),"",IF(OR(WEEKDAY(B209,1)=1,ISNUMBER(MATCH(B209,#REF!,0))),1,2))</f>
        <v/>
      </c>
      <c r="V209" s="58"/>
      <c r="W209" s="58"/>
      <c r="X209" s="58"/>
      <c r="Y209" s="58"/>
      <c r="Z209" s="58"/>
      <c r="AA209" s="58"/>
    </row>
    <row r="210" spans="1:27" ht="18" customHeight="1">
      <c r="A210" s="58"/>
      <c r="B210" s="14" t="s">
        <v>7</v>
      </c>
      <c r="C210" s="8" t="s">
        <v>7</v>
      </c>
      <c r="D210" s="18"/>
      <c r="E210" s="61" t="s">
        <v>7</v>
      </c>
      <c r="F210" s="62"/>
      <c r="G210" s="62"/>
      <c r="H210" s="62"/>
      <c r="I210" s="62"/>
      <c r="J210" s="62"/>
      <c r="K210" s="62"/>
      <c r="L210" s="62"/>
      <c r="M210" s="62"/>
      <c r="N210" s="15"/>
      <c r="O210" s="15" t="s">
        <v>32</v>
      </c>
      <c r="P210" s="15" t="s">
        <v>33</v>
      </c>
      <c r="Q210" s="15"/>
      <c r="R210" s="53" t="s">
        <v>3</v>
      </c>
      <c r="S210" s="16" t="str">
        <f>IF(Q211="×",-7.75,"-")</f>
        <v>-</v>
      </c>
      <c r="U210" s="60" t="str">
        <f>IF(ISERROR(OR(WEEKDAY(B210,1)=1,ISNUMBER(MATCH(B210,#REF!,0)))),"",IF(OR(WEEKDAY(B210,1)=1,ISNUMBER(MATCH(B210,#REF!,0))),1,2))</f>
        <v/>
      </c>
      <c r="V210" s="58"/>
      <c r="W210" s="58"/>
      <c r="X210" s="58"/>
      <c r="Y210" s="58"/>
      <c r="Z210" s="58"/>
      <c r="AA210" s="58"/>
    </row>
    <row r="211" spans="1:27" ht="18" customHeight="1" thickBot="1">
      <c r="A211" s="58"/>
      <c r="B211" s="48" t="s">
        <v>7</v>
      </c>
      <c r="C211" s="49" t="s">
        <v>7</v>
      </c>
      <c r="D211" s="50"/>
      <c r="E211" s="76" t="s">
        <v>7</v>
      </c>
      <c r="F211" s="77"/>
      <c r="G211" s="77"/>
      <c r="H211" s="77"/>
      <c r="I211" s="77"/>
      <c r="J211" s="77"/>
      <c r="K211" s="77"/>
      <c r="L211" s="77"/>
      <c r="M211" s="77"/>
      <c r="N211" s="51"/>
      <c r="O211" s="51" t="s">
        <v>55</v>
      </c>
      <c r="P211" s="51" t="s">
        <v>33</v>
      </c>
      <c r="Q211" s="51" t="s">
        <v>7</v>
      </c>
      <c r="R211" s="55" t="s">
        <v>5</v>
      </c>
      <c r="S211" s="17">
        <f xml:space="preserve"> S206+S207</f>
        <v>0</v>
      </c>
      <c r="U211" s="60" t="str">
        <f>IF(ISERROR(OR(WEEKDAY(B211,1)=1,ISNUMBER(MATCH(B211,#REF!,0)))),"",IF(OR(WEEKDAY(B211,1)=1,ISNUMBER(MATCH(B211,#REF!,0))),1,2))</f>
        <v/>
      </c>
      <c r="V211" s="58"/>
      <c r="W211" s="58"/>
      <c r="X211" s="58"/>
      <c r="Y211" s="58"/>
      <c r="Z211" s="58"/>
      <c r="AA211" s="58"/>
    </row>
    <row r="212" spans="1:27" ht="18" customHeight="1" thickBot="1">
      <c r="A212" s="58"/>
      <c r="B212" s="71">
        <f>B204+1</f>
        <v>45257</v>
      </c>
      <c r="C212" s="72"/>
      <c r="D212" s="72"/>
      <c r="E212" s="72"/>
      <c r="F212" s="72"/>
      <c r="G212" s="72"/>
      <c r="H212" s="72"/>
      <c r="I212" s="72"/>
      <c r="J212" s="72"/>
      <c r="K212" s="72"/>
      <c r="L212" s="72"/>
      <c r="M212" s="72"/>
      <c r="N212" s="72"/>
      <c r="O212" s="72"/>
      <c r="P212" s="72"/>
      <c r="Q212" s="72"/>
      <c r="R212" s="72"/>
      <c r="S212" s="73"/>
      <c r="U212" s="60">
        <f>IF(ISERROR(OR(WEEKDAY(B212,1)=1,ISNUMBER(MATCH(B212,#REF!,0)))),"",IF(OR(WEEKDAY(B212,1)=1,ISNUMBER(MATCH(B212,#REF!,0))),1,2))</f>
        <v>2</v>
      </c>
      <c r="V212" s="58"/>
      <c r="W212" s="58"/>
      <c r="X212" s="58"/>
      <c r="Y212" s="58"/>
      <c r="Z212" s="58"/>
      <c r="AA212" s="58"/>
    </row>
    <row r="213" spans="1:27" ht="18" customHeight="1" thickBot="1">
      <c r="A213" s="58"/>
      <c r="B213" s="9" t="s">
        <v>25</v>
      </c>
      <c r="C213" s="4" t="s">
        <v>1</v>
      </c>
      <c r="D213" s="5" t="s">
        <v>0</v>
      </c>
      <c r="E213" s="68" t="s">
        <v>2</v>
      </c>
      <c r="F213" s="69"/>
      <c r="G213" s="69"/>
      <c r="H213" s="69"/>
      <c r="I213" s="69"/>
      <c r="J213" s="69"/>
      <c r="K213" s="69"/>
      <c r="L213" s="69"/>
      <c r="M213" s="70"/>
      <c r="N213" s="59" t="s">
        <v>4</v>
      </c>
      <c r="O213" s="57" t="s">
        <v>6</v>
      </c>
      <c r="P213" s="7" t="s">
        <v>26</v>
      </c>
      <c r="Q213" s="12" t="s">
        <v>4</v>
      </c>
      <c r="R213" s="63" t="s">
        <v>4</v>
      </c>
      <c r="S213" s="64"/>
      <c r="U213" s="60" t="str">
        <f>IF(ISERROR(OR(WEEKDAY(B213,1)=1,ISNUMBER(MATCH(B213,#REF!,0)))),"",IF(OR(WEEKDAY(B213,1)=1,ISNUMBER(MATCH(B213,#REF!,0))),1,2))</f>
        <v/>
      </c>
      <c r="V213" s="58"/>
      <c r="W213" s="58"/>
      <c r="X213" s="58"/>
      <c r="Y213" s="58"/>
      <c r="Z213" s="58"/>
      <c r="AA213" s="58"/>
    </row>
    <row r="214" spans="1:27" ht="18" customHeight="1">
      <c r="A214" s="58"/>
      <c r="B214" s="43" t="s">
        <v>7</v>
      </c>
      <c r="C214" s="44" t="s">
        <v>7</v>
      </c>
      <c r="D214" s="45"/>
      <c r="E214" s="66" t="s">
        <v>7</v>
      </c>
      <c r="F214" s="67"/>
      <c r="G214" s="67"/>
      <c r="H214" s="67"/>
      <c r="I214" s="67"/>
      <c r="J214" s="67"/>
      <c r="K214" s="67"/>
      <c r="L214" s="67"/>
      <c r="M214" s="67"/>
      <c r="N214" s="46"/>
      <c r="O214" s="46"/>
      <c r="P214" s="46"/>
      <c r="Q214" s="46"/>
      <c r="R214" s="52" t="s">
        <v>56</v>
      </c>
      <c r="S214" s="47">
        <f>SUM(N214:N219)</f>
        <v>0</v>
      </c>
      <c r="U214" s="60" t="str">
        <f>IF(ISERROR(OR(WEEKDAY(B214,1)=1,ISNUMBER(MATCH(B214,#REF!,0)))),"",IF(OR(WEEKDAY(B214,1)=1,ISNUMBER(MATCH(B214,#REF!,0))),1,2))</f>
        <v/>
      </c>
      <c r="V214" s="58"/>
      <c r="W214" s="58"/>
      <c r="X214" s="58"/>
      <c r="Y214" s="58"/>
      <c r="Z214" s="58"/>
      <c r="AA214" s="58"/>
    </row>
    <row r="215" spans="1:27" ht="18" customHeight="1">
      <c r="A215" s="58"/>
      <c r="B215" s="14" t="s">
        <v>7</v>
      </c>
      <c r="C215" s="8" t="s">
        <v>7</v>
      </c>
      <c r="D215" s="18"/>
      <c r="E215" s="61" t="s">
        <v>7</v>
      </c>
      <c r="F215" s="62"/>
      <c r="G215" s="62"/>
      <c r="H215" s="62"/>
      <c r="I215" s="62"/>
      <c r="J215" s="62"/>
      <c r="K215" s="62"/>
      <c r="L215" s="62"/>
      <c r="M215" s="62"/>
      <c r="N215" s="15"/>
      <c r="O215" s="15"/>
      <c r="P215" s="15"/>
      <c r="Q215" s="15"/>
      <c r="R215" s="53" t="s">
        <v>6</v>
      </c>
      <c r="S215" s="16">
        <f>SUM(Q214:Q218)</f>
        <v>0</v>
      </c>
      <c r="U215" s="60" t="str">
        <f>IF(ISERROR(OR(WEEKDAY(B215,1)=1,ISNUMBER(MATCH(B215,#REF!,0)))),"",IF(OR(WEEKDAY(B215,1)=1,ISNUMBER(MATCH(B215,#REF!,0))),1,2))</f>
        <v/>
      </c>
      <c r="V215" s="58"/>
      <c r="W215" s="58"/>
      <c r="X215" s="58"/>
      <c r="Y215" s="58"/>
      <c r="Z215" s="58"/>
      <c r="AA215" s="58"/>
    </row>
    <row r="216" spans="1:27" ht="18" customHeight="1">
      <c r="A216" s="58"/>
      <c r="B216" s="14" t="s">
        <v>7</v>
      </c>
      <c r="C216" s="8" t="s">
        <v>7</v>
      </c>
      <c r="D216" s="18"/>
      <c r="E216" s="61" t="s">
        <v>7</v>
      </c>
      <c r="F216" s="62"/>
      <c r="G216" s="62"/>
      <c r="H216" s="62"/>
      <c r="I216" s="62"/>
      <c r="J216" s="62"/>
      <c r="K216" s="62"/>
      <c r="L216" s="62"/>
      <c r="M216" s="62"/>
      <c r="N216" s="15"/>
      <c r="O216" s="15"/>
      <c r="P216" s="15"/>
      <c r="Q216" s="15"/>
      <c r="R216" s="54" t="str">
        <f>IF(Q219="△","Minus Time","")</f>
        <v/>
      </c>
      <c r="S216" s="41"/>
      <c r="U216" s="60" t="str">
        <f>IF(ISERROR(OR(WEEKDAY(B216,1)=1,ISNUMBER(MATCH(B216,#REF!,0)))),"",IF(OR(WEEKDAY(B216,1)=1,ISNUMBER(MATCH(B216,#REF!,0))),1,2))</f>
        <v/>
      </c>
      <c r="V216" s="58"/>
      <c r="W216" s="58"/>
      <c r="X216" s="58"/>
      <c r="Y216" s="58"/>
      <c r="Z216" s="58"/>
      <c r="AA216" s="58"/>
    </row>
    <row r="217" spans="1:27" ht="18" customHeight="1">
      <c r="A217" s="58"/>
      <c r="B217" s="14" t="s">
        <v>7</v>
      </c>
      <c r="C217" s="8" t="s">
        <v>7</v>
      </c>
      <c r="D217" s="18"/>
      <c r="E217" s="61" t="s">
        <v>7</v>
      </c>
      <c r="F217" s="62"/>
      <c r="G217" s="62"/>
      <c r="H217" s="62"/>
      <c r="I217" s="62"/>
      <c r="J217" s="62"/>
      <c r="K217" s="62"/>
      <c r="L217" s="62"/>
      <c r="M217" s="62"/>
      <c r="N217" s="15"/>
      <c r="O217" s="15"/>
      <c r="P217" s="15"/>
      <c r="Q217" s="15"/>
      <c r="R217" s="53" t="s">
        <v>23</v>
      </c>
      <c r="S217" s="16">
        <f>IF(OR(Q219="■",Q219="×",Q219="◎"),0,IF(Q219="△",SUM(S214:S216)-7.75, SUM(S214:S215)-7.75))</f>
        <v>0</v>
      </c>
      <c r="U217" s="60" t="str">
        <f>IF(ISERROR(OR(WEEKDAY(B217,1)=1,ISNUMBER(MATCH(B217,#REF!,0)))),"",IF(OR(WEEKDAY(B217,1)=1,ISNUMBER(MATCH(B217,#REF!,0))),1,2))</f>
        <v/>
      </c>
      <c r="V217" s="58"/>
      <c r="W217" s="58"/>
      <c r="X217" s="58"/>
      <c r="Y217" s="58"/>
      <c r="Z217" s="58"/>
      <c r="AA217" s="58"/>
    </row>
    <row r="218" spans="1:27" ht="18" customHeight="1">
      <c r="A218" s="58"/>
      <c r="B218" s="14" t="s">
        <v>7</v>
      </c>
      <c r="C218" s="8" t="s">
        <v>7</v>
      </c>
      <c r="D218" s="18"/>
      <c r="E218" s="61" t="s">
        <v>7</v>
      </c>
      <c r="F218" s="62"/>
      <c r="G218" s="62"/>
      <c r="H218" s="62"/>
      <c r="I218" s="62"/>
      <c r="J218" s="62"/>
      <c r="K218" s="62"/>
      <c r="L218" s="62"/>
      <c r="M218" s="62"/>
      <c r="N218" s="15"/>
      <c r="O218" s="15" t="s">
        <v>32</v>
      </c>
      <c r="P218" s="15" t="s">
        <v>33</v>
      </c>
      <c r="Q218" s="15"/>
      <c r="R218" s="53" t="s">
        <v>3</v>
      </c>
      <c r="S218" s="16" t="str">
        <f>IF(Q219="×",-7.75,"-")</f>
        <v>-</v>
      </c>
      <c r="U218" s="60" t="str">
        <f>IF(ISERROR(OR(WEEKDAY(B218,1)=1,ISNUMBER(MATCH(B218,#REF!,0)))),"",IF(OR(WEEKDAY(B218,1)=1,ISNUMBER(MATCH(B218,#REF!,0))),1,2))</f>
        <v/>
      </c>
      <c r="V218" s="58"/>
      <c r="W218" s="58"/>
      <c r="X218" s="58"/>
      <c r="Y218" s="58"/>
      <c r="Z218" s="58"/>
      <c r="AA218" s="58"/>
    </row>
    <row r="219" spans="1:27" ht="18" customHeight="1" thickBot="1">
      <c r="A219" s="58"/>
      <c r="B219" s="48" t="s">
        <v>7</v>
      </c>
      <c r="C219" s="49" t="s">
        <v>7</v>
      </c>
      <c r="D219" s="50"/>
      <c r="E219" s="76" t="s">
        <v>7</v>
      </c>
      <c r="F219" s="77"/>
      <c r="G219" s="77"/>
      <c r="H219" s="77"/>
      <c r="I219" s="77"/>
      <c r="J219" s="77"/>
      <c r="K219" s="77"/>
      <c r="L219" s="77"/>
      <c r="M219" s="77"/>
      <c r="N219" s="51"/>
      <c r="O219" s="51" t="s">
        <v>55</v>
      </c>
      <c r="P219" s="51" t="s">
        <v>33</v>
      </c>
      <c r="Q219" s="51" t="s">
        <v>7</v>
      </c>
      <c r="R219" s="55" t="s">
        <v>5</v>
      </c>
      <c r="S219" s="17">
        <f xml:space="preserve"> S214+S215</f>
        <v>0</v>
      </c>
      <c r="U219" s="60" t="str">
        <f>IF(ISERROR(OR(WEEKDAY(B219,1)=1,ISNUMBER(MATCH(B219,#REF!,0)))),"",IF(OR(WEEKDAY(B219,1)=1,ISNUMBER(MATCH(B219,#REF!,0))),1,2))</f>
        <v/>
      </c>
      <c r="V219" s="58"/>
      <c r="W219" s="58"/>
      <c r="X219" s="58"/>
      <c r="Y219" s="58"/>
      <c r="Z219" s="58"/>
      <c r="AA219" s="58"/>
    </row>
    <row r="220" spans="1:27" ht="18" customHeight="1" thickBot="1">
      <c r="A220" s="58"/>
      <c r="B220" s="71">
        <f>B212+1</f>
        <v>45258</v>
      </c>
      <c r="C220" s="72"/>
      <c r="D220" s="72"/>
      <c r="E220" s="72"/>
      <c r="F220" s="72"/>
      <c r="G220" s="72"/>
      <c r="H220" s="72"/>
      <c r="I220" s="72"/>
      <c r="J220" s="72"/>
      <c r="K220" s="72"/>
      <c r="L220" s="72"/>
      <c r="M220" s="72"/>
      <c r="N220" s="72"/>
      <c r="O220" s="72"/>
      <c r="P220" s="72"/>
      <c r="Q220" s="72"/>
      <c r="R220" s="72"/>
      <c r="S220" s="73"/>
      <c r="U220" s="60">
        <f>IF(ISERROR(OR(WEEKDAY(B220,1)=1,ISNUMBER(MATCH(B220,#REF!,0)))),"",IF(OR(WEEKDAY(B220,1)=1,ISNUMBER(MATCH(B220,#REF!,0))),1,2))</f>
        <v>2</v>
      </c>
      <c r="V220" s="58"/>
      <c r="W220" s="58"/>
      <c r="X220" s="58"/>
      <c r="Y220" s="58"/>
      <c r="Z220" s="58"/>
      <c r="AA220" s="58"/>
    </row>
    <row r="221" spans="1:27" ht="18" customHeight="1" thickBot="1">
      <c r="A221" s="58"/>
      <c r="B221" s="9" t="s">
        <v>25</v>
      </c>
      <c r="C221" s="4" t="s">
        <v>1</v>
      </c>
      <c r="D221" s="5" t="s">
        <v>0</v>
      </c>
      <c r="E221" s="68" t="s">
        <v>2</v>
      </c>
      <c r="F221" s="69"/>
      <c r="G221" s="69"/>
      <c r="H221" s="69"/>
      <c r="I221" s="69"/>
      <c r="J221" s="69"/>
      <c r="K221" s="69"/>
      <c r="L221" s="69"/>
      <c r="M221" s="70"/>
      <c r="N221" s="59" t="s">
        <v>4</v>
      </c>
      <c r="O221" s="57" t="s">
        <v>6</v>
      </c>
      <c r="P221" s="7" t="s">
        <v>26</v>
      </c>
      <c r="Q221" s="12" t="s">
        <v>4</v>
      </c>
      <c r="R221" s="63" t="s">
        <v>4</v>
      </c>
      <c r="S221" s="64"/>
      <c r="U221" s="60" t="str">
        <f>IF(ISERROR(OR(WEEKDAY(B221,1)=1,ISNUMBER(MATCH(B221,#REF!,0)))),"",IF(OR(WEEKDAY(B221,1)=1,ISNUMBER(MATCH(B221,#REF!,0))),1,2))</f>
        <v/>
      </c>
      <c r="V221" s="58"/>
      <c r="W221" s="58"/>
      <c r="X221" s="58"/>
      <c r="Y221" s="58"/>
      <c r="Z221" s="58"/>
      <c r="AA221" s="58"/>
    </row>
    <row r="222" spans="1:27" ht="18" customHeight="1">
      <c r="A222" s="58"/>
      <c r="B222" s="43" t="s">
        <v>7</v>
      </c>
      <c r="C222" s="44" t="s">
        <v>7</v>
      </c>
      <c r="D222" s="45"/>
      <c r="E222" s="66" t="s">
        <v>7</v>
      </c>
      <c r="F222" s="67"/>
      <c r="G222" s="67"/>
      <c r="H222" s="67"/>
      <c r="I222" s="67"/>
      <c r="J222" s="67"/>
      <c r="K222" s="67"/>
      <c r="L222" s="67"/>
      <c r="M222" s="67"/>
      <c r="N222" s="46"/>
      <c r="O222" s="46"/>
      <c r="P222" s="46"/>
      <c r="Q222" s="46"/>
      <c r="R222" s="52" t="s">
        <v>56</v>
      </c>
      <c r="S222" s="47">
        <f>SUM(N222:N227)</f>
        <v>0</v>
      </c>
      <c r="U222" s="60" t="str">
        <f>IF(ISERROR(OR(WEEKDAY(B222,1)=1,ISNUMBER(MATCH(B222,#REF!,0)))),"",IF(OR(WEEKDAY(B222,1)=1,ISNUMBER(MATCH(B222,#REF!,0))),1,2))</f>
        <v/>
      </c>
      <c r="V222" s="58"/>
      <c r="W222" s="58"/>
      <c r="X222" s="58"/>
      <c r="Y222" s="58"/>
      <c r="Z222" s="58"/>
      <c r="AA222" s="58"/>
    </row>
    <row r="223" spans="1:27" ht="18" customHeight="1">
      <c r="A223" s="58"/>
      <c r="B223" s="14" t="s">
        <v>7</v>
      </c>
      <c r="C223" s="8" t="s">
        <v>7</v>
      </c>
      <c r="D223" s="18"/>
      <c r="E223" s="61" t="s">
        <v>7</v>
      </c>
      <c r="F223" s="62"/>
      <c r="G223" s="62"/>
      <c r="H223" s="62"/>
      <c r="I223" s="62"/>
      <c r="J223" s="62"/>
      <c r="K223" s="62"/>
      <c r="L223" s="62"/>
      <c r="M223" s="62"/>
      <c r="N223" s="15"/>
      <c r="O223" s="15"/>
      <c r="P223" s="15"/>
      <c r="Q223" s="15"/>
      <c r="R223" s="53" t="s">
        <v>6</v>
      </c>
      <c r="S223" s="16">
        <f>SUM(Q222:Q226)</f>
        <v>0</v>
      </c>
      <c r="U223" s="60" t="str">
        <f>IF(ISERROR(OR(WEEKDAY(B223,1)=1,ISNUMBER(MATCH(B223,#REF!,0)))),"",IF(OR(WEEKDAY(B223,1)=1,ISNUMBER(MATCH(B223,#REF!,0))),1,2))</f>
        <v/>
      </c>
      <c r="V223" s="58"/>
      <c r="W223" s="58"/>
      <c r="X223" s="58"/>
      <c r="Y223" s="58"/>
      <c r="Z223" s="58"/>
      <c r="AA223" s="58"/>
    </row>
    <row r="224" spans="1:27" ht="18" customHeight="1">
      <c r="A224" s="58"/>
      <c r="B224" s="14" t="s">
        <v>7</v>
      </c>
      <c r="C224" s="8" t="s">
        <v>7</v>
      </c>
      <c r="D224" s="18"/>
      <c r="E224" s="61" t="s">
        <v>7</v>
      </c>
      <c r="F224" s="62"/>
      <c r="G224" s="62"/>
      <c r="H224" s="62"/>
      <c r="I224" s="62"/>
      <c r="J224" s="62"/>
      <c r="K224" s="62"/>
      <c r="L224" s="62"/>
      <c r="M224" s="62"/>
      <c r="N224" s="15"/>
      <c r="O224" s="15"/>
      <c r="P224" s="15"/>
      <c r="Q224" s="15"/>
      <c r="R224" s="54" t="str">
        <f>IF(Q227="△","Minus Time","")</f>
        <v/>
      </c>
      <c r="S224" s="41"/>
      <c r="U224" s="60" t="str">
        <f>IF(ISERROR(OR(WEEKDAY(B224,1)=1,ISNUMBER(MATCH(B224,#REF!,0)))),"",IF(OR(WEEKDAY(B224,1)=1,ISNUMBER(MATCH(B224,#REF!,0))),1,2))</f>
        <v/>
      </c>
      <c r="V224" s="58"/>
      <c r="W224" s="58"/>
      <c r="X224" s="58"/>
      <c r="Y224" s="58"/>
      <c r="Z224" s="58"/>
      <c r="AA224" s="58"/>
    </row>
    <row r="225" spans="1:27" ht="18" customHeight="1">
      <c r="A225" s="58"/>
      <c r="B225" s="14" t="s">
        <v>7</v>
      </c>
      <c r="C225" s="8" t="s">
        <v>7</v>
      </c>
      <c r="D225" s="18"/>
      <c r="E225" s="61" t="s">
        <v>7</v>
      </c>
      <c r="F225" s="62"/>
      <c r="G225" s="62"/>
      <c r="H225" s="62"/>
      <c r="I225" s="62"/>
      <c r="J225" s="62"/>
      <c r="K225" s="62"/>
      <c r="L225" s="62"/>
      <c r="M225" s="62"/>
      <c r="N225" s="15"/>
      <c r="O225" s="15"/>
      <c r="P225" s="15"/>
      <c r="Q225" s="15"/>
      <c r="R225" s="53" t="s">
        <v>23</v>
      </c>
      <c r="S225" s="16">
        <f>IF(OR(Q227="■",Q227="×",Q227="◎"),0,IF(Q227="△",SUM(S222:S224)-7.75, SUM(S222:S223)-7.75))</f>
        <v>0</v>
      </c>
      <c r="U225" s="60" t="str">
        <f>IF(ISERROR(OR(WEEKDAY(B225,1)=1,ISNUMBER(MATCH(B225,#REF!,0)))),"",IF(OR(WEEKDAY(B225,1)=1,ISNUMBER(MATCH(B225,#REF!,0))),1,2))</f>
        <v/>
      </c>
      <c r="V225" s="58"/>
      <c r="W225" s="58"/>
      <c r="X225" s="58"/>
      <c r="Y225" s="58"/>
      <c r="Z225" s="58"/>
      <c r="AA225" s="58"/>
    </row>
    <row r="226" spans="1:27" ht="18" customHeight="1">
      <c r="A226" s="58"/>
      <c r="B226" s="14" t="s">
        <v>7</v>
      </c>
      <c r="C226" s="8" t="s">
        <v>7</v>
      </c>
      <c r="D226" s="18"/>
      <c r="E226" s="61" t="s">
        <v>7</v>
      </c>
      <c r="F226" s="62"/>
      <c r="G226" s="62"/>
      <c r="H226" s="62"/>
      <c r="I226" s="62"/>
      <c r="J226" s="62"/>
      <c r="K226" s="62"/>
      <c r="L226" s="62"/>
      <c r="M226" s="62"/>
      <c r="N226" s="15"/>
      <c r="O226" s="15" t="s">
        <v>32</v>
      </c>
      <c r="P226" s="15" t="s">
        <v>33</v>
      </c>
      <c r="Q226" s="15"/>
      <c r="R226" s="53" t="s">
        <v>3</v>
      </c>
      <c r="S226" s="16" t="str">
        <f>IF(Q227="×",-7.75,"-")</f>
        <v>-</v>
      </c>
      <c r="U226" s="60" t="str">
        <f>IF(ISERROR(OR(WEEKDAY(B226,1)=1,ISNUMBER(MATCH(B226,#REF!,0)))),"",IF(OR(WEEKDAY(B226,1)=1,ISNUMBER(MATCH(B226,#REF!,0))),1,2))</f>
        <v/>
      </c>
      <c r="V226" s="58"/>
      <c r="W226" s="58"/>
      <c r="X226" s="58"/>
      <c r="Y226" s="58"/>
      <c r="Z226" s="58"/>
      <c r="AA226" s="58"/>
    </row>
    <row r="227" spans="1:27" ht="18" customHeight="1" thickBot="1">
      <c r="A227" s="58"/>
      <c r="B227" s="48" t="s">
        <v>7</v>
      </c>
      <c r="C227" s="49" t="s">
        <v>7</v>
      </c>
      <c r="D227" s="50"/>
      <c r="E227" s="76" t="s">
        <v>7</v>
      </c>
      <c r="F227" s="77"/>
      <c r="G227" s="77"/>
      <c r="H227" s="77"/>
      <c r="I227" s="77"/>
      <c r="J227" s="77"/>
      <c r="K227" s="77"/>
      <c r="L227" s="77"/>
      <c r="M227" s="77"/>
      <c r="N227" s="51"/>
      <c r="O227" s="51" t="s">
        <v>55</v>
      </c>
      <c r="P227" s="51" t="s">
        <v>33</v>
      </c>
      <c r="Q227" s="51" t="s">
        <v>7</v>
      </c>
      <c r="R227" s="55" t="s">
        <v>5</v>
      </c>
      <c r="S227" s="17">
        <f xml:space="preserve"> S222+S223</f>
        <v>0</v>
      </c>
      <c r="U227" s="60" t="str">
        <f>IF(ISERROR(OR(WEEKDAY(B227,1)=1,ISNUMBER(MATCH(B227,#REF!,0)))),"",IF(OR(WEEKDAY(B227,1)=1,ISNUMBER(MATCH(B227,#REF!,0))),1,2))</f>
        <v/>
      </c>
      <c r="V227" s="58"/>
      <c r="W227" s="58"/>
      <c r="X227" s="58"/>
      <c r="Y227" s="58"/>
      <c r="Z227" s="58"/>
      <c r="AA227" s="58"/>
    </row>
    <row r="228" spans="1:27" ht="18" customHeight="1" thickBot="1">
      <c r="A228" s="58"/>
      <c r="B228" s="71">
        <f>B220+1</f>
        <v>45259</v>
      </c>
      <c r="C228" s="72"/>
      <c r="D228" s="72"/>
      <c r="E228" s="72"/>
      <c r="F228" s="72"/>
      <c r="G228" s="72"/>
      <c r="H228" s="72"/>
      <c r="I228" s="72"/>
      <c r="J228" s="72"/>
      <c r="K228" s="72"/>
      <c r="L228" s="72"/>
      <c r="M228" s="72"/>
      <c r="N228" s="72"/>
      <c r="O228" s="72"/>
      <c r="P228" s="72"/>
      <c r="Q228" s="72"/>
      <c r="R228" s="72"/>
      <c r="S228" s="73"/>
      <c r="U228" s="60">
        <f>IF(ISERROR(OR(WEEKDAY(B228,1)=1,ISNUMBER(MATCH(B228,#REF!,0)))),"",IF(OR(WEEKDAY(B228,1)=1,ISNUMBER(MATCH(B228,#REF!,0))),1,2))</f>
        <v>2</v>
      </c>
      <c r="V228" s="58"/>
      <c r="W228" s="58"/>
      <c r="X228" s="58"/>
      <c r="Y228" s="58"/>
      <c r="Z228" s="58"/>
      <c r="AA228" s="58"/>
    </row>
    <row r="229" spans="1:27" ht="18" customHeight="1" thickBot="1">
      <c r="A229" s="58"/>
      <c r="B229" s="9" t="s">
        <v>25</v>
      </c>
      <c r="C229" s="4" t="s">
        <v>1</v>
      </c>
      <c r="D229" s="5" t="s">
        <v>0</v>
      </c>
      <c r="E229" s="68" t="s">
        <v>2</v>
      </c>
      <c r="F229" s="69"/>
      <c r="G229" s="69"/>
      <c r="H229" s="69"/>
      <c r="I229" s="69"/>
      <c r="J229" s="69"/>
      <c r="K229" s="69"/>
      <c r="L229" s="69"/>
      <c r="M229" s="70"/>
      <c r="N229" s="59" t="s">
        <v>4</v>
      </c>
      <c r="O229" s="57" t="s">
        <v>6</v>
      </c>
      <c r="P229" s="7" t="s">
        <v>26</v>
      </c>
      <c r="Q229" s="12" t="s">
        <v>4</v>
      </c>
      <c r="R229" s="63" t="s">
        <v>4</v>
      </c>
      <c r="S229" s="64"/>
      <c r="U229" s="60" t="str">
        <f>IF(ISERROR(OR(WEEKDAY(B229,1)=1,ISNUMBER(MATCH(B229,#REF!,0)))),"",IF(OR(WEEKDAY(B229,1)=1,ISNUMBER(MATCH(B229,#REF!,0))),1,2))</f>
        <v/>
      </c>
      <c r="V229" s="58"/>
      <c r="W229" s="58"/>
      <c r="X229" s="58"/>
      <c r="Y229" s="58"/>
      <c r="Z229" s="58"/>
      <c r="AA229" s="58"/>
    </row>
    <row r="230" spans="1:27" ht="18" customHeight="1">
      <c r="A230" s="58"/>
      <c r="B230" s="43" t="s">
        <v>7</v>
      </c>
      <c r="C230" s="44" t="s">
        <v>7</v>
      </c>
      <c r="D230" s="45"/>
      <c r="E230" s="66" t="s">
        <v>7</v>
      </c>
      <c r="F230" s="67"/>
      <c r="G230" s="67"/>
      <c r="H230" s="67"/>
      <c r="I230" s="67"/>
      <c r="J230" s="67"/>
      <c r="K230" s="67"/>
      <c r="L230" s="67"/>
      <c r="M230" s="67"/>
      <c r="N230" s="46"/>
      <c r="O230" s="46"/>
      <c r="P230" s="46"/>
      <c r="Q230" s="46"/>
      <c r="R230" s="52" t="s">
        <v>56</v>
      </c>
      <c r="S230" s="47">
        <f>SUM(N230:N235)</f>
        <v>0</v>
      </c>
      <c r="U230" s="60" t="str">
        <f>IF(ISERROR(OR(WEEKDAY(B230,1)=1,ISNUMBER(MATCH(B230,#REF!,0)))),"",IF(OR(WEEKDAY(B230,1)=1,ISNUMBER(MATCH(B230,#REF!,0))),1,2))</f>
        <v/>
      </c>
      <c r="V230" s="58"/>
      <c r="W230" s="58"/>
      <c r="X230" s="58"/>
      <c r="Y230" s="58"/>
      <c r="Z230" s="58"/>
      <c r="AA230" s="58"/>
    </row>
    <row r="231" spans="1:27" ht="18" customHeight="1">
      <c r="A231" s="58"/>
      <c r="B231" s="14" t="s">
        <v>7</v>
      </c>
      <c r="C231" s="8" t="s">
        <v>7</v>
      </c>
      <c r="D231" s="18"/>
      <c r="E231" s="61" t="s">
        <v>7</v>
      </c>
      <c r="F231" s="62"/>
      <c r="G231" s="62"/>
      <c r="H231" s="62"/>
      <c r="I231" s="62"/>
      <c r="J231" s="62"/>
      <c r="K231" s="62"/>
      <c r="L231" s="62"/>
      <c r="M231" s="62"/>
      <c r="N231" s="15"/>
      <c r="O231" s="15"/>
      <c r="P231" s="15"/>
      <c r="Q231" s="15"/>
      <c r="R231" s="53" t="s">
        <v>6</v>
      </c>
      <c r="S231" s="16">
        <f>SUM(Q230:Q234)</f>
        <v>0</v>
      </c>
      <c r="U231" s="60" t="str">
        <f>IF(ISERROR(OR(WEEKDAY(B231,1)=1,ISNUMBER(MATCH(B231,#REF!,0)))),"",IF(OR(WEEKDAY(B231,1)=1,ISNUMBER(MATCH(B231,#REF!,0))),1,2))</f>
        <v/>
      </c>
      <c r="V231" s="58"/>
      <c r="W231" s="58"/>
      <c r="X231" s="58"/>
      <c r="Y231" s="58"/>
      <c r="Z231" s="58"/>
      <c r="AA231" s="58"/>
    </row>
    <row r="232" spans="1:27" ht="18" customHeight="1">
      <c r="A232" s="58"/>
      <c r="B232" s="14" t="s">
        <v>7</v>
      </c>
      <c r="C232" s="8" t="s">
        <v>7</v>
      </c>
      <c r="D232" s="18"/>
      <c r="E232" s="61" t="s">
        <v>7</v>
      </c>
      <c r="F232" s="62"/>
      <c r="G232" s="62"/>
      <c r="H232" s="62"/>
      <c r="I232" s="62"/>
      <c r="J232" s="62"/>
      <c r="K232" s="62"/>
      <c r="L232" s="62"/>
      <c r="M232" s="62"/>
      <c r="N232" s="15"/>
      <c r="O232" s="15"/>
      <c r="P232" s="15"/>
      <c r="Q232" s="15"/>
      <c r="R232" s="54" t="str">
        <f>IF(Q235="△","Minus Time","")</f>
        <v/>
      </c>
      <c r="S232" s="41"/>
      <c r="U232" s="60" t="str">
        <f>IF(ISERROR(OR(WEEKDAY(B232,1)=1,ISNUMBER(MATCH(B232,#REF!,0)))),"",IF(OR(WEEKDAY(B232,1)=1,ISNUMBER(MATCH(B232,#REF!,0))),1,2))</f>
        <v/>
      </c>
      <c r="V232" s="58"/>
      <c r="W232" s="58"/>
      <c r="X232" s="58"/>
      <c r="Y232" s="58"/>
      <c r="Z232" s="58"/>
      <c r="AA232" s="58"/>
    </row>
    <row r="233" spans="1:27" ht="18" customHeight="1">
      <c r="A233" s="58"/>
      <c r="B233" s="14" t="s">
        <v>7</v>
      </c>
      <c r="C233" s="8" t="s">
        <v>7</v>
      </c>
      <c r="D233" s="18"/>
      <c r="E233" s="61" t="s">
        <v>7</v>
      </c>
      <c r="F233" s="62"/>
      <c r="G233" s="62"/>
      <c r="H233" s="62"/>
      <c r="I233" s="62"/>
      <c r="J233" s="62"/>
      <c r="K233" s="62"/>
      <c r="L233" s="62"/>
      <c r="M233" s="62"/>
      <c r="N233" s="15"/>
      <c r="O233" s="15"/>
      <c r="P233" s="15"/>
      <c r="Q233" s="15"/>
      <c r="R233" s="53" t="s">
        <v>23</v>
      </c>
      <c r="S233" s="16">
        <f>IF(OR(Q235="■",Q235="×",Q235="◎"),0,IF(Q235="△",SUM(S230:S232)-7.75, SUM(S230:S231)-7.75))</f>
        <v>0</v>
      </c>
      <c r="U233" s="60" t="str">
        <f>IF(ISERROR(OR(WEEKDAY(B233,1)=1,ISNUMBER(MATCH(B233,#REF!,0)))),"",IF(OR(WEEKDAY(B233,1)=1,ISNUMBER(MATCH(B233,#REF!,0))),1,2))</f>
        <v/>
      </c>
      <c r="V233" s="58"/>
      <c r="W233" s="58"/>
      <c r="X233" s="58"/>
      <c r="Y233" s="58"/>
      <c r="Z233" s="58"/>
      <c r="AA233" s="58"/>
    </row>
    <row r="234" spans="1:27" ht="18" customHeight="1">
      <c r="A234" s="58"/>
      <c r="B234" s="14" t="s">
        <v>7</v>
      </c>
      <c r="C234" s="8" t="s">
        <v>7</v>
      </c>
      <c r="D234" s="18"/>
      <c r="E234" s="61" t="s">
        <v>7</v>
      </c>
      <c r="F234" s="62"/>
      <c r="G234" s="62"/>
      <c r="H234" s="62"/>
      <c r="I234" s="62"/>
      <c r="J234" s="62"/>
      <c r="K234" s="62"/>
      <c r="L234" s="62"/>
      <c r="M234" s="62"/>
      <c r="N234" s="15"/>
      <c r="O234" s="15" t="s">
        <v>32</v>
      </c>
      <c r="P234" s="15" t="s">
        <v>33</v>
      </c>
      <c r="Q234" s="15"/>
      <c r="R234" s="53" t="s">
        <v>3</v>
      </c>
      <c r="S234" s="16" t="str">
        <f>IF(Q235="×",-7.75,"-")</f>
        <v>-</v>
      </c>
      <c r="U234" s="60" t="str">
        <f>IF(ISERROR(OR(WEEKDAY(B234,1)=1,ISNUMBER(MATCH(B234,#REF!,0)))),"",IF(OR(WEEKDAY(B234,1)=1,ISNUMBER(MATCH(B234,#REF!,0))),1,2))</f>
        <v/>
      </c>
      <c r="V234" s="58"/>
      <c r="W234" s="58"/>
      <c r="X234" s="58"/>
      <c r="Y234" s="58"/>
      <c r="Z234" s="58"/>
      <c r="AA234" s="58"/>
    </row>
    <row r="235" spans="1:27" ht="18" customHeight="1" thickBot="1">
      <c r="A235" s="58"/>
      <c r="B235" s="48" t="s">
        <v>7</v>
      </c>
      <c r="C235" s="49" t="s">
        <v>7</v>
      </c>
      <c r="D235" s="50"/>
      <c r="E235" s="76" t="s">
        <v>7</v>
      </c>
      <c r="F235" s="77"/>
      <c r="G235" s="77"/>
      <c r="H235" s="77"/>
      <c r="I235" s="77"/>
      <c r="J235" s="77"/>
      <c r="K235" s="77"/>
      <c r="L235" s="77"/>
      <c r="M235" s="77"/>
      <c r="N235" s="51"/>
      <c r="O235" s="51" t="s">
        <v>55</v>
      </c>
      <c r="P235" s="51" t="s">
        <v>33</v>
      </c>
      <c r="Q235" s="51" t="s">
        <v>7</v>
      </c>
      <c r="R235" s="55" t="s">
        <v>5</v>
      </c>
      <c r="S235" s="17">
        <f xml:space="preserve"> S230+S231</f>
        <v>0</v>
      </c>
      <c r="U235" s="60" t="str">
        <f>IF(ISERROR(OR(WEEKDAY(B235,1)=1,ISNUMBER(MATCH(B235,#REF!,0)))),"",IF(OR(WEEKDAY(B235,1)=1,ISNUMBER(MATCH(B235,#REF!,0))),1,2))</f>
        <v/>
      </c>
      <c r="V235" s="58"/>
      <c r="W235" s="58"/>
      <c r="X235" s="58"/>
      <c r="Y235" s="58"/>
      <c r="Z235" s="58"/>
      <c r="AA235" s="58"/>
    </row>
    <row r="236" spans="1:27" ht="18" customHeight="1" thickBot="1">
      <c r="A236" s="58"/>
      <c r="B236" s="71">
        <f>B228+1</f>
        <v>45260</v>
      </c>
      <c r="C236" s="72"/>
      <c r="D236" s="72"/>
      <c r="E236" s="72"/>
      <c r="F236" s="72"/>
      <c r="G236" s="72"/>
      <c r="H236" s="72"/>
      <c r="I236" s="72"/>
      <c r="J236" s="72"/>
      <c r="K236" s="72"/>
      <c r="L236" s="72"/>
      <c r="M236" s="72"/>
      <c r="N236" s="72"/>
      <c r="O236" s="72"/>
      <c r="P236" s="72"/>
      <c r="Q236" s="72"/>
      <c r="R236" s="72"/>
      <c r="S236" s="73"/>
      <c r="U236" s="60">
        <f>IF(ISERROR(OR(WEEKDAY(B236,1)=1,ISNUMBER(MATCH(B236,#REF!,0)))),"",IF(OR(WEEKDAY(B236,1)=1,ISNUMBER(MATCH(B236,#REF!,0))),1,2))</f>
        <v>2</v>
      </c>
      <c r="V236" s="58"/>
      <c r="W236" s="58"/>
      <c r="X236" s="58"/>
      <c r="Y236" s="58"/>
      <c r="Z236" s="58"/>
      <c r="AA236" s="58"/>
    </row>
    <row r="237" spans="1:27" ht="18" customHeight="1" thickBot="1">
      <c r="A237" s="58"/>
      <c r="B237" s="9" t="s">
        <v>25</v>
      </c>
      <c r="C237" s="4" t="s">
        <v>1</v>
      </c>
      <c r="D237" s="5" t="s">
        <v>0</v>
      </c>
      <c r="E237" s="68" t="s">
        <v>2</v>
      </c>
      <c r="F237" s="69"/>
      <c r="G237" s="69"/>
      <c r="H237" s="69"/>
      <c r="I237" s="69"/>
      <c r="J237" s="69"/>
      <c r="K237" s="69"/>
      <c r="L237" s="69"/>
      <c r="M237" s="70"/>
      <c r="N237" s="59" t="s">
        <v>4</v>
      </c>
      <c r="O237" s="57" t="s">
        <v>6</v>
      </c>
      <c r="P237" s="7" t="s">
        <v>26</v>
      </c>
      <c r="Q237" s="12" t="s">
        <v>4</v>
      </c>
      <c r="R237" s="63" t="s">
        <v>4</v>
      </c>
      <c r="S237" s="64"/>
      <c r="U237" s="60" t="str">
        <f>IF(ISERROR(OR(WEEKDAY(B237,1)=1,ISNUMBER(MATCH(B237,#REF!,0)))),"",IF(OR(WEEKDAY(B237,1)=1,ISNUMBER(MATCH(B237,#REF!,0))),1,2))</f>
        <v/>
      </c>
      <c r="V237" s="58"/>
      <c r="W237" s="58"/>
      <c r="X237" s="58"/>
      <c r="Y237" s="58"/>
      <c r="Z237" s="58"/>
      <c r="AA237" s="58"/>
    </row>
    <row r="238" spans="1:27" ht="18" customHeight="1">
      <c r="A238" s="58"/>
      <c r="B238" s="43" t="s">
        <v>7</v>
      </c>
      <c r="C238" s="44" t="s">
        <v>7</v>
      </c>
      <c r="D238" s="45"/>
      <c r="E238" s="66" t="s">
        <v>7</v>
      </c>
      <c r="F238" s="67"/>
      <c r="G238" s="67"/>
      <c r="H238" s="67"/>
      <c r="I238" s="67"/>
      <c r="J238" s="67"/>
      <c r="K238" s="67"/>
      <c r="L238" s="67"/>
      <c r="M238" s="67"/>
      <c r="N238" s="46"/>
      <c r="O238" s="46"/>
      <c r="P238" s="46"/>
      <c r="Q238" s="46"/>
      <c r="R238" s="52" t="s">
        <v>56</v>
      </c>
      <c r="S238" s="47">
        <f>SUM(N238:N243)</f>
        <v>0</v>
      </c>
      <c r="U238" s="60" t="str">
        <f>IF(ISERROR(OR(WEEKDAY(B238,1)=1,ISNUMBER(MATCH(B238,#REF!,0)))),"",IF(OR(WEEKDAY(B238,1)=1,ISNUMBER(MATCH(B238,#REF!,0))),1,2))</f>
        <v/>
      </c>
      <c r="V238" s="58"/>
      <c r="W238" s="58"/>
      <c r="X238" s="58"/>
      <c r="Y238" s="58"/>
      <c r="Z238" s="58"/>
      <c r="AA238" s="58"/>
    </row>
    <row r="239" spans="1:27" ht="18" customHeight="1">
      <c r="A239" s="58"/>
      <c r="B239" s="14" t="s">
        <v>7</v>
      </c>
      <c r="C239" s="8" t="s">
        <v>7</v>
      </c>
      <c r="D239" s="18"/>
      <c r="E239" s="61" t="s">
        <v>7</v>
      </c>
      <c r="F239" s="62"/>
      <c r="G239" s="62"/>
      <c r="H239" s="62"/>
      <c r="I239" s="62"/>
      <c r="J239" s="62"/>
      <c r="K239" s="62"/>
      <c r="L239" s="62"/>
      <c r="M239" s="62"/>
      <c r="N239" s="15"/>
      <c r="O239" s="15"/>
      <c r="P239" s="15"/>
      <c r="Q239" s="15"/>
      <c r="R239" s="53" t="s">
        <v>6</v>
      </c>
      <c r="S239" s="16">
        <f>SUM(Q238:Q242)</f>
        <v>0</v>
      </c>
      <c r="U239" s="60" t="str">
        <f>IF(ISERROR(OR(WEEKDAY(B239,1)=1,ISNUMBER(MATCH(B239,#REF!,0)))),"",IF(OR(WEEKDAY(B239,1)=1,ISNUMBER(MATCH(B239,#REF!,0))),1,2))</f>
        <v/>
      </c>
      <c r="V239" s="58"/>
      <c r="W239" s="58"/>
      <c r="X239" s="58"/>
      <c r="Y239" s="58"/>
      <c r="Z239" s="58"/>
      <c r="AA239" s="58"/>
    </row>
    <row r="240" spans="1:27" ht="18" customHeight="1">
      <c r="A240" s="58"/>
      <c r="B240" s="14" t="s">
        <v>7</v>
      </c>
      <c r="C240" s="8" t="s">
        <v>7</v>
      </c>
      <c r="D240" s="18"/>
      <c r="E240" s="61" t="s">
        <v>7</v>
      </c>
      <c r="F240" s="62"/>
      <c r="G240" s="62"/>
      <c r="H240" s="62"/>
      <c r="I240" s="62"/>
      <c r="J240" s="62"/>
      <c r="K240" s="62"/>
      <c r="L240" s="62"/>
      <c r="M240" s="62"/>
      <c r="N240" s="15"/>
      <c r="O240" s="15"/>
      <c r="P240" s="15"/>
      <c r="Q240" s="15"/>
      <c r="R240" s="54" t="str">
        <f>IF(Q243="△","Minus Time","")</f>
        <v/>
      </c>
      <c r="S240" s="41"/>
      <c r="U240" s="60" t="str">
        <f>IF(ISERROR(OR(WEEKDAY(B240,1)=1,ISNUMBER(MATCH(B240,#REF!,0)))),"",IF(OR(WEEKDAY(B240,1)=1,ISNUMBER(MATCH(B240,#REF!,0))),1,2))</f>
        <v/>
      </c>
      <c r="V240" s="58"/>
      <c r="W240" s="58"/>
      <c r="X240" s="58"/>
      <c r="Y240" s="58"/>
      <c r="Z240" s="58"/>
      <c r="AA240" s="58"/>
    </row>
    <row r="241" spans="1:27" ht="18" customHeight="1">
      <c r="A241" s="58"/>
      <c r="B241" s="14" t="s">
        <v>7</v>
      </c>
      <c r="C241" s="8" t="s">
        <v>7</v>
      </c>
      <c r="D241" s="18"/>
      <c r="E241" s="61" t="s">
        <v>7</v>
      </c>
      <c r="F241" s="62"/>
      <c r="G241" s="62"/>
      <c r="H241" s="62"/>
      <c r="I241" s="62"/>
      <c r="J241" s="62"/>
      <c r="K241" s="62"/>
      <c r="L241" s="62"/>
      <c r="M241" s="62"/>
      <c r="N241" s="15"/>
      <c r="O241" s="15"/>
      <c r="P241" s="15"/>
      <c r="Q241" s="15"/>
      <c r="R241" s="53" t="s">
        <v>23</v>
      </c>
      <c r="S241" s="16">
        <f>IF(OR(Q243="■",Q243="×",Q243="◎"),0,IF(Q243="△",SUM(S238:S240)-7.75, SUM(S238:S239)-7.75))</f>
        <v>0</v>
      </c>
      <c r="U241" s="60" t="str">
        <f>IF(ISERROR(OR(WEEKDAY(B241,1)=1,ISNUMBER(MATCH(B241,#REF!,0)))),"",IF(OR(WEEKDAY(B241,1)=1,ISNUMBER(MATCH(B241,#REF!,0))),1,2))</f>
        <v/>
      </c>
      <c r="V241" s="58"/>
      <c r="W241" s="58"/>
      <c r="X241" s="58"/>
      <c r="Y241" s="58"/>
      <c r="Z241" s="58"/>
      <c r="AA241" s="58"/>
    </row>
    <row r="242" spans="1:27" ht="18" customHeight="1">
      <c r="A242" s="58"/>
      <c r="B242" s="14" t="s">
        <v>7</v>
      </c>
      <c r="C242" s="8" t="s">
        <v>7</v>
      </c>
      <c r="D242" s="18"/>
      <c r="E242" s="61" t="s">
        <v>7</v>
      </c>
      <c r="F242" s="62"/>
      <c r="G242" s="62"/>
      <c r="H242" s="62"/>
      <c r="I242" s="62"/>
      <c r="J242" s="62"/>
      <c r="K242" s="62"/>
      <c r="L242" s="62"/>
      <c r="M242" s="62"/>
      <c r="N242" s="15"/>
      <c r="O242" s="15" t="s">
        <v>32</v>
      </c>
      <c r="P242" s="15" t="s">
        <v>33</v>
      </c>
      <c r="Q242" s="15"/>
      <c r="R242" s="53" t="s">
        <v>3</v>
      </c>
      <c r="S242" s="16" t="str">
        <f>IF(Q243="×",-7.75,"-")</f>
        <v>-</v>
      </c>
      <c r="U242" s="60" t="str">
        <f>IF(ISERROR(OR(WEEKDAY(B242,1)=1,ISNUMBER(MATCH(B242,#REF!,0)))),"",IF(OR(WEEKDAY(B242,1)=1,ISNUMBER(MATCH(B242,#REF!,0))),1,2))</f>
        <v/>
      </c>
      <c r="V242" s="58"/>
      <c r="W242" s="58"/>
      <c r="X242" s="58"/>
      <c r="Y242" s="58"/>
      <c r="Z242" s="58"/>
      <c r="AA242" s="58"/>
    </row>
    <row r="243" spans="1:27" ht="18" customHeight="1" thickBot="1">
      <c r="A243" s="58"/>
      <c r="B243" s="48" t="s">
        <v>7</v>
      </c>
      <c r="C243" s="49" t="s">
        <v>7</v>
      </c>
      <c r="D243" s="50"/>
      <c r="E243" s="76" t="s">
        <v>7</v>
      </c>
      <c r="F243" s="77"/>
      <c r="G243" s="77"/>
      <c r="H243" s="77"/>
      <c r="I243" s="77"/>
      <c r="J243" s="77"/>
      <c r="K243" s="77"/>
      <c r="L243" s="77"/>
      <c r="M243" s="77"/>
      <c r="N243" s="51"/>
      <c r="O243" s="51" t="s">
        <v>55</v>
      </c>
      <c r="P243" s="51" t="s">
        <v>33</v>
      </c>
      <c r="Q243" s="51" t="s">
        <v>7</v>
      </c>
      <c r="R243" s="55" t="s">
        <v>5</v>
      </c>
      <c r="S243" s="17">
        <f xml:space="preserve"> S238+S239</f>
        <v>0</v>
      </c>
      <c r="U243" s="60" t="str">
        <f>IF(ISERROR(OR(WEEKDAY(B243,1)=1,ISNUMBER(MATCH(B243,#REF!,0)))),"",IF(OR(WEEKDAY(B243,1)=1,ISNUMBER(MATCH(B243,#REF!,0))),1,2))</f>
        <v/>
      </c>
      <c r="V243" s="58"/>
      <c r="W243" s="58"/>
      <c r="X243" s="58"/>
      <c r="Y243" s="58"/>
      <c r="Z243" s="58"/>
      <c r="AA243" s="58"/>
    </row>
  </sheetData>
  <mergeCells count="273">
    <mergeCell ref="E242:M242"/>
    <mergeCell ref="E243:M243"/>
    <mergeCell ref="E238:M238"/>
    <mergeCell ref="E239:M239"/>
    <mergeCell ref="E240:M240"/>
    <mergeCell ref="E241:M241"/>
    <mergeCell ref="E233:M233"/>
    <mergeCell ref="E234:M234"/>
    <mergeCell ref="E237:M237"/>
    <mergeCell ref="R237:S237"/>
    <mergeCell ref="E235:M235"/>
    <mergeCell ref="B236:S236"/>
    <mergeCell ref="E230:M230"/>
    <mergeCell ref="E231:M231"/>
    <mergeCell ref="E232:M232"/>
    <mergeCell ref="B228:S228"/>
    <mergeCell ref="E229:M229"/>
    <mergeCell ref="R221:S221"/>
    <mergeCell ref="E222:M222"/>
    <mergeCell ref="E223:M223"/>
    <mergeCell ref="E221:M221"/>
    <mergeCell ref="E224:M224"/>
    <mergeCell ref="E225:M225"/>
    <mergeCell ref="E226:M226"/>
    <mergeCell ref="R229:S229"/>
    <mergeCell ref="E218:M218"/>
    <mergeCell ref="E219:M219"/>
    <mergeCell ref="B220:S220"/>
    <mergeCell ref="E213:M213"/>
    <mergeCell ref="R213:S213"/>
    <mergeCell ref="E215:M215"/>
    <mergeCell ref="E216:M216"/>
    <mergeCell ref="E214:M214"/>
    <mergeCell ref="E227:M227"/>
    <mergeCell ref="E192:M192"/>
    <mergeCell ref="E193:M193"/>
    <mergeCell ref="R205:S205"/>
    <mergeCell ref="E206:M206"/>
    <mergeCell ref="E207:M207"/>
    <mergeCell ref="E217:M217"/>
    <mergeCell ref="B212:S212"/>
    <mergeCell ref="E208:M208"/>
    <mergeCell ref="E209:M209"/>
    <mergeCell ref="E210:M210"/>
    <mergeCell ref="E211:M211"/>
    <mergeCell ref="E205:M205"/>
    <mergeCell ref="E203:M203"/>
    <mergeCell ref="B204:S204"/>
    <mergeCell ref="E194:M194"/>
    <mergeCell ref="E195:M195"/>
    <mergeCell ref="B196:S196"/>
    <mergeCell ref="E197:M197"/>
    <mergeCell ref="R197:S197"/>
    <mergeCell ref="E198:M198"/>
    <mergeCell ref="E199:M199"/>
    <mergeCell ref="E200:M200"/>
    <mergeCell ref="E201:M201"/>
    <mergeCell ref="E202:M202"/>
    <mergeCell ref="E182:M182"/>
    <mergeCell ref="E173:M173"/>
    <mergeCell ref="E177:M177"/>
    <mergeCell ref="E178:M178"/>
    <mergeCell ref="E179:M179"/>
    <mergeCell ref="B180:S180"/>
    <mergeCell ref="E181:M181"/>
    <mergeCell ref="R181:S181"/>
    <mergeCell ref="E189:M189"/>
    <mergeCell ref="R189:S189"/>
    <mergeCell ref="R173:S173"/>
    <mergeCell ref="E174:M174"/>
    <mergeCell ref="E175:M175"/>
    <mergeCell ref="E176:M176"/>
    <mergeCell ref="E183:M183"/>
    <mergeCell ref="E184:M184"/>
    <mergeCell ref="E185:M185"/>
    <mergeCell ref="E186:M186"/>
    <mergeCell ref="E187:M187"/>
    <mergeCell ref="B188:S188"/>
    <mergeCell ref="E190:M190"/>
    <mergeCell ref="E191:M191"/>
    <mergeCell ref="E160:M160"/>
    <mergeCell ref="E161:M161"/>
    <mergeCell ref="E151:M151"/>
    <mergeCell ref="E152:M152"/>
    <mergeCell ref="E153:M153"/>
    <mergeCell ref="E154:M154"/>
    <mergeCell ref="E155:M155"/>
    <mergeCell ref="B156:S156"/>
    <mergeCell ref="E157:M157"/>
    <mergeCell ref="E171:M171"/>
    <mergeCell ref="B172:S172"/>
    <mergeCell ref="E162:M162"/>
    <mergeCell ref="E163:M163"/>
    <mergeCell ref="B164:S164"/>
    <mergeCell ref="E165:M165"/>
    <mergeCell ref="R165:S165"/>
    <mergeCell ref="E166:M166"/>
    <mergeCell ref="E167:M167"/>
    <mergeCell ref="E168:M168"/>
    <mergeCell ref="E169:M169"/>
    <mergeCell ref="E170:M170"/>
    <mergeCell ref="R157:S157"/>
    <mergeCell ref="E158:M158"/>
    <mergeCell ref="E159:M159"/>
    <mergeCell ref="E147:M147"/>
    <mergeCell ref="B148:S148"/>
    <mergeCell ref="E135:M135"/>
    <mergeCell ref="E136:M136"/>
    <mergeCell ref="E137:M137"/>
    <mergeCell ref="E138:M138"/>
    <mergeCell ref="E141:M141"/>
    <mergeCell ref="R141:S141"/>
    <mergeCell ref="E142:M142"/>
    <mergeCell ref="E143:M143"/>
    <mergeCell ref="E144:M144"/>
    <mergeCell ref="E145:M145"/>
    <mergeCell ref="E139:M139"/>
    <mergeCell ref="B140:S140"/>
    <mergeCell ref="E149:M149"/>
    <mergeCell ref="R149:S149"/>
    <mergeCell ref="E150:M150"/>
    <mergeCell ref="E130:M130"/>
    <mergeCell ref="E131:M131"/>
    <mergeCell ref="B132:S132"/>
    <mergeCell ref="E133:M133"/>
    <mergeCell ref="R133:S133"/>
    <mergeCell ref="E134:M134"/>
    <mergeCell ref="E146:M146"/>
    <mergeCell ref="E105:M105"/>
    <mergeCell ref="E106:M106"/>
    <mergeCell ref="E107:M107"/>
    <mergeCell ref="B108:S108"/>
    <mergeCell ref="E128:M128"/>
    <mergeCell ref="E129:M129"/>
    <mergeCell ref="E119:M119"/>
    <mergeCell ref="E120:M120"/>
    <mergeCell ref="E121:M121"/>
    <mergeCell ref="E122:M122"/>
    <mergeCell ref="E123:M123"/>
    <mergeCell ref="B124:S124"/>
    <mergeCell ref="E125:M125"/>
    <mergeCell ref="R125:S125"/>
    <mergeCell ref="E126:M126"/>
    <mergeCell ref="E127:M127"/>
    <mergeCell ref="E118:M118"/>
    <mergeCell ref="E109:M109"/>
    <mergeCell ref="E113:M113"/>
    <mergeCell ref="E114:M114"/>
    <mergeCell ref="E115:M115"/>
    <mergeCell ref="B116:S116"/>
    <mergeCell ref="E117:M117"/>
    <mergeCell ref="R117:S117"/>
    <mergeCell ref="R109:S109"/>
    <mergeCell ref="E110:M110"/>
    <mergeCell ref="E111:M111"/>
    <mergeCell ref="E112:M112"/>
    <mergeCell ref="E104:M104"/>
    <mergeCell ref="E93:M93"/>
    <mergeCell ref="R93:S93"/>
    <mergeCell ref="E94:M94"/>
    <mergeCell ref="E95:M95"/>
    <mergeCell ref="E98:M98"/>
    <mergeCell ref="E99:M99"/>
    <mergeCell ref="B100:S100"/>
    <mergeCell ref="E101:M101"/>
    <mergeCell ref="R101:S101"/>
    <mergeCell ref="E102:M102"/>
    <mergeCell ref="E96:M96"/>
    <mergeCell ref="E97:M97"/>
    <mergeCell ref="E89:M89"/>
    <mergeCell ref="E90:M90"/>
    <mergeCell ref="E91:M91"/>
    <mergeCell ref="B92:S92"/>
    <mergeCell ref="E103:M103"/>
    <mergeCell ref="E86:M86"/>
    <mergeCell ref="R77:S77"/>
    <mergeCell ref="E78:M78"/>
    <mergeCell ref="E79:M79"/>
    <mergeCell ref="E80:M80"/>
    <mergeCell ref="E77:M77"/>
    <mergeCell ref="E81:M81"/>
    <mergeCell ref="E82:M82"/>
    <mergeCell ref="E83:M83"/>
    <mergeCell ref="B84:S84"/>
    <mergeCell ref="E85:M85"/>
    <mergeCell ref="R85:S85"/>
    <mergeCell ref="E87:M87"/>
    <mergeCell ref="E88:M88"/>
    <mergeCell ref="B76:S76"/>
    <mergeCell ref="E70:M70"/>
    <mergeCell ref="E72:M72"/>
    <mergeCell ref="E71:M71"/>
    <mergeCell ref="R61:S61"/>
    <mergeCell ref="E73:M73"/>
    <mergeCell ref="E74:M74"/>
    <mergeCell ref="E69:M69"/>
    <mergeCell ref="B68:S68"/>
    <mergeCell ref="R69:S69"/>
    <mergeCell ref="E63:M63"/>
    <mergeCell ref="E75:M75"/>
    <mergeCell ref="E66:M66"/>
    <mergeCell ref="E67:M67"/>
    <mergeCell ref="E65:M65"/>
    <mergeCell ref="E64:M64"/>
    <mergeCell ref="E61:M61"/>
    <mergeCell ref="E62:M62"/>
    <mergeCell ref="E56:M56"/>
    <mergeCell ref="E58:M58"/>
    <mergeCell ref="E59:M59"/>
    <mergeCell ref="E57:M57"/>
    <mergeCell ref="B60:S60"/>
    <mergeCell ref="E51:M51"/>
    <mergeCell ref="B52:S52"/>
    <mergeCell ref="R53:S53"/>
    <mergeCell ref="E45:M45"/>
    <mergeCell ref="E46:M46"/>
    <mergeCell ref="E47:M47"/>
    <mergeCell ref="E48:M48"/>
    <mergeCell ref="E53:M53"/>
    <mergeCell ref="E54:M54"/>
    <mergeCell ref="E55:M55"/>
    <mergeCell ref="B44:S44"/>
    <mergeCell ref="R45:S45"/>
    <mergeCell ref="E50:M50"/>
    <mergeCell ref="E49:M49"/>
    <mergeCell ref="E34:M34"/>
    <mergeCell ref="E35:M35"/>
    <mergeCell ref="B28:S28"/>
    <mergeCell ref="E29:M29"/>
    <mergeCell ref="R29:S29"/>
    <mergeCell ref="E30:M30"/>
    <mergeCell ref="E31:M31"/>
    <mergeCell ref="E33:M33"/>
    <mergeCell ref="B36:S36"/>
    <mergeCell ref="E37:M37"/>
    <mergeCell ref="R37:S37"/>
    <mergeCell ref="E42:M42"/>
    <mergeCell ref="E38:M38"/>
    <mergeCell ref="E39:M39"/>
    <mergeCell ref="E40:M40"/>
    <mergeCell ref="E41:M41"/>
    <mergeCell ref="E43:M43"/>
    <mergeCell ref="E27:M27"/>
    <mergeCell ref="E26:M26"/>
    <mergeCell ref="R21:S21"/>
    <mergeCell ref="E32:M32"/>
    <mergeCell ref="E21:M21"/>
    <mergeCell ref="E25:M25"/>
    <mergeCell ref="E24:M24"/>
    <mergeCell ref="E22:M22"/>
    <mergeCell ref="E23:M23"/>
    <mergeCell ref="E6:M6"/>
    <mergeCell ref="E15:M15"/>
    <mergeCell ref="E16:M16"/>
    <mergeCell ref="B12:S12"/>
    <mergeCell ref="B20:S20"/>
    <mergeCell ref="E19:M19"/>
    <mergeCell ref="E17:M17"/>
    <mergeCell ref="E18:M18"/>
    <mergeCell ref="B1:O2"/>
    <mergeCell ref="E7:M7"/>
    <mergeCell ref="E14:M14"/>
    <mergeCell ref="E13:M13"/>
    <mergeCell ref="E8:M8"/>
    <mergeCell ref="E11:M11"/>
    <mergeCell ref="B4:S4"/>
    <mergeCell ref="R2:S2"/>
    <mergeCell ref="R1:S1"/>
    <mergeCell ref="E5:M5"/>
    <mergeCell ref="R5:S5"/>
    <mergeCell ref="E10:M10"/>
    <mergeCell ref="R13:S13"/>
    <mergeCell ref="E9:M9"/>
  </mergeCells>
  <phoneticPr fontId="2"/>
  <conditionalFormatting sqref="R8 R16 R24 R32 R40 R48 R56 R64 R72 R80 R88 R96 R104 R112 R120 R128 R136 R144 R152 R160 R168 R176 R184 R192 R200 R208 R216 R224 R232 R240">
    <cfRule type="expression" dxfId="172" priority="2" stopIfTrue="1">
      <formula>OR(Q11="■",Q11="×")</formula>
    </cfRule>
    <cfRule type="expression" dxfId="171" priority="3" stopIfTrue="1">
      <formula>Q11&lt;&gt;"△"</formula>
    </cfRule>
  </conditionalFormatting>
  <conditionalFormatting sqref="S9 S33 S41 S49 S57 S65 S73 S81 S89 S97 S105 S113 S121 S129 S137 S145 S153 S161 S169 S177 S185 S193 S201 S209 S217 S225 S233 S241 S17 S25">
    <cfRule type="expression" dxfId="170" priority="1" stopIfTrue="1">
      <formula>S9&gt;0</formula>
    </cfRule>
    <cfRule type="expression" dxfId="169" priority="4" stopIfTrue="1">
      <formula>OR(Q11="■",Q11="×")</formula>
    </cfRule>
    <cfRule type="expression" dxfId="168" priority="5" stopIfTrue="1">
      <formula>S9&lt;0</formula>
    </cfRule>
  </conditionalFormatting>
  <conditionalFormatting sqref="S8 S16 S24 S32 S40 S48 S56 S64 S72 S80 S88 S96 S104 S112 S120 S128 S136 S144 S152 S160 S168 S176 S184 S192 S200 S208 S216 S224 S232 S240">
    <cfRule type="expression" dxfId="167" priority="6" stopIfTrue="1">
      <formula>OR(Q11="■",Q11="×")</formula>
    </cfRule>
    <cfRule type="expression" dxfId="166" priority="7" stopIfTrue="1">
      <formula>Q11="△"</formula>
    </cfRule>
    <cfRule type="expression" dxfId="165" priority="8" stopIfTrue="1">
      <formula>Q11&lt;&gt;"△"</formula>
    </cfRule>
  </conditionalFormatting>
  <conditionalFormatting sqref="Q5 Q13 Q21 Q29 Q37 Q45 Q53 Q61 Q69 Q77 Q85 Q93 Q101 Q109 Q117 Q125 Q133 Q141 Q149 Q157 Q165 Q173 Q181 Q189 Q197 Q205 Q213 Q221 Q229 Q237">
    <cfRule type="expression" dxfId="164" priority="9" stopIfTrue="1">
      <formula>OR(Q11="■",Q11="×")</formula>
    </cfRule>
  </conditionalFormatting>
  <conditionalFormatting sqref="E6:L6 E14:L14 E22:L22 E30:L30 E38:L38 E46:L46 E54:L54 E62:L62 E70:L70 E78:L78 E86:L86 E94:L94 E102:L102 E110:L110 E118:L118 E126:L126 E134:L134 E142:L142 E150:L150 E158:L158 E166:L166 E174:L174 E182:L182 E190:L190 E198:L198 E206:L206 E214:L214 E222:L222 E230:L230 E238:L238">
    <cfRule type="expression" dxfId="163" priority="10" stopIfTrue="1">
      <formula>OR(Q11="■",Q11="×")</formula>
    </cfRule>
  </conditionalFormatting>
  <conditionalFormatting sqref="N5 N13 N21 N29 N37 N45 N53 N61 N69 N77 N85 N93 N101 N109 N117 N125 N133 N141 N149 N157 N165 N173 N181 N189 N197 N205 N213 N221 N229 N237">
    <cfRule type="expression" dxfId="162" priority="11" stopIfTrue="1">
      <formula>OR(Q11="■",Q11="×")</formula>
    </cfRule>
  </conditionalFormatting>
  <conditionalFormatting sqref="O5 O13 O21 O29 O37 O45 O53 O61 O69 O77 O85 O93 O101 O109 O117 O125 O133 O141 O149 O157 O165 O173 O181 O189 O197 O205 O213 O221 O229 O237">
    <cfRule type="expression" dxfId="161" priority="12" stopIfTrue="1">
      <formula>OR(Q11="■",Q11="×")</formula>
    </cfRule>
  </conditionalFormatting>
  <conditionalFormatting sqref="E7:L7 E15:L15 E23:L23 E31:L31 E39:L39 E47:L47 E55:L55 E63:L63 E71:L71 E79:L79 E87:L87 E95:L95 E103:L103 E111:L111 E119:L119 E127:L127 E135:L135 E143:L143 E151:L151 E159:L159 E167:L167 E175:L175 E183:L183 E191:L191 E199:L199 E207:L207 E215:L215 E223:L223 E231:L231 E239:L239">
    <cfRule type="expression" dxfId="160" priority="13" stopIfTrue="1">
      <formula>OR(Q11="■",Q11="×")</formula>
    </cfRule>
  </conditionalFormatting>
  <conditionalFormatting sqref="N6:P6 N14:P14 N22:P22 N30:P30 N38:P38 N46:P46 N54:P54 N62:P62 N70:P70 N78:P78 N86:P86 N94:P94 N102:P102 N110:P110 N118:P118 N126:P126 N134:P134 N142:P142 N150:P150 N158:P158 N166:P166 N174:P174 N182:P182 N190:P190 N198:P198 N206:P206 N214:P214 N222:P222 N230:P230 N238:P238">
    <cfRule type="expression" dxfId="159" priority="14" stopIfTrue="1">
      <formula>OR($Q11="■",$Q11="×")</formula>
    </cfRule>
  </conditionalFormatting>
  <conditionalFormatting sqref="N8 N16 N24 N32 N40 N48 N56 N64 N72 N80 N88 N96 N104 N112 N120 N128 N136 N144 N152 N160 N168 N176 N184 N192 N200 N208 N216 N224 N232 N240">
    <cfRule type="expression" dxfId="158" priority="15" stopIfTrue="1">
      <formula>OR(Q11="■",Q11="×")</formula>
    </cfRule>
  </conditionalFormatting>
  <conditionalFormatting sqref="N9 N17 N25 N33 N41 N49 N57 N65 N73 N81 N89 N97 N105 N113 N121 N129 N137 N145 N153 N161 N169 N177 N185 N193 N201 N209 N217 N225 N233 N241">
    <cfRule type="expression" dxfId="157" priority="16" stopIfTrue="1">
      <formula>OR(Q11="■",Q11="×")</formula>
    </cfRule>
  </conditionalFormatting>
  <conditionalFormatting sqref="N10 N18 N26 N34 N42 N50 N58 N66 N74 N82 N90 N98 N106 N114 N122 N130 N138 N146 N154 N162 N170 N178 N186 N194 N202 N210 N218 N226 N234 N242">
    <cfRule type="expression" dxfId="156" priority="17" stopIfTrue="1">
      <formula>OR(Q11="■",Q11="×")</formula>
    </cfRule>
  </conditionalFormatting>
  <conditionalFormatting sqref="N11 N19 N27 N35 N43 N51 N59 N67 N75 N83 N91 N99 N107 N115 N123 N131 N139 N147 N155 N163 N171 N179 N187 N195 N203 N211 N219 N227 N235 N243">
    <cfRule type="expression" dxfId="155" priority="18" stopIfTrue="1">
      <formula>OR(Q11="■",Q11="×")</formula>
    </cfRule>
  </conditionalFormatting>
  <conditionalFormatting sqref="O7 O15 O23 O31 O39 O47 O55 O63 O71 O79 O87 O95 O103 O111 O119 O127 O135 O143 O151 O159 O167 O175 O183 O191 O199 O207 O215 O223 O231 O239">
    <cfRule type="expression" dxfId="154" priority="19" stopIfTrue="1">
      <formula>OR(Q11="■",Q11="×")</formula>
    </cfRule>
  </conditionalFormatting>
  <conditionalFormatting sqref="O8 O16 O24 O32 O40 O48 O56 O64 O72 O80 O88 O96 O104 O112 O120 O128 O136 O144 O152 O160 O168 O176 O184 O192 O200 O208 O216 O224 O232 O240">
    <cfRule type="expression" dxfId="153" priority="20" stopIfTrue="1">
      <formula>OR(Q11="■",Q11="×")</formula>
    </cfRule>
  </conditionalFormatting>
  <conditionalFormatting sqref="O9 O17 O25 O33 O41 O49 O57 O65 O73 O81 O89 O97 O105 O113 O121 O129 O137 O145 O153 O161 O169 O177 O185 O193 O201 O209 O217 O225 O233 O241">
    <cfRule type="expression" dxfId="152" priority="21" stopIfTrue="1">
      <formula>OR(Q11="■",Q11="×")</formula>
    </cfRule>
  </conditionalFormatting>
  <conditionalFormatting sqref="O10 O18 O26 O34 O42 O50 O58 O66 O74 O82 O90 O98 O106 O114 O122 O130 O138 O146 O154 O162 O170 O178 O186 O194 O202 O210 O218 O226 O234 O242">
    <cfRule type="expression" dxfId="151" priority="22" stopIfTrue="1">
      <formula>OR(Q11="■",Q11="×")</formula>
    </cfRule>
  </conditionalFormatting>
  <conditionalFormatting sqref="O11 O19 O27 O35 O43 O51 O59 O67 O75 O83 O91 O99 O107 O115 O123 O131 O139 O147 O155 O163 O171 O179 O187 O195 O203 O211 O219 O227 O235 O243">
    <cfRule type="expression" dxfId="150" priority="23" stopIfTrue="1">
      <formula>OR(Q11="■",Q11="×")</formula>
    </cfRule>
  </conditionalFormatting>
  <conditionalFormatting sqref="P7 P15 P23 P31 P39 P47 P55 P63 P71 P79 P87 P95 P103 P111 P119 P127 P135 P143 P151 P159 P167 P175 P183 P191 P199 P207 P215 P223 P231 P239">
    <cfRule type="expression" dxfId="149" priority="24" stopIfTrue="1">
      <formula>OR(Q11="■",Q11="×")</formula>
    </cfRule>
  </conditionalFormatting>
  <conditionalFormatting sqref="P8 P16 P24 P32 P40 P48 P56 P64 P72 P80 P88 P96 P104 P112 P120 P128 P136 P144 P152 P160 P168 P176 P184 P192 P200 P208 P216 P224 P232 P240">
    <cfRule type="expression" dxfId="148" priority="25" stopIfTrue="1">
      <formula>OR(Q11="■",Q11="×")</formula>
    </cfRule>
  </conditionalFormatting>
  <conditionalFormatting sqref="P9 P17 P25 P33 P41 P49 P57 P65 P73 P81 P89 P97 P105 P113 P121 P129 P137 P145 P153 P161 P169 P177 P185 P193 P201 P209 P217 P225 P233 P241">
    <cfRule type="expression" dxfId="147" priority="26" stopIfTrue="1">
      <formula>OR(Q11="■",Q11="×")</formula>
    </cfRule>
  </conditionalFormatting>
  <conditionalFormatting sqref="P10 P18 P26 P34 P42 P50 P58 P66 P74 P82 P90 P98 P106 P114 P122 P130 P138 P146 P154 P162 P170 P178 P186 P194 P202 P210 P218 P226 P234 P242">
    <cfRule type="expression" dxfId="146" priority="27" stopIfTrue="1">
      <formula>OR(Q11="■",Q11="×")</formula>
    </cfRule>
  </conditionalFormatting>
  <conditionalFormatting sqref="P11 P19 P27 P35 P43 P51 P59 P67 P75 P83 P91 P99 P107 P115 P123 P131 P139 P147 P155 P163 P171 P179 P187 P195 P203 P211 P219 P227 P235 P243">
    <cfRule type="expression" dxfId="145" priority="28" stopIfTrue="1">
      <formula>OR(Q11="■",Q11="×")</formula>
    </cfRule>
  </conditionalFormatting>
  <conditionalFormatting sqref="D5 D13 D21 D29 D37 D45 D53 D61 D69 D77 D85 D93 D101 D109 D117 D125 D133 D141 D149 D157 D165 D173 D181 D189 D197 D205 D213 D221 D229 D237">
    <cfRule type="expression" dxfId="144" priority="29" stopIfTrue="1">
      <formula>OR(Q11="■",Q11="×")</formula>
    </cfRule>
  </conditionalFormatting>
  <conditionalFormatting sqref="D6 D14 D22 D30 D38 D46 D54 D62 D70 D78 D86 D94 D102 D110 D118 D126 D134 D142 D150 D158 D166 D174 D182 D190 D198 D206 D214 D222 D230 D238">
    <cfRule type="expression" dxfId="143" priority="30" stopIfTrue="1">
      <formula>OR(Q11="■",Q11="×")</formula>
    </cfRule>
  </conditionalFormatting>
  <conditionalFormatting sqref="D7 D15 D23 D31 D39 D47 D55 D63 D71 D79 D87 D95 D103 D111 D119 D127 D135 D143 D151 D159 D167 D175 D183 D191 D199 D207 D215 D223 D231 D239">
    <cfRule type="expression" dxfId="142" priority="31" stopIfTrue="1">
      <formula>OR(Q11="■",Q11="×")</formula>
    </cfRule>
  </conditionalFormatting>
  <conditionalFormatting sqref="D8 D16 D24 D32 D40 D48 D56 D64 D72 D80 D88 D96 D104 D112 D120 D128 D136 D144 D152 D160 D168 D176 D184 D192 D200 D208 D216 D224 D232 D240">
    <cfRule type="expression" dxfId="141" priority="32" stopIfTrue="1">
      <formula>OR(Q11="■",Q11="×")</formula>
    </cfRule>
  </conditionalFormatting>
  <conditionalFormatting sqref="D9 D17 D25 D33 D41 D49 D57 D65 D73 D81 D89 D97 D105 D113 D121 D129 D137 D145 D153 D161 D169 D177 D185 D193 D201 D209 D217 D225 D233 D241">
    <cfRule type="expression" dxfId="140" priority="33" stopIfTrue="1">
      <formula>OR(Q11="■",Q11="×")</formula>
    </cfRule>
  </conditionalFormatting>
  <conditionalFormatting sqref="D10 D18 D26 D34 D42 D50 D58 D66 D74 D82 D90 D98 D106 D114 D122 D130 D138 D146 D154 D162 D170 D178 D186 D194 D202 D210 D218 D226 D234 D242">
    <cfRule type="expression" dxfId="139" priority="34" stopIfTrue="1">
      <formula>OR(Q11="■",Q11="×")</formula>
    </cfRule>
  </conditionalFormatting>
  <conditionalFormatting sqref="D11 D19 D27 D35 D43 D51 D59 D67 D75 D83 D91 D99 D107 D115 D123 D131 D139 D147 D155 D163 D171 D179 D187 D195 D203 D211 D219 D227 D235 D243">
    <cfRule type="expression" dxfId="138" priority="35" stopIfTrue="1">
      <formula>OR(Q11="■",Q11="×")</formula>
    </cfRule>
  </conditionalFormatting>
  <conditionalFormatting sqref="C6 C14 C22 C30 C38 C46 C54 C62 C70 C78 C86 C94 C102 C110 C118 C126 C134 C142 C150 C158 C166 C174 C182 C190 C198 C206 C214 C222 C230 C238">
    <cfRule type="expression" dxfId="137" priority="36" stopIfTrue="1">
      <formula>OR(Q11="■",Q11="×")</formula>
    </cfRule>
  </conditionalFormatting>
  <conditionalFormatting sqref="C7 C15 C23 C31 C39 C47 C55 C63 C71 C79 C87 C95 C103 C111 C119 C127 C135 C143 C151 C159 C167 C175 C183 C191 C199 C207 C215 C223 C231 C239">
    <cfRule type="expression" dxfId="136" priority="37" stopIfTrue="1">
      <formula>OR(Q11="■",Q11="×")</formula>
    </cfRule>
  </conditionalFormatting>
  <conditionalFormatting sqref="B7 B15 B23 B31 B39 B47 B55 B63 B71 B79 B87 B95 B103 B111 B119 B127 B135 B143 B151 B159 B167 B175 B183 B191 B199 B207 B215 B223 B231 B239">
    <cfRule type="expression" dxfId="135" priority="38" stopIfTrue="1">
      <formula>OR(Q11="■",Q11="×")</formula>
    </cfRule>
  </conditionalFormatting>
  <conditionalFormatting sqref="B6 B14 B22 B30 B38 B46 B54 B62 B70 B78 B86 B94 B102 B110 B118 B126 B134 B142 B150 B158 B166 B174 B182 B190 B198 B206 B214 B222 B230 B238">
    <cfRule type="expression" dxfId="134" priority="39" stopIfTrue="1">
      <formula>OR(Q11="■",Q11="×")</formula>
    </cfRule>
  </conditionalFormatting>
  <conditionalFormatting sqref="R6 R14 R22 R30 R38 R46 R54 R62 R70 R78 R86 R94 R102 R110 R118 R126 R134 R142 R150 R158 R166 R174 R182 R190 R198 R206 R214 R222 R230 R238">
    <cfRule type="expression" dxfId="133" priority="40" stopIfTrue="1">
      <formula>OR(Q11="■",Q11="×")</formula>
    </cfRule>
  </conditionalFormatting>
  <conditionalFormatting sqref="Q6 Q14 Q22 Q30 Q38 Q46 Q54 Q62 Q70 Q78 Q86 Q94 Q102 Q110 Q118 Q126 Q134 Q142 Q150 Q158 Q166 Q174 Q182 Q190 Q198 Q206 Q214 Q222 Q230 Q238">
    <cfRule type="expression" dxfId="132" priority="41" stopIfTrue="1">
      <formula>OR(Q11="■",Q11="×")</formula>
    </cfRule>
  </conditionalFormatting>
  <conditionalFormatting sqref="Q7 Q15 Q23 Q31 Q39 Q47 Q55 Q63 Q71 Q79 Q87 Q95 Q103 Q111 Q119 Q127 Q135 Q143 Q151 Q159 Q167 Q175 Q183 Q191 Q199 Q207 Q215 Q223 Q231 Q239">
    <cfRule type="expression" dxfId="131" priority="42" stopIfTrue="1">
      <formula>OR(Q11="■",Q11="×")</formula>
    </cfRule>
  </conditionalFormatting>
  <conditionalFormatting sqref="Q8 Q16 Q24 Q32 Q40 Q48 Q56 Q64 Q72 Q80 Q88 Q96 Q104 Q112 Q120 Q128 Q136 Q144 Q152 Q160 Q168 Q176 Q184 Q192 Q200 Q208 Q216 Q224 Q232 Q240">
    <cfRule type="expression" dxfId="130" priority="43" stopIfTrue="1">
      <formula>OR(Q11="■",Q11="×")</formula>
    </cfRule>
  </conditionalFormatting>
  <conditionalFormatting sqref="Q9 Q17 Q25 Q33 Q41 Q49 Q57 Q65 Q73 Q81 Q89 Q97 Q105 Q113 Q121 Q129 Q137 Q145 Q153 Q161 Q169 Q177 Q185 Q193 Q201 Q209 Q217 Q225 Q233 Q241">
    <cfRule type="expression" dxfId="129" priority="44" stopIfTrue="1">
      <formula>OR(Q11="■",Q11="×")</formula>
    </cfRule>
  </conditionalFormatting>
  <conditionalFormatting sqref="Q10 Q18 Q26 Q34 Q42 Q50 Q58 Q66 Q74 Q82 Q90 Q98 Q106 Q114 Q122 Q130 Q138 Q146 Q154 Q162 Q170 Q178 Q186 Q194 Q202 Q210 Q218 Q226 Q234 Q242">
    <cfRule type="expression" dxfId="128" priority="45" stopIfTrue="1">
      <formula>OR(Q11="■",Q11="×")</formula>
    </cfRule>
  </conditionalFormatting>
  <conditionalFormatting sqref="R10 R18 R26 R34 R42 R50 R58 R66 R74 R82 R90 R98 R106 R114 R122 R130 R138 R146 R154 R162 R170 R178 R186 R194 R202 R210 R218 R226 R234 R242">
    <cfRule type="expression" dxfId="127" priority="46" stopIfTrue="1">
      <formula>OR(Q11="■",Q11="×")</formula>
    </cfRule>
  </conditionalFormatting>
  <conditionalFormatting sqref="R11 R19 R27 R35 R43 R51 R59 R67 R75 R83 R91 R99 R107 R115 R123 R131 R139 R147 R155 R163 R171 R179 R187 R195 R203 R211 R219 R227 R235 R243">
    <cfRule type="expression" dxfId="126" priority="47" stopIfTrue="1">
      <formula>OR(Q11="■",Q11="×")</formula>
    </cfRule>
  </conditionalFormatting>
  <conditionalFormatting sqref="R9 R17 R25 R33 R41 R49 R57 R65 R73 R81 R89 R97 R105 R113 R121 R129 R137 R145 R153 R161 R169 R177 R185 R193 R201 R209 R217 R225 R233 R241">
    <cfRule type="expression" dxfId="125" priority="48" stopIfTrue="1">
      <formula>OR(Q11="■",Q11="×")</formula>
    </cfRule>
  </conditionalFormatting>
  <conditionalFormatting sqref="R7 R15 R23 R31 R39 R47 R55 R63 R71 R79 R87 R95 R103 R111 R119 R127 R135 R143 R151 R159 R167 R175 R183 R191 R199 R207 R215 R223 R231 R239">
    <cfRule type="expression" dxfId="124" priority="49" stopIfTrue="1">
      <formula>OR(Q11="■",Q11="×")</formula>
    </cfRule>
  </conditionalFormatting>
  <conditionalFormatting sqref="B8 B16 B24 B32 B40 B48 B56 B64 B72 B80 B88 B96 B104 B112 B120 B128 B136 B144 B152 B160 B168 B176 B184 B192 B200 B208 B216 B224 B232 B240">
    <cfRule type="expression" dxfId="123" priority="50" stopIfTrue="1">
      <formula>OR(Q11="■",Q11="×")</formula>
    </cfRule>
  </conditionalFormatting>
  <conditionalFormatting sqref="C8 C16 C24 C32 C40 C48 C56 C64 C72 C80 C88 C96 C104 C112 C120 C128 C136 C144 C152 C160 C168 C176 C184 C192 C200 C208 C216 C224 C232 C240">
    <cfRule type="expression" dxfId="122" priority="51" stopIfTrue="1">
      <formula>OR(Q11="■",Q11="×")</formula>
    </cfRule>
  </conditionalFormatting>
  <conditionalFormatting sqref="B9 B17 B25 B33 B41 B49 B57 B65 B73 B81 B89 B97 B105 B113 B121 B129 B137 B145 B153 B161 B169 B177 B185 B193 B201 B209 B217 B225 B233 B241">
    <cfRule type="expression" dxfId="121" priority="52" stopIfTrue="1">
      <formula>OR(Q11="■",Q11="×")</formula>
    </cfRule>
  </conditionalFormatting>
  <conditionalFormatting sqref="C9 C17 C25 C33 C41 C49 C57 C65 C73 C81 C89 C97 C105 C113 C121 C129 C137 C145 C153 C161 C169 C177 C185 C193 C201 C209 C217 C225 C233 C241">
    <cfRule type="expression" dxfId="120" priority="53" stopIfTrue="1">
      <formula>OR(Q11="■",Q11="×")</formula>
    </cfRule>
  </conditionalFormatting>
  <conditionalFormatting sqref="B10 B18 B26 B34 B42 B50 B58 B66 B74 B82 B90 B98 B106 B114 B122 B130 B138 B146 B154 B162 B170 B178 B186 B194 B202 B210 B218 B226 B234 B242">
    <cfRule type="expression" dxfId="119" priority="54" stopIfTrue="1">
      <formula>OR(Q11="■",Q11="×")</formula>
    </cfRule>
  </conditionalFormatting>
  <conditionalFormatting sqref="C10 C18 C26 C34 C42 C50 C58 C66 C74 C82 C90 C98 C106 C114 C122 C130 C138 C146 C154 C162 C170 C178 C186 C194 C202 C210 C218 C226 C234 C242">
    <cfRule type="expression" dxfId="118" priority="55" stopIfTrue="1">
      <formula>OR(Q11="■",Q11="×")</formula>
    </cfRule>
  </conditionalFormatting>
  <conditionalFormatting sqref="C11 C19 C27 C35 C43 C51 C59 C67 C75 C83 C91 C99 C107 C115 C123 C131 C139 C147 C155 C163 C171 C179 C187 C195 C203 C211 C219 C227 C235 C243">
    <cfRule type="expression" dxfId="117" priority="56" stopIfTrue="1">
      <formula>OR(Q11="■",Q11="×")</formula>
    </cfRule>
  </conditionalFormatting>
  <conditionalFormatting sqref="B11 B19 B27 B35 B43 B51 B59 B67 B75 B83 B91 B99 B107 B115 B123 B131 B139 B147 B155 B163 B171 B179 B187 B195 B203 B211 B219 B227 B235 B243">
    <cfRule type="expression" dxfId="116" priority="57" stopIfTrue="1">
      <formula>OR(Q11="■",Q11="×")</formula>
    </cfRule>
  </conditionalFormatting>
  <conditionalFormatting sqref="E8:L8 E16:L16 E24:L24 E32:L32 E40:L40 E48:L48 E56:L56 E64:L64 E72:L72 E80:L80 E88:L88 E96:L96 E104:L104 E112:L112 E120:L120 E128:L128 E136:L136 E144:L144 E152:L152 E160:L160 E168:L168 E176:L176 E184:L184 E192:L192 E200:L200 E208:L208 E216:L216 E224:L224 E232:L232 E240:L240">
    <cfRule type="expression" dxfId="115" priority="58" stopIfTrue="1">
      <formula>OR(Q11="■",Q11="×")</formula>
    </cfRule>
  </conditionalFormatting>
  <conditionalFormatting sqref="E9:L9 E17:L17 E25:L25 E33:L33 E41:L41 E49:L49 E57:L57 E65:L65 E73:L73 E81:L81 E89:L89 E97:L97 E105:L105 E113:L113 E121:L121 E129:L129 E137:L137 E145:L145 E153:L153 E161:L161 E169:L169 E177:L177 E185:L185 E193:L193 E201:L201 E209:L209 E217:L217 E225:L225 E233:L233 E241:L241">
    <cfRule type="expression" dxfId="114" priority="59" stopIfTrue="1">
      <formula>OR(Q11="■",Q11="×")</formula>
    </cfRule>
  </conditionalFormatting>
  <conditionalFormatting sqref="E10:L10 E18:L18 E26:L26 E34:L34 E42:L42 E50:L50 E58:L58 E66:L66 E74:L74 E82:L82 E90:L90 E98:L98 E106:L106 E114:L114 E122:L122 E130:L130 E138:L138 E146:L146 E154:L154 E162:L162 E170:L170 E178:L178 E186:L186 E194:L194 E202:L202 E210:L210 E218:L218 E226:L226 E234:L234 E242:L242">
    <cfRule type="expression" dxfId="113" priority="60" stopIfTrue="1">
      <formula>OR(Q11="■",Q11="×")</formula>
    </cfRule>
  </conditionalFormatting>
  <conditionalFormatting sqref="E11:L11 E19:L19 E27:L27 E35:L35 E43:L43 E51:L51 E59:L59 E67:L67 E75:L75 E83:L83 E91:L91 E99:L99 E107:L107 E115:L115 E123:L123 E131:L131 E139:L139 E147:L147 E155:L155 E163:L163 E171:L171 E179:L179 E187:L187 E195:L195 E203:L203 E211:L211 E219:L219 E227:L227 E235:L235 E243:L243">
    <cfRule type="expression" dxfId="112" priority="61" stopIfTrue="1">
      <formula>OR(Q11="■",Q11="×")</formula>
    </cfRule>
  </conditionalFormatting>
  <conditionalFormatting sqref="E5:L5 E13:L13 E21:L21 E29:L29 E37:L37 E45:L45 E53:L53 E61:L61 E69:L69 E77:L77 E85:L85 E93:L93 E101:L101 E109:L109 E117:L117 E125:L125 E133:L133 E141:L141 E149:L149 E157:L157 E165:L165 E173:L173 E181:L181 E189:L189 E197:L197 E205:L205 E213:L213 E221:L221 E229:L229 E237:L237">
    <cfRule type="expression" dxfId="111" priority="62" stopIfTrue="1">
      <formula>OR(Q11="■",Q11="×")</formula>
    </cfRule>
  </conditionalFormatting>
  <conditionalFormatting sqref="N7 N15 N23 N31 N39 N47 N55 N63 N71 N79 N87 N95 N103 N111 N119 N127 N135 N143 N151 N159 N167 N175 N183 N191 N199 N207 N215 N223 N231 N239">
    <cfRule type="expression" dxfId="110" priority="63" stopIfTrue="1">
      <formula>OR(Q11="■",Q11="×")</formula>
    </cfRule>
  </conditionalFormatting>
  <conditionalFormatting sqref="C5 C13 C21 C29 C37 C45 C53 C61 C69 C77 C85 C93 C101 C109 C117 C125 C133 C141 C149 C157 C165 C173 C181 C189 C197 C205 C213 C221 C229 C237">
    <cfRule type="expression" dxfId="109" priority="64" stopIfTrue="1">
      <formula>OR(Q11="■",Q11="×")</formula>
    </cfRule>
  </conditionalFormatting>
  <conditionalFormatting sqref="P5 P13 P21 P29 P37 P45 P53 P61 P69 P77 P85 P93 P101 P109 P117 P125 P133 P141 P149 P157 P165 P173 P181 P189 P197 P205 P213 P221 P229 P237">
    <cfRule type="expression" dxfId="108" priority="65" stopIfTrue="1">
      <formula>OR(Q11="■",Q11="×")</formula>
    </cfRule>
  </conditionalFormatting>
  <conditionalFormatting sqref="S11 S19 S27 S35 S43 S51 S59 S67 S75 S83 S91 S99 S107 S115 S123 S131 S139 S147 S155 S163 S171 S179 S187 S195 S203 S211 S219 S227 S235 S243">
    <cfRule type="expression" dxfId="107" priority="66" stopIfTrue="1">
      <formula>OR(Q11="■",Q11="×")</formula>
    </cfRule>
  </conditionalFormatting>
  <conditionalFormatting sqref="S10 S18 S26 S34 S42 S50 S58 S66 S74 S82 S90 S98 S106 S114 S122 S130 S138 S146 S154 S162 S170 S178 S186 S194 S202 S210 S218 S226 S234 S242">
    <cfRule type="expression" dxfId="106" priority="67" stopIfTrue="1">
      <formula>OR(Q11="■",Q11="×")</formula>
    </cfRule>
  </conditionalFormatting>
  <conditionalFormatting sqref="R5:S5 R13:S13 R21:S21 R29:S29 R37:S37 R45:S45 R53:S53 R61:S61 R69:S69 R77:S77 R85:S85 R93:S93 R101:S101 R109:S109 R117:S117 R125:S125 R133:S133 R141:S141 R149:S149 R157:S157 R165:S165 R173:S173 R181:S181 R189:S189 R197:S197 R205:S205 R213:S213 R221:S221 R229:S229 R237:S237">
    <cfRule type="expression" dxfId="105" priority="68" stopIfTrue="1">
      <formula>OR(Q11="■",Q11="×")</formula>
    </cfRule>
  </conditionalFormatting>
  <conditionalFormatting sqref="S6 S14 S22 S30 S38 S46 S54 S62 S70 S78 S86 S94 S102 S110 S118 S126 S134 S142 S150 S158 S166 S174 S182 S190 S198 S206 S214 S222 S230 S238">
    <cfRule type="expression" dxfId="104" priority="69" stopIfTrue="1">
      <formula>OR(Q11="■",Q11="×")</formula>
    </cfRule>
  </conditionalFormatting>
  <conditionalFormatting sqref="S7 S15 S23 S31 S39 S47 S55 S63 S71 S79 S87 S95 S103 S111 S119 S127 S135 S143 S151 S159 S167 S175 S183 S191 S199 S207 S215 S223 S231 S239">
    <cfRule type="expression" dxfId="103" priority="70" stopIfTrue="1">
      <formula>OR(Q11="■",Q11="×")</formula>
    </cfRule>
  </conditionalFormatting>
  <conditionalFormatting sqref="B5 B13 B21 B29 B37 B45 B53 B61 B69 B77 B85 B93 B101 B109 B117 B125 B133 B141 B149 B157 B165 B173 B181 B189 B197 B205 B213 B221 B229 B237">
    <cfRule type="expression" dxfId="102" priority="71" stopIfTrue="1">
      <formula>OR(Q11="■",Q11="×")</formula>
    </cfRule>
  </conditionalFormatting>
  <conditionalFormatting sqref="B4:I4 B12:I12 B20:I20 B28:I28 B36:I36 B44:I44 B52:I52 B60:I60 B68:I68 B76:I76 B84:I84 B92:I92 B100:I100 B108:I108 B116:I116 B124:I124 B132:I132 B140:I140 B148:I148 B156:I156 B164:I164 B172:I172 B180:I180 B188:I188 B196:I196 B204:I204 B212:I212 B220:I220 B228:I228 B236:I236">
    <cfRule type="expression" dxfId="101" priority="72" stopIfTrue="1">
      <formula>OR(Q11="■",Q11="×")</formula>
    </cfRule>
  </conditionalFormatting>
  <conditionalFormatting sqref="Q11 Q19 Q27 Q35 Q43 Q51 Q59 Q67 Q75 Q83 Q91 Q99 Q107 Q115 Q123 Q131 Q139 Q147 Q155 Q163 Q171 Q179 Q187 Q195 Q203 Q211 Q219 Q227 Q235 Q243">
    <cfRule type="expression" dxfId="100" priority="73" stopIfTrue="1">
      <formula>OR(Q11="■",Q11="×")</formula>
    </cfRule>
  </conditionalFormatting>
  <conditionalFormatting sqref="M6 M14 M22 M30 M38 M46 M54 M62 M70 M78 M86 M94 M102 M110 M118 M126 M134 M142 M150 M158 M166 M174 M182 M190 M198 M206 M214 M222 M230 M238">
    <cfRule type="expression" dxfId="99" priority="74" stopIfTrue="1">
      <formula>OR(#REF!="■",#REF!="×")</formula>
    </cfRule>
  </conditionalFormatting>
  <conditionalFormatting sqref="M7 M15 M23 M31 M39 M47 M55 M63 M71 M79 M87 M95 M103 M111 M119 M127 M135 M143 M151 M159 M167 M175 M183 M191 M199 M207 M215 M223 M231 M239">
    <cfRule type="expression" dxfId="98" priority="75" stopIfTrue="1">
      <formula>OR(#REF!="■",#REF!="×")</formula>
    </cfRule>
  </conditionalFormatting>
  <conditionalFormatting sqref="M8 M16 M24 M32 M40 M48 M56 M64 M72 M80 M88 M96 M104 M112 M120 M128 M136 M144 M152 M160 M168 M176 M184 M192 M200 M208 M216 M224 M232 M240">
    <cfRule type="expression" dxfId="97" priority="76" stopIfTrue="1">
      <formula>OR(#REF!="■",#REF!="×")</formula>
    </cfRule>
  </conditionalFormatting>
  <conditionalFormatting sqref="M9 M17 M25 M33 M41 M49 M57 M65 M73 M81 M89 M97 M105 M113 M121 M129 M137 M145 M153 M161 M169 M177 M185 M193 M201 M209 M217 M225 M233 M241">
    <cfRule type="expression" dxfId="96" priority="77" stopIfTrue="1">
      <formula>OR(#REF!="■",#REF!="×")</formula>
    </cfRule>
  </conditionalFormatting>
  <conditionalFormatting sqref="M10 M18 M26 M34 M42 M50 M58 M66 M74 M82 M90 M98 M106 M114 M122 M130 M138 M146 M154 M162 M170 M178 M186 M194 M202 M210 M218 M226 M234 M242">
    <cfRule type="expression" dxfId="95" priority="78" stopIfTrue="1">
      <formula>OR(#REF!="■",#REF!="×")</formula>
    </cfRule>
  </conditionalFormatting>
  <conditionalFormatting sqref="M11 M19 M27 M35 M43 M51 M59 M67 M75 M83 M91 M99 M107 M115 M123 M131 M139 M147 M155 M163 M171 M179 M187 M195 M203 M211 M219 M227 M235 M243">
    <cfRule type="expression" dxfId="94" priority="79" stopIfTrue="1">
      <formula>OR(#REF!="■",#REF!="×")</formula>
    </cfRule>
  </conditionalFormatting>
  <conditionalFormatting sqref="M5 M13 M21 M29 M37 M45 M53 M61 M69 M77 M85 M93 M101 M109 M117 M125 M133 M141 M149 M157 M165 M173 M181 M189 M197 M205 M213 M221 M229 M237">
    <cfRule type="expression" dxfId="93" priority="80" stopIfTrue="1">
      <formula>OR(#REF!="■",#REF!="×")</formula>
    </cfRule>
  </conditionalFormatting>
  <conditionalFormatting sqref="P44:S44 M20 M28 M36 M44 M52 M60 M68 M76 M84 M92 M100 M108 M116 M124 M132 M140 M148 M156 M164 M172 M180 M188 M196 M204 M212 M220 M228 M236 M12 P52:S52 P60:S60 P68:S68 P76:S76 P84:S84 P92:S92 P100:S100 P108:S108 P116:S116 P124:S124 P132:S132 P140:S140 P148:S148 P156:S156 P164:S164 P172:S172 P180:S180 P188:S188 P196:S196 P204:S204 P212:S212 P220:S220 P228:S228 P236:S236 Q4:S4 P20:S20 P28:S28 P36:S36">
    <cfRule type="expression" dxfId="92" priority="81" stopIfTrue="1">
      <formula>OR(Z11="■",Z11="×")</formula>
    </cfRule>
  </conditionalFormatting>
  <conditionalFormatting sqref="J4 J12 J20 J28 J36 J44 J52 J60 J68 J76 J84 J92 J100 J108 J116 J124 J132 J140 J148 J156 J164 J172 J180 J188 J196 J204 J212 J220 J228 J236">
    <cfRule type="expression" dxfId="91" priority="82" stopIfTrue="1">
      <formula>OR(#REF!="■",#REF!="×")</formula>
    </cfRule>
  </conditionalFormatting>
  <conditionalFormatting sqref="M4">
    <cfRule type="expression" dxfId="90" priority="83" stopIfTrue="1">
      <formula>OR(AC11="■",AC11="×")</formula>
    </cfRule>
  </conditionalFormatting>
  <conditionalFormatting sqref="O12 O20 O28 O36 O44 O52 O60 O68 O76 O84 O92 O100 O108 O116 O124 O132 O140 O148 O156 O164 O172 O180 O188 O196 O204 O212 O220 O228 O236 O4:P4 L4 L20 L28 L36 L44 L52 L60 L68 L76 L84 L92 L100 L108 L116 L124 L132 L140 L148 L156 L164 L172 L180 L188 L196 L204 L212 L220 L228 L236 L12">
    <cfRule type="expression" dxfId="89" priority="84" stopIfTrue="1">
      <formula>OR(#REF!="■",#REF!="×")</formula>
    </cfRule>
  </conditionalFormatting>
  <conditionalFormatting sqref="P12:S12">
    <cfRule type="expression" dxfId="88" priority="85" stopIfTrue="1">
      <formula>OR(AC19="■",AC19="×")</formula>
    </cfRule>
  </conditionalFormatting>
  <conditionalFormatting sqref="N12 N28 N36 N44 N52 N60 N68 N76 N84 N92 N100 N108 N116 N124 N132 N140 N148 N156 N164 N172 N180 N188 N196 N204 N212 N220 N228 N236 N4 N20 K4 K20 K28 K36 K44 K52 K60 K68 K76 K84 K92 K100 K108 K116 K124 K132 K140 K148 K156 K164 K172 K180 K188 K196 K204 K212 K220 K228 K236 K12">
    <cfRule type="expression" dxfId="87" priority="86" stopIfTrue="1">
      <formula>OR(Y11="■",Y11="×")</formula>
    </cfRule>
  </conditionalFormatting>
  <dataValidations count="5">
    <dataValidation type="list" allowBlank="1" showInputMessage="1" showErrorMessage="1" sqref="B6:B11 B238:B243 B230:B235 B222:B227 B214:B219 B206:B211 B198:B203 B190:B195 B182:B187 B174:B179 B166:B171 B158:B163 B150:B155 B142:B147 B134:B139 B126:B131 B118:B123 B110:B115 B102:B107 B94:B99 B86:B91 B78:B83 B70:B75 B62:B67 B54:B59 B46:B51 B38:B43 B30:B35 B22:B27 B14:B19">
      <formula1>$V$4:$V$6</formula1>
    </dataValidation>
    <dataValidation type="list" allowBlank="1" showInputMessage="1" showErrorMessage="1" sqref="E6:M11 E238:M243 E230:M235 E222:M227 E214:M219 E206:M211 E198:M203 E190:M195 E182:M187 E174:M179 E166:M171 E158:M163 E150:M155 E142:M147 E134:M139 E126:M131 E118:M123 E110:M115 E102:M107 E94:M99 E86:M91 E78:M83 E70:M75 E62:M67 E54:M59 E46:M51 E38:M43 E30:M35 E22:M27 E14:M19">
      <formula1>$X$4:$X$11</formula1>
    </dataValidation>
    <dataValidation type="list" allowBlank="1" showInputMessage="1" showErrorMessage="1" sqref="Q11 Q19 Q27 Q35 Q43 Q51 Q59 Q67 Q75 Q83 Q91 Q99 Q107 Q115 Q123 Q131 Q139 Q147 Q155 Q163 Q171 Q179 Q187 Q195 Q203 Q211 Q219 Q227 Q235 Q243">
      <formula1>IF(U4=1,ngaynghi,ngaythuong)</formula1>
    </dataValidation>
    <dataValidation type="list" allowBlank="1" showInputMessage="1" showErrorMessage="1" sqref="Z4:Z5">
      <formula1>ngaynghi</formula1>
    </dataValidation>
    <dataValidation type="list" allowBlank="1" showInputMessage="1" showErrorMessage="1" sqref="R2:S2">
      <formula1>$Y$4:$Y$11</formula1>
    </dataValidation>
  </dataValidations>
  <pageMargins left="0.39370078740157483" right="0.19685039370078741" top="0.39370078740157483" bottom="0.19685039370078741" header="0.70866141732283472" footer="0.31496062992125984"/>
  <pageSetup paperSize="9" scale="90" orientation="portrait" r:id="rId1"/>
  <headerFooter alignWithMargins="0"/>
  <colBreaks count="1" manualBreakCount="1">
    <brk id="19" max="1048575" man="1"/>
  </colBreaks>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51"/>
  <sheetViews>
    <sheetView zoomScale="115" zoomScaleNormal="115" workbookViewId="0">
      <pane ySplit="2" topLeftCell="A3" activePane="bottomLeft" state="frozenSplit"/>
      <selection activeCell="D17" sqref="D17"/>
      <selection pane="bottomLeft" activeCell="AG16" sqref="AG16"/>
    </sheetView>
  </sheetViews>
  <sheetFormatPr defaultColWidth="3" defaultRowHeight="18" customHeight="1"/>
  <cols>
    <col min="1" max="1" width="3.125" style="1" customWidth="1"/>
    <col min="2" max="2" width="5.5" style="1" customWidth="1"/>
    <col min="3" max="3" width="12.375" style="1" customWidth="1"/>
    <col min="4" max="4" width="14.25" style="1" customWidth="1"/>
    <col min="5" max="8" width="3" style="1" customWidth="1"/>
    <col min="9" max="9" width="3.75" style="1" bestFit="1" customWidth="1"/>
    <col min="10" max="13" width="3" style="1" customWidth="1"/>
    <col min="14" max="14" width="7.5" style="1" bestFit="1" customWidth="1"/>
    <col min="15" max="15" width="16.5" style="2" bestFit="1" customWidth="1"/>
    <col min="16" max="16" width="5" style="2" customWidth="1"/>
    <col min="17" max="17" width="7.5" style="1" bestFit="1" customWidth="1"/>
    <col min="18" max="18" width="9" style="1" bestFit="1" customWidth="1"/>
    <col min="19" max="19" width="9.125" style="3" bestFit="1" customWidth="1"/>
    <col min="20" max="20" width="2.125" style="3" bestFit="1" customWidth="1"/>
    <col min="21" max="21" width="3.75" style="1" hidden="1" customWidth="1"/>
    <col min="22" max="22" width="3.375" style="1" hidden="1" customWidth="1"/>
    <col min="23" max="23" width="11.375" style="1" hidden="1" customWidth="1"/>
    <col min="24" max="24" width="7.625" style="1" hidden="1" customWidth="1"/>
    <col min="25" max="25" width="3.375" style="1" hidden="1" customWidth="1"/>
    <col min="26" max="26" width="8.625" style="1" hidden="1" customWidth="1"/>
    <col min="27" max="27" width="5.75" style="1" hidden="1" customWidth="1"/>
    <col min="28" max="28" width="13.125" style="1" bestFit="1" customWidth="1"/>
    <col min="29" max="16384" width="3" style="1"/>
  </cols>
  <sheetData>
    <row r="1" spans="1:28" ht="18" customHeight="1">
      <c r="A1" s="58" t="s">
        <v>62</v>
      </c>
      <c r="B1" s="75" t="s">
        <v>63</v>
      </c>
      <c r="C1" s="75"/>
      <c r="D1" s="75"/>
      <c r="E1" s="75"/>
      <c r="F1" s="75"/>
      <c r="G1" s="75"/>
      <c r="H1" s="75"/>
      <c r="I1" s="75"/>
      <c r="J1" s="75"/>
      <c r="K1" s="75"/>
      <c r="L1" s="75"/>
      <c r="M1" s="75"/>
      <c r="N1" s="75"/>
      <c r="O1" s="75"/>
      <c r="P1" s="19"/>
      <c r="Q1" s="10" t="s">
        <v>79</v>
      </c>
      <c r="R1" s="65">
        <f>Ｊａｎ!R1</f>
        <v>2023</v>
      </c>
      <c r="S1" s="65"/>
      <c r="U1" s="58"/>
      <c r="V1" s="58"/>
      <c r="W1" s="58"/>
      <c r="X1" s="58"/>
      <c r="Y1" s="58"/>
      <c r="Z1" s="58"/>
      <c r="AA1" s="58"/>
    </row>
    <row r="2" spans="1:28" ht="18" customHeight="1">
      <c r="A2" s="58"/>
      <c r="B2" s="75"/>
      <c r="C2" s="75"/>
      <c r="D2" s="75"/>
      <c r="E2" s="75"/>
      <c r="F2" s="75"/>
      <c r="G2" s="75"/>
      <c r="H2" s="75"/>
      <c r="I2" s="75"/>
      <c r="J2" s="75"/>
      <c r="K2" s="75"/>
      <c r="L2" s="75"/>
      <c r="M2" s="75"/>
      <c r="N2" s="75"/>
      <c r="O2" s="75"/>
      <c r="P2" s="13"/>
      <c r="Q2" s="10" t="s">
        <v>64</v>
      </c>
      <c r="R2" s="65" t="s">
        <v>7</v>
      </c>
      <c r="S2" s="74"/>
      <c r="U2" s="58"/>
      <c r="V2" s="58"/>
      <c r="W2" s="58"/>
      <c r="X2" s="58"/>
      <c r="Y2" s="58"/>
      <c r="Z2" s="58"/>
      <c r="AA2" s="58"/>
    </row>
    <row r="3" spans="1:28" ht="18" customHeight="1" thickBot="1">
      <c r="A3" s="58"/>
      <c r="B3" s="58"/>
      <c r="C3" s="58"/>
      <c r="D3" s="58"/>
      <c r="E3" s="58"/>
      <c r="F3" s="58"/>
      <c r="G3" s="58"/>
      <c r="H3" s="58"/>
      <c r="I3" s="58"/>
      <c r="J3" s="58"/>
      <c r="K3" s="58"/>
      <c r="L3" s="58"/>
      <c r="M3" s="58"/>
      <c r="N3" s="58"/>
      <c r="Q3" s="58"/>
      <c r="R3" s="58"/>
      <c r="U3" s="58"/>
      <c r="V3" s="58"/>
      <c r="W3" s="58"/>
      <c r="X3" s="58"/>
      <c r="Y3" s="58"/>
      <c r="Z3" s="58">
        <v>1</v>
      </c>
      <c r="AA3" s="58">
        <v>2</v>
      </c>
    </row>
    <row r="4" spans="1:28" ht="18" customHeight="1" thickBot="1">
      <c r="A4" s="58"/>
      <c r="B4" s="71">
        <f>DATE(R1,12,1)</f>
        <v>45261</v>
      </c>
      <c r="C4" s="72"/>
      <c r="D4" s="72"/>
      <c r="E4" s="72"/>
      <c r="F4" s="72"/>
      <c r="G4" s="72"/>
      <c r="H4" s="72"/>
      <c r="I4" s="72"/>
      <c r="J4" s="72"/>
      <c r="K4" s="72"/>
      <c r="L4" s="72"/>
      <c r="M4" s="72"/>
      <c r="N4" s="72"/>
      <c r="O4" s="72"/>
      <c r="P4" s="72"/>
      <c r="Q4" s="72"/>
      <c r="R4" s="72"/>
      <c r="S4" s="73"/>
      <c r="U4" s="60">
        <f>IF(ISERROR(OR(WEEKDAY(B4,1)=1,ISNUMBER(MATCH(B4,#REF!,0)))),"",IF(OR(WEEKDAY(B4,1)=1,ISNUMBER(MATCH(B4,#REF!,0))),1,2))</f>
        <v>2</v>
      </c>
      <c r="V4" s="58" t="s">
        <v>65</v>
      </c>
      <c r="W4" s="58" t="s">
        <v>7</v>
      </c>
      <c r="X4" s="58" t="s">
        <v>7</v>
      </c>
      <c r="Y4" s="58" t="s">
        <v>65</v>
      </c>
      <c r="Z4" s="58" t="s">
        <v>65</v>
      </c>
      <c r="AA4" s="58" t="s">
        <v>65</v>
      </c>
      <c r="AB4" s="42"/>
    </row>
    <row r="5" spans="1:28" ht="18" customHeight="1" thickBot="1">
      <c r="A5" s="58"/>
      <c r="B5" s="9" t="s">
        <v>25</v>
      </c>
      <c r="C5" s="4" t="s">
        <v>1</v>
      </c>
      <c r="D5" s="5" t="s">
        <v>0</v>
      </c>
      <c r="E5" s="68" t="s">
        <v>2</v>
      </c>
      <c r="F5" s="69"/>
      <c r="G5" s="69"/>
      <c r="H5" s="69"/>
      <c r="I5" s="69"/>
      <c r="J5" s="69"/>
      <c r="K5" s="69"/>
      <c r="L5" s="69"/>
      <c r="M5" s="70"/>
      <c r="N5" s="59" t="s">
        <v>4</v>
      </c>
      <c r="O5" s="57" t="s">
        <v>6</v>
      </c>
      <c r="P5" s="7" t="s">
        <v>26</v>
      </c>
      <c r="Q5" s="59" t="s">
        <v>4</v>
      </c>
      <c r="R5" s="63" t="s">
        <v>4</v>
      </c>
      <c r="S5" s="64"/>
      <c r="U5" s="60" t="str">
        <f>IF(ISERROR(OR(WEEKDAY(B5,1)=1,ISNUMBER(MATCH(B5,#REF!,0)))),"",IF(OR(WEEKDAY(B5,1)=1,ISNUMBER(MATCH(B5,#REF!,0))),1,2))</f>
        <v/>
      </c>
      <c r="V5" s="58" t="s">
        <v>73</v>
      </c>
      <c r="W5" s="58" t="s">
        <v>8</v>
      </c>
      <c r="X5" s="58" t="s">
        <v>74</v>
      </c>
      <c r="Y5" s="58" t="s">
        <v>76</v>
      </c>
      <c r="Z5" s="58" t="s">
        <v>24</v>
      </c>
      <c r="AA5" s="58" t="s">
        <v>75</v>
      </c>
    </row>
    <row r="6" spans="1:28" ht="18" customHeight="1">
      <c r="A6" s="58"/>
      <c r="B6" s="43" t="s">
        <v>7</v>
      </c>
      <c r="C6" s="44" t="s">
        <v>7</v>
      </c>
      <c r="D6" s="45"/>
      <c r="E6" s="66" t="s">
        <v>7</v>
      </c>
      <c r="F6" s="67"/>
      <c r="G6" s="67"/>
      <c r="H6" s="67"/>
      <c r="I6" s="67"/>
      <c r="J6" s="67"/>
      <c r="K6" s="67"/>
      <c r="L6" s="67"/>
      <c r="M6" s="67"/>
      <c r="N6" s="46"/>
      <c r="O6" s="46"/>
      <c r="P6" s="46"/>
      <c r="Q6" s="46"/>
      <c r="R6" s="52" t="s">
        <v>56</v>
      </c>
      <c r="S6" s="47">
        <f>SUM(N6:N11)</f>
        <v>0</v>
      </c>
      <c r="U6" s="60" t="str">
        <f>IF(ISERROR(OR(WEEKDAY(B6,1)=1,ISNUMBER(MATCH(B6,#REF!,0)))),"",IF(OR(WEEKDAY(B6,1)=1,ISNUMBER(MATCH(B6,#REF!,0))),1,2))</f>
        <v/>
      </c>
      <c r="V6" s="58" t="s">
        <v>27</v>
      </c>
      <c r="W6" s="58" t="s">
        <v>9</v>
      </c>
      <c r="X6" s="58" t="s">
        <v>28</v>
      </c>
      <c r="Y6" s="58" t="s">
        <v>17</v>
      </c>
      <c r="Z6" s="58"/>
      <c r="AA6" s="58" t="s">
        <v>16</v>
      </c>
    </row>
    <row r="7" spans="1:28" ht="18" customHeight="1">
      <c r="A7" s="58"/>
      <c r="B7" s="14" t="s">
        <v>7</v>
      </c>
      <c r="C7" s="8" t="s">
        <v>7</v>
      </c>
      <c r="D7" s="18"/>
      <c r="E7" s="61" t="s">
        <v>7</v>
      </c>
      <c r="F7" s="62"/>
      <c r="G7" s="62"/>
      <c r="H7" s="62"/>
      <c r="I7" s="62"/>
      <c r="J7" s="62"/>
      <c r="K7" s="62"/>
      <c r="L7" s="62"/>
      <c r="M7" s="62"/>
      <c r="N7" s="15"/>
      <c r="O7" s="15"/>
      <c r="P7" s="15"/>
      <c r="Q7" s="15"/>
      <c r="R7" s="53" t="s">
        <v>6</v>
      </c>
      <c r="S7" s="16">
        <f>SUM(Q6:Q10)</f>
        <v>0</v>
      </c>
      <c r="U7" s="60" t="str">
        <f>IF(ISERROR(OR(WEEKDAY(B7,1)=1,ISNUMBER(MATCH(B7,#REF!,0)))),"",IF(OR(WEEKDAY(B7,1)=1,ISNUMBER(MATCH(B7,#REF!,0))),1,2))</f>
        <v/>
      </c>
      <c r="V7" s="58"/>
      <c r="W7" s="58" t="s">
        <v>10</v>
      </c>
      <c r="X7" s="58" t="s">
        <v>29</v>
      </c>
      <c r="Y7" s="58" t="s">
        <v>18</v>
      </c>
      <c r="Z7" s="58"/>
      <c r="AA7" s="58" t="s">
        <v>15</v>
      </c>
    </row>
    <row r="8" spans="1:28" ht="18" customHeight="1">
      <c r="A8" s="58"/>
      <c r="B8" s="14" t="s">
        <v>7</v>
      </c>
      <c r="C8" s="8" t="s">
        <v>7</v>
      </c>
      <c r="D8" s="18"/>
      <c r="E8" s="61" t="s">
        <v>7</v>
      </c>
      <c r="F8" s="62"/>
      <c r="G8" s="62"/>
      <c r="H8" s="62"/>
      <c r="I8" s="62"/>
      <c r="J8" s="62"/>
      <c r="K8" s="62"/>
      <c r="L8" s="62"/>
      <c r="M8" s="62"/>
      <c r="N8" s="15"/>
      <c r="O8" s="15"/>
      <c r="P8" s="15"/>
      <c r="Q8" s="15"/>
      <c r="R8" s="54" t="str">
        <f>IF(Q11="△","Minus Time","")</f>
        <v/>
      </c>
      <c r="S8" s="41"/>
      <c r="U8" s="60" t="str">
        <f>IF(ISERROR(OR(WEEKDAY(B8,1)=1,ISNUMBER(MATCH(B8,#REF!,0)))),"",IF(OR(WEEKDAY(B8,1)=1,ISNUMBER(MATCH(B8,#REF!,0))),1,2))</f>
        <v/>
      </c>
      <c r="V8" s="58"/>
      <c r="W8" s="58" t="s">
        <v>11</v>
      </c>
      <c r="X8" s="58" t="s">
        <v>30</v>
      </c>
      <c r="Y8" s="58" t="s">
        <v>19</v>
      </c>
      <c r="Z8" s="58"/>
      <c r="AA8" s="58"/>
    </row>
    <row r="9" spans="1:28" ht="18" customHeight="1">
      <c r="A9" s="58"/>
      <c r="B9" s="14" t="s">
        <v>7</v>
      </c>
      <c r="C9" s="8" t="s">
        <v>7</v>
      </c>
      <c r="D9" s="18"/>
      <c r="E9" s="61" t="s">
        <v>7</v>
      </c>
      <c r="F9" s="62"/>
      <c r="G9" s="62"/>
      <c r="H9" s="62"/>
      <c r="I9" s="62"/>
      <c r="J9" s="62"/>
      <c r="K9" s="62"/>
      <c r="L9" s="62"/>
      <c r="M9" s="62"/>
      <c r="N9" s="15"/>
      <c r="O9" s="15"/>
      <c r="P9" s="15"/>
      <c r="Q9" s="15"/>
      <c r="R9" s="53" t="s">
        <v>23</v>
      </c>
      <c r="S9" s="16">
        <f>IF(OR(Q11="■",Q11="×",Q11="◎"),0,IF(Q11="△",SUM(S6:S8)-7.75, SUM(S6:S7)-7.75))</f>
        <v>0</v>
      </c>
      <c r="U9" s="60" t="str">
        <f>IF(ISERROR(OR(WEEKDAY(B9,1)=1,ISNUMBER(MATCH(B9,#REF!,0)))),"",IF(OR(WEEKDAY(B9,1)=1,ISNUMBER(MATCH(B9,#REF!,0))),1,2))</f>
        <v/>
      </c>
      <c r="V9" s="58"/>
      <c r="W9" s="58" t="s">
        <v>12</v>
      </c>
      <c r="X9" s="58" t="s">
        <v>31</v>
      </c>
      <c r="Y9" s="58" t="s">
        <v>20</v>
      </c>
      <c r="Z9" s="58"/>
      <c r="AA9" s="58"/>
    </row>
    <row r="10" spans="1:28" ht="18" customHeight="1">
      <c r="A10" s="58"/>
      <c r="B10" s="14" t="s">
        <v>7</v>
      </c>
      <c r="C10" s="8" t="s">
        <v>7</v>
      </c>
      <c r="D10" s="18"/>
      <c r="E10" s="61" t="s">
        <v>7</v>
      </c>
      <c r="F10" s="62"/>
      <c r="G10" s="62"/>
      <c r="H10" s="62"/>
      <c r="I10" s="62"/>
      <c r="J10" s="62"/>
      <c r="K10" s="62"/>
      <c r="L10" s="62"/>
      <c r="M10" s="62"/>
      <c r="N10" s="15"/>
      <c r="O10" s="15" t="s">
        <v>32</v>
      </c>
      <c r="P10" s="15" t="s">
        <v>33</v>
      </c>
      <c r="Q10" s="15"/>
      <c r="R10" s="53" t="s">
        <v>3</v>
      </c>
      <c r="S10" s="16" t="str">
        <f>IF(Q11="×",-7.75,"-")</f>
        <v>-</v>
      </c>
      <c r="U10" s="60" t="str">
        <f>IF(ISERROR(OR(WEEKDAY(B10,1)=1,ISNUMBER(MATCH(B10,#REF!,0)))),"",IF(OR(WEEKDAY(B10,1)=1,ISNUMBER(MATCH(B10,#REF!,0))),1,2))</f>
        <v/>
      </c>
      <c r="V10" s="58"/>
      <c r="W10" s="58" t="s">
        <v>13</v>
      </c>
      <c r="X10" s="58" t="s">
        <v>34</v>
      </c>
      <c r="Y10" s="58" t="s">
        <v>21</v>
      </c>
      <c r="Z10" s="58"/>
      <c r="AA10" s="58"/>
    </row>
    <row r="11" spans="1:28" ht="18" customHeight="1" thickBot="1">
      <c r="A11" s="58"/>
      <c r="B11" s="48" t="s">
        <v>7</v>
      </c>
      <c r="C11" s="49" t="s">
        <v>7</v>
      </c>
      <c r="D11" s="50"/>
      <c r="E11" s="76" t="s">
        <v>7</v>
      </c>
      <c r="F11" s="77"/>
      <c r="G11" s="77"/>
      <c r="H11" s="77"/>
      <c r="I11" s="77"/>
      <c r="J11" s="77"/>
      <c r="K11" s="77"/>
      <c r="L11" s="77"/>
      <c r="M11" s="77"/>
      <c r="N11" s="51"/>
      <c r="O11" s="51" t="s">
        <v>55</v>
      </c>
      <c r="P11" s="51" t="s">
        <v>33</v>
      </c>
      <c r="Q11" s="51" t="s">
        <v>7</v>
      </c>
      <c r="R11" s="55" t="s">
        <v>5</v>
      </c>
      <c r="S11" s="17">
        <f xml:space="preserve"> S6+S7</f>
        <v>0</v>
      </c>
      <c r="U11" s="60" t="str">
        <f>IF(ISERROR(OR(WEEKDAY(B11,1)=1,ISNUMBER(MATCH(B11,#REF!,0)))),"",IF(OR(WEEKDAY(B11,1)=1,ISNUMBER(MATCH(B11,#REF!,0))),1,2))</f>
        <v/>
      </c>
      <c r="V11" s="58"/>
      <c r="W11" s="58" t="s">
        <v>14</v>
      </c>
      <c r="X11" s="58" t="s">
        <v>35</v>
      </c>
      <c r="Y11" s="58" t="s">
        <v>22</v>
      </c>
      <c r="Z11" s="58"/>
      <c r="AA11" s="58"/>
    </row>
    <row r="12" spans="1:28" ht="18" customHeight="1" thickBot="1">
      <c r="A12" s="58"/>
      <c r="B12" s="71">
        <f>B4+1</f>
        <v>45262</v>
      </c>
      <c r="C12" s="72"/>
      <c r="D12" s="72"/>
      <c r="E12" s="72"/>
      <c r="F12" s="72"/>
      <c r="G12" s="72"/>
      <c r="H12" s="72"/>
      <c r="I12" s="72"/>
      <c r="J12" s="72"/>
      <c r="K12" s="72"/>
      <c r="L12" s="72"/>
      <c r="M12" s="72"/>
      <c r="N12" s="72"/>
      <c r="O12" s="72"/>
      <c r="P12" s="72"/>
      <c r="Q12" s="72"/>
      <c r="R12" s="72"/>
      <c r="S12" s="73"/>
      <c r="U12" s="60">
        <f>IF(ISERROR(OR(WEEKDAY(B12,1)=1,ISNUMBER(MATCH(B12,#REF!,0)))),"",IF(OR(WEEKDAY(B12,1)=1,ISNUMBER(MATCH(B12,#REF!,0))),1,2))</f>
        <v>2</v>
      </c>
      <c r="V12" s="58"/>
      <c r="W12" s="58"/>
      <c r="X12" s="58"/>
      <c r="Y12" s="58"/>
      <c r="Z12" s="58"/>
      <c r="AA12" s="58"/>
    </row>
    <row r="13" spans="1:28" ht="18" customHeight="1" thickBot="1">
      <c r="A13" s="58"/>
      <c r="B13" s="9" t="s">
        <v>25</v>
      </c>
      <c r="C13" s="4" t="s">
        <v>1</v>
      </c>
      <c r="D13" s="5" t="s">
        <v>0</v>
      </c>
      <c r="E13" s="68" t="s">
        <v>2</v>
      </c>
      <c r="F13" s="69"/>
      <c r="G13" s="69"/>
      <c r="H13" s="69"/>
      <c r="I13" s="69"/>
      <c r="J13" s="69"/>
      <c r="K13" s="69"/>
      <c r="L13" s="69"/>
      <c r="M13" s="70"/>
      <c r="N13" s="59" t="s">
        <v>4</v>
      </c>
      <c r="O13" s="57" t="s">
        <v>6</v>
      </c>
      <c r="P13" s="7" t="s">
        <v>26</v>
      </c>
      <c r="Q13" s="12" t="s">
        <v>4</v>
      </c>
      <c r="R13" s="63" t="s">
        <v>4</v>
      </c>
      <c r="S13" s="64"/>
      <c r="U13" s="60" t="str">
        <f>IF(ISERROR(OR(WEEKDAY(B13,1)=1,ISNUMBER(MATCH(B13,#REF!,0)))),"",IF(OR(WEEKDAY(B13,1)=1,ISNUMBER(MATCH(B13,#REF!,0))),1,2))</f>
        <v/>
      </c>
      <c r="V13" s="58"/>
      <c r="W13" s="10"/>
      <c r="X13" s="58"/>
      <c r="Y13" s="58"/>
      <c r="Z13" s="58"/>
      <c r="AA13" s="58"/>
    </row>
    <row r="14" spans="1:28" ht="18" customHeight="1">
      <c r="A14" s="58"/>
      <c r="B14" s="43" t="s">
        <v>7</v>
      </c>
      <c r="C14" s="44" t="s">
        <v>7</v>
      </c>
      <c r="D14" s="45"/>
      <c r="E14" s="66" t="s">
        <v>7</v>
      </c>
      <c r="F14" s="67"/>
      <c r="G14" s="67"/>
      <c r="H14" s="67"/>
      <c r="I14" s="67"/>
      <c r="J14" s="67"/>
      <c r="K14" s="67"/>
      <c r="L14" s="67"/>
      <c r="M14" s="67"/>
      <c r="N14" s="46"/>
      <c r="O14" s="46"/>
      <c r="P14" s="46"/>
      <c r="Q14" s="46"/>
      <c r="R14" s="52" t="s">
        <v>56</v>
      </c>
      <c r="S14" s="47">
        <f>SUM(N14:N19)</f>
        <v>0</v>
      </c>
      <c r="U14" s="60" t="str">
        <f>IF(ISERROR(OR(WEEKDAY(B14,1)=1,ISNUMBER(MATCH(B14,#REF!,0)))),"",IF(OR(WEEKDAY(B14,1)=1,ISNUMBER(MATCH(B14,#REF!,0))),1,2))</f>
        <v/>
      </c>
      <c r="V14" s="58"/>
      <c r="W14" s="58"/>
      <c r="X14" s="58"/>
      <c r="Y14" s="58"/>
      <c r="Z14" s="58"/>
      <c r="AA14" s="58"/>
    </row>
    <row r="15" spans="1:28" ht="18" customHeight="1">
      <c r="A15" s="58"/>
      <c r="B15" s="14" t="s">
        <v>7</v>
      </c>
      <c r="C15" s="8" t="s">
        <v>7</v>
      </c>
      <c r="D15" s="18"/>
      <c r="E15" s="61" t="s">
        <v>7</v>
      </c>
      <c r="F15" s="62"/>
      <c r="G15" s="62"/>
      <c r="H15" s="62"/>
      <c r="I15" s="62"/>
      <c r="J15" s="62"/>
      <c r="K15" s="62"/>
      <c r="L15" s="62"/>
      <c r="M15" s="62"/>
      <c r="N15" s="15"/>
      <c r="O15" s="15"/>
      <c r="P15" s="15"/>
      <c r="Q15" s="15"/>
      <c r="R15" s="53" t="s">
        <v>6</v>
      </c>
      <c r="S15" s="16">
        <f>SUM(Q14:Q18)</f>
        <v>0</v>
      </c>
      <c r="U15" s="60" t="str">
        <f>IF(ISERROR(OR(WEEKDAY(B15,1)=1,ISNUMBER(MATCH(B15,#REF!,0)))),"",IF(OR(WEEKDAY(B15,1)=1,ISNUMBER(MATCH(B15,#REF!,0))),1,2))</f>
        <v/>
      </c>
      <c r="V15" s="58"/>
      <c r="W15" s="58"/>
      <c r="X15" s="10"/>
      <c r="Y15" s="58"/>
      <c r="Z15" s="58"/>
      <c r="AA15" s="58"/>
    </row>
    <row r="16" spans="1:28" ht="18" customHeight="1">
      <c r="A16" s="58"/>
      <c r="B16" s="14" t="s">
        <v>7</v>
      </c>
      <c r="C16" s="8" t="s">
        <v>7</v>
      </c>
      <c r="D16" s="18"/>
      <c r="E16" s="61" t="s">
        <v>7</v>
      </c>
      <c r="F16" s="62"/>
      <c r="G16" s="62"/>
      <c r="H16" s="62"/>
      <c r="I16" s="62"/>
      <c r="J16" s="62"/>
      <c r="K16" s="62"/>
      <c r="L16" s="62"/>
      <c r="M16" s="62"/>
      <c r="N16" s="15"/>
      <c r="O16" s="15"/>
      <c r="P16" s="15"/>
      <c r="Q16" s="15"/>
      <c r="R16" s="54" t="str">
        <f>IF(Q19="△","Minus Time","")</f>
        <v/>
      </c>
      <c r="S16" s="41"/>
      <c r="U16" s="60" t="str">
        <f>IF(ISERROR(OR(WEEKDAY(B16,1)=1,ISNUMBER(MATCH(B16,#REF!,0)))),"",IF(OR(WEEKDAY(B16,1)=1,ISNUMBER(MATCH(B16,#REF!,0))),1,2))</f>
        <v/>
      </c>
      <c r="V16" s="58"/>
      <c r="W16" s="58"/>
      <c r="X16" s="10"/>
      <c r="Y16" s="58"/>
      <c r="Z16" s="58"/>
      <c r="AA16" s="58"/>
    </row>
    <row r="17" spans="1:27" ht="18" customHeight="1">
      <c r="A17" s="58"/>
      <c r="B17" s="14" t="s">
        <v>7</v>
      </c>
      <c r="C17" s="8" t="s">
        <v>7</v>
      </c>
      <c r="D17" s="18"/>
      <c r="E17" s="61" t="s">
        <v>7</v>
      </c>
      <c r="F17" s="62"/>
      <c r="G17" s="62"/>
      <c r="H17" s="62"/>
      <c r="I17" s="62"/>
      <c r="J17" s="62"/>
      <c r="K17" s="62"/>
      <c r="L17" s="62"/>
      <c r="M17" s="62"/>
      <c r="N17" s="15"/>
      <c r="O17" s="15"/>
      <c r="P17" s="15"/>
      <c r="Q17" s="15"/>
      <c r="R17" s="53" t="s">
        <v>23</v>
      </c>
      <c r="S17" s="16">
        <f>IF(OR(Q19="■",Q19="×",Q19="◎"),0,IF(Q19="△",SUM(S14:S16)-7.75, SUM(S14:S15)-7.75))</f>
        <v>0</v>
      </c>
      <c r="U17" s="60" t="str">
        <f>IF(ISERROR(OR(WEEKDAY(B17,1)=1,ISNUMBER(MATCH(B17,#REF!,0)))),"",IF(OR(WEEKDAY(B17,1)=1,ISNUMBER(MATCH(B17,#REF!,0))),1,2))</f>
        <v/>
      </c>
      <c r="V17" s="58"/>
      <c r="W17" s="58"/>
      <c r="X17" s="10"/>
      <c r="Y17" s="58"/>
      <c r="Z17" s="58"/>
      <c r="AA17" s="58"/>
    </row>
    <row r="18" spans="1:27" ht="18" customHeight="1">
      <c r="A18" s="58"/>
      <c r="B18" s="14" t="s">
        <v>7</v>
      </c>
      <c r="C18" s="8" t="s">
        <v>7</v>
      </c>
      <c r="D18" s="18"/>
      <c r="E18" s="61" t="s">
        <v>7</v>
      </c>
      <c r="F18" s="62"/>
      <c r="G18" s="62"/>
      <c r="H18" s="62"/>
      <c r="I18" s="62"/>
      <c r="J18" s="62"/>
      <c r="K18" s="62"/>
      <c r="L18" s="62"/>
      <c r="M18" s="62"/>
      <c r="N18" s="15"/>
      <c r="O18" s="15" t="s">
        <v>32</v>
      </c>
      <c r="P18" s="15" t="s">
        <v>33</v>
      </c>
      <c r="Q18" s="15"/>
      <c r="R18" s="53" t="s">
        <v>3</v>
      </c>
      <c r="S18" s="16" t="str">
        <f>IF(Q19="×",-7.75,"-")</f>
        <v>-</v>
      </c>
      <c r="U18" s="60" t="str">
        <f>IF(ISERROR(OR(WEEKDAY(B18,1)=1,ISNUMBER(MATCH(B18,#REF!,0)))),"",IF(OR(WEEKDAY(B18,1)=1,ISNUMBER(MATCH(B18,#REF!,0))),1,2))</f>
        <v/>
      </c>
      <c r="V18" s="58"/>
      <c r="W18" s="58"/>
      <c r="X18" s="10"/>
      <c r="Y18" s="58"/>
      <c r="Z18" s="58"/>
      <c r="AA18" s="58"/>
    </row>
    <row r="19" spans="1:27" ht="18" customHeight="1" thickBot="1">
      <c r="A19" s="58"/>
      <c r="B19" s="48" t="s">
        <v>7</v>
      </c>
      <c r="C19" s="49" t="s">
        <v>7</v>
      </c>
      <c r="D19" s="50"/>
      <c r="E19" s="76" t="s">
        <v>7</v>
      </c>
      <c r="F19" s="77"/>
      <c r="G19" s="77"/>
      <c r="H19" s="77"/>
      <c r="I19" s="77"/>
      <c r="J19" s="77"/>
      <c r="K19" s="77"/>
      <c r="L19" s="77"/>
      <c r="M19" s="77"/>
      <c r="N19" s="51"/>
      <c r="O19" s="51" t="s">
        <v>55</v>
      </c>
      <c r="P19" s="51" t="s">
        <v>33</v>
      </c>
      <c r="Q19" s="51" t="s">
        <v>7</v>
      </c>
      <c r="R19" s="55" t="s">
        <v>5</v>
      </c>
      <c r="S19" s="17">
        <f xml:space="preserve"> S14+S15</f>
        <v>0</v>
      </c>
      <c r="U19" s="60" t="str">
        <f>IF(ISERROR(OR(WEEKDAY(B19,1)=1,ISNUMBER(MATCH(B19,#REF!,0)))),"",IF(OR(WEEKDAY(B19,1)=1,ISNUMBER(MATCH(B19,#REF!,0))),1,2))</f>
        <v/>
      </c>
      <c r="V19" s="58"/>
      <c r="W19" s="58"/>
      <c r="X19" s="58"/>
      <c r="Y19" s="58"/>
      <c r="Z19" s="58"/>
      <c r="AA19" s="58"/>
    </row>
    <row r="20" spans="1:27" ht="18" customHeight="1" thickBot="1">
      <c r="A20" s="58"/>
      <c r="B20" s="71">
        <f>B12+1</f>
        <v>45263</v>
      </c>
      <c r="C20" s="72"/>
      <c r="D20" s="72"/>
      <c r="E20" s="72"/>
      <c r="F20" s="72"/>
      <c r="G20" s="72"/>
      <c r="H20" s="72"/>
      <c r="I20" s="72"/>
      <c r="J20" s="72"/>
      <c r="K20" s="72"/>
      <c r="L20" s="72"/>
      <c r="M20" s="72"/>
      <c r="N20" s="72"/>
      <c r="O20" s="72"/>
      <c r="P20" s="72"/>
      <c r="Q20" s="72"/>
      <c r="R20" s="72"/>
      <c r="S20" s="73"/>
      <c r="U20" s="60">
        <f>IF(ISERROR(OR(WEEKDAY(B20,1)=1,ISNUMBER(MATCH(B20,#REF!,0)))),"",IF(OR(WEEKDAY(B20,1)=1,ISNUMBER(MATCH(B20,#REF!,0))),1,2))</f>
        <v>1</v>
      </c>
      <c r="V20" s="58"/>
      <c r="W20" s="58"/>
      <c r="X20" s="58"/>
      <c r="Y20" s="58"/>
      <c r="Z20" s="58"/>
      <c r="AA20" s="58"/>
    </row>
    <row r="21" spans="1:27" ht="18" customHeight="1" thickBot="1">
      <c r="A21" s="58"/>
      <c r="B21" s="9" t="s">
        <v>25</v>
      </c>
      <c r="C21" s="4" t="s">
        <v>1</v>
      </c>
      <c r="D21" s="5" t="s">
        <v>0</v>
      </c>
      <c r="E21" s="68" t="s">
        <v>2</v>
      </c>
      <c r="F21" s="69"/>
      <c r="G21" s="69"/>
      <c r="H21" s="69"/>
      <c r="I21" s="69"/>
      <c r="J21" s="69"/>
      <c r="K21" s="69"/>
      <c r="L21" s="69"/>
      <c r="M21" s="70"/>
      <c r="N21" s="59" t="s">
        <v>4</v>
      </c>
      <c r="O21" s="57" t="s">
        <v>6</v>
      </c>
      <c r="P21" s="7" t="s">
        <v>26</v>
      </c>
      <c r="Q21" s="12" t="s">
        <v>4</v>
      </c>
      <c r="R21" s="63" t="s">
        <v>4</v>
      </c>
      <c r="S21" s="64"/>
      <c r="U21" s="60" t="str">
        <f>IF(ISERROR(OR(WEEKDAY(B21,1)=1,ISNUMBER(MATCH(B21,#REF!,0)))),"",IF(OR(WEEKDAY(B21,1)=1,ISNUMBER(MATCH(B21,#REF!,0))),1,2))</f>
        <v/>
      </c>
      <c r="V21" s="58"/>
      <c r="W21" s="58"/>
      <c r="X21" s="58"/>
      <c r="Y21" s="58"/>
      <c r="Z21" s="58"/>
      <c r="AA21" s="58"/>
    </row>
    <row r="22" spans="1:27" ht="18" customHeight="1">
      <c r="A22" s="58"/>
      <c r="B22" s="43" t="s">
        <v>7</v>
      </c>
      <c r="C22" s="44" t="s">
        <v>7</v>
      </c>
      <c r="D22" s="45"/>
      <c r="E22" s="66" t="s">
        <v>7</v>
      </c>
      <c r="F22" s="67"/>
      <c r="G22" s="67"/>
      <c r="H22" s="67"/>
      <c r="I22" s="67"/>
      <c r="J22" s="67"/>
      <c r="K22" s="67"/>
      <c r="L22" s="67"/>
      <c r="M22" s="67"/>
      <c r="N22" s="46"/>
      <c r="O22" s="46"/>
      <c r="P22" s="46"/>
      <c r="Q22" s="46"/>
      <c r="R22" s="52" t="s">
        <v>56</v>
      </c>
      <c r="S22" s="47">
        <f>SUM(N22:N27)</f>
        <v>0</v>
      </c>
      <c r="U22" s="60" t="str">
        <f>IF(ISERROR(OR(WEEKDAY(B22,1)=1,ISNUMBER(MATCH(B22,#REF!,0)))),"",IF(OR(WEEKDAY(B22,1)=1,ISNUMBER(MATCH(B22,#REF!,0))),1,2))</f>
        <v/>
      </c>
      <c r="V22" s="58"/>
      <c r="W22" s="58"/>
      <c r="X22" s="58"/>
      <c r="Y22" s="58"/>
      <c r="Z22" s="58"/>
      <c r="AA22" s="58"/>
    </row>
    <row r="23" spans="1:27" ht="18" customHeight="1">
      <c r="A23" s="58"/>
      <c r="B23" s="14" t="s">
        <v>7</v>
      </c>
      <c r="C23" s="8" t="s">
        <v>7</v>
      </c>
      <c r="D23" s="18"/>
      <c r="E23" s="61" t="s">
        <v>7</v>
      </c>
      <c r="F23" s="62"/>
      <c r="G23" s="62"/>
      <c r="H23" s="62"/>
      <c r="I23" s="62"/>
      <c r="J23" s="62"/>
      <c r="K23" s="62"/>
      <c r="L23" s="62"/>
      <c r="M23" s="62"/>
      <c r="N23" s="15"/>
      <c r="O23" s="15"/>
      <c r="P23" s="15"/>
      <c r="Q23" s="15"/>
      <c r="R23" s="53" t="s">
        <v>6</v>
      </c>
      <c r="S23" s="16">
        <f>SUM(Q22:Q26)</f>
        <v>0</v>
      </c>
      <c r="U23" s="60" t="str">
        <f>IF(ISERROR(OR(WEEKDAY(B23,1)=1,ISNUMBER(MATCH(B23,#REF!,0)))),"",IF(OR(WEEKDAY(B23,1)=1,ISNUMBER(MATCH(B23,#REF!,0))),1,2))</f>
        <v/>
      </c>
      <c r="V23" s="58"/>
      <c r="W23" s="58"/>
      <c r="X23" s="58"/>
      <c r="Y23" s="58"/>
      <c r="Z23" s="58"/>
      <c r="AA23" s="58"/>
    </row>
    <row r="24" spans="1:27" ht="18" customHeight="1">
      <c r="A24" s="58"/>
      <c r="B24" s="14" t="s">
        <v>7</v>
      </c>
      <c r="C24" s="8" t="s">
        <v>7</v>
      </c>
      <c r="D24" s="18"/>
      <c r="E24" s="61" t="s">
        <v>7</v>
      </c>
      <c r="F24" s="62"/>
      <c r="G24" s="62"/>
      <c r="H24" s="62"/>
      <c r="I24" s="62"/>
      <c r="J24" s="62"/>
      <c r="K24" s="62"/>
      <c r="L24" s="62"/>
      <c r="M24" s="62"/>
      <c r="N24" s="15"/>
      <c r="O24" s="15"/>
      <c r="P24" s="15"/>
      <c r="Q24" s="15"/>
      <c r="R24" s="54" t="str">
        <f>IF(Q27="△","Minus Time","")</f>
        <v/>
      </c>
      <c r="S24" s="41"/>
      <c r="U24" s="60" t="str">
        <f>IF(ISERROR(OR(WEEKDAY(B24,1)=1,ISNUMBER(MATCH(B24,#REF!,0)))),"",IF(OR(WEEKDAY(B24,1)=1,ISNUMBER(MATCH(B24,#REF!,0))),1,2))</f>
        <v/>
      </c>
      <c r="V24" s="58"/>
      <c r="W24" s="58"/>
      <c r="X24" s="58"/>
      <c r="Y24" s="58"/>
      <c r="Z24" s="58"/>
      <c r="AA24" s="58"/>
    </row>
    <row r="25" spans="1:27" ht="18" customHeight="1">
      <c r="A25" s="58"/>
      <c r="B25" s="14" t="s">
        <v>7</v>
      </c>
      <c r="C25" s="8" t="s">
        <v>7</v>
      </c>
      <c r="D25" s="18"/>
      <c r="E25" s="61" t="s">
        <v>7</v>
      </c>
      <c r="F25" s="62"/>
      <c r="G25" s="62"/>
      <c r="H25" s="62"/>
      <c r="I25" s="62"/>
      <c r="J25" s="62"/>
      <c r="K25" s="62"/>
      <c r="L25" s="62"/>
      <c r="M25" s="62"/>
      <c r="N25" s="15"/>
      <c r="O25" s="15"/>
      <c r="P25" s="15"/>
      <c r="Q25" s="15"/>
      <c r="R25" s="53" t="s">
        <v>23</v>
      </c>
      <c r="S25" s="16">
        <f>IF(OR(Q27="■",Q27="×",Q27="◎"),0,IF(Q27="△",SUM(S22:S24)-7.75, SUM(S22:S23)-7.75))</f>
        <v>0</v>
      </c>
      <c r="U25" s="60" t="str">
        <f>IF(ISERROR(OR(WEEKDAY(B25,1)=1,ISNUMBER(MATCH(B25,#REF!,0)))),"",IF(OR(WEEKDAY(B25,1)=1,ISNUMBER(MATCH(B25,#REF!,0))),1,2))</f>
        <v/>
      </c>
      <c r="V25" s="58"/>
      <c r="W25" s="58"/>
      <c r="X25" s="58"/>
      <c r="Y25" s="58"/>
      <c r="Z25" s="58"/>
      <c r="AA25" s="58"/>
    </row>
    <row r="26" spans="1:27" ht="18" customHeight="1">
      <c r="A26" s="58"/>
      <c r="B26" s="14" t="s">
        <v>7</v>
      </c>
      <c r="C26" s="8" t="s">
        <v>7</v>
      </c>
      <c r="D26" s="18"/>
      <c r="E26" s="61" t="s">
        <v>7</v>
      </c>
      <c r="F26" s="62"/>
      <c r="G26" s="62"/>
      <c r="H26" s="62"/>
      <c r="I26" s="62"/>
      <c r="J26" s="62"/>
      <c r="K26" s="62"/>
      <c r="L26" s="62"/>
      <c r="M26" s="62"/>
      <c r="N26" s="15"/>
      <c r="O26" s="15" t="s">
        <v>32</v>
      </c>
      <c r="P26" s="15" t="s">
        <v>33</v>
      </c>
      <c r="Q26" s="15"/>
      <c r="R26" s="53" t="s">
        <v>3</v>
      </c>
      <c r="S26" s="16" t="str">
        <f>IF(Q27="×",-7.75,"-")</f>
        <v>-</v>
      </c>
      <c r="U26" s="60" t="str">
        <f>IF(ISERROR(OR(WEEKDAY(B26,1)=1,ISNUMBER(MATCH(B26,#REF!,0)))),"",IF(OR(WEEKDAY(B26,1)=1,ISNUMBER(MATCH(B26,#REF!,0))),1,2))</f>
        <v/>
      </c>
      <c r="V26" s="58"/>
      <c r="W26" s="58"/>
      <c r="X26" s="58"/>
      <c r="Y26" s="58"/>
      <c r="Z26" s="58"/>
      <c r="AA26" s="58"/>
    </row>
    <row r="27" spans="1:27" ht="18" customHeight="1" thickBot="1">
      <c r="A27" s="58"/>
      <c r="B27" s="48" t="s">
        <v>7</v>
      </c>
      <c r="C27" s="49" t="s">
        <v>7</v>
      </c>
      <c r="D27" s="50"/>
      <c r="E27" s="76" t="s">
        <v>7</v>
      </c>
      <c r="F27" s="77"/>
      <c r="G27" s="77"/>
      <c r="H27" s="77"/>
      <c r="I27" s="77"/>
      <c r="J27" s="77"/>
      <c r="K27" s="77"/>
      <c r="L27" s="77"/>
      <c r="M27" s="77"/>
      <c r="N27" s="51"/>
      <c r="O27" s="51" t="s">
        <v>55</v>
      </c>
      <c r="P27" s="51" t="s">
        <v>33</v>
      </c>
      <c r="Q27" s="51" t="s">
        <v>7</v>
      </c>
      <c r="R27" s="55" t="s">
        <v>5</v>
      </c>
      <c r="S27" s="17">
        <f xml:space="preserve"> S22+S23</f>
        <v>0</v>
      </c>
      <c r="U27" s="60" t="str">
        <f>IF(ISERROR(OR(WEEKDAY(B27,1)=1,ISNUMBER(MATCH(B27,#REF!,0)))),"",IF(OR(WEEKDAY(B27,1)=1,ISNUMBER(MATCH(B27,#REF!,0))),1,2))</f>
        <v/>
      </c>
      <c r="V27" s="58"/>
      <c r="W27" s="58"/>
      <c r="X27" s="58"/>
      <c r="Y27" s="58"/>
      <c r="Z27" s="58"/>
      <c r="AA27" s="58"/>
    </row>
    <row r="28" spans="1:27" ht="18" customHeight="1" thickBot="1">
      <c r="A28" s="58"/>
      <c r="B28" s="71">
        <f>B20+1</f>
        <v>45264</v>
      </c>
      <c r="C28" s="72"/>
      <c r="D28" s="72"/>
      <c r="E28" s="72"/>
      <c r="F28" s="72"/>
      <c r="G28" s="72"/>
      <c r="H28" s="72"/>
      <c r="I28" s="72"/>
      <c r="J28" s="72"/>
      <c r="K28" s="72"/>
      <c r="L28" s="72"/>
      <c r="M28" s="72"/>
      <c r="N28" s="72"/>
      <c r="O28" s="72"/>
      <c r="P28" s="72"/>
      <c r="Q28" s="72"/>
      <c r="R28" s="72"/>
      <c r="S28" s="73"/>
      <c r="U28" s="60">
        <f>IF(ISERROR(OR(WEEKDAY(B28,1)=1,ISNUMBER(MATCH(B28,#REF!,0)))),"",IF(OR(WEEKDAY(B28,1)=1,ISNUMBER(MATCH(B28,#REF!,0))),1,2))</f>
        <v>2</v>
      </c>
      <c r="V28" s="58"/>
      <c r="W28" s="58"/>
      <c r="X28" s="58"/>
      <c r="Y28" s="58"/>
      <c r="Z28" s="58"/>
      <c r="AA28" s="58"/>
    </row>
    <row r="29" spans="1:27" ht="18" customHeight="1" thickBot="1">
      <c r="A29" s="58"/>
      <c r="B29" s="9" t="s">
        <v>25</v>
      </c>
      <c r="C29" s="4" t="s">
        <v>1</v>
      </c>
      <c r="D29" s="5" t="s">
        <v>0</v>
      </c>
      <c r="E29" s="68" t="s">
        <v>2</v>
      </c>
      <c r="F29" s="69"/>
      <c r="G29" s="69"/>
      <c r="H29" s="69"/>
      <c r="I29" s="69"/>
      <c r="J29" s="69"/>
      <c r="K29" s="69"/>
      <c r="L29" s="69"/>
      <c r="M29" s="70"/>
      <c r="N29" s="59" t="s">
        <v>4</v>
      </c>
      <c r="O29" s="57" t="s">
        <v>6</v>
      </c>
      <c r="P29" s="7" t="s">
        <v>26</v>
      </c>
      <c r="Q29" s="12" t="s">
        <v>4</v>
      </c>
      <c r="R29" s="63" t="s">
        <v>4</v>
      </c>
      <c r="S29" s="64"/>
      <c r="U29" s="60" t="str">
        <f>IF(ISERROR(OR(WEEKDAY(B29,1)=1,ISNUMBER(MATCH(B29,#REF!,0)))),"",IF(OR(WEEKDAY(B29,1)=1,ISNUMBER(MATCH(B29,#REF!,0))),1,2))</f>
        <v/>
      </c>
      <c r="V29" s="58"/>
      <c r="W29" s="58"/>
      <c r="X29" s="58"/>
      <c r="Y29" s="58"/>
      <c r="Z29" s="58"/>
      <c r="AA29" s="58"/>
    </row>
    <row r="30" spans="1:27" ht="18" customHeight="1">
      <c r="A30" s="58"/>
      <c r="B30" s="43" t="s">
        <v>7</v>
      </c>
      <c r="C30" s="44" t="s">
        <v>7</v>
      </c>
      <c r="D30" s="45"/>
      <c r="E30" s="66" t="s">
        <v>7</v>
      </c>
      <c r="F30" s="67"/>
      <c r="G30" s="67"/>
      <c r="H30" s="67"/>
      <c r="I30" s="67"/>
      <c r="J30" s="67"/>
      <c r="K30" s="67"/>
      <c r="L30" s="67"/>
      <c r="M30" s="67"/>
      <c r="N30" s="46"/>
      <c r="O30" s="46"/>
      <c r="P30" s="46"/>
      <c r="Q30" s="46"/>
      <c r="R30" s="52" t="s">
        <v>56</v>
      </c>
      <c r="S30" s="47">
        <f>SUM(N30:N35)</f>
        <v>0</v>
      </c>
      <c r="U30" s="60" t="str">
        <f>IF(ISERROR(OR(WEEKDAY(B30,1)=1,ISNUMBER(MATCH(B30,#REF!,0)))),"",IF(OR(WEEKDAY(B30,1)=1,ISNUMBER(MATCH(B30,#REF!,0))),1,2))</f>
        <v/>
      </c>
      <c r="V30" s="58"/>
      <c r="W30" s="58"/>
      <c r="X30" s="58"/>
      <c r="Y30" s="58"/>
      <c r="Z30" s="58"/>
      <c r="AA30" s="58"/>
    </row>
    <row r="31" spans="1:27" ht="18" customHeight="1">
      <c r="A31" s="58"/>
      <c r="B31" s="14" t="s">
        <v>7</v>
      </c>
      <c r="C31" s="8" t="s">
        <v>7</v>
      </c>
      <c r="D31" s="18"/>
      <c r="E31" s="61" t="s">
        <v>7</v>
      </c>
      <c r="F31" s="62"/>
      <c r="G31" s="62"/>
      <c r="H31" s="62"/>
      <c r="I31" s="62"/>
      <c r="J31" s="62"/>
      <c r="K31" s="62"/>
      <c r="L31" s="62"/>
      <c r="M31" s="62"/>
      <c r="N31" s="15"/>
      <c r="O31" s="15"/>
      <c r="P31" s="15"/>
      <c r="Q31" s="15"/>
      <c r="R31" s="53" t="s">
        <v>6</v>
      </c>
      <c r="S31" s="16">
        <f>SUM(Q30:Q34)</f>
        <v>0</v>
      </c>
      <c r="U31" s="60" t="str">
        <f>IF(ISERROR(OR(WEEKDAY(B31,1)=1,ISNUMBER(MATCH(B31,#REF!,0)))),"",IF(OR(WEEKDAY(B31,1)=1,ISNUMBER(MATCH(B31,#REF!,0))),1,2))</f>
        <v/>
      </c>
      <c r="V31" s="58"/>
      <c r="W31" s="58"/>
      <c r="X31" s="58"/>
      <c r="Y31" s="58"/>
      <c r="Z31" s="58"/>
      <c r="AA31" s="58"/>
    </row>
    <row r="32" spans="1:27" ht="18" customHeight="1">
      <c r="A32" s="58"/>
      <c r="B32" s="14" t="s">
        <v>7</v>
      </c>
      <c r="C32" s="8" t="s">
        <v>7</v>
      </c>
      <c r="D32" s="18"/>
      <c r="E32" s="61" t="s">
        <v>7</v>
      </c>
      <c r="F32" s="62"/>
      <c r="G32" s="62"/>
      <c r="H32" s="62"/>
      <c r="I32" s="62"/>
      <c r="J32" s="62"/>
      <c r="K32" s="62"/>
      <c r="L32" s="62"/>
      <c r="M32" s="62"/>
      <c r="N32" s="15"/>
      <c r="O32" s="15"/>
      <c r="P32" s="15"/>
      <c r="Q32" s="15"/>
      <c r="R32" s="54" t="str">
        <f>IF(Q35="△","Minus Time","")</f>
        <v/>
      </c>
      <c r="S32" s="41"/>
      <c r="U32" s="60" t="str">
        <f>IF(ISERROR(OR(WEEKDAY(B32,1)=1,ISNUMBER(MATCH(B32,#REF!,0)))),"",IF(OR(WEEKDAY(B32,1)=1,ISNUMBER(MATCH(B32,#REF!,0))),1,2))</f>
        <v/>
      </c>
      <c r="V32" s="58"/>
      <c r="W32" s="58"/>
      <c r="X32" s="58"/>
      <c r="Y32" s="58"/>
      <c r="Z32" s="58"/>
      <c r="AA32" s="58"/>
    </row>
    <row r="33" spans="1:27" ht="18" customHeight="1">
      <c r="A33" s="58"/>
      <c r="B33" s="14" t="s">
        <v>7</v>
      </c>
      <c r="C33" s="8" t="s">
        <v>7</v>
      </c>
      <c r="D33" s="18"/>
      <c r="E33" s="61" t="s">
        <v>7</v>
      </c>
      <c r="F33" s="62"/>
      <c r="G33" s="62"/>
      <c r="H33" s="62"/>
      <c r="I33" s="62"/>
      <c r="J33" s="62"/>
      <c r="K33" s="62"/>
      <c r="L33" s="62"/>
      <c r="M33" s="62"/>
      <c r="N33" s="15"/>
      <c r="O33" s="15"/>
      <c r="P33" s="15"/>
      <c r="Q33" s="15"/>
      <c r="R33" s="53" t="s">
        <v>23</v>
      </c>
      <c r="S33" s="16">
        <f>IF(OR(Q35="■",Q35="×",Q35="◎"),0,IF(Q35="△",SUM(S30:S32)-7.75, SUM(S30:S31)-7.75))</f>
        <v>0</v>
      </c>
      <c r="U33" s="60" t="str">
        <f>IF(ISERROR(OR(WEEKDAY(B33,1)=1,ISNUMBER(MATCH(B33,#REF!,0)))),"",IF(OR(WEEKDAY(B33,1)=1,ISNUMBER(MATCH(B33,#REF!,0))),1,2))</f>
        <v/>
      </c>
      <c r="V33" s="58"/>
      <c r="W33" s="58"/>
      <c r="X33" s="58"/>
      <c r="Y33" s="58"/>
      <c r="Z33" s="58"/>
      <c r="AA33" s="58"/>
    </row>
    <row r="34" spans="1:27" ht="18" customHeight="1">
      <c r="A34" s="58"/>
      <c r="B34" s="14" t="s">
        <v>7</v>
      </c>
      <c r="C34" s="8" t="s">
        <v>7</v>
      </c>
      <c r="D34" s="18"/>
      <c r="E34" s="61" t="s">
        <v>7</v>
      </c>
      <c r="F34" s="62"/>
      <c r="G34" s="62"/>
      <c r="H34" s="62"/>
      <c r="I34" s="62"/>
      <c r="J34" s="62"/>
      <c r="K34" s="62"/>
      <c r="L34" s="62"/>
      <c r="M34" s="62"/>
      <c r="N34" s="15"/>
      <c r="O34" s="15" t="s">
        <v>32</v>
      </c>
      <c r="P34" s="15" t="s">
        <v>33</v>
      </c>
      <c r="Q34" s="15"/>
      <c r="R34" s="53" t="s">
        <v>3</v>
      </c>
      <c r="S34" s="16" t="str">
        <f>IF(Q35="×",-7.75,"-")</f>
        <v>-</v>
      </c>
      <c r="U34" s="60" t="str">
        <f>IF(ISERROR(OR(WEEKDAY(B34,1)=1,ISNUMBER(MATCH(B34,#REF!,0)))),"",IF(OR(WEEKDAY(B34,1)=1,ISNUMBER(MATCH(B34,#REF!,0))),1,2))</f>
        <v/>
      </c>
      <c r="V34" s="58"/>
      <c r="W34" s="58"/>
      <c r="X34" s="58"/>
      <c r="Y34" s="58"/>
      <c r="Z34" s="58"/>
      <c r="AA34" s="58"/>
    </row>
    <row r="35" spans="1:27" ht="18" customHeight="1" thickBot="1">
      <c r="A35" s="58"/>
      <c r="B35" s="48" t="s">
        <v>7</v>
      </c>
      <c r="C35" s="49" t="s">
        <v>7</v>
      </c>
      <c r="D35" s="50"/>
      <c r="E35" s="76" t="s">
        <v>7</v>
      </c>
      <c r="F35" s="77"/>
      <c r="G35" s="77"/>
      <c r="H35" s="77"/>
      <c r="I35" s="77"/>
      <c r="J35" s="77"/>
      <c r="K35" s="77"/>
      <c r="L35" s="77"/>
      <c r="M35" s="77"/>
      <c r="N35" s="51"/>
      <c r="O35" s="51" t="s">
        <v>55</v>
      </c>
      <c r="P35" s="51" t="s">
        <v>33</v>
      </c>
      <c r="Q35" s="51" t="s">
        <v>7</v>
      </c>
      <c r="R35" s="55" t="s">
        <v>5</v>
      </c>
      <c r="S35" s="17">
        <f xml:space="preserve"> S30+S31</f>
        <v>0</v>
      </c>
      <c r="U35" s="60" t="str">
        <f>IF(ISERROR(OR(WEEKDAY(B35,1)=1,ISNUMBER(MATCH(B35,#REF!,0)))),"",IF(OR(WEEKDAY(B35,1)=1,ISNUMBER(MATCH(B35,#REF!,0))),1,2))</f>
        <v/>
      </c>
      <c r="V35" s="58"/>
      <c r="W35" s="58"/>
      <c r="X35" s="58"/>
      <c r="Y35" s="58"/>
      <c r="Z35" s="58"/>
      <c r="AA35" s="58"/>
    </row>
    <row r="36" spans="1:27" ht="18" customHeight="1" thickBot="1">
      <c r="A36" s="58"/>
      <c r="B36" s="71">
        <f>B28+1</f>
        <v>45265</v>
      </c>
      <c r="C36" s="72"/>
      <c r="D36" s="72"/>
      <c r="E36" s="72"/>
      <c r="F36" s="72"/>
      <c r="G36" s="72"/>
      <c r="H36" s="72"/>
      <c r="I36" s="72"/>
      <c r="J36" s="72"/>
      <c r="K36" s="72"/>
      <c r="L36" s="72"/>
      <c r="M36" s="72"/>
      <c r="N36" s="72"/>
      <c r="O36" s="72"/>
      <c r="P36" s="72"/>
      <c r="Q36" s="72"/>
      <c r="R36" s="72"/>
      <c r="S36" s="73"/>
      <c r="U36" s="60">
        <f>IF(ISERROR(OR(WEEKDAY(B36,1)=1,ISNUMBER(MATCH(B36,#REF!,0)))),"",IF(OR(WEEKDAY(B36,1)=1,ISNUMBER(MATCH(B36,#REF!,0))),1,2))</f>
        <v>2</v>
      </c>
      <c r="V36" s="58"/>
      <c r="W36" s="58"/>
      <c r="X36" s="58"/>
      <c r="Y36" s="58"/>
      <c r="Z36" s="58"/>
      <c r="AA36" s="58"/>
    </row>
    <row r="37" spans="1:27" ht="18" customHeight="1" thickBot="1">
      <c r="A37" s="58"/>
      <c r="B37" s="9" t="s">
        <v>25</v>
      </c>
      <c r="C37" s="4" t="s">
        <v>1</v>
      </c>
      <c r="D37" s="5" t="s">
        <v>0</v>
      </c>
      <c r="E37" s="68" t="s">
        <v>2</v>
      </c>
      <c r="F37" s="69"/>
      <c r="G37" s="69"/>
      <c r="H37" s="69"/>
      <c r="I37" s="69"/>
      <c r="J37" s="69"/>
      <c r="K37" s="69"/>
      <c r="L37" s="69"/>
      <c r="M37" s="70"/>
      <c r="N37" s="59" t="s">
        <v>4</v>
      </c>
      <c r="O37" s="57" t="s">
        <v>6</v>
      </c>
      <c r="P37" s="7" t="s">
        <v>26</v>
      </c>
      <c r="Q37" s="12" t="s">
        <v>4</v>
      </c>
      <c r="R37" s="63" t="s">
        <v>4</v>
      </c>
      <c r="S37" s="64"/>
      <c r="U37" s="60" t="str">
        <f>IF(ISERROR(OR(WEEKDAY(B37,1)=1,ISNUMBER(MATCH(B37,#REF!,0)))),"",IF(OR(WEEKDAY(B37,1)=1,ISNUMBER(MATCH(B37,#REF!,0))),1,2))</f>
        <v/>
      </c>
      <c r="V37" s="58"/>
      <c r="W37" s="58"/>
      <c r="X37" s="58"/>
      <c r="Y37" s="58"/>
      <c r="Z37" s="58"/>
      <c r="AA37" s="58"/>
    </row>
    <row r="38" spans="1:27" ht="18" customHeight="1">
      <c r="A38" s="58"/>
      <c r="B38" s="43" t="s">
        <v>7</v>
      </c>
      <c r="C38" s="44" t="s">
        <v>7</v>
      </c>
      <c r="D38" s="45"/>
      <c r="E38" s="66" t="s">
        <v>7</v>
      </c>
      <c r="F38" s="67"/>
      <c r="G38" s="67"/>
      <c r="H38" s="67"/>
      <c r="I38" s="67"/>
      <c r="J38" s="67"/>
      <c r="K38" s="67"/>
      <c r="L38" s="67"/>
      <c r="M38" s="67"/>
      <c r="N38" s="46"/>
      <c r="O38" s="46"/>
      <c r="P38" s="46"/>
      <c r="Q38" s="46"/>
      <c r="R38" s="52" t="s">
        <v>56</v>
      </c>
      <c r="S38" s="47">
        <f>SUM(N38:N43)</f>
        <v>0</v>
      </c>
      <c r="U38" s="60" t="str">
        <f>IF(ISERROR(OR(WEEKDAY(B38,1)=1,ISNUMBER(MATCH(B38,#REF!,0)))),"",IF(OR(WEEKDAY(B38,1)=1,ISNUMBER(MATCH(B38,#REF!,0))),1,2))</f>
        <v/>
      </c>
      <c r="V38" s="58"/>
      <c r="W38" s="58"/>
      <c r="X38" s="58"/>
      <c r="Y38" s="58"/>
      <c r="Z38" s="58"/>
      <c r="AA38" s="58"/>
    </row>
    <row r="39" spans="1:27" ht="18" customHeight="1">
      <c r="A39" s="58"/>
      <c r="B39" s="14" t="s">
        <v>7</v>
      </c>
      <c r="C39" s="8" t="s">
        <v>7</v>
      </c>
      <c r="D39" s="18"/>
      <c r="E39" s="61" t="s">
        <v>7</v>
      </c>
      <c r="F39" s="62"/>
      <c r="G39" s="62"/>
      <c r="H39" s="62"/>
      <c r="I39" s="62"/>
      <c r="J39" s="62"/>
      <c r="K39" s="62"/>
      <c r="L39" s="62"/>
      <c r="M39" s="62"/>
      <c r="N39" s="15"/>
      <c r="O39" s="15"/>
      <c r="P39" s="15"/>
      <c r="Q39" s="15"/>
      <c r="R39" s="53" t="s">
        <v>6</v>
      </c>
      <c r="S39" s="16">
        <f>SUM(Q38:Q42)</f>
        <v>0</v>
      </c>
      <c r="U39" s="60" t="str">
        <f>IF(ISERROR(OR(WEEKDAY(B39,1)=1,ISNUMBER(MATCH(B39,#REF!,0)))),"",IF(OR(WEEKDAY(B39,1)=1,ISNUMBER(MATCH(B39,#REF!,0))),1,2))</f>
        <v/>
      </c>
      <c r="V39" s="58"/>
      <c r="W39" s="58"/>
      <c r="X39" s="58"/>
      <c r="Y39" s="58"/>
      <c r="Z39" s="58"/>
      <c r="AA39" s="58"/>
    </row>
    <row r="40" spans="1:27" ht="18" customHeight="1">
      <c r="A40" s="58"/>
      <c r="B40" s="14" t="s">
        <v>7</v>
      </c>
      <c r="C40" s="8" t="s">
        <v>7</v>
      </c>
      <c r="D40" s="18"/>
      <c r="E40" s="61" t="s">
        <v>7</v>
      </c>
      <c r="F40" s="62"/>
      <c r="G40" s="62"/>
      <c r="H40" s="62"/>
      <c r="I40" s="62"/>
      <c r="J40" s="62"/>
      <c r="K40" s="62"/>
      <c r="L40" s="62"/>
      <c r="M40" s="62"/>
      <c r="N40" s="15"/>
      <c r="O40" s="15"/>
      <c r="P40" s="15"/>
      <c r="Q40" s="15"/>
      <c r="R40" s="54" t="str">
        <f>IF(Q43="△","Minus Time","")</f>
        <v/>
      </c>
      <c r="S40" s="41"/>
      <c r="U40" s="60" t="str">
        <f>IF(ISERROR(OR(WEEKDAY(B40,1)=1,ISNUMBER(MATCH(B40,#REF!,0)))),"",IF(OR(WEEKDAY(B40,1)=1,ISNUMBER(MATCH(B40,#REF!,0))),1,2))</f>
        <v/>
      </c>
      <c r="V40" s="58"/>
      <c r="W40" s="58"/>
      <c r="X40" s="58"/>
      <c r="Y40" s="58"/>
      <c r="Z40" s="58"/>
      <c r="AA40" s="58"/>
    </row>
    <row r="41" spans="1:27" ht="18" customHeight="1">
      <c r="A41" s="58"/>
      <c r="B41" s="14" t="s">
        <v>7</v>
      </c>
      <c r="C41" s="8" t="s">
        <v>7</v>
      </c>
      <c r="D41" s="18"/>
      <c r="E41" s="61" t="s">
        <v>7</v>
      </c>
      <c r="F41" s="62"/>
      <c r="G41" s="62"/>
      <c r="H41" s="62"/>
      <c r="I41" s="62"/>
      <c r="J41" s="62"/>
      <c r="K41" s="62"/>
      <c r="L41" s="62"/>
      <c r="M41" s="62"/>
      <c r="N41" s="15"/>
      <c r="O41" s="15"/>
      <c r="P41" s="15"/>
      <c r="Q41" s="15"/>
      <c r="R41" s="53" t="s">
        <v>23</v>
      </c>
      <c r="S41" s="16">
        <f>IF(OR(Q43="■",Q43="×",Q43="◎"),0,IF(Q43="△",SUM(S38:S40)-7.75, SUM(S38:S39)-7.75))</f>
        <v>0</v>
      </c>
      <c r="U41" s="60" t="str">
        <f>IF(ISERROR(OR(WEEKDAY(B41,1)=1,ISNUMBER(MATCH(B41,#REF!,0)))),"",IF(OR(WEEKDAY(B41,1)=1,ISNUMBER(MATCH(B41,#REF!,0))),1,2))</f>
        <v/>
      </c>
      <c r="V41" s="58"/>
      <c r="W41" s="58"/>
      <c r="X41" s="58"/>
      <c r="Y41" s="58"/>
      <c r="Z41" s="58"/>
      <c r="AA41" s="58"/>
    </row>
    <row r="42" spans="1:27" ht="18" customHeight="1">
      <c r="A42" s="58"/>
      <c r="B42" s="14" t="s">
        <v>7</v>
      </c>
      <c r="C42" s="8" t="s">
        <v>7</v>
      </c>
      <c r="D42" s="18"/>
      <c r="E42" s="61" t="s">
        <v>7</v>
      </c>
      <c r="F42" s="62"/>
      <c r="G42" s="62"/>
      <c r="H42" s="62"/>
      <c r="I42" s="62"/>
      <c r="J42" s="62"/>
      <c r="K42" s="62"/>
      <c r="L42" s="62"/>
      <c r="M42" s="62"/>
      <c r="N42" s="15"/>
      <c r="O42" s="15" t="s">
        <v>32</v>
      </c>
      <c r="P42" s="15" t="s">
        <v>33</v>
      </c>
      <c r="Q42" s="15"/>
      <c r="R42" s="53" t="s">
        <v>3</v>
      </c>
      <c r="S42" s="16" t="str">
        <f>IF(Q43="×",-7.75,"-")</f>
        <v>-</v>
      </c>
      <c r="U42" s="60" t="str">
        <f>IF(ISERROR(OR(WEEKDAY(B42,1)=1,ISNUMBER(MATCH(B42,#REF!,0)))),"",IF(OR(WEEKDAY(B42,1)=1,ISNUMBER(MATCH(B42,#REF!,0))),1,2))</f>
        <v/>
      </c>
      <c r="V42" s="58"/>
      <c r="W42" s="58"/>
      <c r="X42" s="58"/>
      <c r="Y42" s="58"/>
      <c r="Z42" s="58"/>
      <c r="AA42" s="58"/>
    </row>
    <row r="43" spans="1:27" ht="18" customHeight="1" thickBot="1">
      <c r="A43" s="58"/>
      <c r="B43" s="48" t="s">
        <v>7</v>
      </c>
      <c r="C43" s="49" t="s">
        <v>7</v>
      </c>
      <c r="D43" s="50"/>
      <c r="E43" s="76" t="s">
        <v>7</v>
      </c>
      <c r="F43" s="77"/>
      <c r="G43" s="77"/>
      <c r="H43" s="77"/>
      <c r="I43" s="77"/>
      <c r="J43" s="77"/>
      <c r="K43" s="77"/>
      <c r="L43" s="77"/>
      <c r="M43" s="77"/>
      <c r="N43" s="51"/>
      <c r="O43" s="51" t="s">
        <v>55</v>
      </c>
      <c r="P43" s="51" t="s">
        <v>33</v>
      </c>
      <c r="Q43" s="51" t="s">
        <v>7</v>
      </c>
      <c r="R43" s="55" t="s">
        <v>5</v>
      </c>
      <c r="S43" s="17">
        <f xml:space="preserve"> S38+S39</f>
        <v>0</v>
      </c>
      <c r="U43" s="60" t="str">
        <f>IF(ISERROR(OR(WEEKDAY(B43,1)=1,ISNUMBER(MATCH(B43,#REF!,0)))),"",IF(OR(WEEKDAY(B43,1)=1,ISNUMBER(MATCH(B43,#REF!,0))),1,2))</f>
        <v/>
      </c>
      <c r="V43" s="58"/>
      <c r="W43" s="58"/>
      <c r="X43" s="58"/>
      <c r="Y43" s="58"/>
      <c r="Z43" s="58"/>
      <c r="AA43" s="58"/>
    </row>
    <row r="44" spans="1:27" ht="18" customHeight="1" thickBot="1">
      <c r="A44" s="58"/>
      <c r="B44" s="71">
        <f>B36+1</f>
        <v>45266</v>
      </c>
      <c r="C44" s="72"/>
      <c r="D44" s="72"/>
      <c r="E44" s="72"/>
      <c r="F44" s="72"/>
      <c r="G44" s="72"/>
      <c r="H44" s="72"/>
      <c r="I44" s="72"/>
      <c r="J44" s="72"/>
      <c r="K44" s="72"/>
      <c r="L44" s="72"/>
      <c r="M44" s="72"/>
      <c r="N44" s="72"/>
      <c r="O44" s="72"/>
      <c r="P44" s="72"/>
      <c r="Q44" s="72"/>
      <c r="R44" s="72"/>
      <c r="S44" s="73"/>
      <c r="U44" s="60">
        <f>IF(ISERROR(OR(WEEKDAY(B44,1)=1,ISNUMBER(MATCH(B44,#REF!,0)))),"",IF(OR(WEEKDAY(B44,1)=1,ISNUMBER(MATCH(B44,#REF!,0))),1,2))</f>
        <v>2</v>
      </c>
      <c r="V44" s="58"/>
      <c r="W44" s="58"/>
      <c r="X44" s="58"/>
      <c r="Y44" s="58"/>
      <c r="Z44" s="58"/>
      <c r="AA44" s="58"/>
    </row>
    <row r="45" spans="1:27" ht="18" customHeight="1" thickBot="1">
      <c r="A45" s="58"/>
      <c r="B45" s="9" t="s">
        <v>25</v>
      </c>
      <c r="C45" s="4" t="s">
        <v>1</v>
      </c>
      <c r="D45" s="5" t="s">
        <v>0</v>
      </c>
      <c r="E45" s="68" t="s">
        <v>2</v>
      </c>
      <c r="F45" s="69"/>
      <c r="G45" s="69"/>
      <c r="H45" s="69"/>
      <c r="I45" s="69"/>
      <c r="J45" s="69"/>
      <c r="K45" s="69"/>
      <c r="L45" s="69"/>
      <c r="M45" s="70"/>
      <c r="N45" s="59" t="s">
        <v>4</v>
      </c>
      <c r="O45" s="57" t="s">
        <v>6</v>
      </c>
      <c r="P45" s="7" t="s">
        <v>26</v>
      </c>
      <c r="Q45" s="12" t="s">
        <v>4</v>
      </c>
      <c r="R45" s="63" t="s">
        <v>4</v>
      </c>
      <c r="S45" s="64"/>
      <c r="U45" s="60" t="str">
        <f>IF(ISERROR(OR(WEEKDAY(B45,1)=1,ISNUMBER(MATCH(B45,#REF!,0)))),"",IF(OR(WEEKDAY(B45,1)=1,ISNUMBER(MATCH(B45,#REF!,0))),1,2))</f>
        <v/>
      </c>
      <c r="V45" s="58"/>
      <c r="W45" s="58"/>
      <c r="X45" s="58"/>
      <c r="Y45" s="58"/>
      <c r="Z45" s="58"/>
      <c r="AA45" s="58"/>
    </row>
    <row r="46" spans="1:27" ht="18" customHeight="1">
      <c r="A46" s="58"/>
      <c r="B46" s="43" t="s">
        <v>7</v>
      </c>
      <c r="C46" s="44" t="s">
        <v>7</v>
      </c>
      <c r="D46" s="45"/>
      <c r="E46" s="66" t="s">
        <v>7</v>
      </c>
      <c r="F46" s="67"/>
      <c r="G46" s="67"/>
      <c r="H46" s="67"/>
      <c r="I46" s="67"/>
      <c r="J46" s="67"/>
      <c r="K46" s="67"/>
      <c r="L46" s="67"/>
      <c r="M46" s="67"/>
      <c r="N46" s="46"/>
      <c r="O46" s="46"/>
      <c r="P46" s="46"/>
      <c r="Q46" s="46"/>
      <c r="R46" s="52" t="s">
        <v>56</v>
      </c>
      <c r="S46" s="47">
        <f>SUM(N46:N51)</f>
        <v>0</v>
      </c>
      <c r="U46" s="60" t="str">
        <f>IF(ISERROR(OR(WEEKDAY(B46,1)=1,ISNUMBER(MATCH(B46,#REF!,0)))),"",IF(OR(WEEKDAY(B46,1)=1,ISNUMBER(MATCH(B46,#REF!,0))),1,2))</f>
        <v/>
      </c>
      <c r="V46" s="58"/>
      <c r="W46" s="58"/>
      <c r="X46" s="58"/>
      <c r="Y46" s="58"/>
      <c r="Z46" s="58"/>
      <c r="AA46" s="58"/>
    </row>
    <row r="47" spans="1:27" ht="18" customHeight="1">
      <c r="A47" s="58"/>
      <c r="B47" s="14" t="s">
        <v>7</v>
      </c>
      <c r="C47" s="8" t="s">
        <v>7</v>
      </c>
      <c r="D47" s="18"/>
      <c r="E47" s="61" t="s">
        <v>7</v>
      </c>
      <c r="F47" s="62"/>
      <c r="G47" s="62"/>
      <c r="H47" s="62"/>
      <c r="I47" s="62"/>
      <c r="J47" s="62"/>
      <c r="K47" s="62"/>
      <c r="L47" s="62"/>
      <c r="M47" s="62"/>
      <c r="N47" s="15"/>
      <c r="O47" s="15"/>
      <c r="P47" s="15"/>
      <c r="Q47" s="15"/>
      <c r="R47" s="53" t="s">
        <v>6</v>
      </c>
      <c r="S47" s="16">
        <f>SUM(Q46:Q50)</f>
        <v>0</v>
      </c>
      <c r="U47" s="60" t="str">
        <f>IF(ISERROR(OR(WEEKDAY(B47,1)=1,ISNUMBER(MATCH(B47,#REF!,0)))),"",IF(OR(WEEKDAY(B47,1)=1,ISNUMBER(MATCH(B47,#REF!,0))),1,2))</f>
        <v/>
      </c>
      <c r="V47" s="58"/>
      <c r="W47" s="58"/>
      <c r="X47" s="58"/>
      <c r="Y47" s="58"/>
      <c r="Z47" s="58"/>
      <c r="AA47" s="58"/>
    </row>
    <row r="48" spans="1:27" ht="18" customHeight="1">
      <c r="A48" s="58"/>
      <c r="B48" s="14" t="s">
        <v>7</v>
      </c>
      <c r="C48" s="8" t="s">
        <v>7</v>
      </c>
      <c r="D48" s="18"/>
      <c r="E48" s="61" t="s">
        <v>7</v>
      </c>
      <c r="F48" s="62"/>
      <c r="G48" s="62"/>
      <c r="H48" s="62"/>
      <c r="I48" s="62"/>
      <c r="J48" s="62"/>
      <c r="K48" s="62"/>
      <c r="L48" s="62"/>
      <c r="M48" s="62"/>
      <c r="N48" s="15"/>
      <c r="O48" s="15"/>
      <c r="P48" s="15"/>
      <c r="Q48" s="15"/>
      <c r="R48" s="54" t="str">
        <f>IF(Q51="△","Minus Time","")</f>
        <v/>
      </c>
      <c r="S48" s="41"/>
      <c r="U48" s="60" t="str">
        <f>IF(ISERROR(OR(WEEKDAY(B48,1)=1,ISNUMBER(MATCH(B48,#REF!,0)))),"",IF(OR(WEEKDAY(B48,1)=1,ISNUMBER(MATCH(B48,#REF!,0))),1,2))</f>
        <v/>
      </c>
      <c r="V48" s="58"/>
      <c r="W48" s="58"/>
      <c r="X48" s="58"/>
      <c r="Y48" s="58"/>
      <c r="Z48" s="58"/>
      <c r="AA48" s="58"/>
    </row>
    <row r="49" spans="1:27" ht="18" customHeight="1">
      <c r="A49" s="58"/>
      <c r="B49" s="14" t="s">
        <v>7</v>
      </c>
      <c r="C49" s="8" t="s">
        <v>7</v>
      </c>
      <c r="D49" s="18"/>
      <c r="E49" s="61" t="s">
        <v>7</v>
      </c>
      <c r="F49" s="62"/>
      <c r="G49" s="62"/>
      <c r="H49" s="62"/>
      <c r="I49" s="62"/>
      <c r="J49" s="62"/>
      <c r="K49" s="62"/>
      <c r="L49" s="62"/>
      <c r="M49" s="62"/>
      <c r="N49" s="15"/>
      <c r="O49" s="15"/>
      <c r="P49" s="15"/>
      <c r="Q49" s="15"/>
      <c r="R49" s="53" t="s">
        <v>23</v>
      </c>
      <c r="S49" s="16">
        <f>IF(OR(Q51="■",Q51="×",Q51="◎"),0,IF(Q51="△",SUM(S46:S48)-7.75, SUM(S46:S47)-7.75))</f>
        <v>0</v>
      </c>
      <c r="U49" s="60" t="str">
        <f>IF(ISERROR(OR(WEEKDAY(B49,1)=1,ISNUMBER(MATCH(B49,#REF!,0)))),"",IF(OR(WEEKDAY(B49,1)=1,ISNUMBER(MATCH(B49,#REF!,0))),1,2))</f>
        <v/>
      </c>
      <c r="V49" s="58"/>
      <c r="W49" s="58"/>
      <c r="X49" s="58"/>
      <c r="Y49" s="58"/>
      <c r="Z49" s="58"/>
      <c r="AA49" s="58"/>
    </row>
    <row r="50" spans="1:27" ht="18" customHeight="1">
      <c r="A50" s="58"/>
      <c r="B50" s="14" t="s">
        <v>7</v>
      </c>
      <c r="C50" s="8" t="s">
        <v>7</v>
      </c>
      <c r="D50" s="18"/>
      <c r="E50" s="61" t="s">
        <v>7</v>
      </c>
      <c r="F50" s="62"/>
      <c r="G50" s="62"/>
      <c r="H50" s="62"/>
      <c r="I50" s="62"/>
      <c r="J50" s="62"/>
      <c r="K50" s="62"/>
      <c r="L50" s="62"/>
      <c r="M50" s="62"/>
      <c r="N50" s="15"/>
      <c r="O50" s="15" t="s">
        <v>32</v>
      </c>
      <c r="P50" s="15" t="s">
        <v>33</v>
      </c>
      <c r="Q50" s="15"/>
      <c r="R50" s="53" t="s">
        <v>3</v>
      </c>
      <c r="S50" s="16" t="str">
        <f>IF(Q51="×",-7.75,"-")</f>
        <v>-</v>
      </c>
      <c r="U50" s="60" t="str">
        <f>IF(ISERROR(OR(WEEKDAY(B50,1)=1,ISNUMBER(MATCH(B50,#REF!,0)))),"",IF(OR(WEEKDAY(B50,1)=1,ISNUMBER(MATCH(B50,#REF!,0))),1,2))</f>
        <v/>
      </c>
      <c r="V50" s="58"/>
      <c r="W50" s="58"/>
      <c r="X50" s="58"/>
      <c r="Y50" s="58"/>
      <c r="Z50" s="58"/>
      <c r="AA50" s="58"/>
    </row>
    <row r="51" spans="1:27" ht="18" customHeight="1" thickBot="1">
      <c r="A51" s="58"/>
      <c r="B51" s="48" t="s">
        <v>7</v>
      </c>
      <c r="C51" s="49" t="s">
        <v>7</v>
      </c>
      <c r="D51" s="50"/>
      <c r="E51" s="76" t="s">
        <v>7</v>
      </c>
      <c r="F51" s="77"/>
      <c r="G51" s="77"/>
      <c r="H51" s="77"/>
      <c r="I51" s="77"/>
      <c r="J51" s="77"/>
      <c r="K51" s="77"/>
      <c r="L51" s="77"/>
      <c r="M51" s="77"/>
      <c r="N51" s="51"/>
      <c r="O51" s="51" t="s">
        <v>55</v>
      </c>
      <c r="P51" s="51" t="s">
        <v>33</v>
      </c>
      <c r="Q51" s="51" t="s">
        <v>7</v>
      </c>
      <c r="R51" s="55" t="s">
        <v>5</v>
      </c>
      <c r="S51" s="17">
        <f xml:space="preserve"> S46+S47</f>
        <v>0</v>
      </c>
      <c r="U51" s="60" t="str">
        <f>IF(ISERROR(OR(WEEKDAY(B51,1)=1,ISNUMBER(MATCH(B51,#REF!,0)))),"",IF(OR(WEEKDAY(B51,1)=1,ISNUMBER(MATCH(B51,#REF!,0))),1,2))</f>
        <v/>
      </c>
      <c r="V51" s="58"/>
      <c r="W51" s="58"/>
      <c r="X51" s="58"/>
      <c r="Y51" s="58"/>
      <c r="Z51" s="58"/>
      <c r="AA51" s="58"/>
    </row>
    <row r="52" spans="1:27" ht="18" customHeight="1" thickBot="1">
      <c r="A52" s="58"/>
      <c r="B52" s="71">
        <f>B44+1</f>
        <v>45267</v>
      </c>
      <c r="C52" s="72"/>
      <c r="D52" s="72"/>
      <c r="E52" s="72"/>
      <c r="F52" s="72"/>
      <c r="G52" s="72"/>
      <c r="H52" s="72"/>
      <c r="I52" s="72"/>
      <c r="J52" s="72"/>
      <c r="K52" s="72"/>
      <c r="L52" s="72"/>
      <c r="M52" s="72"/>
      <c r="N52" s="72"/>
      <c r="O52" s="72"/>
      <c r="P52" s="72"/>
      <c r="Q52" s="72"/>
      <c r="R52" s="72"/>
      <c r="S52" s="73"/>
      <c r="U52" s="60">
        <f>IF(ISERROR(OR(WEEKDAY(B52,1)=1,ISNUMBER(MATCH(B52,#REF!,0)))),"",IF(OR(WEEKDAY(B52,1)=1,ISNUMBER(MATCH(B52,#REF!,0))),1,2))</f>
        <v>2</v>
      </c>
      <c r="V52" s="58"/>
      <c r="W52" s="58"/>
      <c r="X52" s="58"/>
      <c r="Y52" s="58"/>
      <c r="Z52" s="58"/>
      <c r="AA52" s="58"/>
    </row>
    <row r="53" spans="1:27" ht="18" customHeight="1" thickBot="1">
      <c r="A53" s="58"/>
      <c r="B53" s="9" t="s">
        <v>25</v>
      </c>
      <c r="C53" s="4" t="s">
        <v>1</v>
      </c>
      <c r="D53" s="5" t="s">
        <v>0</v>
      </c>
      <c r="E53" s="68" t="s">
        <v>2</v>
      </c>
      <c r="F53" s="69"/>
      <c r="G53" s="69"/>
      <c r="H53" s="69"/>
      <c r="I53" s="69"/>
      <c r="J53" s="69"/>
      <c r="K53" s="69"/>
      <c r="L53" s="69"/>
      <c r="M53" s="70"/>
      <c r="N53" s="59" t="s">
        <v>4</v>
      </c>
      <c r="O53" s="57" t="s">
        <v>6</v>
      </c>
      <c r="P53" s="7" t="s">
        <v>26</v>
      </c>
      <c r="Q53" s="12" t="s">
        <v>4</v>
      </c>
      <c r="R53" s="63" t="s">
        <v>4</v>
      </c>
      <c r="S53" s="64"/>
      <c r="U53" s="60" t="str">
        <f>IF(ISERROR(OR(WEEKDAY(B53,1)=1,ISNUMBER(MATCH(B53,#REF!,0)))),"",IF(OR(WEEKDAY(B53,1)=1,ISNUMBER(MATCH(B53,#REF!,0))),1,2))</f>
        <v/>
      </c>
      <c r="V53" s="58"/>
      <c r="W53" s="58"/>
      <c r="X53" s="58"/>
      <c r="Y53" s="58"/>
      <c r="Z53" s="58"/>
      <c r="AA53" s="58"/>
    </row>
    <row r="54" spans="1:27" ht="18" customHeight="1">
      <c r="A54" s="58"/>
      <c r="B54" s="43" t="s">
        <v>7</v>
      </c>
      <c r="C54" s="44" t="s">
        <v>7</v>
      </c>
      <c r="D54" s="45"/>
      <c r="E54" s="66" t="s">
        <v>7</v>
      </c>
      <c r="F54" s="67"/>
      <c r="G54" s="67"/>
      <c r="H54" s="67"/>
      <c r="I54" s="67"/>
      <c r="J54" s="67"/>
      <c r="K54" s="67"/>
      <c r="L54" s="67"/>
      <c r="M54" s="67"/>
      <c r="N54" s="46"/>
      <c r="O54" s="46"/>
      <c r="P54" s="46"/>
      <c r="Q54" s="46"/>
      <c r="R54" s="52" t="s">
        <v>56</v>
      </c>
      <c r="S54" s="47">
        <f>SUM(N54:N59)</f>
        <v>0</v>
      </c>
      <c r="U54" s="60" t="str">
        <f>IF(ISERROR(OR(WEEKDAY(B54,1)=1,ISNUMBER(MATCH(B54,#REF!,0)))),"",IF(OR(WEEKDAY(B54,1)=1,ISNUMBER(MATCH(B54,#REF!,0))),1,2))</f>
        <v/>
      </c>
      <c r="V54" s="58"/>
      <c r="W54" s="58"/>
      <c r="X54" s="58"/>
      <c r="Y54" s="58"/>
      <c r="Z54" s="58"/>
      <c r="AA54" s="58"/>
    </row>
    <row r="55" spans="1:27" ht="18" customHeight="1">
      <c r="A55" s="58"/>
      <c r="B55" s="14" t="s">
        <v>7</v>
      </c>
      <c r="C55" s="8" t="s">
        <v>7</v>
      </c>
      <c r="D55" s="18"/>
      <c r="E55" s="61" t="s">
        <v>7</v>
      </c>
      <c r="F55" s="62"/>
      <c r="G55" s="62"/>
      <c r="H55" s="62"/>
      <c r="I55" s="62"/>
      <c r="J55" s="62"/>
      <c r="K55" s="62"/>
      <c r="L55" s="62"/>
      <c r="M55" s="62"/>
      <c r="N55" s="15"/>
      <c r="O55" s="15"/>
      <c r="P55" s="15"/>
      <c r="Q55" s="15"/>
      <c r="R55" s="53" t="s">
        <v>6</v>
      </c>
      <c r="S55" s="16">
        <f>SUM(Q54:Q58)</f>
        <v>0</v>
      </c>
      <c r="U55" s="60" t="str">
        <f>IF(ISERROR(OR(WEEKDAY(B55,1)=1,ISNUMBER(MATCH(B55,#REF!,0)))),"",IF(OR(WEEKDAY(B55,1)=1,ISNUMBER(MATCH(B55,#REF!,0))),1,2))</f>
        <v/>
      </c>
      <c r="V55" s="58"/>
      <c r="W55" s="58"/>
      <c r="X55" s="58"/>
      <c r="Y55" s="58"/>
      <c r="Z55" s="58"/>
      <c r="AA55" s="58"/>
    </row>
    <row r="56" spans="1:27" ht="18" customHeight="1">
      <c r="A56" s="58"/>
      <c r="B56" s="14" t="s">
        <v>7</v>
      </c>
      <c r="C56" s="8" t="s">
        <v>7</v>
      </c>
      <c r="D56" s="18"/>
      <c r="E56" s="61" t="s">
        <v>7</v>
      </c>
      <c r="F56" s="62"/>
      <c r="G56" s="62"/>
      <c r="H56" s="62"/>
      <c r="I56" s="62"/>
      <c r="J56" s="62"/>
      <c r="K56" s="62"/>
      <c r="L56" s="62"/>
      <c r="M56" s="62"/>
      <c r="N56" s="15"/>
      <c r="O56" s="15"/>
      <c r="P56" s="15"/>
      <c r="Q56" s="15"/>
      <c r="R56" s="54" t="str">
        <f>IF(Q59="△","Minus Time","")</f>
        <v/>
      </c>
      <c r="S56" s="41"/>
      <c r="U56" s="60" t="str">
        <f>IF(ISERROR(OR(WEEKDAY(B56,1)=1,ISNUMBER(MATCH(B56,#REF!,0)))),"",IF(OR(WEEKDAY(B56,1)=1,ISNUMBER(MATCH(B56,#REF!,0))),1,2))</f>
        <v/>
      </c>
      <c r="V56" s="58"/>
      <c r="W56" s="58"/>
      <c r="X56" s="58"/>
      <c r="Y56" s="58"/>
      <c r="Z56" s="58"/>
      <c r="AA56" s="58"/>
    </row>
    <row r="57" spans="1:27" ht="18" customHeight="1">
      <c r="A57" s="58"/>
      <c r="B57" s="14" t="s">
        <v>7</v>
      </c>
      <c r="C57" s="8" t="s">
        <v>7</v>
      </c>
      <c r="D57" s="18"/>
      <c r="E57" s="61" t="s">
        <v>7</v>
      </c>
      <c r="F57" s="62"/>
      <c r="G57" s="62"/>
      <c r="H57" s="62"/>
      <c r="I57" s="62"/>
      <c r="J57" s="62"/>
      <c r="K57" s="62"/>
      <c r="L57" s="62"/>
      <c r="M57" s="62"/>
      <c r="N57" s="15"/>
      <c r="O57" s="15"/>
      <c r="P57" s="15"/>
      <c r="Q57" s="15"/>
      <c r="R57" s="53" t="s">
        <v>23</v>
      </c>
      <c r="S57" s="16">
        <f>IF(OR(Q59="■",Q59="×",Q59="◎"),0,IF(Q59="△",SUM(S54:S56)-7.75, SUM(S54:S55)-7.75))</f>
        <v>0</v>
      </c>
      <c r="U57" s="60" t="str">
        <f>IF(ISERROR(OR(WEEKDAY(B57,1)=1,ISNUMBER(MATCH(B57,#REF!,0)))),"",IF(OR(WEEKDAY(B57,1)=1,ISNUMBER(MATCH(B57,#REF!,0))),1,2))</f>
        <v/>
      </c>
      <c r="V57" s="58"/>
      <c r="W57" s="58"/>
      <c r="X57" s="58"/>
      <c r="Y57" s="58"/>
      <c r="Z57" s="58"/>
      <c r="AA57" s="58"/>
    </row>
    <row r="58" spans="1:27" ht="18" customHeight="1">
      <c r="A58" s="58"/>
      <c r="B58" s="14" t="s">
        <v>7</v>
      </c>
      <c r="C58" s="8" t="s">
        <v>7</v>
      </c>
      <c r="D58" s="18"/>
      <c r="E58" s="61" t="s">
        <v>7</v>
      </c>
      <c r="F58" s="62"/>
      <c r="G58" s="62"/>
      <c r="H58" s="62"/>
      <c r="I58" s="62"/>
      <c r="J58" s="62"/>
      <c r="K58" s="62"/>
      <c r="L58" s="62"/>
      <c r="M58" s="62"/>
      <c r="N58" s="15"/>
      <c r="O58" s="15" t="s">
        <v>32</v>
      </c>
      <c r="P58" s="15" t="s">
        <v>33</v>
      </c>
      <c r="Q58" s="15"/>
      <c r="R58" s="53" t="s">
        <v>3</v>
      </c>
      <c r="S58" s="16" t="str">
        <f>IF(Q59="×",-7.75,"-")</f>
        <v>-</v>
      </c>
      <c r="U58" s="60" t="str">
        <f>IF(ISERROR(OR(WEEKDAY(B58,1)=1,ISNUMBER(MATCH(B58,#REF!,0)))),"",IF(OR(WEEKDAY(B58,1)=1,ISNUMBER(MATCH(B58,#REF!,0))),1,2))</f>
        <v/>
      </c>
      <c r="V58" s="58"/>
      <c r="W58" s="58"/>
      <c r="X58" s="58"/>
      <c r="Y58" s="58"/>
      <c r="Z58" s="58"/>
      <c r="AA58" s="58"/>
    </row>
    <row r="59" spans="1:27" ht="18" customHeight="1" thickBot="1">
      <c r="A59" s="58"/>
      <c r="B59" s="48" t="s">
        <v>7</v>
      </c>
      <c r="C59" s="49" t="s">
        <v>7</v>
      </c>
      <c r="D59" s="50"/>
      <c r="E59" s="76" t="s">
        <v>7</v>
      </c>
      <c r="F59" s="77"/>
      <c r="G59" s="77"/>
      <c r="H59" s="77"/>
      <c r="I59" s="77"/>
      <c r="J59" s="77"/>
      <c r="K59" s="77"/>
      <c r="L59" s="77"/>
      <c r="M59" s="77"/>
      <c r="N59" s="51"/>
      <c r="O59" s="51" t="s">
        <v>55</v>
      </c>
      <c r="P59" s="51" t="s">
        <v>33</v>
      </c>
      <c r="Q59" s="51" t="s">
        <v>7</v>
      </c>
      <c r="R59" s="55" t="s">
        <v>5</v>
      </c>
      <c r="S59" s="17">
        <f xml:space="preserve"> S54+S55</f>
        <v>0</v>
      </c>
      <c r="U59" s="60" t="str">
        <f>IF(ISERROR(OR(WEEKDAY(B59,1)=1,ISNUMBER(MATCH(B59,#REF!,0)))),"",IF(OR(WEEKDAY(B59,1)=1,ISNUMBER(MATCH(B59,#REF!,0))),1,2))</f>
        <v/>
      </c>
      <c r="V59" s="58"/>
      <c r="W59" s="58"/>
      <c r="X59" s="58"/>
      <c r="Y59" s="58"/>
      <c r="Z59" s="58"/>
      <c r="AA59" s="58"/>
    </row>
    <row r="60" spans="1:27" ht="18" customHeight="1" thickBot="1">
      <c r="A60" s="58"/>
      <c r="B60" s="71">
        <f>B52+1</f>
        <v>45268</v>
      </c>
      <c r="C60" s="72"/>
      <c r="D60" s="72"/>
      <c r="E60" s="72"/>
      <c r="F60" s="72"/>
      <c r="G60" s="72"/>
      <c r="H60" s="72"/>
      <c r="I60" s="72"/>
      <c r="J60" s="72"/>
      <c r="K60" s="72"/>
      <c r="L60" s="72"/>
      <c r="M60" s="72"/>
      <c r="N60" s="72"/>
      <c r="O60" s="72"/>
      <c r="P60" s="72"/>
      <c r="Q60" s="72"/>
      <c r="R60" s="72"/>
      <c r="S60" s="73"/>
      <c r="U60" s="60">
        <f>IF(ISERROR(OR(WEEKDAY(B60,1)=1,ISNUMBER(MATCH(B60,#REF!,0)))),"",IF(OR(WEEKDAY(B60,1)=1,ISNUMBER(MATCH(B60,#REF!,0))),1,2))</f>
        <v>2</v>
      </c>
      <c r="V60" s="58"/>
      <c r="W60" s="58"/>
      <c r="X60" s="58"/>
      <c r="Y60" s="58"/>
      <c r="Z60" s="58"/>
      <c r="AA60" s="58"/>
    </row>
    <row r="61" spans="1:27" ht="18" customHeight="1" thickBot="1">
      <c r="A61" s="58"/>
      <c r="B61" s="9" t="s">
        <v>25</v>
      </c>
      <c r="C61" s="4" t="s">
        <v>1</v>
      </c>
      <c r="D61" s="5" t="s">
        <v>0</v>
      </c>
      <c r="E61" s="68" t="s">
        <v>2</v>
      </c>
      <c r="F61" s="69"/>
      <c r="G61" s="69"/>
      <c r="H61" s="69"/>
      <c r="I61" s="69"/>
      <c r="J61" s="69"/>
      <c r="K61" s="69"/>
      <c r="L61" s="69"/>
      <c r="M61" s="70"/>
      <c r="N61" s="59" t="s">
        <v>4</v>
      </c>
      <c r="O61" s="57" t="s">
        <v>6</v>
      </c>
      <c r="P61" s="7" t="s">
        <v>26</v>
      </c>
      <c r="Q61" s="12" t="s">
        <v>4</v>
      </c>
      <c r="R61" s="63" t="s">
        <v>4</v>
      </c>
      <c r="S61" s="64"/>
      <c r="U61" s="60" t="str">
        <f>IF(ISERROR(OR(WEEKDAY(B61,1)=1,ISNUMBER(MATCH(B61,#REF!,0)))),"",IF(OR(WEEKDAY(B61,1)=1,ISNUMBER(MATCH(B61,#REF!,0))),1,2))</f>
        <v/>
      </c>
      <c r="V61" s="58"/>
      <c r="W61" s="58"/>
      <c r="X61" s="58"/>
      <c r="Y61" s="58"/>
      <c r="Z61" s="58"/>
      <c r="AA61" s="58"/>
    </row>
    <row r="62" spans="1:27" ht="18" customHeight="1">
      <c r="A62" s="58"/>
      <c r="B62" s="43" t="s">
        <v>7</v>
      </c>
      <c r="C62" s="44" t="s">
        <v>7</v>
      </c>
      <c r="D62" s="45"/>
      <c r="E62" s="66" t="s">
        <v>7</v>
      </c>
      <c r="F62" s="67"/>
      <c r="G62" s="67"/>
      <c r="H62" s="67"/>
      <c r="I62" s="67"/>
      <c r="J62" s="67"/>
      <c r="K62" s="67"/>
      <c r="L62" s="67"/>
      <c r="M62" s="67"/>
      <c r="N62" s="46"/>
      <c r="O62" s="46"/>
      <c r="P62" s="46"/>
      <c r="Q62" s="46"/>
      <c r="R62" s="52" t="s">
        <v>56</v>
      </c>
      <c r="S62" s="47">
        <f>SUM(N62:N67)</f>
        <v>0</v>
      </c>
      <c r="U62" s="60" t="str">
        <f>IF(ISERROR(OR(WEEKDAY(B62,1)=1,ISNUMBER(MATCH(B62,#REF!,0)))),"",IF(OR(WEEKDAY(B62,1)=1,ISNUMBER(MATCH(B62,#REF!,0))),1,2))</f>
        <v/>
      </c>
      <c r="V62" s="58"/>
      <c r="W62" s="58"/>
      <c r="X62" s="58"/>
      <c r="Y62" s="58"/>
      <c r="Z62" s="58"/>
      <c r="AA62" s="58"/>
    </row>
    <row r="63" spans="1:27" ht="18" customHeight="1">
      <c r="A63" s="58"/>
      <c r="B63" s="14" t="s">
        <v>7</v>
      </c>
      <c r="C63" s="8" t="s">
        <v>7</v>
      </c>
      <c r="D63" s="18"/>
      <c r="E63" s="61" t="s">
        <v>7</v>
      </c>
      <c r="F63" s="62"/>
      <c r="G63" s="62"/>
      <c r="H63" s="62"/>
      <c r="I63" s="62"/>
      <c r="J63" s="62"/>
      <c r="K63" s="62"/>
      <c r="L63" s="62"/>
      <c r="M63" s="62"/>
      <c r="N63" s="15"/>
      <c r="O63" s="15"/>
      <c r="P63" s="15"/>
      <c r="Q63" s="15"/>
      <c r="R63" s="53" t="s">
        <v>6</v>
      </c>
      <c r="S63" s="16">
        <f>SUM(Q62:Q66)</f>
        <v>0</v>
      </c>
      <c r="U63" s="60" t="str">
        <f>IF(ISERROR(OR(WEEKDAY(B63,1)=1,ISNUMBER(MATCH(B63,#REF!,0)))),"",IF(OR(WEEKDAY(B63,1)=1,ISNUMBER(MATCH(B63,#REF!,0))),1,2))</f>
        <v/>
      </c>
      <c r="V63" s="58"/>
      <c r="W63" s="58"/>
      <c r="X63" s="58"/>
      <c r="Y63" s="58"/>
      <c r="Z63" s="58"/>
      <c r="AA63" s="58"/>
    </row>
    <row r="64" spans="1:27" ht="18" customHeight="1">
      <c r="A64" s="58"/>
      <c r="B64" s="14" t="s">
        <v>7</v>
      </c>
      <c r="C64" s="8" t="s">
        <v>7</v>
      </c>
      <c r="D64" s="18"/>
      <c r="E64" s="61" t="s">
        <v>7</v>
      </c>
      <c r="F64" s="62"/>
      <c r="G64" s="62"/>
      <c r="H64" s="62"/>
      <c r="I64" s="62"/>
      <c r="J64" s="62"/>
      <c r="K64" s="62"/>
      <c r="L64" s="62"/>
      <c r="M64" s="62"/>
      <c r="N64" s="15"/>
      <c r="O64" s="15"/>
      <c r="P64" s="15"/>
      <c r="Q64" s="15"/>
      <c r="R64" s="54" t="str">
        <f>IF(Q67="△","Minus Time","")</f>
        <v/>
      </c>
      <c r="S64" s="41"/>
      <c r="U64" s="60" t="str">
        <f>IF(ISERROR(OR(WEEKDAY(B64,1)=1,ISNUMBER(MATCH(B64,#REF!,0)))),"",IF(OR(WEEKDAY(B64,1)=1,ISNUMBER(MATCH(B64,#REF!,0))),1,2))</f>
        <v/>
      </c>
      <c r="V64" s="58"/>
      <c r="W64" s="58"/>
      <c r="X64" s="58"/>
      <c r="Y64" s="58"/>
      <c r="Z64" s="58"/>
      <c r="AA64" s="58"/>
    </row>
    <row r="65" spans="1:27" ht="18" customHeight="1">
      <c r="A65" s="58"/>
      <c r="B65" s="14" t="s">
        <v>7</v>
      </c>
      <c r="C65" s="8" t="s">
        <v>7</v>
      </c>
      <c r="D65" s="18"/>
      <c r="E65" s="61" t="s">
        <v>7</v>
      </c>
      <c r="F65" s="62"/>
      <c r="G65" s="62"/>
      <c r="H65" s="62"/>
      <c r="I65" s="62"/>
      <c r="J65" s="62"/>
      <c r="K65" s="62"/>
      <c r="L65" s="62"/>
      <c r="M65" s="62"/>
      <c r="N65" s="15"/>
      <c r="O65" s="15"/>
      <c r="P65" s="15"/>
      <c r="Q65" s="15"/>
      <c r="R65" s="53" t="s">
        <v>23</v>
      </c>
      <c r="S65" s="16">
        <f>IF(OR(Q67="■",Q67="×",Q67="◎"),0,IF(Q67="△",SUM(S62:S64)-7.75, SUM(S62:S63)-7.75))</f>
        <v>0</v>
      </c>
      <c r="U65" s="60" t="str">
        <f>IF(ISERROR(OR(WEEKDAY(B65,1)=1,ISNUMBER(MATCH(B65,#REF!,0)))),"",IF(OR(WEEKDAY(B65,1)=1,ISNUMBER(MATCH(B65,#REF!,0))),1,2))</f>
        <v/>
      </c>
      <c r="V65" s="58"/>
      <c r="W65" s="58"/>
      <c r="X65" s="58"/>
      <c r="Y65" s="58"/>
      <c r="Z65" s="58"/>
      <c r="AA65" s="58"/>
    </row>
    <row r="66" spans="1:27" ht="18" customHeight="1">
      <c r="A66" s="58"/>
      <c r="B66" s="14" t="s">
        <v>7</v>
      </c>
      <c r="C66" s="8" t="s">
        <v>7</v>
      </c>
      <c r="D66" s="18"/>
      <c r="E66" s="61" t="s">
        <v>7</v>
      </c>
      <c r="F66" s="62"/>
      <c r="G66" s="62"/>
      <c r="H66" s="62"/>
      <c r="I66" s="62"/>
      <c r="J66" s="62"/>
      <c r="K66" s="62"/>
      <c r="L66" s="62"/>
      <c r="M66" s="62"/>
      <c r="N66" s="15"/>
      <c r="O66" s="15" t="s">
        <v>32</v>
      </c>
      <c r="P66" s="15" t="s">
        <v>33</v>
      </c>
      <c r="Q66" s="15"/>
      <c r="R66" s="53" t="s">
        <v>3</v>
      </c>
      <c r="S66" s="16" t="str">
        <f>IF(Q67="×",-7.75,"-")</f>
        <v>-</v>
      </c>
      <c r="U66" s="60" t="str">
        <f>IF(ISERROR(OR(WEEKDAY(B66,1)=1,ISNUMBER(MATCH(B66,#REF!,0)))),"",IF(OR(WEEKDAY(B66,1)=1,ISNUMBER(MATCH(B66,#REF!,0))),1,2))</f>
        <v/>
      </c>
      <c r="V66" s="58"/>
      <c r="W66" s="58"/>
      <c r="X66" s="58"/>
      <c r="Y66" s="58"/>
      <c r="Z66" s="58"/>
      <c r="AA66" s="58"/>
    </row>
    <row r="67" spans="1:27" ht="18" customHeight="1" thickBot="1">
      <c r="A67" s="58"/>
      <c r="B67" s="48" t="s">
        <v>7</v>
      </c>
      <c r="C67" s="49" t="s">
        <v>7</v>
      </c>
      <c r="D67" s="50"/>
      <c r="E67" s="76" t="s">
        <v>7</v>
      </c>
      <c r="F67" s="77"/>
      <c r="G67" s="77"/>
      <c r="H67" s="77"/>
      <c r="I67" s="77"/>
      <c r="J67" s="77"/>
      <c r="K67" s="77"/>
      <c r="L67" s="77"/>
      <c r="M67" s="77"/>
      <c r="N67" s="51"/>
      <c r="O67" s="51" t="s">
        <v>55</v>
      </c>
      <c r="P67" s="51" t="s">
        <v>33</v>
      </c>
      <c r="Q67" s="51" t="s">
        <v>7</v>
      </c>
      <c r="R67" s="55" t="s">
        <v>5</v>
      </c>
      <c r="S67" s="17">
        <f xml:space="preserve"> S62+S63</f>
        <v>0</v>
      </c>
      <c r="U67" s="60" t="str">
        <f>IF(ISERROR(OR(WEEKDAY(B67,1)=1,ISNUMBER(MATCH(B67,#REF!,0)))),"",IF(OR(WEEKDAY(B67,1)=1,ISNUMBER(MATCH(B67,#REF!,0))),1,2))</f>
        <v/>
      </c>
      <c r="V67" s="58"/>
      <c r="W67" s="58"/>
      <c r="X67" s="58"/>
      <c r="Y67" s="58"/>
      <c r="Z67" s="58"/>
      <c r="AA67" s="58"/>
    </row>
    <row r="68" spans="1:27" ht="18" customHeight="1" thickBot="1">
      <c r="A68" s="58"/>
      <c r="B68" s="71">
        <f>B60+1</f>
        <v>45269</v>
      </c>
      <c r="C68" s="72"/>
      <c r="D68" s="72"/>
      <c r="E68" s="72"/>
      <c r="F68" s="72"/>
      <c r="G68" s="72"/>
      <c r="H68" s="72"/>
      <c r="I68" s="72"/>
      <c r="J68" s="72"/>
      <c r="K68" s="72"/>
      <c r="L68" s="72"/>
      <c r="M68" s="72"/>
      <c r="N68" s="72"/>
      <c r="O68" s="72"/>
      <c r="P68" s="72"/>
      <c r="Q68" s="72"/>
      <c r="R68" s="72"/>
      <c r="S68" s="73"/>
      <c r="U68" s="60">
        <f>IF(ISERROR(OR(WEEKDAY(B68,1)=1,ISNUMBER(MATCH(B68,#REF!,0)))),"",IF(OR(WEEKDAY(B68,1)=1,ISNUMBER(MATCH(B68,#REF!,0))),1,2))</f>
        <v>2</v>
      </c>
      <c r="V68" s="58"/>
      <c r="W68" s="58"/>
      <c r="X68" s="58"/>
      <c r="Y68" s="58"/>
      <c r="Z68" s="58"/>
      <c r="AA68" s="58"/>
    </row>
    <row r="69" spans="1:27" ht="18" customHeight="1" thickBot="1">
      <c r="A69" s="58"/>
      <c r="B69" s="9" t="s">
        <v>25</v>
      </c>
      <c r="C69" s="4" t="s">
        <v>1</v>
      </c>
      <c r="D69" s="5" t="s">
        <v>0</v>
      </c>
      <c r="E69" s="68" t="s">
        <v>2</v>
      </c>
      <c r="F69" s="69"/>
      <c r="G69" s="69"/>
      <c r="H69" s="69"/>
      <c r="I69" s="69"/>
      <c r="J69" s="69"/>
      <c r="K69" s="69"/>
      <c r="L69" s="69"/>
      <c r="M69" s="70"/>
      <c r="N69" s="59" t="s">
        <v>4</v>
      </c>
      <c r="O69" s="57" t="s">
        <v>6</v>
      </c>
      <c r="P69" s="7" t="s">
        <v>26</v>
      </c>
      <c r="Q69" s="12" t="s">
        <v>4</v>
      </c>
      <c r="R69" s="63" t="s">
        <v>4</v>
      </c>
      <c r="S69" s="64"/>
      <c r="U69" s="60" t="str">
        <f>IF(ISERROR(OR(WEEKDAY(B69,1)=1,ISNUMBER(MATCH(B69,#REF!,0)))),"",IF(OR(WEEKDAY(B69,1)=1,ISNUMBER(MATCH(B69,#REF!,0))),1,2))</f>
        <v/>
      </c>
      <c r="V69" s="58"/>
      <c r="W69" s="58"/>
      <c r="X69" s="58"/>
      <c r="Y69" s="58"/>
      <c r="Z69" s="58"/>
      <c r="AA69" s="58"/>
    </row>
    <row r="70" spans="1:27" ht="18" customHeight="1">
      <c r="A70" s="58"/>
      <c r="B70" s="43" t="s">
        <v>7</v>
      </c>
      <c r="C70" s="44" t="s">
        <v>7</v>
      </c>
      <c r="D70" s="45"/>
      <c r="E70" s="66" t="s">
        <v>7</v>
      </c>
      <c r="F70" s="67"/>
      <c r="G70" s="67"/>
      <c r="H70" s="67"/>
      <c r="I70" s="67"/>
      <c r="J70" s="67"/>
      <c r="K70" s="67"/>
      <c r="L70" s="67"/>
      <c r="M70" s="67"/>
      <c r="N70" s="46"/>
      <c r="O70" s="46"/>
      <c r="P70" s="46"/>
      <c r="Q70" s="46"/>
      <c r="R70" s="52" t="s">
        <v>56</v>
      </c>
      <c r="S70" s="47">
        <f>SUM(N70:N75)</f>
        <v>0</v>
      </c>
      <c r="U70" s="60" t="str">
        <f>IF(ISERROR(OR(WEEKDAY(B70,1)=1,ISNUMBER(MATCH(B70,#REF!,0)))),"",IF(OR(WEEKDAY(B70,1)=1,ISNUMBER(MATCH(B70,#REF!,0))),1,2))</f>
        <v/>
      </c>
      <c r="V70" s="58"/>
      <c r="W70" s="58"/>
      <c r="X70" s="58"/>
      <c r="Y70" s="58"/>
      <c r="Z70" s="58"/>
      <c r="AA70" s="58"/>
    </row>
    <row r="71" spans="1:27" ht="18" customHeight="1">
      <c r="A71" s="58"/>
      <c r="B71" s="14" t="s">
        <v>7</v>
      </c>
      <c r="C71" s="8" t="s">
        <v>7</v>
      </c>
      <c r="D71" s="18"/>
      <c r="E71" s="61" t="s">
        <v>7</v>
      </c>
      <c r="F71" s="62"/>
      <c r="G71" s="62"/>
      <c r="H71" s="62"/>
      <c r="I71" s="62"/>
      <c r="J71" s="62"/>
      <c r="K71" s="62"/>
      <c r="L71" s="62"/>
      <c r="M71" s="62"/>
      <c r="N71" s="15"/>
      <c r="O71" s="15"/>
      <c r="P71" s="15"/>
      <c r="Q71" s="15"/>
      <c r="R71" s="53" t="s">
        <v>6</v>
      </c>
      <c r="S71" s="16">
        <f>SUM(Q70:Q74)</f>
        <v>0</v>
      </c>
      <c r="U71" s="60" t="str">
        <f>IF(ISERROR(OR(WEEKDAY(B71,1)=1,ISNUMBER(MATCH(B71,#REF!,0)))),"",IF(OR(WEEKDAY(B71,1)=1,ISNUMBER(MATCH(B71,#REF!,0))),1,2))</f>
        <v/>
      </c>
      <c r="V71" s="58"/>
      <c r="W71" s="58"/>
      <c r="X71" s="58"/>
      <c r="Y71" s="58"/>
      <c r="Z71" s="58"/>
      <c r="AA71" s="58"/>
    </row>
    <row r="72" spans="1:27" ht="18" customHeight="1">
      <c r="A72" s="58"/>
      <c r="B72" s="14" t="s">
        <v>7</v>
      </c>
      <c r="C72" s="8" t="s">
        <v>7</v>
      </c>
      <c r="D72" s="18"/>
      <c r="E72" s="61" t="s">
        <v>7</v>
      </c>
      <c r="F72" s="62"/>
      <c r="G72" s="62"/>
      <c r="H72" s="62"/>
      <c r="I72" s="62"/>
      <c r="J72" s="62"/>
      <c r="K72" s="62"/>
      <c r="L72" s="62"/>
      <c r="M72" s="62"/>
      <c r="N72" s="15"/>
      <c r="O72" s="15"/>
      <c r="P72" s="15"/>
      <c r="Q72" s="15"/>
      <c r="R72" s="54" t="str">
        <f>IF(Q75="△","Minus Time","")</f>
        <v/>
      </c>
      <c r="S72" s="41"/>
      <c r="U72" s="60" t="str">
        <f>IF(ISERROR(OR(WEEKDAY(B72,1)=1,ISNUMBER(MATCH(B72,#REF!,0)))),"",IF(OR(WEEKDAY(B72,1)=1,ISNUMBER(MATCH(B72,#REF!,0))),1,2))</f>
        <v/>
      </c>
      <c r="V72" s="58"/>
      <c r="W72" s="58"/>
      <c r="X72" s="58"/>
      <c r="Y72" s="58"/>
      <c r="Z72" s="58"/>
      <c r="AA72" s="58"/>
    </row>
    <row r="73" spans="1:27" ht="18" customHeight="1">
      <c r="A73" s="58"/>
      <c r="B73" s="14" t="s">
        <v>7</v>
      </c>
      <c r="C73" s="8" t="s">
        <v>7</v>
      </c>
      <c r="D73" s="18"/>
      <c r="E73" s="61" t="s">
        <v>7</v>
      </c>
      <c r="F73" s="62"/>
      <c r="G73" s="62"/>
      <c r="H73" s="62"/>
      <c r="I73" s="62"/>
      <c r="J73" s="62"/>
      <c r="K73" s="62"/>
      <c r="L73" s="62"/>
      <c r="M73" s="62"/>
      <c r="N73" s="15"/>
      <c r="O73" s="15"/>
      <c r="P73" s="15"/>
      <c r="Q73" s="15"/>
      <c r="R73" s="53" t="s">
        <v>23</v>
      </c>
      <c r="S73" s="16">
        <f>IF(OR(Q75="■",Q75="×",Q75="◎"),0,IF(Q75="△",SUM(S70:S72)-7.75, SUM(S70:S71)-7.75))</f>
        <v>0</v>
      </c>
      <c r="U73" s="60" t="str">
        <f>IF(ISERROR(OR(WEEKDAY(B73,1)=1,ISNUMBER(MATCH(B73,#REF!,0)))),"",IF(OR(WEEKDAY(B73,1)=1,ISNUMBER(MATCH(B73,#REF!,0))),1,2))</f>
        <v/>
      </c>
      <c r="V73" s="58"/>
      <c r="W73" s="58"/>
      <c r="X73" s="58"/>
      <c r="Y73" s="58"/>
      <c r="Z73" s="58"/>
      <c r="AA73" s="58"/>
    </row>
    <row r="74" spans="1:27" ht="18" customHeight="1">
      <c r="A74" s="58"/>
      <c r="B74" s="14" t="s">
        <v>7</v>
      </c>
      <c r="C74" s="8" t="s">
        <v>7</v>
      </c>
      <c r="D74" s="18"/>
      <c r="E74" s="61" t="s">
        <v>7</v>
      </c>
      <c r="F74" s="62"/>
      <c r="G74" s="62"/>
      <c r="H74" s="62"/>
      <c r="I74" s="62"/>
      <c r="J74" s="62"/>
      <c r="K74" s="62"/>
      <c r="L74" s="62"/>
      <c r="M74" s="62"/>
      <c r="N74" s="15"/>
      <c r="O74" s="15" t="s">
        <v>32</v>
      </c>
      <c r="P74" s="15" t="s">
        <v>33</v>
      </c>
      <c r="Q74" s="15"/>
      <c r="R74" s="53" t="s">
        <v>3</v>
      </c>
      <c r="S74" s="16" t="str">
        <f>IF(Q75="×",-7.75,"-")</f>
        <v>-</v>
      </c>
      <c r="U74" s="60" t="str">
        <f>IF(ISERROR(OR(WEEKDAY(B74,1)=1,ISNUMBER(MATCH(B74,#REF!,0)))),"",IF(OR(WEEKDAY(B74,1)=1,ISNUMBER(MATCH(B74,#REF!,0))),1,2))</f>
        <v/>
      </c>
      <c r="V74" s="58"/>
      <c r="W74" s="58"/>
      <c r="X74" s="58"/>
      <c r="Y74" s="58"/>
      <c r="Z74" s="58"/>
      <c r="AA74" s="58"/>
    </row>
    <row r="75" spans="1:27" ht="18" customHeight="1" thickBot="1">
      <c r="A75" s="58"/>
      <c r="B75" s="48" t="s">
        <v>7</v>
      </c>
      <c r="C75" s="49" t="s">
        <v>7</v>
      </c>
      <c r="D75" s="50"/>
      <c r="E75" s="76" t="s">
        <v>7</v>
      </c>
      <c r="F75" s="77"/>
      <c r="G75" s="77"/>
      <c r="H75" s="77"/>
      <c r="I75" s="77"/>
      <c r="J75" s="77"/>
      <c r="K75" s="77"/>
      <c r="L75" s="77"/>
      <c r="M75" s="77"/>
      <c r="N75" s="51"/>
      <c r="O75" s="51" t="s">
        <v>55</v>
      </c>
      <c r="P75" s="51" t="s">
        <v>33</v>
      </c>
      <c r="Q75" s="51" t="s">
        <v>7</v>
      </c>
      <c r="R75" s="55" t="s">
        <v>5</v>
      </c>
      <c r="S75" s="17">
        <f xml:space="preserve"> S70+S71</f>
        <v>0</v>
      </c>
      <c r="U75" s="60" t="str">
        <f>IF(ISERROR(OR(WEEKDAY(B75,1)=1,ISNUMBER(MATCH(B75,#REF!,0)))),"",IF(OR(WEEKDAY(B75,1)=1,ISNUMBER(MATCH(B75,#REF!,0))),1,2))</f>
        <v/>
      </c>
      <c r="V75" s="58"/>
      <c r="W75" s="58"/>
      <c r="X75" s="58"/>
      <c r="Y75" s="58"/>
      <c r="Z75" s="58"/>
      <c r="AA75" s="58"/>
    </row>
    <row r="76" spans="1:27" ht="18" customHeight="1" thickBot="1">
      <c r="A76" s="58"/>
      <c r="B76" s="71">
        <f>B68+1</f>
        <v>45270</v>
      </c>
      <c r="C76" s="72"/>
      <c r="D76" s="72"/>
      <c r="E76" s="72"/>
      <c r="F76" s="72"/>
      <c r="G76" s="72"/>
      <c r="H76" s="72"/>
      <c r="I76" s="72"/>
      <c r="J76" s="72"/>
      <c r="K76" s="72"/>
      <c r="L76" s="72"/>
      <c r="M76" s="72"/>
      <c r="N76" s="72"/>
      <c r="O76" s="72"/>
      <c r="P76" s="72"/>
      <c r="Q76" s="72"/>
      <c r="R76" s="72"/>
      <c r="S76" s="73"/>
      <c r="U76" s="60">
        <f>IF(ISERROR(OR(WEEKDAY(B76,1)=1,ISNUMBER(MATCH(B76,#REF!,0)))),"",IF(OR(WEEKDAY(B76,1)=1,ISNUMBER(MATCH(B76,#REF!,0))),1,2))</f>
        <v>1</v>
      </c>
      <c r="V76" s="58"/>
      <c r="W76" s="58"/>
      <c r="X76" s="58"/>
      <c r="Y76" s="58"/>
      <c r="Z76" s="58"/>
      <c r="AA76" s="58"/>
    </row>
    <row r="77" spans="1:27" ht="18" customHeight="1" thickBot="1">
      <c r="A77" s="58"/>
      <c r="B77" s="9" t="s">
        <v>25</v>
      </c>
      <c r="C77" s="4" t="s">
        <v>1</v>
      </c>
      <c r="D77" s="5" t="s">
        <v>0</v>
      </c>
      <c r="E77" s="68" t="s">
        <v>2</v>
      </c>
      <c r="F77" s="69"/>
      <c r="G77" s="69"/>
      <c r="H77" s="69"/>
      <c r="I77" s="69"/>
      <c r="J77" s="69"/>
      <c r="K77" s="69"/>
      <c r="L77" s="69"/>
      <c r="M77" s="70"/>
      <c r="N77" s="59" t="s">
        <v>4</v>
      </c>
      <c r="O77" s="57" t="s">
        <v>6</v>
      </c>
      <c r="P77" s="7" t="s">
        <v>26</v>
      </c>
      <c r="Q77" s="12" t="s">
        <v>4</v>
      </c>
      <c r="R77" s="63" t="s">
        <v>4</v>
      </c>
      <c r="S77" s="64"/>
      <c r="U77" s="60" t="str">
        <f>IF(ISERROR(OR(WEEKDAY(B77,1)=1,ISNUMBER(MATCH(B77,#REF!,0)))),"",IF(OR(WEEKDAY(B77,1)=1,ISNUMBER(MATCH(B77,#REF!,0))),1,2))</f>
        <v/>
      </c>
      <c r="V77" s="58"/>
      <c r="W77" s="58"/>
      <c r="X77" s="58"/>
      <c r="Y77" s="58"/>
      <c r="Z77" s="58"/>
      <c r="AA77" s="58"/>
    </row>
    <row r="78" spans="1:27" ht="18" customHeight="1">
      <c r="A78" s="58"/>
      <c r="B78" s="43" t="s">
        <v>7</v>
      </c>
      <c r="C78" s="44" t="s">
        <v>7</v>
      </c>
      <c r="D78" s="45"/>
      <c r="E78" s="66" t="s">
        <v>7</v>
      </c>
      <c r="F78" s="67"/>
      <c r="G78" s="67"/>
      <c r="H78" s="67"/>
      <c r="I78" s="67"/>
      <c r="J78" s="67"/>
      <c r="K78" s="67"/>
      <c r="L78" s="67"/>
      <c r="M78" s="67"/>
      <c r="N78" s="46"/>
      <c r="O78" s="46"/>
      <c r="P78" s="46"/>
      <c r="Q78" s="46"/>
      <c r="R78" s="52" t="s">
        <v>56</v>
      </c>
      <c r="S78" s="47">
        <f>SUM(N78:N83)</f>
        <v>0</v>
      </c>
      <c r="U78" s="60" t="str">
        <f>IF(ISERROR(OR(WEEKDAY(B78,1)=1,ISNUMBER(MATCH(B78,#REF!,0)))),"",IF(OR(WEEKDAY(B78,1)=1,ISNUMBER(MATCH(B78,#REF!,0))),1,2))</f>
        <v/>
      </c>
      <c r="V78" s="58"/>
      <c r="W78" s="58"/>
      <c r="X78" s="58"/>
      <c r="Y78" s="58"/>
      <c r="Z78" s="58"/>
      <c r="AA78" s="58"/>
    </row>
    <row r="79" spans="1:27" ht="18" customHeight="1">
      <c r="A79" s="58"/>
      <c r="B79" s="14" t="s">
        <v>7</v>
      </c>
      <c r="C79" s="8" t="s">
        <v>7</v>
      </c>
      <c r="D79" s="18"/>
      <c r="E79" s="61" t="s">
        <v>7</v>
      </c>
      <c r="F79" s="62"/>
      <c r="G79" s="62"/>
      <c r="H79" s="62"/>
      <c r="I79" s="62"/>
      <c r="J79" s="62"/>
      <c r="K79" s="62"/>
      <c r="L79" s="62"/>
      <c r="M79" s="62"/>
      <c r="N79" s="15"/>
      <c r="O79" s="15"/>
      <c r="P79" s="15"/>
      <c r="Q79" s="15"/>
      <c r="R79" s="53" t="s">
        <v>6</v>
      </c>
      <c r="S79" s="16">
        <f>SUM(Q78:Q82)</f>
        <v>0</v>
      </c>
      <c r="U79" s="60" t="str">
        <f>IF(ISERROR(OR(WEEKDAY(B79,1)=1,ISNUMBER(MATCH(B79,#REF!,0)))),"",IF(OR(WEEKDAY(B79,1)=1,ISNUMBER(MATCH(B79,#REF!,0))),1,2))</f>
        <v/>
      </c>
      <c r="V79" s="58"/>
      <c r="W79" s="58"/>
      <c r="X79" s="58"/>
      <c r="Y79" s="58"/>
      <c r="Z79" s="58"/>
      <c r="AA79" s="58"/>
    </row>
    <row r="80" spans="1:27" ht="18" customHeight="1">
      <c r="A80" s="58"/>
      <c r="B80" s="14" t="s">
        <v>7</v>
      </c>
      <c r="C80" s="8" t="s">
        <v>7</v>
      </c>
      <c r="D80" s="18"/>
      <c r="E80" s="61" t="s">
        <v>7</v>
      </c>
      <c r="F80" s="62"/>
      <c r="G80" s="62"/>
      <c r="H80" s="62"/>
      <c r="I80" s="62"/>
      <c r="J80" s="62"/>
      <c r="K80" s="62"/>
      <c r="L80" s="62"/>
      <c r="M80" s="62"/>
      <c r="N80" s="15"/>
      <c r="O80" s="15"/>
      <c r="P80" s="15"/>
      <c r="Q80" s="15"/>
      <c r="R80" s="54" t="str">
        <f>IF(Q83="△","Minus Time","")</f>
        <v/>
      </c>
      <c r="S80" s="41"/>
      <c r="U80" s="60" t="str">
        <f>IF(ISERROR(OR(WEEKDAY(B80,1)=1,ISNUMBER(MATCH(B80,#REF!,0)))),"",IF(OR(WEEKDAY(B80,1)=1,ISNUMBER(MATCH(B80,#REF!,0))),1,2))</f>
        <v/>
      </c>
      <c r="V80" s="58"/>
      <c r="W80" s="58"/>
      <c r="X80" s="58"/>
      <c r="Y80" s="58"/>
      <c r="Z80" s="58"/>
      <c r="AA80" s="58"/>
    </row>
    <row r="81" spans="1:27" ht="18" customHeight="1">
      <c r="A81" s="58"/>
      <c r="B81" s="14" t="s">
        <v>7</v>
      </c>
      <c r="C81" s="8" t="s">
        <v>7</v>
      </c>
      <c r="D81" s="18"/>
      <c r="E81" s="61" t="s">
        <v>7</v>
      </c>
      <c r="F81" s="62"/>
      <c r="G81" s="62"/>
      <c r="H81" s="62"/>
      <c r="I81" s="62"/>
      <c r="J81" s="62"/>
      <c r="K81" s="62"/>
      <c r="L81" s="62"/>
      <c r="M81" s="62"/>
      <c r="N81" s="15"/>
      <c r="O81" s="15"/>
      <c r="P81" s="15"/>
      <c r="Q81" s="15"/>
      <c r="R81" s="53" t="s">
        <v>23</v>
      </c>
      <c r="S81" s="16">
        <f>IF(OR(Q83="■",Q83="×",Q83="◎"),0,IF(Q83="△",SUM(S78:S80)-7.75, SUM(S78:S79)-7.75))</f>
        <v>0</v>
      </c>
      <c r="U81" s="60" t="str">
        <f>IF(ISERROR(OR(WEEKDAY(B81,1)=1,ISNUMBER(MATCH(B81,#REF!,0)))),"",IF(OR(WEEKDAY(B81,1)=1,ISNUMBER(MATCH(B81,#REF!,0))),1,2))</f>
        <v/>
      </c>
      <c r="V81" s="58"/>
      <c r="W81" s="58"/>
      <c r="X81" s="58"/>
      <c r="Y81" s="58"/>
      <c r="Z81" s="58"/>
      <c r="AA81" s="58"/>
    </row>
    <row r="82" spans="1:27" ht="18" customHeight="1">
      <c r="A82" s="58"/>
      <c r="B82" s="14" t="s">
        <v>7</v>
      </c>
      <c r="C82" s="8" t="s">
        <v>7</v>
      </c>
      <c r="D82" s="18"/>
      <c r="E82" s="61" t="s">
        <v>7</v>
      </c>
      <c r="F82" s="62"/>
      <c r="G82" s="62"/>
      <c r="H82" s="62"/>
      <c r="I82" s="62"/>
      <c r="J82" s="62"/>
      <c r="K82" s="62"/>
      <c r="L82" s="62"/>
      <c r="M82" s="62"/>
      <c r="N82" s="15"/>
      <c r="O82" s="15" t="s">
        <v>32</v>
      </c>
      <c r="P82" s="15" t="s">
        <v>33</v>
      </c>
      <c r="Q82" s="15"/>
      <c r="R82" s="53" t="s">
        <v>3</v>
      </c>
      <c r="S82" s="16" t="str">
        <f>IF(Q83="×",-7.75,"-")</f>
        <v>-</v>
      </c>
      <c r="U82" s="60" t="str">
        <f>IF(ISERROR(OR(WEEKDAY(B82,1)=1,ISNUMBER(MATCH(B82,#REF!,0)))),"",IF(OR(WEEKDAY(B82,1)=1,ISNUMBER(MATCH(B82,#REF!,0))),1,2))</f>
        <v/>
      </c>
      <c r="V82" s="58"/>
      <c r="W82" s="58"/>
      <c r="X82" s="58"/>
      <c r="Y82" s="58"/>
      <c r="Z82" s="58"/>
      <c r="AA82" s="58"/>
    </row>
    <row r="83" spans="1:27" ht="18" customHeight="1" thickBot="1">
      <c r="A83" s="58"/>
      <c r="B83" s="48" t="s">
        <v>7</v>
      </c>
      <c r="C83" s="49" t="s">
        <v>7</v>
      </c>
      <c r="D83" s="50"/>
      <c r="E83" s="76" t="s">
        <v>7</v>
      </c>
      <c r="F83" s="77"/>
      <c r="G83" s="77"/>
      <c r="H83" s="77"/>
      <c r="I83" s="77"/>
      <c r="J83" s="77"/>
      <c r="K83" s="77"/>
      <c r="L83" s="77"/>
      <c r="M83" s="77"/>
      <c r="N83" s="51"/>
      <c r="O83" s="51" t="s">
        <v>55</v>
      </c>
      <c r="P83" s="51" t="s">
        <v>33</v>
      </c>
      <c r="Q83" s="51" t="s">
        <v>7</v>
      </c>
      <c r="R83" s="55" t="s">
        <v>5</v>
      </c>
      <c r="S83" s="17">
        <f xml:space="preserve"> S78+S79</f>
        <v>0</v>
      </c>
      <c r="U83" s="60" t="str">
        <f>IF(ISERROR(OR(WEEKDAY(B83,1)=1,ISNUMBER(MATCH(B83,#REF!,0)))),"",IF(OR(WEEKDAY(B83,1)=1,ISNUMBER(MATCH(B83,#REF!,0))),1,2))</f>
        <v/>
      </c>
      <c r="V83" s="58"/>
      <c r="W83" s="58"/>
      <c r="X83" s="58"/>
      <c r="Y83" s="58"/>
      <c r="Z83" s="58"/>
      <c r="AA83" s="58"/>
    </row>
    <row r="84" spans="1:27" ht="18" customHeight="1" thickBot="1">
      <c r="A84" s="58"/>
      <c r="B84" s="71">
        <f>B76+1</f>
        <v>45271</v>
      </c>
      <c r="C84" s="72"/>
      <c r="D84" s="72"/>
      <c r="E84" s="72"/>
      <c r="F84" s="72"/>
      <c r="G84" s="72"/>
      <c r="H84" s="72"/>
      <c r="I84" s="72"/>
      <c r="J84" s="72"/>
      <c r="K84" s="72"/>
      <c r="L84" s="72"/>
      <c r="M84" s="72"/>
      <c r="N84" s="72"/>
      <c r="O84" s="72"/>
      <c r="P84" s="72"/>
      <c r="Q84" s="72"/>
      <c r="R84" s="72"/>
      <c r="S84" s="73"/>
      <c r="U84" s="60">
        <f>IF(ISERROR(OR(WEEKDAY(B84,1)=1,ISNUMBER(MATCH(B84,#REF!,0)))),"",IF(OR(WEEKDAY(B84,1)=1,ISNUMBER(MATCH(B84,#REF!,0))),1,2))</f>
        <v>2</v>
      </c>
      <c r="V84" s="58"/>
      <c r="W84" s="58"/>
      <c r="X84" s="58"/>
      <c r="Y84" s="58"/>
      <c r="Z84" s="58"/>
      <c r="AA84" s="58"/>
    </row>
    <row r="85" spans="1:27" ht="18" customHeight="1" thickBot="1">
      <c r="A85" s="58"/>
      <c r="B85" s="9" t="s">
        <v>25</v>
      </c>
      <c r="C85" s="4" t="s">
        <v>1</v>
      </c>
      <c r="D85" s="5" t="s">
        <v>0</v>
      </c>
      <c r="E85" s="68" t="s">
        <v>2</v>
      </c>
      <c r="F85" s="69"/>
      <c r="G85" s="69"/>
      <c r="H85" s="69"/>
      <c r="I85" s="69"/>
      <c r="J85" s="69"/>
      <c r="K85" s="69"/>
      <c r="L85" s="69"/>
      <c r="M85" s="70"/>
      <c r="N85" s="59" t="s">
        <v>4</v>
      </c>
      <c r="O85" s="57" t="s">
        <v>6</v>
      </c>
      <c r="P85" s="7" t="s">
        <v>26</v>
      </c>
      <c r="Q85" s="12" t="s">
        <v>4</v>
      </c>
      <c r="R85" s="63" t="s">
        <v>4</v>
      </c>
      <c r="S85" s="64"/>
      <c r="U85" s="60" t="str">
        <f>IF(ISERROR(OR(WEEKDAY(B85,1)=1,ISNUMBER(MATCH(B85,#REF!,0)))),"",IF(OR(WEEKDAY(B85,1)=1,ISNUMBER(MATCH(B85,#REF!,0))),1,2))</f>
        <v/>
      </c>
      <c r="V85" s="58"/>
      <c r="W85" s="58"/>
      <c r="X85" s="58"/>
      <c r="Y85" s="58"/>
      <c r="Z85" s="58"/>
      <c r="AA85" s="58"/>
    </row>
    <row r="86" spans="1:27" ht="18" customHeight="1">
      <c r="A86" s="58"/>
      <c r="B86" s="43" t="s">
        <v>7</v>
      </c>
      <c r="C86" s="44" t="s">
        <v>7</v>
      </c>
      <c r="D86" s="45"/>
      <c r="E86" s="66" t="s">
        <v>7</v>
      </c>
      <c r="F86" s="67"/>
      <c r="G86" s="67"/>
      <c r="H86" s="67"/>
      <c r="I86" s="67"/>
      <c r="J86" s="67"/>
      <c r="K86" s="67"/>
      <c r="L86" s="67"/>
      <c r="M86" s="67"/>
      <c r="N86" s="46"/>
      <c r="O86" s="46"/>
      <c r="P86" s="46"/>
      <c r="Q86" s="46"/>
      <c r="R86" s="52" t="s">
        <v>56</v>
      </c>
      <c r="S86" s="47">
        <f>SUM(N86:N91)</f>
        <v>0</v>
      </c>
      <c r="U86" s="60" t="str">
        <f>IF(ISERROR(OR(WEEKDAY(B86,1)=1,ISNUMBER(MATCH(B86,#REF!,0)))),"",IF(OR(WEEKDAY(B86,1)=1,ISNUMBER(MATCH(B86,#REF!,0))),1,2))</f>
        <v/>
      </c>
      <c r="V86" s="58"/>
      <c r="W86" s="58"/>
      <c r="X86" s="58"/>
      <c r="Y86" s="58"/>
      <c r="Z86" s="58"/>
      <c r="AA86" s="58"/>
    </row>
    <row r="87" spans="1:27" ht="18" customHeight="1">
      <c r="A87" s="58"/>
      <c r="B87" s="14" t="s">
        <v>7</v>
      </c>
      <c r="C87" s="8" t="s">
        <v>7</v>
      </c>
      <c r="D87" s="18"/>
      <c r="E87" s="61" t="s">
        <v>7</v>
      </c>
      <c r="F87" s="62"/>
      <c r="G87" s="62"/>
      <c r="H87" s="62"/>
      <c r="I87" s="62"/>
      <c r="J87" s="62"/>
      <c r="K87" s="62"/>
      <c r="L87" s="62"/>
      <c r="M87" s="62"/>
      <c r="N87" s="15"/>
      <c r="O87" s="15"/>
      <c r="P87" s="15"/>
      <c r="Q87" s="15"/>
      <c r="R87" s="53" t="s">
        <v>6</v>
      </c>
      <c r="S87" s="16">
        <f>SUM(Q86:Q90)</f>
        <v>0</v>
      </c>
      <c r="U87" s="60" t="str">
        <f>IF(ISERROR(OR(WEEKDAY(B87,1)=1,ISNUMBER(MATCH(B87,#REF!,0)))),"",IF(OR(WEEKDAY(B87,1)=1,ISNUMBER(MATCH(B87,#REF!,0))),1,2))</f>
        <v/>
      </c>
      <c r="V87" s="58"/>
      <c r="W87" s="58"/>
      <c r="X87" s="58"/>
      <c r="Y87" s="58"/>
      <c r="Z87" s="58"/>
      <c r="AA87" s="58"/>
    </row>
    <row r="88" spans="1:27" ht="18" customHeight="1">
      <c r="A88" s="58"/>
      <c r="B88" s="14" t="s">
        <v>7</v>
      </c>
      <c r="C88" s="8" t="s">
        <v>7</v>
      </c>
      <c r="D88" s="18"/>
      <c r="E88" s="61" t="s">
        <v>7</v>
      </c>
      <c r="F88" s="62"/>
      <c r="G88" s="62"/>
      <c r="H88" s="62"/>
      <c r="I88" s="62"/>
      <c r="J88" s="62"/>
      <c r="K88" s="62"/>
      <c r="L88" s="62"/>
      <c r="M88" s="62"/>
      <c r="N88" s="15"/>
      <c r="O88" s="15"/>
      <c r="P88" s="15"/>
      <c r="Q88" s="15"/>
      <c r="R88" s="54" t="str">
        <f>IF(Q91="△","Minus Time","")</f>
        <v/>
      </c>
      <c r="S88" s="41"/>
      <c r="U88" s="60" t="str">
        <f>IF(ISERROR(OR(WEEKDAY(B88,1)=1,ISNUMBER(MATCH(B88,#REF!,0)))),"",IF(OR(WEEKDAY(B88,1)=1,ISNUMBER(MATCH(B88,#REF!,0))),1,2))</f>
        <v/>
      </c>
      <c r="V88" s="58"/>
      <c r="W88" s="58"/>
      <c r="X88" s="58"/>
      <c r="Y88" s="58"/>
      <c r="Z88" s="58"/>
      <c r="AA88" s="58"/>
    </row>
    <row r="89" spans="1:27" ht="18" customHeight="1">
      <c r="A89" s="58"/>
      <c r="B89" s="14" t="s">
        <v>7</v>
      </c>
      <c r="C89" s="8" t="s">
        <v>7</v>
      </c>
      <c r="D89" s="18"/>
      <c r="E89" s="61" t="s">
        <v>7</v>
      </c>
      <c r="F89" s="62"/>
      <c r="G89" s="62"/>
      <c r="H89" s="62"/>
      <c r="I89" s="62"/>
      <c r="J89" s="62"/>
      <c r="K89" s="62"/>
      <c r="L89" s="62"/>
      <c r="M89" s="62"/>
      <c r="N89" s="15"/>
      <c r="O89" s="15"/>
      <c r="P89" s="15"/>
      <c r="Q89" s="15"/>
      <c r="R89" s="53" t="s">
        <v>23</v>
      </c>
      <c r="S89" s="16">
        <f>IF(OR(Q91="■",Q91="×",Q91="◎"),0,IF(Q91="△",SUM(S86:S88)-7.75, SUM(S86:S87)-7.75))</f>
        <v>0</v>
      </c>
      <c r="U89" s="60" t="str">
        <f>IF(ISERROR(OR(WEEKDAY(B89,1)=1,ISNUMBER(MATCH(B89,#REF!,0)))),"",IF(OR(WEEKDAY(B89,1)=1,ISNUMBER(MATCH(B89,#REF!,0))),1,2))</f>
        <v/>
      </c>
      <c r="V89" s="58"/>
      <c r="W89" s="58"/>
      <c r="X89" s="58"/>
      <c r="Y89" s="58"/>
      <c r="Z89" s="58"/>
      <c r="AA89" s="58"/>
    </row>
    <row r="90" spans="1:27" ht="18" customHeight="1">
      <c r="A90" s="58"/>
      <c r="B90" s="14" t="s">
        <v>7</v>
      </c>
      <c r="C90" s="8" t="s">
        <v>7</v>
      </c>
      <c r="D90" s="18"/>
      <c r="E90" s="61" t="s">
        <v>7</v>
      </c>
      <c r="F90" s="62"/>
      <c r="G90" s="62"/>
      <c r="H90" s="62"/>
      <c r="I90" s="62"/>
      <c r="J90" s="62"/>
      <c r="K90" s="62"/>
      <c r="L90" s="62"/>
      <c r="M90" s="62"/>
      <c r="N90" s="15"/>
      <c r="O90" s="15" t="s">
        <v>32</v>
      </c>
      <c r="P90" s="15" t="s">
        <v>33</v>
      </c>
      <c r="Q90" s="15"/>
      <c r="R90" s="53" t="s">
        <v>3</v>
      </c>
      <c r="S90" s="16" t="str">
        <f>IF(Q91="×",-7.75,"-")</f>
        <v>-</v>
      </c>
      <c r="U90" s="60" t="str">
        <f>IF(ISERROR(OR(WEEKDAY(B90,1)=1,ISNUMBER(MATCH(B90,#REF!,0)))),"",IF(OR(WEEKDAY(B90,1)=1,ISNUMBER(MATCH(B90,#REF!,0))),1,2))</f>
        <v/>
      </c>
      <c r="V90" s="58"/>
      <c r="W90" s="58"/>
      <c r="X90" s="58"/>
      <c r="Y90" s="58"/>
      <c r="Z90" s="58"/>
      <c r="AA90" s="58"/>
    </row>
    <row r="91" spans="1:27" ht="18" customHeight="1" thickBot="1">
      <c r="A91" s="58"/>
      <c r="B91" s="48" t="s">
        <v>7</v>
      </c>
      <c r="C91" s="49" t="s">
        <v>7</v>
      </c>
      <c r="D91" s="50"/>
      <c r="E91" s="76" t="s">
        <v>7</v>
      </c>
      <c r="F91" s="77"/>
      <c r="G91" s="77"/>
      <c r="H91" s="77"/>
      <c r="I91" s="77"/>
      <c r="J91" s="77"/>
      <c r="K91" s="77"/>
      <c r="L91" s="77"/>
      <c r="M91" s="77"/>
      <c r="N91" s="51"/>
      <c r="O91" s="51" t="s">
        <v>55</v>
      </c>
      <c r="P91" s="51" t="s">
        <v>33</v>
      </c>
      <c r="Q91" s="51" t="s">
        <v>7</v>
      </c>
      <c r="R91" s="55" t="s">
        <v>5</v>
      </c>
      <c r="S91" s="17">
        <f xml:space="preserve"> S86+S87</f>
        <v>0</v>
      </c>
      <c r="U91" s="60" t="str">
        <f>IF(ISERROR(OR(WEEKDAY(B91,1)=1,ISNUMBER(MATCH(B91,#REF!,0)))),"",IF(OR(WEEKDAY(B91,1)=1,ISNUMBER(MATCH(B91,#REF!,0))),1,2))</f>
        <v/>
      </c>
      <c r="V91" s="58"/>
      <c r="W91" s="58"/>
      <c r="X91" s="58"/>
      <c r="Y91" s="58"/>
      <c r="Z91" s="58"/>
      <c r="AA91" s="58"/>
    </row>
    <row r="92" spans="1:27" ht="18" customHeight="1" thickBot="1">
      <c r="A92" s="58"/>
      <c r="B92" s="71">
        <f>B84+1</f>
        <v>45272</v>
      </c>
      <c r="C92" s="72"/>
      <c r="D92" s="72"/>
      <c r="E92" s="72"/>
      <c r="F92" s="72"/>
      <c r="G92" s="72"/>
      <c r="H92" s="72"/>
      <c r="I92" s="72"/>
      <c r="J92" s="72"/>
      <c r="K92" s="72"/>
      <c r="L92" s="72"/>
      <c r="M92" s="72"/>
      <c r="N92" s="72"/>
      <c r="O92" s="72"/>
      <c r="P92" s="72"/>
      <c r="Q92" s="72"/>
      <c r="R92" s="72"/>
      <c r="S92" s="73"/>
      <c r="U92" s="60">
        <f>IF(ISERROR(OR(WEEKDAY(B92,1)=1,ISNUMBER(MATCH(B92,#REF!,0)))),"",IF(OR(WEEKDAY(B92,1)=1,ISNUMBER(MATCH(B92,#REF!,0))),1,2))</f>
        <v>2</v>
      </c>
      <c r="V92" s="58"/>
      <c r="W92" s="58"/>
      <c r="X92" s="58"/>
      <c r="Y92" s="58"/>
      <c r="Z92" s="58"/>
      <c r="AA92" s="58"/>
    </row>
    <row r="93" spans="1:27" ht="18" customHeight="1" thickBot="1">
      <c r="A93" s="58"/>
      <c r="B93" s="9" t="s">
        <v>25</v>
      </c>
      <c r="C93" s="4" t="s">
        <v>1</v>
      </c>
      <c r="D93" s="5" t="s">
        <v>0</v>
      </c>
      <c r="E93" s="68" t="s">
        <v>2</v>
      </c>
      <c r="F93" s="69"/>
      <c r="G93" s="69"/>
      <c r="H93" s="69"/>
      <c r="I93" s="69"/>
      <c r="J93" s="69"/>
      <c r="K93" s="69"/>
      <c r="L93" s="69"/>
      <c r="M93" s="70"/>
      <c r="N93" s="59" t="s">
        <v>4</v>
      </c>
      <c r="O93" s="57" t="s">
        <v>6</v>
      </c>
      <c r="P93" s="7" t="s">
        <v>26</v>
      </c>
      <c r="Q93" s="12" t="s">
        <v>4</v>
      </c>
      <c r="R93" s="63" t="s">
        <v>4</v>
      </c>
      <c r="S93" s="64"/>
      <c r="U93" s="60" t="str">
        <f>IF(ISERROR(OR(WEEKDAY(B93,1)=1,ISNUMBER(MATCH(B93,#REF!,0)))),"",IF(OR(WEEKDAY(B93,1)=1,ISNUMBER(MATCH(B93,#REF!,0))),1,2))</f>
        <v/>
      </c>
      <c r="V93" s="58"/>
      <c r="W93" s="58"/>
      <c r="X93" s="58"/>
      <c r="Y93" s="58"/>
      <c r="Z93" s="58"/>
      <c r="AA93" s="58"/>
    </row>
    <row r="94" spans="1:27" ht="18" customHeight="1">
      <c r="A94" s="58"/>
      <c r="B94" s="43" t="s">
        <v>7</v>
      </c>
      <c r="C94" s="44" t="s">
        <v>7</v>
      </c>
      <c r="D94" s="45"/>
      <c r="E94" s="66" t="s">
        <v>7</v>
      </c>
      <c r="F94" s="67"/>
      <c r="G94" s="67"/>
      <c r="H94" s="67"/>
      <c r="I94" s="67"/>
      <c r="J94" s="67"/>
      <c r="K94" s="67"/>
      <c r="L94" s="67"/>
      <c r="M94" s="67"/>
      <c r="N94" s="46"/>
      <c r="O94" s="46"/>
      <c r="P94" s="46"/>
      <c r="Q94" s="46"/>
      <c r="R94" s="52" t="s">
        <v>56</v>
      </c>
      <c r="S94" s="47">
        <f>SUM(N94:N99)</f>
        <v>0</v>
      </c>
      <c r="U94" s="60" t="str">
        <f>IF(ISERROR(OR(WEEKDAY(B94,1)=1,ISNUMBER(MATCH(B94,#REF!,0)))),"",IF(OR(WEEKDAY(B94,1)=1,ISNUMBER(MATCH(B94,#REF!,0))),1,2))</f>
        <v/>
      </c>
      <c r="V94" s="58"/>
      <c r="W94" s="58"/>
      <c r="X94" s="58"/>
      <c r="Y94" s="58"/>
      <c r="Z94" s="58"/>
      <c r="AA94" s="58"/>
    </row>
    <row r="95" spans="1:27" ht="18" customHeight="1">
      <c r="A95" s="58"/>
      <c r="B95" s="14" t="s">
        <v>7</v>
      </c>
      <c r="C95" s="8" t="s">
        <v>7</v>
      </c>
      <c r="D95" s="18"/>
      <c r="E95" s="61" t="s">
        <v>7</v>
      </c>
      <c r="F95" s="62"/>
      <c r="G95" s="62"/>
      <c r="H95" s="62"/>
      <c r="I95" s="62"/>
      <c r="J95" s="62"/>
      <c r="K95" s="62"/>
      <c r="L95" s="62"/>
      <c r="M95" s="62"/>
      <c r="N95" s="15"/>
      <c r="O95" s="15"/>
      <c r="P95" s="15"/>
      <c r="Q95" s="15"/>
      <c r="R95" s="53" t="s">
        <v>6</v>
      </c>
      <c r="S95" s="16">
        <f>SUM(Q94:Q98)</f>
        <v>0</v>
      </c>
      <c r="U95" s="60" t="str">
        <f>IF(ISERROR(OR(WEEKDAY(B95,1)=1,ISNUMBER(MATCH(B95,#REF!,0)))),"",IF(OR(WEEKDAY(B95,1)=1,ISNUMBER(MATCH(B95,#REF!,0))),1,2))</f>
        <v/>
      </c>
      <c r="V95" s="58"/>
      <c r="W95" s="58"/>
      <c r="X95" s="58"/>
      <c r="Y95" s="58"/>
      <c r="Z95" s="58"/>
      <c r="AA95" s="58"/>
    </row>
    <row r="96" spans="1:27" ht="18" customHeight="1">
      <c r="A96" s="58"/>
      <c r="B96" s="14" t="s">
        <v>7</v>
      </c>
      <c r="C96" s="8" t="s">
        <v>7</v>
      </c>
      <c r="D96" s="18"/>
      <c r="E96" s="61" t="s">
        <v>7</v>
      </c>
      <c r="F96" s="62"/>
      <c r="G96" s="62"/>
      <c r="H96" s="62"/>
      <c r="I96" s="62"/>
      <c r="J96" s="62"/>
      <c r="K96" s="62"/>
      <c r="L96" s="62"/>
      <c r="M96" s="62"/>
      <c r="N96" s="15"/>
      <c r="O96" s="15"/>
      <c r="P96" s="15"/>
      <c r="Q96" s="15"/>
      <c r="R96" s="54" t="str">
        <f>IF(Q99="△","Minus Time","")</f>
        <v/>
      </c>
      <c r="S96" s="41"/>
      <c r="U96" s="60" t="str">
        <f>IF(ISERROR(OR(WEEKDAY(B96,1)=1,ISNUMBER(MATCH(B96,#REF!,0)))),"",IF(OR(WEEKDAY(B96,1)=1,ISNUMBER(MATCH(B96,#REF!,0))),1,2))</f>
        <v/>
      </c>
      <c r="V96" s="58"/>
      <c r="W96" s="58"/>
      <c r="X96" s="58"/>
      <c r="Y96" s="58"/>
      <c r="Z96" s="58"/>
      <c r="AA96" s="58"/>
    </row>
    <row r="97" spans="1:27" ht="18" customHeight="1">
      <c r="A97" s="58"/>
      <c r="B97" s="14" t="s">
        <v>7</v>
      </c>
      <c r="C97" s="8" t="s">
        <v>7</v>
      </c>
      <c r="D97" s="18"/>
      <c r="E97" s="61" t="s">
        <v>7</v>
      </c>
      <c r="F97" s="62"/>
      <c r="G97" s="62"/>
      <c r="H97" s="62"/>
      <c r="I97" s="62"/>
      <c r="J97" s="62"/>
      <c r="K97" s="62"/>
      <c r="L97" s="62"/>
      <c r="M97" s="62"/>
      <c r="N97" s="15"/>
      <c r="O97" s="15"/>
      <c r="P97" s="15"/>
      <c r="Q97" s="15"/>
      <c r="R97" s="53" t="s">
        <v>23</v>
      </c>
      <c r="S97" s="16">
        <f>IF(OR(Q99="■",Q99="×",Q99="◎"),0,IF(Q99="△",SUM(S94:S96)-7.75, SUM(S94:S95)-7.75))</f>
        <v>0</v>
      </c>
      <c r="U97" s="60" t="str">
        <f>IF(ISERROR(OR(WEEKDAY(B97,1)=1,ISNUMBER(MATCH(B97,#REF!,0)))),"",IF(OR(WEEKDAY(B97,1)=1,ISNUMBER(MATCH(B97,#REF!,0))),1,2))</f>
        <v/>
      </c>
      <c r="V97" s="58"/>
      <c r="W97" s="58"/>
      <c r="X97" s="58"/>
      <c r="Y97" s="58"/>
      <c r="Z97" s="58"/>
      <c r="AA97" s="58"/>
    </row>
    <row r="98" spans="1:27" ht="18" customHeight="1">
      <c r="A98" s="58"/>
      <c r="B98" s="14" t="s">
        <v>7</v>
      </c>
      <c r="C98" s="8" t="s">
        <v>7</v>
      </c>
      <c r="D98" s="18"/>
      <c r="E98" s="61" t="s">
        <v>7</v>
      </c>
      <c r="F98" s="62"/>
      <c r="G98" s="62"/>
      <c r="H98" s="62"/>
      <c r="I98" s="62"/>
      <c r="J98" s="62"/>
      <c r="K98" s="62"/>
      <c r="L98" s="62"/>
      <c r="M98" s="62"/>
      <c r="N98" s="15"/>
      <c r="O98" s="15" t="s">
        <v>32</v>
      </c>
      <c r="P98" s="15" t="s">
        <v>33</v>
      </c>
      <c r="Q98" s="15"/>
      <c r="R98" s="53" t="s">
        <v>3</v>
      </c>
      <c r="S98" s="16" t="str">
        <f>IF(Q99="×",-7.75,"-")</f>
        <v>-</v>
      </c>
      <c r="U98" s="60" t="str">
        <f>IF(ISERROR(OR(WEEKDAY(B98,1)=1,ISNUMBER(MATCH(B98,#REF!,0)))),"",IF(OR(WEEKDAY(B98,1)=1,ISNUMBER(MATCH(B98,#REF!,0))),1,2))</f>
        <v/>
      </c>
      <c r="V98" s="58"/>
      <c r="W98" s="58"/>
      <c r="X98" s="58"/>
      <c r="Y98" s="58"/>
      <c r="Z98" s="58"/>
      <c r="AA98" s="58"/>
    </row>
    <row r="99" spans="1:27" ht="18" customHeight="1" thickBot="1">
      <c r="A99" s="58"/>
      <c r="B99" s="48" t="s">
        <v>7</v>
      </c>
      <c r="C99" s="49" t="s">
        <v>7</v>
      </c>
      <c r="D99" s="50"/>
      <c r="E99" s="76" t="s">
        <v>7</v>
      </c>
      <c r="F99" s="77"/>
      <c r="G99" s="77"/>
      <c r="H99" s="77"/>
      <c r="I99" s="77"/>
      <c r="J99" s="77"/>
      <c r="K99" s="77"/>
      <c r="L99" s="77"/>
      <c r="M99" s="77"/>
      <c r="N99" s="51"/>
      <c r="O99" s="51" t="s">
        <v>55</v>
      </c>
      <c r="P99" s="51" t="s">
        <v>33</v>
      </c>
      <c r="Q99" s="51" t="s">
        <v>7</v>
      </c>
      <c r="R99" s="55" t="s">
        <v>5</v>
      </c>
      <c r="S99" s="17">
        <f xml:space="preserve"> S94+S95</f>
        <v>0</v>
      </c>
      <c r="U99" s="60" t="str">
        <f>IF(ISERROR(OR(WEEKDAY(B99,1)=1,ISNUMBER(MATCH(B99,#REF!,0)))),"",IF(OR(WEEKDAY(B99,1)=1,ISNUMBER(MATCH(B99,#REF!,0))),1,2))</f>
        <v/>
      </c>
      <c r="V99" s="58"/>
      <c r="W99" s="58"/>
      <c r="X99" s="58"/>
      <c r="Y99" s="58"/>
      <c r="Z99" s="58"/>
      <c r="AA99" s="58"/>
    </row>
    <row r="100" spans="1:27" ht="18" customHeight="1" thickBot="1">
      <c r="A100" s="58"/>
      <c r="B100" s="71">
        <f>B92+1</f>
        <v>45273</v>
      </c>
      <c r="C100" s="72"/>
      <c r="D100" s="72"/>
      <c r="E100" s="72"/>
      <c r="F100" s="72"/>
      <c r="G100" s="72"/>
      <c r="H100" s="72"/>
      <c r="I100" s="72"/>
      <c r="J100" s="72"/>
      <c r="K100" s="72"/>
      <c r="L100" s="72"/>
      <c r="M100" s="72"/>
      <c r="N100" s="72"/>
      <c r="O100" s="72"/>
      <c r="P100" s="72"/>
      <c r="Q100" s="72"/>
      <c r="R100" s="72"/>
      <c r="S100" s="73"/>
      <c r="U100" s="60">
        <f>IF(ISERROR(OR(WEEKDAY(B100,1)=1,ISNUMBER(MATCH(B100,#REF!,0)))),"",IF(OR(WEEKDAY(B100,1)=1,ISNUMBER(MATCH(B100,#REF!,0))),1,2))</f>
        <v>2</v>
      </c>
      <c r="V100" s="58"/>
      <c r="W100" s="58"/>
      <c r="X100" s="58"/>
      <c r="Y100" s="58"/>
      <c r="Z100" s="58"/>
      <c r="AA100" s="58"/>
    </row>
    <row r="101" spans="1:27" ht="18" customHeight="1" thickBot="1">
      <c r="A101" s="58"/>
      <c r="B101" s="9" t="s">
        <v>25</v>
      </c>
      <c r="C101" s="4" t="s">
        <v>1</v>
      </c>
      <c r="D101" s="5" t="s">
        <v>0</v>
      </c>
      <c r="E101" s="68" t="s">
        <v>2</v>
      </c>
      <c r="F101" s="69"/>
      <c r="G101" s="69"/>
      <c r="H101" s="69"/>
      <c r="I101" s="69"/>
      <c r="J101" s="69"/>
      <c r="K101" s="69"/>
      <c r="L101" s="69"/>
      <c r="M101" s="70"/>
      <c r="N101" s="59" t="s">
        <v>4</v>
      </c>
      <c r="O101" s="57" t="s">
        <v>6</v>
      </c>
      <c r="P101" s="7" t="s">
        <v>26</v>
      </c>
      <c r="Q101" s="12" t="s">
        <v>4</v>
      </c>
      <c r="R101" s="63" t="s">
        <v>4</v>
      </c>
      <c r="S101" s="64"/>
      <c r="U101" s="60" t="str">
        <f>IF(ISERROR(OR(WEEKDAY(B101,1)=1,ISNUMBER(MATCH(B101,#REF!,0)))),"",IF(OR(WEEKDAY(B101,1)=1,ISNUMBER(MATCH(B101,#REF!,0))),1,2))</f>
        <v/>
      </c>
      <c r="V101" s="58"/>
      <c r="W101" s="58"/>
      <c r="X101" s="58"/>
      <c r="Y101" s="58"/>
      <c r="Z101" s="58"/>
      <c r="AA101" s="58"/>
    </row>
    <row r="102" spans="1:27" ht="18" customHeight="1">
      <c r="A102" s="58"/>
      <c r="B102" s="43" t="s">
        <v>7</v>
      </c>
      <c r="C102" s="44" t="s">
        <v>7</v>
      </c>
      <c r="D102" s="45"/>
      <c r="E102" s="66" t="s">
        <v>7</v>
      </c>
      <c r="F102" s="67"/>
      <c r="G102" s="67"/>
      <c r="H102" s="67"/>
      <c r="I102" s="67"/>
      <c r="J102" s="67"/>
      <c r="K102" s="67"/>
      <c r="L102" s="67"/>
      <c r="M102" s="67"/>
      <c r="N102" s="46"/>
      <c r="O102" s="46"/>
      <c r="P102" s="46"/>
      <c r="Q102" s="46"/>
      <c r="R102" s="52" t="s">
        <v>56</v>
      </c>
      <c r="S102" s="47">
        <f>SUM(N102:N107)</f>
        <v>0</v>
      </c>
      <c r="U102" s="60" t="str">
        <f>IF(ISERROR(OR(WEEKDAY(B102,1)=1,ISNUMBER(MATCH(B102,#REF!,0)))),"",IF(OR(WEEKDAY(B102,1)=1,ISNUMBER(MATCH(B102,#REF!,0))),1,2))</f>
        <v/>
      </c>
      <c r="V102" s="58"/>
      <c r="W102" s="58"/>
      <c r="X102" s="58"/>
      <c r="Y102" s="58"/>
      <c r="Z102" s="58"/>
      <c r="AA102" s="58"/>
    </row>
    <row r="103" spans="1:27" ht="18" customHeight="1">
      <c r="A103" s="58"/>
      <c r="B103" s="14" t="s">
        <v>7</v>
      </c>
      <c r="C103" s="8" t="s">
        <v>7</v>
      </c>
      <c r="D103" s="18"/>
      <c r="E103" s="61" t="s">
        <v>7</v>
      </c>
      <c r="F103" s="62"/>
      <c r="G103" s="62"/>
      <c r="H103" s="62"/>
      <c r="I103" s="62"/>
      <c r="J103" s="62"/>
      <c r="K103" s="62"/>
      <c r="L103" s="62"/>
      <c r="M103" s="62"/>
      <c r="N103" s="15"/>
      <c r="O103" s="15"/>
      <c r="P103" s="15"/>
      <c r="Q103" s="15"/>
      <c r="R103" s="53" t="s">
        <v>6</v>
      </c>
      <c r="S103" s="16">
        <f>SUM(Q102:Q106)</f>
        <v>0</v>
      </c>
      <c r="U103" s="60" t="str">
        <f>IF(ISERROR(OR(WEEKDAY(B103,1)=1,ISNUMBER(MATCH(B103,#REF!,0)))),"",IF(OR(WEEKDAY(B103,1)=1,ISNUMBER(MATCH(B103,#REF!,0))),1,2))</f>
        <v/>
      </c>
      <c r="V103" s="58"/>
      <c r="W103" s="58"/>
      <c r="X103" s="58"/>
      <c r="Y103" s="58"/>
      <c r="Z103" s="58"/>
      <c r="AA103" s="58"/>
    </row>
    <row r="104" spans="1:27" ht="18" customHeight="1">
      <c r="A104" s="58"/>
      <c r="B104" s="14" t="s">
        <v>7</v>
      </c>
      <c r="C104" s="8" t="s">
        <v>7</v>
      </c>
      <c r="D104" s="18"/>
      <c r="E104" s="61" t="s">
        <v>7</v>
      </c>
      <c r="F104" s="62"/>
      <c r="G104" s="62"/>
      <c r="H104" s="62"/>
      <c r="I104" s="62"/>
      <c r="J104" s="62"/>
      <c r="K104" s="62"/>
      <c r="L104" s="62"/>
      <c r="M104" s="62"/>
      <c r="N104" s="15"/>
      <c r="O104" s="15"/>
      <c r="P104" s="15"/>
      <c r="Q104" s="15"/>
      <c r="R104" s="54" t="str">
        <f>IF(Q107="△","Minus Time","")</f>
        <v/>
      </c>
      <c r="S104" s="41"/>
      <c r="U104" s="60" t="str">
        <f>IF(ISERROR(OR(WEEKDAY(B104,1)=1,ISNUMBER(MATCH(B104,#REF!,0)))),"",IF(OR(WEEKDAY(B104,1)=1,ISNUMBER(MATCH(B104,#REF!,0))),1,2))</f>
        <v/>
      </c>
      <c r="V104" s="58"/>
      <c r="W104" s="58"/>
      <c r="X104" s="58"/>
      <c r="Y104" s="58"/>
      <c r="Z104" s="58"/>
      <c r="AA104" s="58"/>
    </row>
    <row r="105" spans="1:27" ht="18" customHeight="1">
      <c r="A105" s="58"/>
      <c r="B105" s="14" t="s">
        <v>7</v>
      </c>
      <c r="C105" s="8" t="s">
        <v>7</v>
      </c>
      <c r="D105" s="18"/>
      <c r="E105" s="61" t="s">
        <v>7</v>
      </c>
      <c r="F105" s="62"/>
      <c r="G105" s="62"/>
      <c r="H105" s="62"/>
      <c r="I105" s="62"/>
      <c r="J105" s="62"/>
      <c r="K105" s="62"/>
      <c r="L105" s="62"/>
      <c r="M105" s="62"/>
      <c r="N105" s="15"/>
      <c r="O105" s="15"/>
      <c r="P105" s="15"/>
      <c r="Q105" s="15"/>
      <c r="R105" s="53" t="s">
        <v>23</v>
      </c>
      <c r="S105" s="16">
        <f>IF(OR(Q107="■",Q107="×",Q107="◎"),0,IF(Q107="△",SUM(S102:S104)-7.75, SUM(S102:S103)-7.75))</f>
        <v>0</v>
      </c>
      <c r="U105" s="60" t="str">
        <f>IF(ISERROR(OR(WEEKDAY(B105,1)=1,ISNUMBER(MATCH(B105,#REF!,0)))),"",IF(OR(WEEKDAY(B105,1)=1,ISNUMBER(MATCH(B105,#REF!,0))),1,2))</f>
        <v/>
      </c>
      <c r="V105" s="58"/>
      <c r="W105" s="58"/>
      <c r="X105" s="58"/>
      <c r="Y105" s="58"/>
      <c r="Z105" s="58"/>
      <c r="AA105" s="58"/>
    </row>
    <row r="106" spans="1:27" ht="18" customHeight="1">
      <c r="A106" s="58"/>
      <c r="B106" s="14" t="s">
        <v>7</v>
      </c>
      <c r="C106" s="8" t="s">
        <v>7</v>
      </c>
      <c r="D106" s="18"/>
      <c r="E106" s="61" t="s">
        <v>7</v>
      </c>
      <c r="F106" s="62"/>
      <c r="G106" s="62"/>
      <c r="H106" s="62"/>
      <c r="I106" s="62"/>
      <c r="J106" s="62"/>
      <c r="K106" s="62"/>
      <c r="L106" s="62"/>
      <c r="M106" s="62"/>
      <c r="N106" s="15"/>
      <c r="O106" s="15" t="s">
        <v>32</v>
      </c>
      <c r="P106" s="15" t="s">
        <v>33</v>
      </c>
      <c r="Q106" s="15"/>
      <c r="R106" s="53" t="s">
        <v>3</v>
      </c>
      <c r="S106" s="16" t="str">
        <f>IF(Q107="×",-7.75,"-")</f>
        <v>-</v>
      </c>
      <c r="U106" s="60" t="str">
        <f>IF(ISERROR(OR(WEEKDAY(B106,1)=1,ISNUMBER(MATCH(B106,#REF!,0)))),"",IF(OR(WEEKDAY(B106,1)=1,ISNUMBER(MATCH(B106,#REF!,0))),1,2))</f>
        <v/>
      </c>
      <c r="V106" s="58"/>
      <c r="W106" s="58"/>
      <c r="X106" s="58"/>
      <c r="Y106" s="58"/>
      <c r="Z106" s="58"/>
      <c r="AA106" s="58"/>
    </row>
    <row r="107" spans="1:27" ht="18" customHeight="1" thickBot="1">
      <c r="A107" s="58"/>
      <c r="B107" s="48" t="s">
        <v>7</v>
      </c>
      <c r="C107" s="49" t="s">
        <v>7</v>
      </c>
      <c r="D107" s="50"/>
      <c r="E107" s="76" t="s">
        <v>7</v>
      </c>
      <c r="F107" s="77"/>
      <c r="G107" s="77"/>
      <c r="H107" s="77"/>
      <c r="I107" s="77"/>
      <c r="J107" s="77"/>
      <c r="K107" s="77"/>
      <c r="L107" s="77"/>
      <c r="M107" s="77"/>
      <c r="N107" s="51"/>
      <c r="O107" s="51" t="s">
        <v>55</v>
      </c>
      <c r="P107" s="51" t="s">
        <v>33</v>
      </c>
      <c r="Q107" s="51" t="s">
        <v>7</v>
      </c>
      <c r="R107" s="55" t="s">
        <v>5</v>
      </c>
      <c r="S107" s="17">
        <f xml:space="preserve"> S102+S103</f>
        <v>0</v>
      </c>
      <c r="U107" s="60" t="str">
        <f>IF(ISERROR(OR(WEEKDAY(B107,1)=1,ISNUMBER(MATCH(B107,#REF!,0)))),"",IF(OR(WEEKDAY(B107,1)=1,ISNUMBER(MATCH(B107,#REF!,0))),1,2))</f>
        <v/>
      </c>
      <c r="V107" s="58"/>
      <c r="W107" s="58"/>
      <c r="X107" s="58"/>
      <c r="Y107" s="58"/>
      <c r="Z107" s="58"/>
      <c r="AA107" s="58"/>
    </row>
    <row r="108" spans="1:27" ht="18" customHeight="1" thickBot="1">
      <c r="A108" s="58"/>
      <c r="B108" s="71">
        <f>B100+1</f>
        <v>45274</v>
      </c>
      <c r="C108" s="72"/>
      <c r="D108" s="72"/>
      <c r="E108" s="72"/>
      <c r="F108" s="72"/>
      <c r="G108" s="72"/>
      <c r="H108" s="72"/>
      <c r="I108" s="72"/>
      <c r="J108" s="72"/>
      <c r="K108" s="72"/>
      <c r="L108" s="72"/>
      <c r="M108" s="72"/>
      <c r="N108" s="72"/>
      <c r="O108" s="72"/>
      <c r="P108" s="72"/>
      <c r="Q108" s="72"/>
      <c r="R108" s="72"/>
      <c r="S108" s="73"/>
      <c r="U108" s="60">
        <f>IF(ISERROR(OR(WEEKDAY(B108,1)=1,ISNUMBER(MATCH(B108,#REF!,0)))),"",IF(OR(WEEKDAY(B108,1)=1,ISNUMBER(MATCH(B108,#REF!,0))),1,2))</f>
        <v>2</v>
      </c>
      <c r="V108" s="58"/>
      <c r="W108" s="58"/>
      <c r="X108" s="58"/>
      <c r="Y108" s="58"/>
      <c r="Z108" s="58"/>
      <c r="AA108" s="58"/>
    </row>
    <row r="109" spans="1:27" ht="18" customHeight="1" thickBot="1">
      <c r="A109" s="58"/>
      <c r="B109" s="9" t="s">
        <v>25</v>
      </c>
      <c r="C109" s="4" t="s">
        <v>1</v>
      </c>
      <c r="D109" s="5" t="s">
        <v>0</v>
      </c>
      <c r="E109" s="68" t="s">
        <v>2</v>
      </c>
      <c r="F109" s="69"/>
      <c r="G109" s="69"/>
      <c r="H109" s="69"/>
      <c r="I109" s="69"/>
      <c r="J109" s="69"/>
      <c r="K109" s="69"/>
      <c r="L109" s="69"/>
      <c r="M109" s="70"/>
      <c r="N109" s="59" t="s">
        <v>4</v>
      </c>
      <c r="O109" s="57" t="s">
        <v>6</v>
      </c>
      <c r="P109" s="7" t="s">
        <v>26</v>
      </c>
      <c r="Q109" s="12" t="s">
        <v>4</v>
      </c>
      <c r="R109" s="63" t="s">
        <v>4</v>
      </c>
      <c r="S109" s="64"/>
      <c r="U109" s="60" t="str">
        <f>IF(ISERROR(OR(WEEKDAY(B109,1)=1,ISNUMBER(MATCH(B109,#REF!,0)))),"",IF(OR(WEEKDAY(B109,1)=1,ISNUMBER(MATCH(B109,#REF!,0))),1,2))</f>
        <v/>
      </c>
      <c r="V109" s="58"/>
      <c r="W109" s="58"/>
      <c r="X109" s="58"/>
      <c r="Y109" s="58"/>
      <c r="Z109" s="58"/>
      <c r="AA109" s="58"/>
    </row>
    <row r="110" spans="1:27" ht="18" customHeight="1">
      <c r="A110" s="58"/>
      <c r="B110" s="43" t="s">
        <v>7</v>
      </c>
      <c r="C110" s="44" t="s">
        <v>7</v>
      </c>
      <c r="D110" s="45"/>
      <c r="E110" s="66" t="s">
        <v>7</v>
      </c>
      <c r="F110" s="67"/>
      <c r="G110" s="67"/>
      <c r="H110" s="67"/>
      <c r="I110" s="67"/>
      <c r="J110" s="67"/>
      <c r="K110" s="67"/>
      <c r="L110" s="67"/>
      <c r="M110" s="67"/>
      <c r="N110" s="46"/>
      <c r="O110" s="46"/>
      <c r="P110" s="46"/>
      <c r="Q110" s="46"/>
      <c r="R110" s="52" t="s">
        <v>56</v>
      </c>
      <c r="S110" s="47">
        <f>SUM(N110:N115)</f>
        <v>0</v>
      </c>
      <c r="U110" s="60" t="str">
        <f>IF(ISERROR(OR(WEEKDAY(B110,1)=1,ISNUMBER(MATCH(B110,#REF!,0)))),"",IF(OR(WEEKDAY(B110,1)=1,ISNUMBER(MATCH(B110,#REF!,0))),1,2))</f>
        <v/>
      </c>
      <c r="V110" s="58"/>
      <c r="W110" s="58"/>
      <c r="X110" s="58"/>
      <c r="Y110" s="58"/>
      <c r="Z110" s="58"/>
      <c r="AA110" s="58"/>
    </row>
    <row r="111" spans="1:27" ht="18" customHeight="1">
      <c r="A111" s="58"/>
      <c r="B111" s="14" t="s">
        <v>7</v>
      </c>
      <c r="C111" s="8" t="s">
        <v>7</v>
      </c>
      <c r="D111" s="18"/>
      <c r="E111" s="61" t="s">
        <v>7</v>
      </c>
      <c r="F111" s="62"/>
      <c r="G111" s="62"/>
      <c r="H111" s="62"/>
      <c r="I111" s="62"/>
      <c r="J111" s="62"/>
      <c r="K111" s="62"/>
      <c r="L111" s="62"/>
      <c r="M111" s="62"/>
      <c r="N111" s="15"/>
      <c r="O111" s="15"/>
      <c r="P111" s="15"/>
      <c r="Q111" s="15"/>
      <c r="R111" s="53" t="s">
        <v>6</v>
      </c>
      <c r="S111" s="16">
        <f>SUM(Q110:Q114)</f>
        <v>0</v>
      </c>
      <c r="U111" s="60" t="str">
        <f>IF(ISERROR(OR(WEEKDAY(B111,1)=1,ISNUMBER(MATCH(B111,#REF!,0)))),"",IF(OR(WEEKDAY(B111,1)=1,ISNUMBER(MATCH(B111,#REF!,0))),1,2))</f>
        <v/>
      </c>
      <c r="V111" s="58"/>
      <c r="W111" s="58"/>
      <c r="X111" s="58"/>
      <c r="Y111" s="58"/>
      <c r="Z111" s="58"/>
      <c r="AA111" s="58"/>
    </row>
    <row r="112" spans="1:27" ht="18" customHeight="1">
      <c r="A112" s="58"/>
      <c r="B112" s="14" t="s">
        <v>7</v>
      </c>
      <c r="C112" s="8" t="s">
        <v>7</v>
      </c>
      <c r="D112" s="18"/>
      <c r="E112" s="61" t="s">
        <v>7</v>
      </c>
      <c r="F112" s="62"/>
      <c r="G112" s="62"/>
      <c r="H112" s="62"/>
      <c r="I112" s="62"/>
      <c r="J112" s="62"/>
      <c r="K112" s="62"/>
      <c r="L112" s="62"/>
      <c r="M112" s="62"/>
      <c r="N112" s="15"/>
      <c r="O112" s="15"/>
      <c r="P112" s="15"/>
      <c r="Q112" s="15"/>
      <c r="R112" s="54" t="str">
        <f>IF(Q115="△","Minus Time","")</f>
        <v/>
      </c>
      <c r="S112" s="41"/>
      <c r="U112" s="60" t="str">
        <f>IF(ISERROR(OR(WEEKDAY(B112,1)=1,ISNUMBER(MATCH(B112,#REF!,0)))),"",IF(OR(WEEKDAY(B112,1)=1,ISNUMBER(MATCH(B112,#REF!,0))),1,2))</f>
        <v/>
      </c>
      <c r="V112" s="58"/>
      <c r="W112" s="58"/>
      <c r="X112" s="58"/>
      <c r="Y112" s="58"/>
      <c r="Z112" s="58"/>
      <c r="AA112" s="58"/>
    </row>
    <row r="113" spans="1:27" ht="18" customHeight="1">
      <c r="A113" s="58"/>
      <c r="B113" s="14" t="s">
        <v>7</v>
      </c>
      <c r="C113" s="8" t="s">
        <v>7</v>
      </c>
      <c r="D113" s="18"/>
      <c r="E113" s="61" t="s">
        <v>7</v>
      </c>
      <c r="F113" s="62"/>
      <c r="G113" s="62"/>
      <c r="H113" s="62"/>
      <c r="I113" s="62"/>
      <c r="J113" s="62"/>
      <c r="K113" s="62"/>
      <c r="L113" s="62"/>
      <c r="M113" s="62"/>
      <c r="N113" s="15"/>
      <c r="O113" s="15"/>
      <c r="P113" s="15"/>
      <c r="Q113" s="15"/>
      <c r="R113" s="53" t="s">
        <v>23</v>
      </c>
      <c r="S113" s="16">
        <f>IF(OR(Q115="■",Q115="×",Q115="◎"),0,IF(Q115="△",SUM(S110:S112)-7.75, SUM(S110:S111)-7.75))</f>
        <v>0</v>
      </c>
      <c r="U113" s="60" t="str">
        <f>IF(ISERROR(OR(WEEKDAY(B113,1)=1,ISNUMBER(MATCH(B113,#REF!,0)))),"",IF(OR(WEEKDAY(B113,1)=1,ISNUMBER(MATCH(B113,#REF!,0))),1,2))</f>
        <v/>
      </c>
      <c r="V113" s="58"/>
      <c r="W113" s="58"/>
      <c r="X113" s="58"/>
      <c r="Y113" s="58"/>
      <c r="Z113" s="58"/>
      <c r="AA113" s="58"/>
    </row>
    <row r="114" spans="1:27" ht="18" customHeight="1">
      <c r="A114" s="58"/>
      <c r="B114" s="14" t="s">
        <v>7</v>
      </c>
      <c r="C114" s="8" t="s">
        <v>7</v>
      </c>
      <c r="D114" s="18"/>
      <c r="E114" s="61" t="s">
        <v>7</v>
      </c>
      <c r="F114" s="62"/>
      <c r="G114" s="62"/>
      <c r="H114" s="62"/>
      <c r="I114" s="62"/>
      <c r="J114" s="62"/>
      <c r="K114" s="62"/>
      <c r="L114" s="62"/>
      <c r="M114" s="62"/>
      <c r="N114" s="15"/>
      <c r="O114" s="15" t="s">
        <v>32</v>
      </c>
      <c r="P114" s="15" t="s">
        <v>33</v>
      </c>
      <c r="Q114" s="15"/>
      <c r="R114" s="53" t="s">
        <v>3</v>
      </c>
      <c r="S114" s="16" t="str">
        <f>IF(Q115="×",-7.75,"-")</f>
        <v>-</v>
      </c>
      <c r="U114" s="60" t="str">
        <f>IF(ISERROR(OR(WEEKDAY(B114,1)=1,ISNUMBER(MATCH(B114,#REF!,0)))),"",IF(OR(WEEKDAY(B114,1)=1,ISNUMBER(MATCH(B114,#REF!,0))),1,2))</f>
        <v/>
      </c>
      <c r="V114" s="58"/>
      <c r="W114" s="58"/>
      <c r="X114" s="58"/>
      <c r="Y114" s="58"/>
      <c r="Z114" s="58"/>
      <c r="AA114" s="58"/>
    </row>
    <row r="115" spans="1:27" ht="18" customHeight="1" thickBot="1">
      <c r="A115" s="58"/>
      <c r="B115" s="48" t="s">
        <v>7</v>
      </c>
      <c r="C115" s="49" t="s">
        <v>7</v>
      </c>
      <c r="D115" s="50"/>
      <c r="E115" s="76" t="s">
        <v>7</v>
      </c>
      <c r="F115" s="77"/>
      <c r="G115" s="77"/>
      <c r="H115" s="77"/>
      <c r="I115" s="77"/>
      <c r="J115" s="77"/>
      <c r="K115" s="77"/>
      <c r="L115" s="77"/>
      <c r="M115" s="77"/>
      <c r="N115" s="51"/>
      <c r="O115" s="51" t="s">
        <v>55</v>
      </c>
      <c r="P115" s="51" t="s">
        <v>33</v>
      </c>
      <c r="Q115" s="51" t="s">
        <v>7</v>
      </c>
      <c r="R115" s="55" t="s">
        <v>5</v>
      </c>
      <c r="S115" s="17">
        <f xml:space="preserve"> S110+S111</f>
        <v>0</v>
      </c>
      <c r="U115" s="60" t="str">
        <f>IF(ISERROR(OR(WEEKDAY(B115,1)=1,ISNUMBER(MATCH(B115,#REF!,0)))),"",IF(OR(WEEKDAY(B115,1)=1,ISNUMBER(MATCH(B115,#REF!,0))),1,2))</f>
        <v/>
      </c>
      <c r="V115" s="58"/>
      <c r="W115" s="58"/>
      <c r="X115" s="58"/>
      <c r="Y115" s="58"/>
      <c r="Z115" s="58"/>
      <c r="AA115" s="58"/>
    </row>
    <row r="116" spans="1:27" ht="18" customHeight="1" thickBot="1">
      <c r="A116" s="58"/>
      <c r="B116" s="71">
        <f>B108+1</f>
        <v>45275</v>
      </c>
      <c r="C116" s="72"/>
      <c r="D116" s="72"/>
      <c r="E116" s="72"/>
      <c r="F116" s="72"/>
      <c r="G116" s="72"/>
      <c r="H116" s="72"/>
      <c r="I116" s="72"/>
      <c r="J116" s="72"/>
      <c r="K116" s="72"/>
      <c r="L116" s="72"/>
      <c r="M116" s="72"/>
      <c r="N116" s="72"/>
      <c r="O116" s="72"/>
      <c r="P116" s="72"/>
      <c r="Q116" s="72"/>
      <c r="R116" s="72"/>
      <c r="S116" s="73"/>
      <c r="U116" s="60">
        <f>IF(ISERROR(OR(WEEKDAY(B116,1)=1,ISNUMBER(MATCH(B116,#REF!,0)))),"",IF(OR(WEEKDAY(B116,1)=1,ISNUMBER(MATCH(B116,#REF!,0))),1,2))</f>
        <v>2</v>
      </c>
      <c r="V116" s="58"/>
      <c r="W116" s="58"/>
      <c r="X116" s="58"/>
      <c r="Y116" s="58"/>
      <c r="Z116" s="58"/>
      <c r="AA116" s="58"/>
    </row>
    <row r="117" spans="1:27" ht="18" customHeight="1" thickBot="1">
      <c r="A117" s="58"/>
      <c r="B117" s="9" t="s">
        <v>25</v>
      </c>
      <c r="C117" s="4" t="s">
        <v>1</v>
      </c>
      <c r="D117" s="5" t="s">
        <v>0</v>
      </c>
      <c r="E117" s="68" t="s">
        <v>2</v>
      </c>
      <c r="F117" s="69"/>
      <c r="G117" s="69"/>
      <c r="H117" s="69"/>
      <c r="I117" s="69"/>
      <c r="J117" s="69"/>
      <c r="K117" s="69"/>
      <c r="L117" s="69"/>
      <c r="M117" s="70"/>
      <c r="N117" s="59" t="s">
        <v>4</v>
      </c>
      <c r="O117" s="57" t="s">
        <v>6</v>
      </c>
      <c r="P117" s="7" t="s">
        <v>26</v>
      </c>
      <c r="Q117" s="12" t="s">
        <v>4</v>
      </c>
      <c r="R117" s="63" t="s">
        <v>4</v>
      </c>
      <c r="S117" s="64"/>
      <c r="U117" s="60" t="str">
        <f>IF(ISERROR(OR(WEEKDAY(B117,1)=1,ISNUMBER(MATCH(B117,#REF!,0)))),"",IF(OR(WEEKDAY(B117,1)=1,ISNUMBER(MATCH(B117,#REF!,0))),1,2))</f>
        <v/>
      </c>
      <c r="V117" s="58"/>
      <c r="W117" s="58"/>
      <c r="X117" s="58"/>
      <c r="Y117" s="58"/>
      <c r="Z117" s="58"/>
      <c r="AA117" s="58"/>
    </row>
    <row r="118" spans="1:27" ht="18" customHeight="1">
      <c r="A118" s="58"/>
      <c r="B118" s="43" t="s">
        <v>7</v>
      </c>
      <c r="C118" s="44" t="s">
        <v>7</v>
      </c>
      <c r="D118" s="45"/>
      <c r="E118" s="66" t="s">
        <v>7</v>
      </c>
      <c r="F118" s="67"/>
      <c r="G118" s="67"/>
      <c r="H118" s="67"/>
      <c r="I118" s="67"/>
      <c r="J118" s="67"/>
      <c r="K118" s="67"/>
      <c r="L118" s="67"/>
      <c r="M118" s="67"/>
      <c r="N118" s="46"/>
      <c r="O118" s="46"/>
      <c r="P118" s="46"/>
      <c r="Q118" s="46"/>
      <c r="R118" s="52" t="s">
        <v>56</v>
      </c>
      <c r="S118" s="47">
        <f>SUM(N118:N123)</f>
        <v>0</v>
      </c>
      <c r="U118" s="60" t="str">
        <f>IF(ISERROR(OR(WEEKDAY(B118,1)=1,ISNUMBER(MATCH(B118,#REF!,0)))),"",IF(OR(WEEKDAY(B118,1)=1,ISNUMBER(MATCH(B118,#REF!,0))),1,2))</f>
        <v/>
      </c>
      <c r="V118" s="58"/>
      <c r="W118" s="58"/>
      <c r="X118" s="58"/>
      <c r="Y118" s="58"/>
      <c r="Z118" s="58"/>
      <c r="AA118" s="58"/>
    </row>
    <row r="119" spans="1:27" ht="18" customHeight="1">
      <c r="A119" s="58"/>
      <c r="B119" s="14" t="s">
        <v>7</v>
      </c>
      <c r="C119" s="8" t="s">
        <v>7</v>
      </c>
      <c r="D119" s="18"/>
      <c r="E119" s="61" t="s">
        <v>7</v>
      </c>
      <c r="F119" s="62"/>
      <c r="G119" s="62"/>
      <c r="H119" s="62"/>
      <c r="I119" s="62"/>
      <c r="J119" s="62"/>
      <c r="K119" s="62"/>
      <c r="L119" s="62"/>
      <c r="M119" s="62"/>
      <c r="N119" s="15"/>
      <c r="O119" s="15"/>
      <c r="P119" s="15"/>
      <c r="Q119" s="15"/>
      <c r="R119" s="53" t="s">
        <v>6</v>
      </c>
      <c r="S119" s="16">
        <f>SUM(Q118:Q122)</f>
        <v>0</v>
      </c>
      <c r="U119" s="60" t="str">
        <f>IF(ISERROR(OR(WEEKDAY(B119,1)=1,ISNUMBER(MATCH(B119,#REF!,0)))),"",IF(OR(WEEKDAY(B119,1)=1,ISNUMBER(MATCH(B119,#REF!,0))),1,2))</f>
        <v/>
      </c>
      <c r="V119" s="58"/>
      <c r="W119" s="58"/>
      <c r="X119" s="58"/>
      <c r="Y119" s="58"/>
      <c r="Z119" s="58"/>
      <c r="AA119" s="58"/>
    </row>
    <row r="120" spans="1:27" ht="18" customHeight="1">
      <c r="A120" s="58"/>
      <c r="B120" s="14" t="s">
        <v>7</v>
      </c>
      <c r="C120" s="8" t="s">
        <v>7</v>
      </c>
      <c r="D120" s="18"/>
      <c r="E120" s="61" t="s">
        <v>7</v>
      </c>
      <c r="F120" s="62"/>
      <c r="G120" s="62"/>
      <c r="H120" s="62"/>
      <c r="I120" s="62"/>
      <c r="J120" s="62"/>
      <c r="K120" s="62"/>
      <c r="L120" s="62"/>
      <c r="M120" s="62"/>
      <c r="N120" s="15"/>
      <c r="O120" s="15"/>
      <c r="P120" s="15"/>
      <c r="Q120" s="15"/>
      <c r="R120" s="54" t="str">
        <f>IF(Q123="△","Minus Time","")</f>
        <v/>
      </c>
      <c r="S120" s="41"/>
      <c r="U120" s="60" t="str">
        <f>IF(ISERROR(OR(WEEKDAY(B120,1)=1,ISNUMBER(MATCH(B120,#REF!,0)))),"",IF(OR(WEEKDAY(B120,1)=1,ISNUMBER(MATCH(B120,#REF!,0))),1,2))</f>
        <v/>
      </c>
      <c r="V120" s="58"/>
      <c r="W120" s="58"/>
      <c r="X120" s="58"/>
      <c r="Y120" s="58"/>
      <c r="Z120" s="58"/>
      <c r="AA120" s="58"/>
    </row>
    <row r="121" spans="1:27" ht="18" customHeight="1">
      <c r="A121" s="58"/>
      <c r="B121" s="14" t="s">
        <v>7</v>
      </c>
      <c r="C121" s="8" t="s">
        <v>7</v>
      </c>
      <c r="D121" s="18"/>
      <c r="E121" s="61" t="s">
        <v>7</v>
      </c>
      <c r="F121" s="62"/>
      <c r="G121" s="62"/>
      <c r="H121" s="62"/>
      <c r="I121" s="62"/>
      <c r="J121" s="62"/>
      <c r="K121" s="62"/>
      <c r="L121" s="62"/>
      <c r="M121" s="62"/>
      <c r="N121" s="15"/>
      <c r="O121" s="15"/>
      <c r="P121" s="15"/>
      <c r="Q121" s="15"/>
      <c r="R121" s="53" t="s">
        <v>23</v>
      </c>
      <c r="S121" s="16">
        <f>IF(OR(Q123="■",Q123="×",Q123="◎"),0,IF(Q123="△",SUM(S118:S120)-7.75, SUM(S118:S119)-7.75))</f>
        <v>0</v>
      </c>
      <c r="U121" s="60" t="str">
        <f>IF(ISERROR(OR(WEEKDAY(B121,1)=1,ISNUMBER(MATCH(B121,#REF!,0)))),"",IF(OR(WEEKDAY(B121,1)=1,ISNUMBER(MATCH(B121,#REF!,0))),1,2))</f>
        <v/>
      </c>
      <c r="V121" s="58"/>
      <c r="W121" s="58"/>
      <c r="X121" s="58"/>
      <c r="Y121" s="58"/>
      <c r="Z121" s="58"/>
      <c r="AA121" s="58"/>
    </row>
    <row r="122" spans="1:27" ht="18" customHeight="1">
      <c r="A122" s="58"/>
      <c r="B122" s="14" t="s">
        <v>7</v>
      </c>
      <c r="C122" s="8" t="s">
        <v>7</v>
      </c>
      <c r="D122" s="18"/>
      <c r="E122" s="61" t="s">
        <v>7</v>
      </c>
      <c r="F122" s="62"/>
      <c r="G122" s="62"/>
      <c r="H122" s="62"/>
      <c r="I122" s="62"/>
      <c r="J122" s="62"/>
      <c r="K122" s="62"/>
      <c r="L122" s="62"/>
      <c r="M122" s="62"/>
      <c r="N122" s="15"/>
      <c r="O122" s="15" t="s">
        <v>32</v>
      </c>
      <c r="P122" s="15" t="s">
        <v>33</v>
      </c>
      <c r="Q122" s="15"/>
      <c r="R122" s="53" t="s">
        <v>3</v>
      </c>
      <c r="S122" s="16" t="str">
        <f>IF(Q123="×",-7.75,"-")</f>
        <v>-</v>
      </c>
      <c r="U122" s="60" t="str">
        <f>IF(ISERROR(OR(WEEKDAY(B122,1)=1,ISNUMBER(MATCH(B122,#REF!,0)))),"",IF(OR(WEEKDAY(B122,1)=1,ISNUMBER(MATCH(B122,#REF!,0))),1,2))</f>
        <v/>
      </c>
      <c r="V122" s="58"/>
      <c r="W122" s="58"/>
      <c r="X122" s="58"/>
      <c r="Y122" s="58"/>
      <c r="Z122" s="58"/>
      <c r="AA122" s="58"/>
    </row>
    <row r="123" spans="1:27" ht="18" customHeight="1" thickBot="1">
      <c r="A123" s="58"/>
      <c r="B123" s="48" t="s">
        <v>7</v>
      </c>
      <c r="C123" s="49" t="s">
        <v>7</v>
      </c>
      <c r="D123" s="50"/>
      <c r="E123" s="76" t="s">
        <v>7</v>
      </c>
      <c r="F123" s="77"/>
      <c r="G123" s="77"/>
      <c r="H123" s="77"/>
      <c r="I123" s="77"/>
      <c r="J123" s="77"/>
      <c r="K123" s="77"/>
      <c r="L123" s="77"/>
      <c r="M123" s="77"/>
      <c r="N123" s="51"/>
      <c r="O123" s="51" t="s">
        <v>55</v>
      </c>
      <c r="P123" s="51" t="s">
        <v>33</v>
      </c>
      <c r="Q123" s="51" t="s">
        <v>7</v>
      </c>
      <c r="R123" s="55" t="s">
        <v>5</v>
      </c>
      <c r="S123" s="17">
        <f xml:space="preserve"> S118+S119</f>
        <v>0</v>
      </c>
      <c r="U123" s="60" t="str">
        <f>IF(ISERROR(OR(WEEKDAY(B123,1)=1,ISNUMBER(MATCH(B123,#REF!,0)))),"",IF(OR(WEEKDAY(B123,1)=1,ISNUMBER(MATCH(B123,#REF!,0))),1,2))</f>
        <v/>
      </c>
      <c r="V123" s="58"/>
      <c r="W123" s="58"/>
      <c r="X123" s="58"/>
      <c r="Y123" s="58"/>
      <c r="Z123" s="58"/>
      <c r="AA123" s="58"/>
    </row>
    <row r="124" spans="1:27" ht="18" customHeight="1" thickBot="1">
      <c r="A124" s="58"/>
      <c r="B124" s="71">
        <f>B116+1</f>
        <v>45276</v>
      </c>
      <c r="C124" s="72"/>
      <c r="D124" s="72"/>
      <c r="E124" s="72"/>
      <c r="F124" s="72"/>
      <c r="G124" s="72"/>
      <c r="H124" s="72"/>
      <c r="I124" s="72"/>
      <c r="J124" s="72"/>
      <c r="K124" s="72"/>
      <c r="L124" s="72"/>
      <c r="M124" s="72"/>
      <c r="N124" s="72"/>
      <c r="O124" s="72"/>
      <c r="P124" s="72"/>
      <c r="Q124" s="72"/>
      <c r="R124" s="72"/>
      <c r="S124" s="73"/>
      <c r="U124" s="60">
        <f>IF(ISERROR(OR(WEEKDAY(B124,1)=1,ISNUMBER(MATCH(B124,#REF!,0)))),"",IF(OR(WEEKDAY(B124,1)=1,ISNUMBER(MATCH(B124,#REF!,0))),1,2))</f>
        <v>2</v>
      </c>
      <c r="V124" s="58"/>
      <c r="W124" s="58"/>
      <c r="X124" s="58"/>
      <c r="Y124" s="58"/>
      <c r="Z124" s="58"/>
      <c r="AA124" s="58"/>
    </row>
    <row r="125" spans="1:27" ht="18" customHeight="1" thickBot="1">
      <c r="A125" s="58"/>
      <c r="B125" s="9" t="s">
        <v>25</v>
      </c>
      <c r="C125" s="4" t="s">
        <v>1</v>
      </c>
      <c r="D125" s="5" t="s">
        <v>0</v>
      </c>
      <c r="E125" s="68" t="s">
        <v>2</v>
      </c>
      <c r="F125" s="69"/>
      <c r="G125" s="69"/>
      <c r="H125" s="69"/>
      <c r="I125" s="69"/>
      <c r="J125" s="69"/>
      <c r="K125" s="69"/>
      <c r="L125" s="69"/>
      <c r="M125" s="70"/>
      <c r="N125" s="59" t="s">
        <v>4</v>
      </c>
      <c r="O125" s="57" t="s">
        <v>6</v>
      </c>
      <c r="P125" s="7" t="s">
        <v>26</v>
      </c>
      <c r="Q125" s="12" t="s">
        <v>4</v>
      </c>
      <c r="R125" s="63" t="s">
        <v>4</v>
      </c>
      <c r="S125" s="64"/>
      <c r="U125" s="60" t="str">
        <f>IF(ISERROR(OR(WEEKDAY(B125,1)=1,ISNUMBER(MATCH(B125,#REF!,0)))),"",IF(OR(WEEKDAY(B125,1)=1,ISNUMBER(MATCH(B125,#REF!,0))),1,2))</f>
        <v/>
      </c>
      <c r="V125" s="58"/>
      <c r="W125" s="58"/>
      <c r="X125" s="58"/>
      <c r="Y125" s="58"/>
      <c r="Z125" s="58"/>
      <c r="AA125" s="58"/>
    </row>
    <row r="126" spans="1:27" ht="18" customHeight="1">
      <c r="A126" s="58"/>
      <c r="B126" s="43" t="s">
        <v>7</v>
      </c>
      <c r="C126" s="44" t="s">
        <v>7</v>
      </c>
      <c r="D126" s="45"/>
      <c r="E126" s="66" t="s">
        <v>7</v>
      </c>
      <c r="F126" s="67"/>
      <c r="G126" s="67"/>
      <c r="H126" s="67"/>
      <c r="I126" s="67"/>
      <c r="J126" s="67"/>
      <c r="K126" s="67"/>
      <c r="L126" s="67"/>
      <c r="M126" s="67"/>
      <c r="N126" s="46"/>
      <c r="O126" s="46"/>
      <c r="P126" s="46"/>
      <c r="Q126" s="46"/>
      <c r="R126" s="52" t="s">
        <v>56</v>
      </c>
      <c r="S126" s="47">
        <f>SUM(N126:N131)</f>
        <v>0</v>
      </c>
      <c r="U126" s="60" t="str">
        <f>IF(ISERROR(OR(WEEKDAY(B126,1)=1,ISNUMBER(MATCH(B126,#REF!,0)))),"",IF(OR(WEEKDAY(B126,1)=1,ISNUMBER(MATCH(B126,#REF!,0))),1,2))</f>
        <v/>
      </c>
      <c r="V126" s="58"/>
      <c r="W126" s="58"/>
      <c r="X126" s="58"/>
      <c r="Y126" s="58"/>
      <c r="Z126" s="58"/>
      <c r="AA126" s="58"/>
    </row>
    <row r="127" spans="1:27" ht="18" customHeight="1">
      <c r="A127" s="58"/>
      <c r="B127" s="14" t="s">
        <v>7</v>
      </c>
      <c r="C127" s="8" t="s">
        <v>7</v>
      </c>
      <c r="D127" s="18"/>
      <c r="E127" s="61" t="s">
        <v>7</v>
      </c>
      <c r="F127" s="62"/>
      <c r="G127" s="62"/>
      <c r="H127" s="62"/>
      <c r="I127" s="62"/>
      <c r="J127" s="62"/>
      <c r="K127" s="62"/>
      <c r="L127" s="62"/>
      <c r="M127" s="62"/>
      <c r="N127" s="15"/>
      <c r="O127" s="15"/>
      <c r="P127" s="15"/>
      <c r="Q127" s="15"/>
      <c r="R127" s="53" t="s">
        <v>6</v>
      </c>
      <c r="S127" s="16">
        <f>SUM(Q126:Q130)</f>
        <v>0</v>
      </c>
      <c r="U127" s="60" t="str">
        <f>IF(ISERROR(OR(WEEKDAY(B127,1)=1,ISNUMBER(MATCH(B127,#REF!,0)))),"",IF(OR(WEEKDAY(B127,1)=1,ISNUMBER(MATCH(B127,#REF!,0))),1,2))</f>
        <v/>
      </c>
      <c r="V127" s="58"/>
      <c r="W127" s="58"/>
      <c r="X127" s="58"/>
      <c r="Y127" s="58"/>
      <c r="Z127" s="58"/>
      <c r="AA127" s="58"/>
    </row>
    <row r="128" spans="1:27" ht="18" customHeight="1">
      <c r="A128" s="58"/>
      <c r="B128" s="14" t="s">
        <v>7</v>
      </c>
      <c r="C128" s="8" t="s">
        <v>7</v>
      </c>
      <c r="D128" s="18"/>
      <c r="E128" s="61" t="s">
        <v>7</v>
      </c>
      <c r="F128" s="62"/>
      <c r="G128" s="62"/>
      <c r="H128" s="62"/>
      <c r="I128" s="62"/>
      <c r="J128" s="62"/>
      <c r="K128" s="62"/>
      <c r="L128" s="62"/>
      <c r="M128" s="62"/>
      <c r="N128" s="15"/>
      <c r="O128" s="15"/>
      <c r="P128" s="15"/>
      <c r="Q128" s="15"/>
      <c r="R128" s="54" t="str">
        <f>IF(Q131="△","Minus Time","")</f>
        <v/>
      </c>
      <c r="S128" s="41"/>
      <c r="U128" s="60" t="str">
        <f>IF(ISERROR(OR(WEEKDAY(B128,1)=1,ISNUMBER(MATCH(B128,#REF!,0)))),"",IF(OR(WEEKDAY(B128,1)=1,ISNUMBER(MATCH(B128,#REF!,0))),1,2))</f>
        <v/>
      </c>
      <c r="V128" s="58"/>
      <c r="W128" s="58"/>
      <c r="X128" s="58"/>
      <c r="Y128" s="58"/>
      <c r="Z128" s="58"/>
      <c r="AA128" s="58"/>
    </row>
    <row r="129" spans="1:27" ht="18" customHeight="1">
      <c r="A129" s="58"/>
      <c r="B129" s="14" t="s">
        <v>7</v>
      </c>
      <c r="C129" s="8" t="s">
        <v>7</v>
      </c>
      <c r="D129" s="18"/>
      <c r="E129" s="61" t="s">
        <v>7</v>
      </c>
      <c r="F129" s="62"/>
      <c r="G129" s="62"/>
      <c r="H129" s="62"/>
      <c r="I129" s="62"/>
      <c r="J129" s="62"/>
      <c r="K129" s="62"/>
      <c r="L129" s="62"/>
      <c r="M129" s="62"/>
      <c r="N129" s="15"/>
      <c r="O129" s="15"/>
      <c r="P129" s="15"/>
      <c r="Q129" s="15"/>
      <c r="R129" s="53" t="s">
        <v>23</v>
      </c>
      <c r="S129" s="16">
        <f>IF(OR(Q131="■",Q131="×",Q131="◎"),0,IF(Q131="△",SUM(S126:S128)-7.75, SUM(S126:S127)-7.75))</f>
        <v>0</v>
      </c>
      <c r="U129" s="60" t="str">
        <f>IF(ISERROR(OR(WEEKDAY(B129,1)=1,ISNUMBER(MATCH(B129,#REF!,0)))),"",IF(OR(WEEKDAY(B129,1)=1,ISNUMBER(MATCH(B129,#REF!,0))),1,2))</f>
        <v/>
      </c>
      <c r="V129" s="58"/>
      <c r="W129" s="58"/>
      <c r="X129" s="58"/>
      <c r="Y129" s="58"/>
      <c r="Z129" s="58"/>
      <c r="AA129" s="58"/>
    </row>
    <row r="130" spans="1:27" ht="18" customHeight="1">
      <c r="A130" s="58"/>
      <c r="B130" s="14" t="s">
        <v>7</v>
      </c>
      <c r="C130" s="8" t="s">
        <v>7</v>
      </c>
      <c r="D130" s="18"/>
      <c r="E130" s="61" t="s">
        <v>7</v>
      </c>
      <c r="F130" s="62"/>
      <c r="G130" s="62"/>
      <c r="H130" s="62"/>
      <c r="I130" s="62"/>
      <c r="J130" s="62"/>
      <c r="K130" s="62"/>
      <c r="L130" s="62"/>
      <c r="M130" s="62"/>
      <c r="N130" s="15"/>
      <c r="O130" s="15" t="s">
        <v>32</v>
      </c>
      <c r="P130" s="15" t="s">
        <v>33</v>
      </c>
      <c r="Q130" s="15"/>
      <c r="R130" s="53" t="s">
        <v>3</v>
      </c>
      <c r="S130" s="16" t="str">
        <f>IF(Q131="×",-7.75,"-")</f>
        <v>-</v>
      </c>
      <c r="U130" s="60" t="str">
        <f>IF(ISERROR(OR(WEEKDAY(B130,1)=1,ISNUMBER(MATCH(B130,#REF!,0)))),"",IF(OR(WEEKDAY(B130,1)=1,ISNUMBER(MATCH(B130,#REF!,0))),1,2))</f>
        <v/>
      </c>
      <c r="V130" s="58"/>
      <c r="W130" s="58"/>
      <c r="X130" s="58"/>
      <c r="Y130" s="58"/>
      <c r="Z130" s="58"/>
      <c r="AA130" s="58"/>
    </row>
    <row r="131" spans="1:27" ht="18" customHeight="1" thickBot="1">
      <c r="A131" s="58"/>
      <c r="B131" s="48" t="s">
        <v>7</v>
      </c>
      <c r="C131" s="49" t="s">
        <v>7</v>
      </c>
      <c r="D131" s="50"/>
      <c r="E131" s="76" t="s">
        <v>7</v>
      </c>
      <c r="F131" s="77"/>
      <c r="G131" s="77"/>
      <c r="H131" s="77"/>
      <c r="I131" s="77"/>
      <c r="J131" s="77"/>
      <c r="K131" s="77"/>
      <c r="L131" s="77"/>
      <c r="M131" s="77"/>
      <c r="N131" s="51"/>
      <c r="O131" s="51" t="s">
        <v>55</v>
      </c>
      <c r="P131" s="51" t="s">
        <v>33</v>
      </c>
      <c r="Q131" s="51" t="s">
        <v>7</v>
      </c>
      <c r="R131" s="55" t="s">
        <v>5</v>
      </c>
      <c r="S131" s="17">
        <f xml:space="preserve"> S126+S127</f>
        <v>0</v>
      </c>
      <c r="U131" s="60" t="str">
        <f>IF(ISERROR(OR(WEEKDAY(B131,1)=1,ISNUMBER(MATCH(B131,#REF!,0)))),"",IF(OR(WEEKDAY(B131,1)=1,ISNUMBER(MATCH(B131,#REF!,0))),1,2))</f>
        <v/>
      </c>
      <c r="V131" s="58"/>
      <c r="W131" s="58"/>
      <c r="X131" s="58"/>
      <c r="Y131" s="58"/>
      <c r="Z131" s="58"/>
      <c r="AA131" s="58"/>
    </row>
    <row r="132" spans="1:27" ht="18" customHeight="1" thickBot="1">
      <c r="A132" s="58"/>
      <c r="B132" s="71">
        <f>B124+1</f>
        <v>45277</v>
      </c>
      <c r="C132" s="72"/>
      <c r="D132" s="72"/>
      <c r="E132" s="72"/>
      <c r="F132" s="72"/>
      <c r="G132" s="72"/>
      <c r="H132" s="72"/>
      <c r="I132" s="72"/>
      <c r="J132" s="72"/>
      <c r="K132" s="72"/>
      <c r="L132" s="72"/>
      <c r="M132" s="72"/>
      <c r="N132" s="72"/>
      <c r="O132" s="72"/>
      <c r="P132" s="72"/>
      <c r="Q132" s="72"/>
      <c r="R132" s="72"/>
      <c r="S132" s="73"/>
      <c r="U132" s="60">
        <f>IF(ISERROR(OR(WEEKDAY(B132,1)=1,ISNUMBER(MATCH(B132,#REF!,0)))),"",IF(OR(WEEKDAY(B132,1)=1,ISNUMBER(MATCH(B132,#REF!,0))),1,2))</f>
        <v>1</v>
      </c>
      <c r="V132" s="58"/>
      <c r="W132" s="58"/>
      <c r="X132" s="58"/>
      <c r="Y132" s="58"/>
      <c r="Z132" s="58"/>
      <c r="AA132" s="58"/>
    </row>
    <row r="133" spans="1:27" ht="18" customHeight="1" thickBot="1">
      <c r="A133" s="58"/>
      <c r="B133" s="9" t="s">
        <v>25</v>
      </c>
      <c r="C133" s="4" t="s">
        <v>1</v>
      </c>
      <c r="D133" s="5" t="s">
        <v>0</v>
      </c>
      <c r="E133" s="68" t="s">
        <v>2</v>
      </c>
      <c r="F133" s="69"/>
      <c r="G133" s="69"/>
      <c r="H133" s="69"/>
      <c r="I133" s="69"/>
      <c r="J133" s="69"/>
      <c r="K133" s="69"/>
      <c r="L133" s="69"/>
      <c r="M133" s="70"/>
      <c r="N133" s="59" t="s">
        <v>4</v>
      </c>
      <c r="O133" s="57" t="s">
        <v>6</v>
      </c>
      <c r="P133" s="7" t="s">
        <v>26</v>
      </c>
      <c r="Q133" s="12" t="s">
        <v>4</v>
      </c>
      <c r="R133" s="63" t="s">
        <v>4</v>
      </c>
      <c r="S133" s="64"/>
      <c r="U133" s="60" t="str">
        <f>IF(ISERROR(OR(WEEKDAY(B133,1)=1,ISNUMBER(MATCH(B133,#REF!,0)))),"",IF(OR(WEEKDAY(B133,1)=1,ISNUMBER(MATCH(B133,#REF!,0))),1,2))</f>
        <v/>
      </c>
      <c r="V133" s="58"/>
      <c r="W133" s="58"/>
      <c r="X133" s="58"/>
      <c r="Y133" s="58"/>
      <c r="Z133" s="58"/>
      <c r="AA133" s="58"/>
    </row>
    <row r="134" spans="1:27" ht="18" customHeight="1">
      <c r="A134" s="58"/>
      <c r="B134" s="43" t="s">
        <v>7</v>
      </c>
      <c r="C134" s="44" t="s">
        <v>7</v>
      </c>
      <c r="D134" s="45"/>
      <c r="E134" s="66" t="s">
        <v>7</v>
      </c>
      <c r="F134" s="67"/>
      <c r="G134" s="67"/>
      <c r="H134" s="67"/>
      <c r="I134" s="67"/>
      <c r="J134" s="67"/>
      <c r="K134" s="67"/>
      <c r="L134" s="67"/>
      <c r="M134" s="67"/>
      <c r="N134" s="46"/>
      <c r="O134" s="46"/>
      <c r="P134" s="46"/>
      <c r="Q134" s="46"/>
      <c r="R134" s="52" t="s">
        <v>56</v>
      </c>
      <c r="S134" s="47">
        <f>SUM(N134:N139)</f>
        <v>0</v>
      </c>
      <c r="U134" s="60" t="str">
        <f>IF(ISERROR(OR(WEEKDAY(B134,1)=1,ISNUMBER(MATCH(B134,#REF!,0)))),"",IF(OR(WEEKDAY(B134,1)=1,ISNUMBER(MATCH(B134,#REF!,0))),1,2))</f>
        <v/>
      </c>
      <c r="V134" s="58"/>
      <c r="W134" s="58"/>
      <c r="X134" s="58"/>
      <c r="Y134" s="58"/>
      <c r="Z134" s="58"/>
      <c r="AA134" s="58"/>
    </row>
    <row r="135" spans="1:27" ht="18" customHeight="1">
      <c r="A135" s="58"/>
      <c r="B135" s="14" t="s">
        <v>7</v>
      </c>
      <c r="C135" s="8" t="s">
        <v>7</v>
      </c>
      <c r="D135" s="18"/>
      <c r="E135" s="61" t="s">
        <v>7</v>
      </c>
      <c r="F135" s="62"/>
      <c r="G135" s="62"/>
      <c r="H135" s="62"/>
      <c r="I135" s="62"/>
      <c r="J135" s="62"/>
      <c r="K135" s="62"/>
      <c r="L135" s="62"/>
      <c r="M135" s="62"/>
      <c r="N135" s="15"/>
      <c r="O135" s="15"/>
      <c r="P135" s="15"/>
      <c r="Q135" s="15"/>
      <c r="R135" s="53" t="s">
        <v>6</v>
      </c>
      <c r="S135" s="16">
        <f>SUM(Q134:Q138)</f>
        <v>0</v>
      </c>
      <c r="U135" s="60" t="str">
        <f>IF(ISERROR(OR(WEEKDAY(B135,1)=1,ISNUMBER(MATCH(B135,#REF!,0)))),"",IF(OR(WEEKDAY(B135,1)=1,ISNUMBER(MATCH(B135,#REF!,0))),1,2))</f>
        <v/>
      </c>
      <c r="V135" s="58"/>
      <c r="W135" s="58"/>
      <c r="X135" s="58"/>
      <c r="Y135" s="58"/>
      <c r="Z135" s="58"/>
      <c r="AA135" s="58"/>
    </row>
    <row r="136" spans="1:27" ht="18" customHeight="1">
      <c r="A136" s="58"/>
      <c r="B136" s="14" t="s">
        <v>7</v>
      </c>
      <c r="C136" s="8" t="s">
        <v>7</v>
      </c>
      <c r="D136" s="18"/>
      <c r="E136" s="61" t="s">
        <v>7</v>
      </c>
      <c r="F136" s="62"/>
      <c r="G136" s="62"/>
      <c r="H136" s="62"/>
      <c r="I136" s="62"/>
      <c r="J136" s="62"/>
      <c r="K136" s="62"/>
      <c r="L136" s="62"/>
      <c r="M136" s="62"/>
      <c r="N136" s="15"/>
      <c r="O136" s="15"/>
      <c r="P136" s="15"/>
      <c r="Q136" s="15"/>
      <c r="R136" s="54" t="str">
        <f>IF(Q139="△","Minus Time","")</f>
        <v/>
      </c>
      <c r="S136" s="41"/>
      <c r="U136" s="60" t="str">
        <f>IF(ISERROR(OR(WEEKDAY(B136,1)=1,ISNUMBER(MATCH(B136,#REF!,0)))),"",IF(OR(WEEKDAY(B136,1)=1,ISNUMBER(MATCH(B136,#REF!,0))),1,2))</f>
        <v/>
      </c>
      <c r="V136" s="58"/>
      <c r="W136" s="58"/>
      <c r="X136" s="58"/>
      <c r="Y136" s="58"/>
      <c r="Z136" s="58"/>
      <c r="AA136" s="58"/>
    </row>
    <row r="137" spans="1:27" ht="18" customHeight="1">
      <c r="A137" s="58"/>
      <c r="B137" s="14" t="s">
        <v>7</v>
      </c>
      <c r="C137" s="8" t="s">
        <v>7</v>
      </c>
      <c r="D137" s="18"/>
      <c r="E137" s="61" t="s">
        <v>7</v>
      </c>
      <c r="F137" s="62"/>
      <c r="G137" s="62"/>
      <c r="H137" s="62"/>
      <c r="I137" s="62"/>
      <c r="J137" s="62"/>
      <c r="K137" s="62"/>
      <c r="L137" s="62"/>
      <c r="M137" s="62"/>
      <c r="N137" s="15"/>
      <c r="O137" s="15"/>
      <c r="P137" s="15"/>
      <c r="Q137" s="15"/>
      <c r="R137" s="53" t="s">
        <v>23</v>
      </c>
      <c r="S137" s="16">
        <f>IF(OR(Q139="■",Q139="×",Q139="◎"),0,IF(Q139="△",SUM(S134:S136)-7.75, SUM(S134:S135)-7.75))</f>
        <v>0</v>
      </c>
      <c r="U137" s="60" t="str">
        <f>IF(ISERROR(OR(WEEKDAY(B137,1)=1,ISNUMBER(MATCH(B137,#REF!,0)))),"",IF(OR(WEEKDAY(B137,1)=1,ISNUMBER(MATCH(B137,#REF!,0))),1,2))</f>
        <v/>
      </c>
      <c r="V137" s="58"/>
      <c r="W137" s="58"/>
      <c r="X137" s="58"/>
      <c r="Y137" s="58"/>
      <c r="Z137" s="58"/>
      <c r="AA137" s="58"/>
    </row>
    <row r="138" spans="1:27" ht="18" customHeight="1">
      <c r="A138" s="58"/>
      <c r="B138" s="14" t="s">
        <v>7</v>
      </c>
      <c r="C138" s="8" t="s">
        <v>7</v>
      </c>
      <c r="D138" s="18"/>
      <c r="E138" s="61" t="s">
        <v>7</v>
      </c>
      <c r="F138" s="62"/>
      <c r="G138" s="62"/>
      <c r="H138" s="62"/>
      <c r="I138" s="62"/>
      <c r="J138" s="62"/>
      <c r="K138" s="62"/>
      <c r="L138" s="62"/>
      <c r="M138" s="62"/>
      <c r="N138" s="15"/>
      <c r="O138" s="15" t="s">
        <v>32</v>
      </c>
      <c r="P138" s="15" t="s">
        <v>33</v>
      </c>
      <c r="Q138" s="15"/>
      <c r="R138" s="53" t="s">
        <v>3</v>
      </c>
      <c r="S138" s="16" t="str">
        <f>IF(Q139="×",-7.75,"-")</f>
        <v>-</v>
      </c>
      <c r="U138" s="60" t="str">
        <f>IF(ISERROR(OR(WEEKDAY(B138,1)=1,ISNUMBER(MATCH(B138,#REF!,0)))),"",IF(OR(WEEKDAY(B138,1)=1,ISNUMBER(MATCH(B138,#REF!,0))),1,2))</f>
        <v/>
      </c>
      <c r="V138" s="58"/>
      <c r="W138" s="58"/>
      <c r="X138" s="58"/>
      <c r="Y138" s="58"/>
      <c r="Z138" s="58"/>
      <c r="AA138" s="58"/>
    </row>
    <row r="139" spans="1:27" ht="18" customHeight="1" thickBot="1">
      <c r="A139" s="58"/>
      <c r="B139" s="48" t="s">
        <v>7</v>
      </c>
      <c r="C139" s="49" t="s">
        <v>7</v>
      </c>
      <c r="D139" s="50"/>
      <c r="E139" s="76" t="s">
        <v>7</v>
      </c>
      <c r="F139" s="77"/>
      <c r="G139" s="77"/>
      <c r="H139" s="77"/>
      <c r="I139" s="77"/>
      <c r="J139" s="77"/>
      <c r="K139" s="77"/>
      <c r="L139" s="77"/>
      <c r="M139" s="77"/>
      <c r="N139" s="51"/>
      <c r="O139" s="51" t="s">
        <v>55</v>
      </c>
      <c r="P139" s="51" t="s">
        <v>33</v>
      </c>
      <c r="Q139" s="51" t="s">
        <v>7</v>
      </c>
      <c r="R139" s="55" t="s">
        <v>5</v>
      </c>
      <c r="S139" s="17">
        <f xml:space="preserve"> S134+S135</f>
        <v>0</v>
      </c>
      <c r="U139" s="60" t="str">
        <f>IF(ISERROR(OR(WEEKDAY(B139,1)=1,ISNUMBER(MATCH(B139,#REF!,0)))),"",IF(OR(WEEKDAY(B139,1)=1,ISNUMBER(MATCH(B139,#REF!,0))),1,2))</f>
        <v/>
      </c>
      <c r="V139" s="58"/>
      <c r="W139" s="58"/>
      <c r="X139" s="58"/>
      <c r="Y139" s="58"/>
      <c r="Z139" s="58"/>
      <c r="AA139" s="58"/>
    </row>
    <row r="140" spans="1:27" ht="18" customHeight="1" thickBot="1">
      <c r="A140" s="58"/>
      <c r="B140" s="71">
        <f>B132+1</f>
        <v>45278</v>
      </c>
      <c r="C140" s="72"/>
      <c r="D140" s="72"/>
      <c r="E140" s="72"/>
      <c r="F140" s="72"/>
      <c r="G140" s="72"/>
      <c r="H140" s="72"/>
      <c r="I140" s="72"/>
      <c r="J140" s="72"/>
      <c r="K140" s="72"/>
      <c r="L140" s="72"/>
      <c r="M140" s="72"/>
      <c r="N140" s="72"/>
      <c r="O140" s="72"/>
      <c r="P140" s="72"/>
      <c r="Q140" s="72"/>
      <c r="R140" s="72"/>
      <c r="S140" s="73"/>
      <c r="U140" s="60">
        <f>IF(ISERROR(OR(WEEKDAY(B140,1)=1,ISNUMBER(MATCH(B140,#REF!,0)))),"",IF(OR(WEEKDAY(B140,1)=1,ISNUMBER(MATCH(B140,#REF!,0))),1,2))</f>
        <v>2</v>
      </c>
      <c r="V140" s="58"/>
      <c r="W140" s="58"/>
      <c r="X140" s="58"/>
      <c r="Y140" s="58"/>
      <c r="Z140" s="58"/>
      <c r="AA140" s="58"/>
    </row>
    <row r="141" spans="1:27" ht="18" customHeight="1" thickBot="1">
      <c r="A141" s="58"/>
      <c r="B141" s="9" t="s">
        <v>25</v>
      </c>
      <c r="C141" s="4" t="s">
        <v>1</v>
      </c>
      <c r="D141" s="5" t="s">
        <v>0</v>
      </c>
      <c r="E141" s="68" t="s">
        <v>2</v>
      </c>
      <c r="F141" s="69"/>
      <c r="G141" s="69"/>
      <c r="H141" s="69"/>
      <c r="I141" s="69"/>
      <c r="J141" s="69"/>
      <c r="K141" s="69"/>
      <c r="L141" s="69"/>
      <c r="M141" s="70"/>
      <c r="N141" s="59" t="s">
        <v>4</v>
      </c>
      <c r="O141" s="57" t="s">
        <v>6</v>
      </c>
      <c r="P141" s="7" t="s">
        <v>26</v>
      </c>
      <c r="Q141" s="12" t="s">
        <v>4</v>
      </c>
      <c r="R141" s="63" t="s">
        <v>4</v>
      </c>
      <c r="S141" s="64"/>
      <c r="U141" s="60" t="str">
        <f>IF(ISERROR(OR(WEEKDAY(B141,1)=1,ISNUMBER(MATCH(B141,#REF!,0)))),"",IF(OR(WEEKDAY(B141,1)=1,ISNUMBER(MATCH(B141,#REF!,0))),1,2))</f>
        <v/>
      </c>
      <c r="V141" s="58"/>
      <c r="W141" s="58"/>
      <c r="X141" s="58"/>
      <c r="Y141" s="58"/>
      <c r="Z141" s="58"/>
      <c r="AA141" s="58"/>
    </row>
    <row r="142" spans="1:27" ht="18" customHeight="1">
      <c r="A142" s="58"/>
      <c r="B142" s="43" t="s">
        <v>7</v>
      </c>
      <c r="C142" s="44" t="s">
        <v>7</v>
      </c>
      <c r="D142" s="45"/>
      <c r="E142" s="66" t="s">
        <v>7</v>
      </c>
      <c r="F142" s="67"/>
      <c r="G142" s="67"/>
      <c r="H142" s="67"/>
      <c r="I142" s="67"/>
      <c r="J142" s="67"/>
      <c r="K142" s="67"/>
      <c r="L142" s="67"/>
      <c r="M142" s="67"/>
      <c r="N142" s="46"/>
      <c r="O142" s="46"/>
      <c r="P142" s="46"/>
      <c r="Q142" s="46"/>
      <c r="R142" s="52" t="s">
        <v>56</v>
      </c>
      <c r="S142" s="47">
        <f>SUM(N142:N147)</f>
        <v>0</v>
      </c>
      <c r="U142" s="60" t="str">
        <f>IF(ISERROR(OR(WEEKDAY(B142,1)=1,ISNUMBER(MATCH(B142,#REF!,0)))),"",IF(OR(WEEKDAY(B142,1)=1,ISNUMBER(MATCH(B142,#REF!,0))),1,2))</f>
        <v/>
      </c>
      <c r="V142" s="58"/>
      <c r="W142" s="58"/>
      <c r="X142" s="58"/>
      <c r="Y142" s="58"/>
      <c r="Z142" s="58"/>
      <c r="AA142" s="58"/>
    </row>
    <row r="143" spans="1:27" ht="18" customHeight="1">
      <c r="A143" s="58"/>
      <c r="B143" s="14" t="s">
        <v>7</v>
      </c>
      <c r="C143" s="8" t="s">
        <v>7</v>
      </c>
      <c r="D143" s="18"/>
      <c r="E143" s="61" t="s">
        <v>7</v>
      </c>
      <c r="F143" s="62"/>
      <c r="G143" s="62"/>
      <c r="H143" s="62"/>
      <c r="I143" s="62"/>
      <c r="J143" s="62"/>
      <c r="K143" s="62"/>
      <c r="L143" s="62"/>
      <c r="M143" s="62"/>
      <c r="N143" s="15"/>
      <c r="O143" s="15"/>
      <c r="P143" s="15"/>
      <c r="Q143" s="15"/>
      <c r="R143" s="53" t="s">
        <v>6</v>
      </c>
      <c r="S143" s="16">
        <f>SUM(Q142:Q146)</f>
        <v>0</v>
      </c>
      <c r="U143" s="60" t="str">
        <f>IF(ISERROR(OR(WEEKDAY(B143,1)=1,ISNUMBER(MATCH(B143,#REF!,0)))),"",IF(OR(WEEKDAY(B143,1)=1,ISNUMBER(MATCH(B143,#REF!,0))),1,2))</f>
        <v/>
      </c>
      <c r="V143" s="58"/>
      <c r="W143" s="58"/>
      <c r="X143" s="58"/>
      <c r="Y143" s="58"/>
      <c r="Z143" s="58"/>
      <c r="AA143" s="58"/>
    </row>
    <row r="144" spans="1:27" ht="18" customHeight="1">
      <c r="A144" s="58"/>
      <c r="B144" s="14" t="s">
        <v>7</v>
      </c>
      <c r="C144" s="8" t="s">
        <v>7</v>
      </c>
      <c r="D144" s="18"/>
      <c r="E144" s="61" t="s">
        <v>7</v>
      </c>
      <c r="F144" s="62"/>
      <c r="G144" s="62"/>
      <c r="H144" s="62"/>
      <c r="I144" s="62"/>
      <c r="J144" s="62"/>
      <c r="K144" s="62"/>
      <c r="L144" s="62"/>
      <c r="M144" s="62"/>
      <c r="N144" s="15"/>
      <c r="O144" s="15"/>
      <c r="P144" s="15"/>
      <c r="Q144" s="15"/>
      <c r="R144" s="54" t="str">
        <f>IF(Q147="△","Minus Time","")</f>
        <v/>
      </c>
      <c r="S144" s="41"/>
      <c r="U144" s="60" t="str">
        <f>IF(ISERROR(OR(WEEKDAY(B144,1)=1,ISNUMBER(MATCH(B144,#REF!,0)))),"",IF(OR(WEEKDAY(B144,1)=1,ISNUMBER(MATCH(B144,#REF!,0))),1,2))</f>
        <v/>
      </c>
      <c r="V144" s="58"/>
      <c r="W144" s="58"/>
      <c r="X144" s="58"/>
      <c r="Y144" s="58"/>
      <c r="Z144" s="58"/>
      <c r="AA144" s="58"/>
    </row>
    <row r="145" spans="1:27" ht="18" customHeight="1">
      <c r="A145" s="58"/>
      <c r="B145" s="14" t="s">
        <v>7</v>
      </c>
      <c r="C145" s="8" t="s">
        <v>7</v>
      </c>
      <c r="D145" s="18"/>
      <c r="E145" s="61" t="s">
        <v>7</v>
      </c>
      <c r="F145" s="62"/>
      <c r="G145" s="62"/>
      <c r="H145" s="62"/>
      <c r="I145" s="62"/>
      <c r="J145" s="62"/>
      <c r="K145" s="62"/>
      <c r="L145" s="62"/>
      <c r="M145" s="62"/>
      <c r="N145" s="15"/>
      <c r="O145" s="15"/>
      <c r="P145" s="15"/>
      <c r="Q145" s="15"/>
      <c r="R145" s="53" t="s">
        <v>23</v>
      </c>
      <c r="S145" s="16">
        <f>IF(OR(Q147="■",Q147="×",Q147="◎"),0,IF(Q147="△",SUM(S142:S144)-7.75, SUM(S142:S143)-7.75))</f>
        <v>0</v>
      </c>
      <c r="U145" s="60" t="str">
        <f>IF(ISERROR(OR(WEEKDAY(B145,1)=1,ISNUMBER(MATCH(B145,#REF!,0)))),"",IF(OR(WEEKDAY(B145,1)=1,ISNUMBER(MATCH(B145,#REF!,0))),1,2))</f>
        <v/>
      </c>
      <c r="V145" s="58"/>
      <c r="W145" s="58"/>
      <c r="X145" s="58"/>
      <c r="Y145" s="58"/>
      <c r="Z145" s="58"/>
      <c r="AA145" s="58"/>
    </row>
    <row r="146" spans="1:27" ht="18" customHeight="1">
      <c r="A146" s="58"/>
      <c r="B146" s="14" t="s">
        <v>7</v>
      </c>
      <c r="C146" s="8" t="s">
        <v>7</v>
      </c>
      <c r="D146" s="18"/>
      <c r="E146" s="61" t="s">
        <v>7</v>
      </c>
      <c r="F146" s="62"/>
      <c r="G146" s="62"/>
      <c r="H146" s="62"/>
      <c r="I146" s="62"/>
      <c r="J146" s="62"/>
      <c r="K146" s="62"/>
      <c r="L146" s="62"/>
      <c r="M146" s="62"/>
      <c r="N146" s="15"/>
      <c r="O146" s="15" t="s">
        <v>32</v>
      </c>
      <c r="P146" s="15" t="s">
        <v>33</v>
      </c>
      <c r="Q146" s="15"/>
      <c r="R146" s="53" t="s">
        <v>3</v>
      </c>
      <c r="S146" s="16" t="str">
        <f>IF(Q147="×",-7.75,"-")</f>
        <v>-</v>
      </c>
      <c r="U146" s="60" t="str">
        <f>IF(ISERROR(OR(WEEKDAY(B146,1)=1,ISNUMBER(MATCH(B146,#REF!,0)))),"",IF(OR(WEEKDAY(B146,1)=1,ISNUMBER(MATCH(B146,#REF!,0))),1,2))</f>
        <v/>
      </c>
      <c r="V146" s="58"/>
      <c r="W146" s="58"/>
      <c r="X146" s="58"/>
      <c r="Y146" s="58"/>
      <c r="Z146" s="58"/>
      <c r="AA146" s="58"/>
    </row>
    <row r="147" spans="1:27" ht="18" customHeight="1" thickBot="1">
      <c r="A147" s="58"/>
      <c r="B147" s="48" t="s">
        <v>7</v>
      </c>
      <c r="C147" s="49" t="s">
        <v>7</v>
      </c>
      <c r="D147" s="50"/>
      <c r="E147" s="76" t="s">
        <v>7</v>
      </c>
      <c r="F147" s="77"/>
      <c r="G147" s="77"/>
      <c r="H147" s="77"/>
      <c r="I147" s="77"/>
      <c r="J147" s="77"/>
      <c r="K147" s="77"/>
      <c r="L147" s="77"/>
      <c r="M147" s="77"/>
      <c r="N147" s="51"/>
      <c r="O147" s="51" t="s">
        <v>55</v>
      </c>
      <c r="P147" s="51" t="s">
        <v>33</v>
      </c>
      <c r="Q147" s="51" t="s">
        <v>7</v>
      </c>
      <c r="R147" s="55" t="s">
        <v>5</v>
      </c>
      <c r="S147" s="17">
        <f xml:space="preserve"> S142+S143</f>
        <v>0</v>
      </c>
      <c r="U147" s="60" t="str">
        <f>IF(ISERROR(OR(WEEKDAY(B147,1)=1,ISNUMBER(MATCH(B147,#REF!,0)))),"",IF(OR(WEEKDAY(B147,1)=1,ISNUMBER(MATCH(B147,#REF!,0))),1,2))</f>
        <v/>
      </c>
      <c r="V147" s="58"/>
      <c r="W147" s="58"/>
      <c r="X147" s="58"/>
      <c r="Y147" s="58"/>
      <c r="Z147" s="58"/>
      <c r="AA147" s="58"/>
    </row>
    <row r="148" spans="1:27" ht="18" customHeight="1" thickBot="1">
      <c r="A148" s="58"/>
      <c r="B148" s="71">
        <f>B140+1</f>
        <v>45279</v>
      </c>
      <c r="C148" s="72"/>
      <c r="D148" s="72"/>
      <c r="E148" s="72"/>
      <c r="F148" s="72"/>
      <c r="G148" s="72"/>
      <c r="H148" s="72"/>
      <c r="I148" s="72"/>
      <c r="J148" s="72"/>
      <c r="K148" s="72"/>
      <c r="L148" s="72"/>
      <c r="M148" s="72"/>
      <c r="N148" s="72"/>
      <c r="O148" s="72"/>
      <c r="P148" s="72"/>
      <c r="Q148" s="72"/>
      <c r="R148" s="72"/>
      <c r="S148" s="73"/>
      <c r="U148" s="60">
        <f>IF(ISERROR(OR(WEEKDAY(B148,1)=1,ISNUMBER(MATCH(B148,#REF!,0)))),"",IF(OR(WEEKDAY(B148,1)=1,ISNUMBER(MATCH(B148,#REF!,0))),1,2))</f>
        <v>2</v>
      </c>
      <c r="V148" s="58"/>
      <c r="W148" s="58"/>
      <c r="X148" s="58"/>
      <c r="Y148" s="58"/>
      <c r="Z148" s="58"/>
      <c r="AA148" s="58"/>
    </row>
    <row r="149" spans="1:27" ht="18" customHeight="1" thickBot="1">
      <c r="A149" s="58"/>
      <c r="B149" s="9" t="s">
        <v>25</v>
      </c>
      <c r="C149" s="4" t="s">
        <v>1</v>
      </c>
      <c r="D149" s="5" t="s">
        <v>0</v>
      </c>
      <c r="E149" s="68" t="s">
        <v>2</v>
      </c>
      <c r="F149" s="69"/>
      <c r="G149" s="69"/>
      <c r="H149" s="69"/>
      <c r="I149" s="69"/>
      <c r="J149" s="69"/>
      <c r="K149" s="69"/>
      <c r="L149" s="69"/>
      <c r="M149" s="70"/>
      <c r="N149" s="59" t="s">
        <v>4</v>
      </c>
      <c r="O149" s="57" t="s">
        <v>6</v>
      </c>
      <c r="P149" s="7" t="s">
        <v>26</v>
      </c>
      <c r="Q149" s="12" t="s">
        <v>4</v>
      </c>
      <c r="R149" s="63" t="s">
        <v>4</v>
      </c>
      <c r="S149" s="64"/>
      <c r="U149" s="60" t="str">
        <f>IF(ISERROR(OR(WEEKDAY(B149,1)=1,ISNUMBER(MATCH(B149,#REF!,0)))),"",IF(OR(WEEKDAY(B149,1)=1,ISNUMBER(MATCH(B149,#REF!,0))),1,2))</f>
        <v/>
      </c>
      <c r="V149" s="58"/>
      <c r="W149" s="58"/>
      <c r="X149" s="58"/>
      <c r="Y149" s="58"/>
      <c r="Z149" s="58"/>
      <c r="AA149" s="58"/>
    </row>
    <row r="150" spans="1:27" ht="18" customHeight="1">
      <c r="A150" s="58"/>
      <c r="B150" s="43" t="s">
        <v>7</v>
      </c>
      <c r="C150" s="44" t="s">
        <v>7</v>
      </c>
      <c r="D150" s="45"/>
      <c r="E150" s="66" t="s">
        <v>7</v>
      </c>
      <c r="F150" s="67"/>
      <c r="G150" s="67"/>
      <c r="H150" s="67"/>
      <c r="I150" s="67"/>
      <c r="J150" s="67"/>
      <c r="K150" s="67"/>
      <c r="L150" s="67"/>
      <c r="M150" s="67"/>
      <c r="N150" s="46"/>
      <c r="O150" s="46"/>
      <c r="P150" s="46"/>
      <c r="Q150" s="46"/>
      <c r="R150" s="52" t="s">
        <v>56</v>
      </c>
      <c r="S150" s="47">
        <f>SUM(N150:N155)</f>
        <v>0</v>
      </c>
      <c r="U150" s="60" t="str">
        <f>IF(ISERROR(OR(WEEKDAY(B150,1)=1,ISNUMBER(MATCH(B150,#REF!,0)))),"",IF(OR(WEEKDAY(B150,1)=1,ISNUMBER(MATCH(B150,#REF!,0))),1,2))</f>
        <v/>
      </c>
      <c r="V150" s="58"/>
      <c r="W150" s="58"/>
      <c r="X150" s="58"/>
      <c r="Y150" s="58"/>
      <c r="Z150" s="58"/>
      <c r="AA150" s="58"/>
    </row>
    <row r="151" spans="1:27" ht="18" customHeight="1">
      <c r="A151" s="58"/>
      <c r="B151" s="14" t="s">
        <v>7</v>
      </c>
      <c r="C151" s="8" t="s">
        <v>7</v>
      </c>
      <c r="D151" s="18"/>
      <c r="E151" s="61" t="s">
        <v>7</v>
      </c>
      <c r="F151" s="62"/>
      <c r="G151" s="62"/>
      <c r="H151" s="62"/>
      <c r="I151" s="62"/>
      <c r="J151" s="62"/>
      <c r="K151" s="62"/>
      <c r="L151" s="62"/>
      <c r="M151" s="62"/>
      <c r="N151" s="15"/>
      <c r="O151" s="15"/>
      <c r="P151" s="15"/>
      <c r="Q151" s="15"/>
      <c r="R151" s="53" t="s">
        <v>6</v>
      </c>
      <c r="S151" s="16">
        <f>SUM(Q150:Q154)</f>
        <v>0</v>
      </c>
      <c r="U151" s="60" t="str">
        <f>IF(ISERROR(OR(WEEKDAY(B151,1)=1,ISNUMBER(MATCH(B151,#REF!,0)))),"",IF(OR(WEEKDAY(B151,1)=1,ISNUMBER(MATCH(B151,#REF!,0))),1,2))</f>
        <v/>
      </c>
      <c r="V151" s="58"/>
      <c r="W151" s="58"/>
      <c r="X151" s="58"/>
      <c r="Y151" s="58"/>
      <c r="Z151" s="58"/>
      <c r="AA151" s="58"/>
    </row>
    <row r="152" spans="1:27" ht="18" customHeight="1">
      <c r="A152" s="58"/>
      <c r="B152" s="14" t="s">
        <v>7</v>
      </c>
      <c r="C152" s="8" t="s">
        <v>7</v>
      </c>
      <c r="D152" s="18"/>
      <c r="E152" s="61" t="s">
        <v>7</v>
      </c>
      <c r="F152" s="62"/>
      <c r="G152" s="62"/>
      <c r="H152" s="62"/>
      <c r="I152" s="62"/>
      <c r="J152" s="62"/>
      <c r="K152" s="62"/>
      <c r="L152" s="62"/>
      <c r="M152" s="62"/>
      <c r="N152" s="15"/>
      <c r="O152" s="15"/>
      <c r="P152" s="15"/>
      <c r="Q152" s="15"/>
      <c r="R152" s="54" t="str">
        <f>IF(Q155="△","Minus Time","")</f>
        <v/>
      </c>
      <c r="S152" s="41"/>
      <c r="U152" s="60" t="str">
        <f>IF(ISERROR(OR(WEEKDAY(B152,1)=1,ISNUMBER(MATCH(B152,#REF!,0)))),"",IF(OR(WEEKDAY(B152,1)=1,ISNUMBER(MATCH(B152,#REF!,0))),1,2))</f>
        <v/>
      </c>
      <c r="V152" s="58"/>
      <c r="W152" s="58"/>
      <c r="X152" s="58"/>
      <c r="Y152" s="58"/>
      <c r="Z152" s="58"/>
      <c r="AA152" s="58"/>
    </row>
    <row r="153" spans="1:27" ht="18" customHeight="1">
      <c r="A153" s="58"/>
      <c r="B153" s="14" t="s">
        <v>7</v>
      </c>
      <c r="C153" s="8" t="s">
        <v>7</v>
      </c>
      <c r="D153" s="18"/>
      <c r="E153" s="61" t="s">
        <v>7</v>
      </c>
      <c r="F153" s="62"/>
      <c r="G153" s="62"/>
      <c r="H153" s="62"/>
      <c r="I153" s="62"/>
      <c r="J153" s="62"/>
      <c r="K153" s="62"/>
      <c r="L153" s="62"/>
      <c r="M153" s="62"/>
      <c r="N153" s="15"/>
      <c r="O153" s="15"/>
      <c r="P153" s="15"/>
      <c r="Q153" s="15"/>
      <c r="R153" s="53" t="s">
        <v>23</v>
      </c>
      <c r="S153" s="16">
        <f>IF(OR(Q155="■",Q155="×",Q155="◎"),0,IF(Q155="△",SUM(S150:S152)-7.75, SUM(S150:S151)-7.75))</f>
        <v>0</v>
      </c>
      <c r="U153" s="60" t="str">
        <f>IF(ISERROR(OR(WEEKDAY(B153,1)=1,ISNUMBER(MATCH(B153,#REF!,0)))),"",IF(OR(WEEKDAY(B153,1)=1,ISNUMBER(MATCH(B153,#REF!,0))),1,2))</f>
        <v/>
      </c>
      <c r="V153" s="58"/>
      <c r="W153" s="58"/>
      <c r="X153" s="58"/>
      <c r="Y153" s="58"/>
      <c r="Z153" s="58"/>
      <c r="AA153" s="58"/>
    </row>
    <row r="154" spans="1:27" ht="18" customHeight="1">
      <c r="A154" s="58"/>
      <c r="B154" s="14" t="s">
        <v>7</v>
      </c>
      <c r="C154" s="8" t="s">
        <v>7</v>
      </c>
      <c r="D154" s="18"/>
      <c r="E154" s="61" t="s">
        <v>7</v>
      </c>
      <c r="F154" s="62"/>
      <c r="G154" s="62"/>
      <c r="H154" s="62"/>
      <c r="I154" s="62"/>
      <c r="J154" s="62"/>
      <c r="K154" s="62"/>
      <c r="L154" s="62"/>
      <c r="M154" s="62"/>
      <c r="N154" s="15"/>
      <c r="O154" s="15" t="s">
        <v>32</v>
      </c>
      <c r="P154" s="15" t="s">
        <v>33</v>
      </c>
      <c r="Q154" s="15"/>
      <c r="R154" s="53" t="s">
        <v>3</v>
      </c>
      <c r="S154" s="16" t="str">
        <f>IF(Q155="×",-7.75,"-")</f>
        <v>-</v>
      </c>
      <c r="U154" s="60" t="str">
        <f>IF(ISERROR(OR(WEEKDAY(B154,1)=1,ISNUMBER(MATCH(B154,#REF!,0)))),"",IF(OR(WEEKDAY(B154,1)=1,ISNUMBER(MATCH(B154,#REF!,0))),1,2))</f>
        <v/>
      </c>
      <c r="V154" s="58"/>
      <c r="W154" s="58"/>
      <c r="X154" s="58"/>
      <c r="Y154" s="58"/>
      <c r="Z154" s="58"/>
      <c r="AA154" s="58"/>
    </row>
    <row r="155" spans="1:27" ht="18" customHeight="1" thickBot="1">
      <c r="A155" s="58"/>
      <c r="B155" s="48" t="s">
        <v>7</v>
      </c>
      <c r="C155" s="49" t="s">
        <v>7</v>
      </c>
      <c r="D155" s="50"/>
      <c r="E155" s="76" t="s">
        <v>7</v>
      </c>
      <c r="F155" s="77"/>
      <c r="G155" s="77"/>
      <c r="H155" s="77"/>
      <c r="I155" s="77"/>
      <c r="J155" s="77"/>
      <c r="K155" s="77"/>
      <c r="L155" s="77"/>
      <c r="M155" s="77"/>
      <c r="N155" s="51"/>
      <c r="O155" s="51" t="s">
        <v>55</v>
      </c>
      <c r="P155" s="51" t="s">
        <v>33</v>
      </c>
      <c r="Q155" s="51" t="s">
        <v>7</v>
      </c>
      <c r="R155" s="55" t="s">
        <v>5</v>
      </c>
      <c r="S155" s="17">
        <f xml:space="preserve"> S150+S151</f>
        <v>0</v>
      </c>
      <c r="U155" s="60" t="str">
        <f>IF(ISERROR(OR(WEEKDAY(B155,1)=1,ISNUMBER(MATCH(B155,#REF!,0)))),"",IF(OR(WEEKDAY(B155,1)=1,ISNUMBER(MATCH(B155,#REF!,0))),1,2))</f>
        <v/>
      </c>
      <c r="V155" s="58"/>
      <c r="W155" s="58"/>
      <c r="X155" s="58"/>
      <c r="Y155" s="58"/>
      <c r="Z155" s="58"/>
      <c r="AA155" s="58"/>
    </row>
    <row r="156" spans="1:27" ht="18" customHeight="1" thickBot="1">
      <c r="A156" s="58"/>
      <c r="B156" s="71">
        <f>B148+1</f>
        <v>45280</v>
      </c>
      <c r="C156" s="72"/>
      <c r="D156" s="72"/>
      <c r="E156" s="72"/>
      <c r="F156" s="72"/>
      <c r="G156" s="72"/>
      <c r="H156" s="72"/>
      <c r="I156" s="72"/>
      <c r="J156" s="72"/>
      <c r="K156" s="72"/>
      <c r="L156" s="72"/>
      <c r="M156" s="72"/>
      <c r="N156" s="72"/>
      <c r="O156" s="72"/>
      <c r="P156" s="72"/>
      <c r="Q156" s="72"/>
      <c r="R156" s="72"/>
      <c r="S156" s="73"/>
      <c r="U156" s="60">
        <f>IF(ISERROR(OR(WEEKDAY(B156,1)=1,ISNUMBER(MATCH(B156,#REF!,0)))),"",IF(OR(WEEKDAY(B156,1)=1,ISNUMBER(MATCH(B156,#REF!,0))),1,2))</f>
        <v>2</v>
      </c>
      <c r="V156" s="58"/>
      <c r="W156" s="58"/>
      <c r="X156" s="58"/>
      <c r="Y156" s="58"/>
      <c r="Z156" s="58"/>
      <c r="AA156" s="58"/>
    </row>
    <row r="157" spans="1:27" ht="18" customHeight="1" thickBot="1">
      <c r="A157" s="58"/>
      <c r="B157" s="9" t="s">
        <v>25</v>
      </c>
      <c r="C157" s="4" t="s">
        <v>1</v>
      </c>
      <c r="D157" s="5" t="s">
        <v>0</v>
      </c>
      <c r="E157" s="68" t="s">
        <v>2</v>
      </c>
      <c r="F157" s="69"/>
      <c r="G157" s="69"/>
      <c r="H157" s="69"/>
      <c r="I157" s="69"/>
      <c r="J157" s="69"/>
      <c r="K157" s="69"/>
      <c r="L157" s="69"/>
      <c r="M157" s="70"/>
      <c r="N157" s="59" t="s">
        <v>4</v>
      </c>
      <c r="O157" s="57" t="s">
        <v>6</v>
      </c>
      <c r="P157" s="7" t="s">
        <v>26</v>
      </c>
      <c r="Q157" s="12" t="s">
        <v>4</v>
      </c>
      <c r="R157" s="63" t="s">
        <v>4</v>
      </c>
      <c r="S157" s="64"/>
      <c r="U157" s="60" t="str">
        <f>IF(ISERROR(OR(WEEKDAY(B157,1)=1,ISNUMBER(MATCH(B157,#REF!,0)))),"",IF(OR(WEEKDAY(B157,1)=1,ISNUMBER(MATCH(B157,#REF!,0))),1,2))</f>
        <v/>
      </c>
      <c r="V157" s="58"/>
      <c r="W157" s="58"/>
      <c r="X157" s="58"/>
      <c r="Y157" s="58"/>
      <c r="Z157" s="58"/>
      <c r="AA157" s="58"/>
    </row>
    <row r="158" spans="1:27" ht="18" customHeight="1">
      <c r="A158" s="58"/>
      <c r="B158" s="43" t="s">
        <v>7</v>
      </c>
      <c r="C158" s="44" t="s">
        <v>7</v>
      </c>
      <c r="D158" s="45"/>
      <c r="E158" s="66" t="s">
        <v>7</v>
      </c>
      <c r="F158" s="67"/>
      <c r="G158" s="67"/>
      <c r="H158" s="67"/>
      <c r="I158" s="67"/>
      <c r="J158" s="67"/>
      <c r="K158" s="67"/>
      <c r="L158" s="67"/>
      <c r="M158" s="67"/>
      <c r="N158" s="46"/>
      <c r="O158" s="46"/>
      <c r="P158" s="46"/>
      <c r="Q158" s="46"/>
      <c r="R158" s="52" t="s">
        <v>56</v>
      </c>
      <c r="S158" s="47">
        <f>SUM(N158:N163)</f>
        <v>0</v>
      </c>
      <c r="U158" s="60" t="str">
        <f>IF(ISERROR(OR(WEEKDAY(B158,1)=1,ISNUMBER(MATCH(B158,#REF!,0)))),"",IF(OR(WEEKDAY(B158,1)=1,ISNUMBER(MATCH(B158,#REF!,0))),1,2))</f>
        <v/>
      </c>
      <c r="V158" s="58"/>
      <c r="W158" s="58"/>
      <c r="X158" s="58"/>
      <c r="Y158" s="58"/>
      <c r="Z158" s="58"/>
      <c r="AA158" s="58"/>
    </row>
    <row r="159" spans="1:27" ht="18" customHeight="1">
      <c r="A159" s="58"/>
      <c r="B159" s="14" t="s">
        <v>7</v>
      </c>
      <c r="C159" s="8" t="s">
        <v>7</v>
      </c>
      <c r="D159" s="18"/>
      <c r="E159" s="61" t="s">
        <v>7</v>
      </c>
      <c r="F159" s="62"/>
      <c r="G159" s="62"/>
      <c r="H159" s="62"/>
      <c r="I159" s="62"/>
      <c r="J159" s="62"/>
      <c r="K159" s="62"/>
      <c r="L159" s="62"/>
      <c r="M159" s="62"/>
      <c r="N159" s="15"/>
      <c r="O159" s="15"/>
      <c r="P159" s="15"/>
      <c r="Q159" s="15"/>
      <c r="R159" s="53" t="s">
        <v>6</v>
      </c>
      <c r="S159" s="16">
        <f>SUM(Q158:Q162)</f>
        <v>0</v>
      </c>
      <c r="U159" s="60" t="str">
        <f>IF(ISERROR(OR(WEEKDAY(B159,1)=1,ISNUMBER(MATCH(B159,#REF!,0)))),"",IF(OR(WEEKDAY(B159,1)=1,ISNUMBER(MATCH(B159,#REF!,0))),1,2))</f>
        <v/>
      </c>
      <c r="V159" s="58"/>
      <c r="W159" s="58"/>
      <c r="X159" s="58"/>
      <c r="Y159" s="58"/>
      <c r="Z159" s="58"/>
      <c r="AA159" s="58"/>
    </row>
    <row r="160" spans="1:27" ht="18" customHeight="1">
      <c r="A160" s="58"/>
      <c r="B160" s="14" t="s">
        <v>7</v>
      </c>
      <c r="C160" s="8" t="s">
        <v>7</v>
      </c>
      <c r="D160" s="18"/>
      <c r="E160" s="61" t="s">
        <v>7</v>
      </c>
      <c r="F160" s="62"/>
      <c r="G160" s="62"/>
      <c r="H160" s="62"/>
      <c r="I160" s="62"/>
      <c r="J160" s="62"/>
      <c r="K160" s="62"/>
      <c r="L160" s="62"/>
      <c r="M160" s="62"/>
      <c r="N160" s="15"/>
      <c r="O160" s="15"/>
      <c r="P160" s="15"/>
      <c r="Q160" s="15"/>
      <c r="R160" s="54" t="str">
        <f>IF(Q163="△","Minus Time","")</f>
        <v/>
      </c>
      <c r="S160" s="41"/>
      <c r="U160" s="60" t="str">
        <f>IF(ISERROR(OR(WEEKDAY(B160,1)=1,ISNUMBER(MATCH(B160,#REF!,0)))),"",IF(OR(WEEKDAY(B160,1)=1,ISNUMBER(MATCH(B160,#REF!,0))),1,2))</f>
        <v/>
      </c>
      <c r="V160" s="58"/>
      <c r="W160" s="58"/>
      <c r="X160" s="58"/>
      <c r="Y160" s="58"/>
      <c r="Z160" s="58"/>
      <c r="AA160" s="58"/>
    </row>
    <row r="161" spans="1:27" ht="18" customHeight="1">
      <c r="A161" s="58"/>
      <c r="B161" s="14" t="s">
        <v>7</v>
      </c>
      <c r="C161" s="8" t="s">
        <v>7</v>
      </c>
      <c r="D161" s="18"/>
      <c r="E161" s="61" t="s">
        <v>7</v>
      </c>
      <c r="F161" s="62"/>
      <c r="G161" s="62"/>
      <c r="H161" s="62"/>
      <c r="I161" s="62"/>
      <c r="J161" s="62"/>
      <c r="K161" s="62"/>
      <c r="L161" s="62"/>
      <c r="M161" s="62"/>
      <c r="N161" s="15"/>
      <c r="O161" s="15"/>
      <c r="P161" s="15"/>
      <c r="Q161" s="15"/>
      <c r="R161" s="53" t="s">
        <v>23</v>
      </c>
      <c r="S161" s="16">
        <f>IF(OR(Q163="■",Q163="×",Q163="◎"),0,IF(Q163="△",SUM(S158:S160)-7.75, SUM(S158:S159)-7.75))</f>
        <v>0</v>
      </c>
      <c r="U161" s="60" t="str">
        <f>IF(ISERROR(OR(WEEKDAY(B161,1)=1,ISNUMBER(MATCH(B161,#REF!,0)))),"",IF(OR(WEEKDAY(B161,1)=1,ISNUMBER(MATCH(B161,#REF!,0))),1,2))</f>
        <v/>
      </c>
      <c r="V161" s="58"/>
      <c r="W161" s="58"/>
      <c r="X161" s="58"/>
      <c r="Y161" s="58"/>
      <c r="Z161" s="58"/>
      <c r="AA161" s="58"/>
    </row>
    <row r="162" spans="1:27" ht="18" customHeight="1">
      <c r="A162" s="58"/>
      <c r="B162" s="14" t="s">
        <v>7</v>
      </c>
      <c r="C162" s="8" t="s">
        <v>7</v>
      </c>
      <c r="D162" s="18"/>
      <c r="E162" s="61" t="s">
        <v>7</v>
      </c>
      <c r="F162" s="62"/>
      <c r="G162" s="62"/>
      <c r="H162" s="62"/>
      <c r="I162" s="62"/>
      <c r="J162" s="62"/>
      <c r="K162" s="62"/>
      <c r="L162" s="62"/>
      <c r="M162" s="62"/>
      <c r="N162" s="15"/>
      <c r="O162" s="15" t="s">
        <v>32</v>
      </c>
      <c r="P162" s="15" t="s">
        <v>33</v>
      </c>
      <c r="Q162" s="15"/>
      <c r="R162" s="53" t="s">
        <v>3</v>
      </c>
      <c r="S162" s="16" t="str">
        <f>IF(Q163="×",-7.75,"-")</f>
        <v>-</v>
      </c>
      <c r="U162" s="60" t="str">
        <f>IF(ISERROR(OR(WEEKDAY(B162,1)=1,ISNUMBER(MATCH(B162,#REF!,0)))),"",IF(OR(WEEKDAY(B162,1)=1,ISNUMBER(MATCH(B162,#REF!,0))),1,2))</f>
        <v/>
      </c>
      <c r="V162" s="58"/>
      <c r="W162" s="58"/>
      <c r="X162" s="58"/>
      <c r="Y162" s="58"/>
      <c r="Z162" s="58"/>
      <c r="AA162" s="58"/>
    </row>
    <row r="163" spans="1:27" ht="18" customHeight="1" thickBot="1">
      <c r="A163" s="58"/>
      <c r="B163" s="48" t="s">
        <v>7</v>
      </c>
      <c r="C163" s="49" t="s">
        <v>7</v>
      </c>
      <c r="D163" s="50"/>
      <c r="E163" s="76" t="s">
        <v>7</v>
      </c>
      <c r="F163" s="77"/>
      <c r="G163" s="77"/>
      <c r="H163" s="77"/>
      <c r="I163" s="77"/>
      <c r="J163" s="77"/>
      <c r="K163" s="77"/>
      <c r="L163" s="77"/>
      <c r="M163" s="77"/>
      <c r="N163" s="51"/>
      <c r="O163" s="51" t="s">
        <v>55</v>
      </c>
      <c r="P163" s="51" t="s">
        <v>33</v>
      </c>
      <c r="Q163" s="51" t="s">
        <v>7</v>
      </c>
      <c r="R163" s="55" t="s">
        <v>5</v>
      </c>
      <c r="S163" s="17">
        <f xml:space="preserve"> S158+S159</f>
        <v>0</v>
      </c>
      <c r="U163" s="60" t="str">
        <f>IF(ISERROR(OR(WEEKDAY(B163,1)=1,ISNUMBER(MATCH(B163,#REF!,0)))),"",IF(OR(WEEKDAY(B163,1)=1,ISNUMBER(MATCH(B163,#REF!,0))),1,2))</f>
        <v/>
      </c>
      <c r="V163" s="58"/>
      <c r="W163" s="58"/>
      <c r="X163" s="58"/>
      <c r="Y163" s="58"/>
      <c r="Z163" s="58"/>
      <c r="AA163" s="58"/>
    </row>
    <row r="164" spans="1:27" ht="18" customHeight="1" thickBot="1">
      <c r="A164" s="58"/>
      <c r="B164" s="71">
        <f>B156+1</f>
        <v>45281</v>
      </c>
      <c r="C164" s="72"/>
      <c r="D164" s="72"/>
      <c r="E164" s="72"/>
      <c r="F164" s="72"/>
      <c r="G164" s="72"/>
      <c r="H164" s="72"/>
      <c r="I164" s="72"/>
      <c r="J164" s="72"/>
      <c r="K164" s="72"/>
      <c r="L164" s="72"/>
      <c r="M164" s="72"/>
      <c r="N164" s="72"/>
      <c r="O164" s="72"/>
      <c r="P164" s="72"/>
      <c r="Q164" s="72"/>
      <c r="R164" s="72"/>
      <c r="S164" s="73"/>
      <c r="U164" s="60">
        <f>IF(ISERROR(OR(WEEKDAY(B164,1)=1,ISNUMBER(MATCH(B164,#REF!,0)))),"",IF(OR(WEEKDAY(B164,1)=1,ISNUMBER(MATCH(B164,#REF!,0))),1,2))</f>
        <v>2</v>
      </c>
      <c r="V164" s="58"/>
      <c r="W164" s="58"/>
      <c r="X164" s="58"/>
      <c r="Y164" s="58"/>
      <c r="Z164" s="58"/>
      <c r="AA164" s="58"/>
    </row>
    <row r="165" spans="1:27" ht="18" customHeight="1" thickBot="1">
      <c r="A165" s="58"/>
      <c r="B165" s="9" t="s">
        <v>25</v>
      </c>
      <c r="C165" s="4" t="s">
        <v>1</v>
      </c>
      <c r="D165" s="5" t="s">
        <v>0</v>
      </c>
      <c r="E165" s="68" t="s">
        <v>2</v>
      </c>
      <c r="F165" s="69"/>
      <c r="G165" s="69"/>
      <c r="H165" s="69"/>
      <c r="I165" s="69"/>
      <c r="J165" s="69"/>
      <c r="K165" s="69"/>
      <c r="L165" s="69"/>
      <c r="M165" s="70"/>
      <c r="N165" s="59" t="s">
        <v>4</v>
      </c>
      <c r="O165" s="57" t="s">
        <v>6</v>
      </c>
      <c r="P165" s="7" t="s">
        <v>26</v>
      </c>
      <c r="Q165" s="12" t="s">
        <v>4</v>
      </c>
      <c r="R165" s="63" t="s">
        <v>4</v>
      </c>
      <c r="S165" s="64"/>
      <c r="U165" s="60" t="str">
        <f>IF(ISERROR(OR(WEEKDAY(B165,1)=1,ISNUMBER(MATCH(B165,#REF!,0)))),"",IF(OR(WEEKDAY(B165,1)=1,ISNUMBER(MATCH(B165,#REF!,0))),1,2))</f>
        <v/>
      </c>
      <c r="V165" s="58"/>
      <c r="W165" s="58"/>
      <c r="X165" s="58"/>
      <c r="Y165" s="58"/>
      <c r="Z165" s="58"/>
      <c r="AA165" s="58"/>
    </row>
    <row r="166" spans="1:27" ht="18" customHeight="1">
      <c r="A166" s="58"/>
      <c r="B166" s="43" t="s">
        <v>7</v>
      </c>
      <c r="C166" s="44" t="s">
        <v>7</v>
      </c>
      <c r="D166" s="45"/>
      <c r="E166" s="66" t="s">
        <v>7</v>
      </c>
      <c r="F166" s="67"/>
      <c r="G166" s="67"/>
      <c r="H166" s="67"/>
      <c r="I166" s="67"/>
      <c r="J166" s="67"/>
      <c r="K166" s="67"/>
      <c r="L166" s="67"/>
      <c r="M166" s="67"/>
      <c r="N166" s="46"/>
      <c r="O166" s="46"/>
      <c r="P166" s="46"/>
      <c r="Q166" s="46"/>
      <c r="R166" s="52" t="s">
        <v>56</v>
      </c>
      <c r="S166" s="47">
        <f>SUM(N166:N171)</f>
        <v>0</v>
      </c>
      <c r="U166" s="60" t="str">
        <f>IF(ISERROR(OR(WEEKDAY(B166,1)=1,ISNUMBER(MATCH(B166,#REF!,0)))),"",IF(OR(WEEKDAY(B166,1)=1,ISNUMBER(MATCH(B166,#REF!,0))),1,2))</f>
        <v/>
      </c>
      <c r="V166" s="58"/>
      <c r="W166" s="58"/>
      <c r="X166" s="58"/>
      <c r="Y166" s="58"/>
      <c r="Z166" s="58"/>
      <c r="AA166" s="58"/>
    </row>
    <row r="167" spans="1:27" ht="18" customHeight="1">
      <c r="A167" s="58"/>
      <c r="B167" s="14" t="s">
        <v>7</v>
      </c>
      <c r="C167" s="8" t="s">
        <v>7</v>
      </c>
      <c r="D167" s="18"/>
      <c r="E167" s="61" t="s">
        <v>7</v>
      </c>
      <c r="F167" s="62"/>
      <c r="G167" s="62"/>
      <c r="H167" s="62"/>
      <c r="I167" s="62"/>
      <c r="J167" s="62"/>
      <c r="K167" s="62"/>
      <c r="L167" s="62"/>
      <c r="M167" s="62"/>
      <c r="N167" s="15"/>
      <c r="O167" s="15"/>
      <c r="P167" s="15"/>
      <c r="Q167" s="15"/>
      <c r="R167" s="53" t="s">
        <v>6</v>
      </c>
      <c r="S167" s="16">
        <f>SUM(Q166:Q170)</f>
        <v>0</v>
      </c>
      <c r="U167" s="60" t="str">
        <f>IF(ISERROR(OR(WEEKDAY(B167,1)=1,ISNUMBER(MATCH(B167,#REF!,0)))),"",IF(OR(WEEKDAY(B167,1)=1,ISNUMBER(MATCH(B167,#REF!,0))),1,2))</f>
        <v/>
      </c>
      <c r="V167" s="58"/>
      <c r="W167" s="58"/>
      <c r="X167" s="58"/>
      <c r="Y167" s="58"/>
      <c r="Z167" s="58"/>
      <c r="AA167" s="58"/>
    </row>
    <row r="168" spans="1:27" ht="18" customHeight="1">
      <c r="A168" s="58"/>
      <c r="B168" s="14" t="s">
        <v>7</v>
      </c>
      <c r="C168" s="8" t="s">
        <v>7</v>
      </c>
      <c r="D168" s="18"/>
      <c r="E168" s="61" t="s">
        <v>7</v>
      </c>
      <c r="F168" s="62"/>
      <c r="G168" s="62"/>
      <c r="H168" s="62"/>
      <c r="I168" s="62"/>
      <c r="J168" s="62"/>
      <c r="K168" s="62"/>
      <c r="L168" s="62"/>
      <c r="M168" s="62"/>
      <c r="N168" s="15"/>
      <c r="O168" s="15"/>
      <c r="P168" s="15"/>
      <c r="Q168" s="15"/>
      <c r="R168" s="54" t="str">
        <f>IF(Q171="△","Minus Time","")</f>
        <v/>
      </c>
      <c r="S168" s="41"/>
      <c r="U168" s="60" t="str">
        <f>IF(ISERROR(OR(WEEKDAY(B168,1)=1,ISNUMBER(MATCH(B168,#REF!,0)))),"",IF(OR(WEEKDAY(B168,1)=1,ISNUMBER(MATCH(B168,#REF!,0))),1,2))</f>
        <v/>
      </c>
      <c r="V168" s="58"/>
      <c r="W168" s="58"/>
      <c r="X168" s="58"/>
      <c r="Y168" s="58"/>
      <c r="Z168" s="58"/>
      <c r="AA168" s="58"/>
    </row>
    <row r="169" spans="1:27" ht="18" customHeight="1">
      <c r="A169" s="58"/>
      <c r="B169" s="14" t="s">
        <v>7</v>
      </c>
      <c r="C169" s="8" t="s">
        <v>7</v>
      </c>
      <c r="D169" s="18"/>
      <c r="E169" s="61" t="s">
        <v>7</v>
      </c>
      <c r="F169" s="62"/>
      <c r="G169" s="62"/>
      <c r="H169" s="62"/>
      <c r="I169" s="62"/>
      <c r="J169" s="62"/>
      <c r="K169" s="62"/>
      <c r="L169" s="62"/>
      <c r="M169" s="62"/>
      <c r="N169" s="15"/>
      <c r="O169" s="15"/>
      <c r="P169" s="15"/>
      <c r="Q169" s="15"/>
      <c r="R169" s="53" t="s">
        <v>23</v>
      </c>
      <c r="S169" s="16">
        <f>IF(OR(Q171="■",Q171="×",Q171="◎"),0,IF(Q171="△",SUM(S166:S168)-7.75, SUM(S166:S167)-7.75))</f>
        <v>0</v>
      </c>
      <c r="U169" s="60" t="str">
        <f>IF(ISERROR(OR(WEEKDAY(B169,1)=1,ISNUMBER(MATCH(B169,#REF!,0)))),"",IF(OR(WEEKDAY(B169,1)=1,ISNUMBER(MATCH(B169,#REF!,0))),1,2))</f>
        <v/>
      </c>
      <c r="V169" s="58"/>
      <c r="W169" s="58"/>
      <c r="X169" s="58"/>
      <c r="Y169" s="58"/>
      <c r="Z169" s="58"/>
      <c r="AA169" s="58"/>
    </row>
    <row r="170" spans="1:27" ht="18" customHeight="1">
      <c r="A170" s="58"/>
      <c r="B170" s="14" t="s">
        <v>7</v>
      </c>
      <c r="C170" s="8" t="s">
        <v>7</v>
      </c>
      <c r="D170" s="18"/>
      <c r="E170" s="61" t="s">
        <v>7</v>
      </c>
      <c r="F170" s="62"/>
      <c r="G170" s="62"/>
      <c r="H170" s="62"/>
      <c r="I170" s="62"/>
      <c r="J170" s="62"/>
      <c r="K170" s="62"/>
      <c r="L170" s="62"/>
      <c r="M170" s="62"/>
      <c r="N170" s="15"/>
      <c r="O170" s="15" t="s">
        <v>32</v>
      </c>
      <c r="P170" s="15" t="s">
        <v>33</v>
      </c>
      <c r="Q170" s="15"/>
      <c r="R170" s="53" t="s">
        <v>3</v>
      </c>
      <c r="S170" s="16" t="str">
        <f>IF(Q171="×",-7.75,"-")</f>
        <v>-</v>
      </c>
      <c r="U170" s="60" t="str">
        <f>IF(ISERROR(OR(WEEKDAY(B170,1)=1,ISNUMBER(MATCH(B170,#REF!,0)))),"",IF(OR(WEEKDAY(B170,1)=1,ISNUMBER(MATCH(B170,#REF!,0))),1,2))</f>
        <v/>
      </c>
      <c r="V170" s="58"/>
      <c r="W170" s="58"/>
      <c r="X170" s="58"/>
      <c r="Y170" s="58"/>
      <c r="Z170" s="58"/>
      <c r="AA170" s="58"/>
    </row>
    <row r="171" spans="1:27" ht="18" customHeight="1" thickBot="1">
      <c r="A171" s="58"/>
      <c r="B171" s="48" t="s">
        <v>7</v>
      </c>
      <c r="C171" s="49" t="s">
        <v>7</v>
      </c>
      <c r="D171" s="50"/>
      <c r="E171" s="76" t="s">
        <v>7</v>
      </c>
      <c r="F171" s="77"/>
      <c r="G171" s="77"/>
      <c r="H171" s="77"/>
      <c r="I171" s="77"/>
      <c r="J171" s="77"/>
      <c r="K171" s="77"/>
      <c r="L171" s="77"/>
      <c r="M171" s="77"/>
      <c r="N171" s="51"/>
      <c r="O171" s="51" t="s">
        <v>55</v>
      </c>
      <c r="P171" s="51" t="s">
        <v>33</v>
      </c>
      <c r="Q171" s="51" t="s">
        <v>7</v>
      </c>
      <c r="R171" s="55" t="s">
        <v>5</v>
      </c>
      <c r="S171" s="17">
        <f xml:space="preserve"> S166+S167</f>
        <v>0</v>
      </c>
      <c r="U171" s="60" t="str">
        <f>IF(ISERROR(OR(WEEKDAY(B171,1)=1,ISNUMBER(MATCH(B171,#REF!,0)))),"",IF(OR(WEEKDAY(B171,1)=1,ISNUMBER(MATCH(B171,#REF!,0))),1,2))</f>
        <v/>
      </c>
      <c r="V171" s="58"/>
      <c r="W171" s="58"/>
      <c r="X171" s="58"/>
      <c r="Y171" s="58"/>
      <c r="Z171" s="58"/>
      <c r="AA171" s="58"/>
    </row>
    <row r="172" spans="1:27" ht="18" customHeight="1" thickBot="1">
      <c r="A172" s="58"/>
      <c r="B172" s="71">
        <f>B164+1</f>
        <v>45282</v>
      </c>
      <c r="C172" s="72"/>
      <c r="D172" s="72"/>
      <c r="E172" s="72"/>
      <c r="F172" s="72"/>
      <c r="G172" s="72"/>
      <c r="H172" s="72"/>
      <c r="I172" s="72"/>
      <c r="J172" s="72"/>
      <c r="K172" s="72"/>
      <c r="L172" s="72"/>
      <c r="M172" s="72"/>
      <c r="N172" s="72"/>
      <c r="O172" s="72"/>
      <c r="P172" s="72"/>
      <c r="Q172" s="72"/>
      <c r="R172" s="72"/>
      <c r="S172" s="73"/>
      <c r="U172" s="60">
        <f>IF(ISERROR(OR(WEEKDAY(B172,1)=1,ISNUMBER(MATCH(B172,#REF!,0)))),"",IF(OR(WEEKDAY(B172,1)=1,ISNUMBER(MATCH(B172,#REF!,0))),1,2))</f>
        <v>2</v>
      </c>
      <c r="V172" s="58"/>
      <c r="W172" s="58"/>
      <c r="X172" s="58"/>
      <c r="Y172" s="58"/>
      <c r="Z172" s="58"/>
      <c r="AA172" s="58"/>
    </row>
    <row r="173" spans="1:27" ht="18" customHeight="1" thickBot="1">
      <c r="A173" s="58"/>
      <c r="B173" s="9" t="s">
        <v>25</v>
      </c>
      <c r="C173" s="4" t="s">
        <v>1</v>
      </c>
      <c r="D173" s="5" t="s">
        <v>0</v>
      </c>
      <c r="E173" s="68" t="s">
        <v>2</v>
      </c>
      <c r="F173" s="69"/>
      <c r="G173" s="69"/>
      <c r="H173" s="69"/>
      <c r="I173" s="69"/>
      <c r="J173" s="69"/>
      <c r="K173" s="69"/>
      <c r="L173" s="69"/>
      <c r="M173" s="70"/>
      <c r="N173" s="59" t="s">
        <v>4</v>
      </c>
      <c r="O173" s="57" t="s">
        <v>6</v>
      </c>
      <c r="P173" s="7" t="s">
        <v>26</v>
      </c>
      <c r="Q173" s="12" t="s">
        <v>4</v>
      </c>
      <c r="R173" s="63" t="s">
        <v>4</v>
      </c>
      <c r="S173" s="64"/>
      <c r="U173" s="60" t="str">
        <f>IF(ISERROR(OR(WEEKDAY(B173,1)=1,ISNUMBER(MATCH(B173,#REF!,0)))),"",IF(OR(WEEKDAY(B173,1)=1,ISNUMBER(MATCH(B173,#REF!,0))),1,2))</f>
        <v/>
      </c>
      <c r="V173" s="58"/>
      <c r="W173" s="58"/>
      <c r="X173" s="58"/>
      <c r="Y173" s="58"/>
      <c r="Z173" s="58"/>
      <c r="AA173" s="58"/>
    </row>
    <row r="174" spans="1:27" ht="18" customHeight="1">
      <c r="A174" s="58"/>
      <c r="B174" s="43" t="s">
        <v>7</v>
      </c>
      <c r="C174" s="44" t="s">
        <v>7</v>
      </c>
      <c r="D174" s="45"/>
      <c r="E174" s="66" t="s">
        <v>7</v>
      </c>
      <c r="F174" s="67"/>
      <c r="G174" s="67"/>
      <c r="H174" s="67"/>
      <c r="I174" s="67"/>
      <c r="J174" s="67"/>
      <c r="K174" s="67"/>
      <c r="L174" s="67"/>
      <c r="M174" s="67"/>
      <c r="N174" s="46"/>
      <c r="O174" s="46"/>
      <c r="P174" s="46"/>
      <c r="Q174" s="46"/>
      <c r="R174" s="52" t="s">
        <v>56</v>
      </c>
      <c r="S174" s="47">
        <f>SUM(N174:N179)</f>
        <v>0</v>
      </c>
      <c r="U174" s="60" t="str">
        <f>IF(ISERROR(OR(WEEKDAY(B174,1)=1,ISNUMBER(MATCH(B174,#REF!,0)))),"",IF(OR(WEEKDAY(B174,1)=1,ISNUMBER(MATCH(B174,#REF!,0))),1,2))</f>
        <v/>
      </c>
      <c r="V174" s="58"/>
      <c r="W174" s="58"/>
      <c r="X174" s="58"/>
      <c r="Y174" s="58"/>
      <c r="Z174" s="58"/>
      <c r="AA174" s="58"/>
    </row>
    <row r="175" spans="1:27" ht="18" customHeight="1">
      <c r="A175" s="58"/>
      <c r="B175" s="14" t="s">
        <v>7</v>
      </c>
      <c r="C175" s="8" t="s">
        <v>7</v>
      </c>
      <c r="D175" s="18"/>
      <c r="E175" s="61" t="s">
        <v>7</v>
      </c>
      <c r="F175" s="62"/>
      <c r="G175" s="62"/>
      <c r="H175" s="62"/>
      <c r="I175" s="62"/>
      <c r="J175" s="62"/>
      <c r="K175" s="62"/>
      <c r="L175" s="62"/>
      <c r="M175" s="62"/>
      <c r="N175" s="15"/>
      <c r="O175" s="15"/>
      <c r="P175" s="15"/>
      <c r="Q175" s="15"/>
      <c r="R175" s="53" t="s">
        <v>6</v>
      </c>
      <c r="S175" s="16">
        <f>SUM(Q174:Q178)</f>
        <v>0</v>
      </c>
      <c r="U175" s="60" t="str">
        <f>IF(ISERROR(OR(WEEKDAY(B175,1)=1,ISNUMBER(MATCH(B175,#REF!,0)))),"",IF(OR(WEEKDAY(B175,1)=1,ISNUMBER(MATCH(B175,#REF!,0))),1,2))</f>
        <v/>
      </c>
      <c r="V175" s="58"/>
      <c r="W175" s="58"/>
      <c r="X175" s="58"/>
      <c r="Y175" s="58"/>
      <c r="Z175" s="58"/>
      <c r="AA175" s="58"/>
    </row>
    <row r="176" spans="1:27" ht="18" customHeight="1">
      <c r="A176" s="58"/>
      <c r="B176" s="14" t="s">
        <v>7</v>
      </c>
      <c r="C176" s="8" t="s">
        <v>7</v>
      </c>
      <c r="D176" s="18"/>
      <c r="E176" s="61" t="s">
        <v>7</v>
      </c>
      <c r="F176" s="62"/>
      <c r="G176" s="62"/>
      <c r="H176" s="62"/>
      <c r="I176" s="62"/>
      <c r="J176" s="62"/>
      <c r="K176" s="62"/>
      <c r="L176" s="62"/>
      <c r="M176" s="62"/>
      <c r="N176" s="15"/>
      <c r="O176" s="15"/>
      <c r="P176" s="15"/>
      <c r="Q176" s="15"/>
      <c r="R176" s="54" t="str">
        <f>IF(Q179="△","Minus Time","")</f>
        <v/>
      </c>
      <c r="S176" s="41"/>
      <c r="U176" s="60" t="str">
        <f>IF(ISERROR(OR(WEEKDAY(B176,1)=1,ISNUMBER(MATCH(B176,#REF!,0)))),"",IF(OR(WEEKDAY(B176,1)=1,ISNUMBER(MATCH(B176,#REF!,0))),1,2))</f>
        <v/>
      </c>
      <c r="V176" s="58"/>
      <c r="W176" s="58"/>
      <c r="X176" s="58"/>
      <c r="Y176" s="58"/>
      <c r="Z176" s="58"/>
      <c r="AA176" s="58"/>
    </row>
    <row r="177" spans="1:27" ht="18" customHeight="1">
      <c r="A177" s="58"/>
      <c r="B177" s="14" t="s">
        <v>7</v>
      </c>
      <c r="C177" s="8" t="s">
        <v>7</v>
      </c>
      <c r="D177" s="18"/>
      <c r="E177" s="61" t="s">
        <v>7</v>
      </c>
      <c r="F177" s="62"/>
      <c r="G177" s="62"/>
      <c r="H177" s="62"/>
      <c r="I177" s="62"/>
      <c r="J177" s="62"/>
      <c r="K177" s="62"/>
      <c r="L177" s="62"/>
      <c r="M177" s="62"/>
      <c r="N177" s="15"/>
      <c r="O177" s="15"/>
      <c r="P177" s="15"/>
      <c r="Q177" s="15"/>
      <c r="R177" s="53" t="s">
        <v>23</v>
      </c>
      <c r="S177" s="16">
        <f>IF(OR(Q179="■",Q179="×",Q179="◎"),0,IF(Q179="△",SUM(S174:S176)-7.75, SUM(S174:S175)-7.75))</f>
        <v>0</v>
      </c>
      <c r="U177" s="60" t="str">
        <f>IF(ISERROR(OR(WEEKDAY(B177,1)=1,ISNUMBER(MATCH(B177,#REF!,0)))),"",IF(OR(WEEKDAY(B177,1)=1,ISNUMBER(MATCH(B177,#REF!,0))),1,2))</f>
        <v/>
      </c>
      <c r="V177" s="58"/>
      <c r="W177" s="58"/>
      <c r="X177" s="58"/>
      <c r="Y177" s="58"/>
      <c r="Z177" s="58"/>
      <c r="AA177" s="58"/>
    </row>
    <row r="178" spans="1:27" ht="18" customHeight="1">
      <c r="A178" s="58"/>
      <c r="B178" s="14" t="s">
        <v>7</v>
      </c>
      <c r="C178" s="8" t="s">
        <v>7</v>
      </c>
      <c r="D178" s="18"/>
      <c r="E178" s="61" t="s">
        <v>7</v>
      </c>
      <c r="F178" s="62"/>
      <c r="G178" s="62"/>
      <c r="H178" s="62"/>
      <c r="I178" s="62"/>
      <c r="J178" s="62"/>
      <c r="K178" s="62"/>
      <c r="L178" s="62"/>
      <c r="M178" s="62"/>
      <c r="N178" s="15"/>
      <c r="O178" s="15" t="s">
        <v>32</v>
      </c>
      <c r="P178" s="15" t="s">
        <v>33</v>
      </c>
      <c r="Q178" s="15"/>
      <c r="R178" s="53" t="s">
        <v>3</v>
      </c>
      <c r="S178" s="16" t="str">
        <f>IF(Q179="×",-7.75,"-")</f>
        <v>-</v>
      </c>
      <c r="U178" s="60" t="str">
        <f>IF(ISERROR(OR(WEEKDAY(B178,1)=1,ISNUMBER(MATCH(B178,#REF!,0)))),"",IF(OR(WEEKDAY(B178,1)=1,ISNUMBER(MATCH(B178,#REF!,0))),1,2))</f>
        <v/>
      </c>
      <c r="V178" s="58"/>
      <c r="W178" s="58"/>
      <c r="X178" s="58"/>
      <c r="Y178" s="58"/>
      <c r="Z178" s="58"/>
      <c r="AA178" s="58"/>
    </row>
    <row r="179" spans="1:27" ht="18" customHeight="1" thickBot="1">
      <c r="A179" s="58"/>
      <c r="B179" s="48" t="s">
        <v>7</v>
      </c>
      <c r="C179" s="49" t="s">
        <v>7</v>
      </c>
      <c r="D179" s="50"/>
      <c r="E179" s="76" t="s">
        <v>7</v>
      </c>
      <c r="F179" s="77"/>
      <c r="G179" s="77"/>
      <c r="H179" s="77"/>
      <c r="I179" s="77"/>
      <c r="J179" s="77"/>
      <c r="K179" s="77"/>
      <c r="L179" s="77"/>
      <c r="M179" s="77"/>
      <c r="N179" s="51"/>
      <c r="O179" s="51" t="s">
        <v>55</v>
      </c>
      <c r="P179" s="51" t="s">
        <v>33</v>
      </c>
      <c r="Q179" s="51" t="s">
        <v>7</v>
      </c>
      <c r="R179" s="55" t="s">
        <v>5</v>
      </c>
      <c r="S179" s="17">
        <f xml:space="preserve"> S174+S175</f>
        <v>0</v>
      </c>
      <c r="U179" s="60" t="str">
        <f>IF(ISERROR(OR(WEEKDAY(B179,1)=1,ISNUMBER(MATCH(B179,#REF!,0)))),"",IF(OR(WEEKDAY(B179,1)=1,ISNUMBER(MATCH(B179,#REF!,0))),1,2))</f>
        <v/>
      </c>
      <c r="V179" s="58"/>
      <c r="W179" s="58"/>
      <c r="X179" s="58"/>
      <c r="Y179" s="58"/>
      <c r="Z179" s="58"/>
      <c r="AA179" s="58"/>
    </row>
    <row r="180" spans="1:27" ht="18" customHeight="1" thickBot="1">
      <c r="A180" s="58"/>
      <c r="B180" s="71">
        <f>B172+1</f>
        <v>45283</v>
      </c>
      <c r="C180" s="72"/>
      <c r="D180" s="72"/>
      <c r="E180" s="72"/>
      <c r="F180" s="72"/>
      <c r="G180" s="72"/>
      <c r="H180" s="72"/>
      <c r="I180" s="72"/>
      <c r="J180" s="72"/>
      <c r="K180" s="72"/>
      <c r="L180" s="72"/>
      <c r="M180" s="72"/>
      <c r="N180" s="72"/>
      <c r="O180" s="72"/>
      <c r="P180" s="72"/>
      <c r="Q180" s="72"/>
      <c r="R180" s="72"/>
      <c r="S180" s="73"/>
      <c r="U180" s="60">
        <f>IF(ISERROR(OR(WEEKDAY(B180,1)=1,ISNUMBER(MATCH(B180,#REF!,0)))),"",IF(OR(WEEKDAY(B180,1)=1,ISNUMBER(MATCH(B180,#REF!,0))),1,2))</f>
        <v>2</v>
      </c>
      <c r="V180" s="58"/>
      <c r="W180" s="58"/>
      <c r="X180" s="58"/>
      <c r="Y180" s="58"/>
      <c r="Z180" s="58"/>
      <c r="AA180" s="58"/>
    </row>
    <row r="181" spans="1:27" ht="18" customHeight="1" thickBot="1">
      <c r="A181" s="58"/>
      <c r="B181" s="9" t="s">
        <v>25</v>
      </c>
      <c r="C181" s="4" t="s">
        <v>1</v>
      </c>
      <c r="D181" s="5" t="s">
        <v>0</v>
      </c>
      <c r="E181" s="68" t="s">
        <v>2</v>
      </c>
      <c r="F181" s="69"/>
      <c r="G181" s="69"/>
      <c r="H181" s="69"/>
      <c r="I181" s="69"/>
      <c r="J181" s="69"/>
      <c r="K181" s="69"/>
      <c r="L181" s="69"/>
      <c r="M181" s="70"/>
      <c r="N181" s="59" t="s">
        <v>4</v>
      </c>
      <c r="O181" s="57" t="s">
        <v>6</v>
      </c>
      <c r="P181" s="7" t="s">
        <v>26</v>
      </c>
      <c r="Q181" s="12" t="s">
        <v>4</v>
      </c>
      <c r="R181" s="63" t="s">
        <v>4</v>
      </c>
      <c r="S181" s="64"/>
      <c r="U181" s="60" t="str">
        <f>IF(ISERROR(OR(WEEKDAY(B181,1)=1,ISNUMBER(MATCH(B181,#REF!,0)))),"",IF(OR(WEEKDAY(B181,1)=1,ISNUMBER(MATCH(B181,#REF!,0))),1,2))</f>
        <v/>
      </c>
      <c r="V181" s="58"/>
      <c r="W181" s="58"/>
      <c r="X181" s="58"/>
      <c r="Y181" s="58"/>
      <c r="Z181" s="58"/>
      <c r="AA181" s="58"/>
    </row>
    <row r="182" spans="1:27" ht="18" customHeight="1">
      <c r="A182" s="58"/>
      <c r="B182" s="43" t="s">
        <v>7</v>
      </c>
      <c r="C182" s="44" t="s">
        <v>7</v>
      </c>
      <c r="D182" s="45"/>
      <c r="E182" s="66" t="s">
        <v>7</v>
      </c>
      <c r="F182" s="67"/>
      <c r="G182" s="67"/>
      <c r="H182" s="67"/>
      <c r="I182" s="67"/>
      <c r="J182" s="67"/>
      <c r="K182" s="67"/>
      <c r="L182" s="67"/>
      <c r="M182" s="67"/>
      <c r="N182" s="46"/>
      <c r="O182" s="46"/>
      <c r="P182" s="46"/>
      <c r="Q182" s="46"/>
      <c r="R182" s="52" t="s">
        <v>56</v>
      </c>
      <c r="S182" s="47">
        <f>SUM(N182:N187)</f>
        <v>0</v>
      </c>
      <c r="U182" s="60" t="str">
        <f>IF(ISERROR(OR(WEEKDAY(B182,1)=1,ISNUMBER(MATCH(B182,#REF!,0)))),"",IF(OR(WEEKDAY(B182,1)=1,ISNUMBER(MATCH(B182,#REF!,0))),1,2))</f>
        <v/>
      </c>
      <c r="V182" s="58"/>
      <c r="W182" s="58"/>
      <c r="X182" s="58"/>
      <c r="Y182" s="58"/>
      <c r="Z182" s="58"/>
      <c r="AA182" s="58"/>
    </row>
    <row r="183" spans="1:27" ht="18" customHeight="1">
      <c r="A183" s="58"/>
      <c r="B183" s="14" t="s">
        <v>7</v>
      </c>
      <c r="C183" s="8" t="s">
        <v>7</v>
      </c>
      <c r="D183" s="18"/>
      <c r="E183" s="61" t="s">
        <v>7</v>
      </c>
      <c r="F183" s="62"/>
      <c r="G183" s="62"/>
      <c r="H183" s="62"/>
      <c r="I183" s="62"/>
      <c r="J183" s="62"/>
      <c r="K183" s="62"/>
      <c r="L183" s="62"/>
      <c r="M183" s="62"/>
      <c r="N183" s="15"/>
      <c r="O183" s="15"/>
      <c r="P183" s="15"/>
      <c r="Q183" s="15"/>
      <c r="R183" s="53" t="s">
        <v>6</v>
      </c>
      <c r="S183" s="16">
        <f>SUM(Q182:Q186)</f>
        <v>0</v>
      </c>
      <c r="U183" s="60" t="str">
        <f>IF(ISERROR(OR(WEEKDAY(B183,1)=1,ISNUMBER(MATCH(B183,#REF!,0)))),"",IF(OR(WEEKDAY(B183,1)=1,ISNUMBER(MATCH(B183,#REF!,0))),1,2))</f>
        <v/>
      </c>
      <c r="V183" s="58"/>
      <c r="W183" s="58"/>
      <c r="X183" s="58"/>
      <c r="Y183" s="58"/>
      <c r="Z183" s="58"/>
      <c r="AA183" s="58"/>
    </row>
    <row r="184" spans="1:27" ht="18" customHeight="1">
      <c r="A184" s="58"/>
      <c r="B184" s="14" t="s">
        <v>7</v>
      </c>
      <c r="C184" s="8" t="s">
        <v>7</v>
      </c>
      <c r="D184" s="18"/>
      <c r="E184" s="61" t="s">
        <v>7</v>
      </c>
      <c r="F184" s="62"/>
      <c r="G184" s="62"/>
      <c r="H184" s="62"/>
      <c r="I184" s="62"/>
      <c r="J184" s="62"/>
      <c r="K184" s="62"/>
      <c r="L184" s="62"/>
      <c r="M184" s="62"/>
      <c r="N184" s="15"/>
      <c r="O184" s="15"/>
      <c r="P184" s="15"/>
      <c r="Q184" s="15"/>
      <c r="R184" s="54" t="str">
        <f>IF(Q187="△","Minus Time","")</f>
        <v/>
      </c>
      <c r="S184" s="41"/>
      <c r="U184" s="60" t="str">
        <f>IF(ISERROR(OR(WEEKDAY(B184,1)=1,ISNUMBER(MATCH(B184,#REF!,0)))),"",IF(OR(WEEKDAY(B184,1)=1,ISNUMBER(MATCH(B184,#REF!,0))),1,2))</f>
        <v/>
      </c>
      <c r="V184" s="58"/>
      <c r="W184" s="58"/>
      <c r="X184" s="58"/>
      <c r="Y184" s="58"/>
      <c r="Z184" s="58"/>
      <c r="AA184" s="58"/>
    </row>
    <row r="185" spans="1:27" ht="18" customHeight="1">
      <c r="A185" s="58"/>
      <c r="B185" s="14" t="s">
        <v>7</v>
      </c>
      <c r="C185" s="8" t="s">
        <v>7</v>
      </c>
      <c r="D185" s="18"/>
      <c r="E185" s="61" t="s">
        <v>7</v>
      </c>
      <c r="F185" s="62"/>
      <c r="G185" s="62"/>
      <c r="H185" s="62"/>
      <c r="I185" s="62"/>
      <c r="J185" s="62"/>
      <c r="K185" s="62"/>
      <c r="L185" s="62"/>
      <c r="M185" s="62"/>
      <c r="N185" s="15"/>
      <c r="O185" s="15"/>
      <c r="P185" s="15"/>
      <c r="Q185" s="15"/>
      <c r="R185" s="53" t="s">
        <v>23</v>
      </c>
      <c r="S185" s="16">
        <f>IF(OR(Q187="■",Q187="×",Q187="◎"),0,IF(Q187="△",SUM(S182:S184)-7.75, SUM(S182:S183)-7.75))</f>
        <v>0</v>
      </c>
      <c r="U185" s="60" t="str">
        <f>IF(ISERROR(OR(WEEKDAY(B185,1)=1,ISNUMBER(MATCH(B185,#REF!,0)))),"",IF(OR(WEEKDAY(B185,1)=1,ISNUMBER(MATCH(B185,#REF!,0))),1,2))</f>
        <v/>
      </c>
      <c r="V185" s="58"/>
      <c r="W185" s="58"/>
      <c r="X185" s="58"/>
      <c r="Y185" s="58"/>
      <c r="Z185" s="58"/>
      <c r="AA185" s="58"/>
    </row>
    <row r="186" spans="1:27" ht="18" customHeight="1">
      <c r="A186" s="58"/>
      <c r="B186" s="14" t="s">
        <v>7</v>
      </c>
      <c r="C186" s="8" t="s">
        <v>7</v>
      </c>
      <c r="D186" s="18"/>
      <c r="E186" s="61" t="s">
        <v>7</v>
      </c>
      <c r="F186" s="62"/>
      <c r="G186" s="62"/>
      <c r="H186" s="62"/>
      <c r="I186" s="62"/>
      <c r="J186" s="62"/>
      <c r="K186" s="62"/>
      <c r="L186" s="62"/>
      <c r="M186" s="62"/>
      <c r="N186" s="15"/>
      <c r="O186" s="15" t="s">
        <v>32</v>
      </c>
      <c r="P186" s="15" t="s">
        <v>33</v>
      </c>
      <c r="Q186" s="15"/>
      <c r="R186" s="53" t="s">
        <v>3</v>
      </c>
      <c r="S186" s="16" t="str">
        <f>IF(Q187="×",-7.75,"-")</f>
        <v>-</v>
      </c>
      <c r="U186" s="60" t="str">
        <f>IF(ISERROR(OR(WEEKDAY(B186,1)=1,ISNUMBER(MATCH(B186,#REF!,0)))),"",IF(OR(WEEKDAY(B186,1)=1,ISNUMBER(MATCH(B186,#REF!,0))),1,2))</f>
        <v/>
      </c>
      <c r="V186" s="58"/>
      <c r="W186" s="58"/>
      <c r="X186" s="58"/>
      <c r="Y186" s="58"/>
      <c r="Z186" s="58"/>
      <c r="AA186" s="58"/>
    </row>
    <row r="187" spans="1:27" ht="18" customHeight="1" thickBot="1">
      <c r="A187" s="58"/>
      <c r="B187" s="48" t="s">
        <v>7</v>
      </c>
      <c r="C187" s="49" t="s">
        <v>7</v>
      </c>
      <c r="D187" s="50"/>
      <c r="E187" s="76" t="s">
        <v>7</v>
      </c>
      <c r="F187" s="77"/>
      <c r="G187" s="77"/>
      <c r="H187" s="77"/>
      <c r="I187" s="77"/>
      <c r="J187" s="77"/>
      <c r="K187" s="77"/>
      <c r="L187" s="77"/>
      <c r="M187" s="77"/>
      <c r="N187" s="51"/>
      <c r="O187" s="51" t="s">
        <v>55</v>
      </c>
      <c r="P187" s="51" t="s">
        <v>33</v>
      </c>
      <c r="Q187" s="51" t="s">
        <v>7</v>
      </c>
      <c r="R187" s="55" t="s">
        <v>5</v>
      </c>
      <c r="S187" s="17">
        <f xml:space="preserve"> S182+S183</f>
        <v>0</v>
      </c>
      <c r="U187" s="60" t="str">
        <f>IF(ISERROR(OR(WEEKDAY(B187,1)=1,ISNUMBER(MATCH(B187,#REF!,0)))),"",IF(OR(WEEKDAY(B187,1)=1,ISNUMBER(MATCH(B187,#REF!,0))),1,2))</f>
        <v/>
      </c>
      <c r="V187" s="58"/>
      <c r="W187" s="58"/>
      <c r="X187" s="58"/>
      <c r="Y187" s="58"/>
      <c r="Z187" s="58"/>
      <c r="AA187" s="58"/>
    </row>
    <row r="188" spans="1:27" ht="18" customHeight="1" thickBot="1">
      <c r="A188" s="58"/>
      <c r="B188" s="71">
        <f>B180+1</f>
        <v>45284</v>
      </c>
      <c r="C188" s="72"/>
      <c r="D188" s="72"/>
      <c r="E188" s="72"/>
      <c r="F188" s="72"/>
      <c r="G188" s="72"/>
      <c r="H188" s="72"/>
      <c r="I188" s="72"/>
      <c r="J188" s="72"/>
      <c r="K188" s="72"/>
      <c r="L188" s="72"/>
      <c r="M188" s="72"/>
      <c r="N188" s="72"/>
      <c r="O188" s="72"/>
      <c r="P188" s="72"/>
      <c r="Q188" s="72"/>
      <c r="R188" s="72"/>
      <c r="S188" s="73"/>
      <c r="U188" s="60">
        <f>IF(ISERROR(OR(WEEKDAY(B188,1)=1,ISNUMBER(MATCH(B188,#REF!,0)))),"",IF(OR(WEEKDAY(B188,1)=1,ISNUMBER(MATCH(B188,#REF!,0))),1,2))</f>
        <v>1</v>
      </c>
      <c r="V188" s="58"/>
      <c r="W188" s="58"/>
      <c r="X188" s="58"/>
      <c r="Y188" s="58"/>
      <c r="Z188" s="58"/>
      <c r="AA188" s="58"/>
    </row>
    <row r="189" spans="1:27" ht="18" customHeight="1" thickBot="1">
      <c r="A189" s="58"/>
      <c r="B189" s="9" t="s">
        <v>25</v>
      </c>
      <c r="C189" s="4" t="s">
        <v>1</v>
      </c>
      <c r="D189" s="5" t="s">
        <v>0</v>
      </c>
      <c r="E189" s="68" t="s">
        <v>2</v>
      </c>
      <c r="F189" s="69"/>
      <c r="G189" s="69"/>
      <c r="H189" s="69"/>
      <c r="I189" s="69"/>
      <c r="J189" s="69"/>
      <c r="K189" s="69"/>
      <c r="L189" s="69"/>
      <c r="M189" s="70"/>
      <c r="N189" s="59" t="s">
        <v>4</v>
      </c>
      <c r="O189" s="57" t="s">
        <v>6</v>
      </c>
      <c r="P189" s="7" t="s">
        <v>26</v>
      </c>
      <c r="Q189" s="12" t="s">
        <v>4</v>
      </c>
      <c r="R189" s="63" t="s">
        <v>4</v>
      </c>
      <c r="S189" s="64"/>
      <c r="U189" s="60" t="str">
        <f>IF(ISERROR(OR(WEEKDAY(B189,1)=1,ISNUMBER(MATCH(B189,#REF!,0)))),"",IF(OR(WEEKDAY(B189,1)=1,ISNUMBER(MATCH(B189,#REF!,0))),1,2))</f>
        <v/>
      </c>
      <c r="V189" s="58"/>
      <c r="W189" s="58"/>
      <c r="X189" s="58"/>
      <c r="Y189" s="58"/>
      <c r="Z189" s="58"/>
      <c r="AA189" s="58"/>
    </row>
    <row r="190" spans="1:27" ht="18" customHeight="1">
      <c r="A190" s="58"/>
      <c r="B190" s="43" t="s">
        <v>7</v>
      </c>
      <c r="C190" s="44" t="s">
        <v>7</v>
      </c>
      <c r="D190" s="45"/>
      <c r="E190" s="66" t="s">
        <v>7</v>
      </c>
      <c r="F190" s="67"/>
      <c r="G190" s="67"/>
      <c r="H190" s="67"/>
      <c r="I190" s="67"/>
      <c r="J190" s="67"/>
      <c r="K190" s="67"/>
      <c r="L190" s="67"/>
      <c r="M190" s="67"/>
      <c r="N190" s="46"/>
      <c r="O190" s="46"/>
      <c r="P190" s="46"/>
      <c r="Q190" s="46"/>
      <c r="R190" s="52" t="s">
        <v>56</v>
      </c>
      <c r="S190" s="47">
        <f>SUM(N190:N195)</f>
        <v>0</v>
      </c>
      <c r="U190" s="60" t="str">
        <f>IF(ISERROR(OR(WEEKDAY(B190,1)=1,ISNUMBER(MATCH(B190,#REF!,0)))),"",IF(OR(WEEKDAY(B190,1)=1,ISNUMBER(MATCH(B190,#REF!,0))),1,2))</f>
        <v/>
      </c>
      <c r="V190" s="58"/>
      <c r="W190" s="58"/>
      <c r="X190" s="58"/>
      <c r="Y190" s="58"/>
      <c r="Z190" s="58"/>
      <c r="AA190" s="58"/>
    </row>
    <row r="191" spans="1:27" ht="18" customHeight="1">
      <c r="A191" s="58"/>
      <c r="B191" s="14" t="s">
        <v>7</v>
      </c>
      <c r="C191" s="8" t="s">
        <v>7</v>
      </c>
      <c r="D191" s="18"/>
      <c r="E191" s="61" t="s">
        <v>7</v>
      </c>
      <c r="F191" s="62"/>
      <c r="G191" s="62"/>
      <c r="H191" s="62"/>
      <c r="I191" s="62"/>
      <c r="J191" s="62"/>
      <c r="K191" s="62"/>
      <c r="L191" s="62"/>
      <c r="M191" s="62"/>
      <c r="N191" s="15"/>
      <c r="O191" s="15"/>
      <c r="P191" s="15"/>
      <c r="Q191" s="15"/>
      <c r="R191" s="53" t="s">
        <v>6</v>
      </c>
      <c r="S191" s="16">
        <f>SUM(Q190:Q194)</f>
        <v>0</v>
      </c>
      <c r="U191" s="60" t="str">
        <f>IF(ISERROR(OR(WEEKDAY(B191,1)=1,ISNUMBER(MATCH(B191,#REF!,0)))),"",IF(OR(WEEKDAY(B191,1)=1,ISNUMBER(MATCH(B191,#REF!,0))),1,2))</f>
        <v/>
      </c>
      <c r="V191" s="58"/>
      <c r="W191" s="58"/>
      <c r="X191" s="58"/>
      <c r="Y191" s="58"/>
      <c r="Z191" s="58"/>
      <c r="AA191" s="58"/>
    </row>
    <row r="192" spans="1:27" ht="18" customHeight="1">
      <c r="A192" s="58"/>
      <c r="B192" s="14" t="s">
        <v>7</v>
      </c>
      <c r="C192" s="8" t="s">
        <v>7</v>
      </c>
      <c r="D192" s="18"/>
      <c r="E192" s="61" t="s">
        <v>7</v>
      </c>
      <c r="F192" s="62"/>
      <c r="G192" s="62"/>
      <c r="H192" s="62"/>
      <c r="I192" s="62"/>
      <c r="J192" s="62"/>
      <c r="K192" s="62"/>
      <c r="L192" s="62"/>
      <c r="M192" s="62"/>
      <c r="N192" s="15"/>
      <c r="O192" s="15"/>
      <c r="P192" s="15"/>
      <c r="Q192" s="15"/>
      <c r="R192" s="54" t="str">
        <f>IF(Q195="△","Minus Time","")</f>
        <v/>
      </c>
      <c r="S192" s="41"/>
      <c r="U192" s="60" t="str">
        <f>IF(ISERROR(OR(WEEKDAY(B192,1)=1,ISNUMBER(MATCH(B192,#REF!,0)))),"",IF(OR(WEEKDAY(B192,1)=1,ISNUMBER(MATCH(B192,#REF!,0))),1,2))</f>
        <v/>
      </c>
      <c r="V192" s="58"/>
      <c r="W192" s="58"/>
      <c r="X192" s="58"/>
      <c r="Y192" s="58"/>
      <c r="Z192" s="58"/>
      <c r="AA192" s="58"/>
    </row>
    <row r="193" spans="1:27" ht="18" customHeight="1">
      <c r="A193" s="58"/>
      <c r="B193" s="14" t="s">
        <v>7</v>
      </c>
      <c r="C193" s="8" t="s">
        <v>7</v>
      </c>
      <c r="D193" s="18"/>
      <c r="E193" s="61" t="s">
        <v>7</v>
      </c>
      <c r="F193" s="62"/>
      <c r="G193" s="62"/>
      <c r="H193" s="62"/>
      <c r="I193" s="62"/>
      <c r="J193" s="62"/>
      <c r="K193" s="62"/>
      <c r="L193" s="62"/>
      <c r="M193" s="62"/>
      <c r="N193" s="15"/>
      <c r="O193" s="15"/>
      <c r="P193" s="15"/>
      <c r="Q193" s="15"/>
      <c r="R193" s="53" t="s">
        <v>23</v>
      </c>
      <c r="S193" s="16">
        <f>IF(OR(Q195="■",Q195="×",Q195="◎"),0,IF(Q195="△",SUM(S190:S192)-7.75, SUM(S190:S191)-7.75))</f>
        <v>0</v>
      </c>
      <c r="U193" s="60" t="str">
        <f>IF(ISERROR(OR(WEEKDAY(B193,1)=1,ISNUMBER(MATCH(B193,#REF!,0)))),"",IF(OR(WEEKDAY(B193,1)=1,ISNUMBER(MATCH(B193,#REF!,0))),1,2))</f>
        <v/>
      </c>
      <c r="V193" s="58"/>
      <c r="W193" s="58"/>
      <c r="X193" s="58"/>
      <c r="Y193" s="58"/>
      <c r="Z193" s="58"/>
      <c r="AA193" s="58"/>
    </row>
    <row r="194" spans="1:27" ht="18" customHeight="1">
      <c r="A194" s="58"/>
      <c r="B194" s="14" t="s">
        <v>7</v>
      </c>
      <c r="C194" s="8" t="s">
        <v>7</v>
      </c>
      <c r="D194" s="18"/>
      <c r="E194" s="61" t="s">
        <v>7</v>
      </c>
      <c r="F194" s="62"/>
      <c r="G194" s="62"/>
      <c r="H194" s="62"/>
      <c r="I194" s="62"/>
      <c r="J194" s="62"/>
      <c r="K194" s="62"/>
      <c r="L194" s="62"/>
      <c r="M194" s="62"/>
      <c r="N194" s="15"/>
      <c r="O194" s="15" t="s">
        <v>32</v>
      </c>
      <c r="P194" s="15" t="s">
        <v>33</v>
      </c>
      <c r="Q194" s="15"/>
      <c r="R194" s="53" t="s">
        <v>3</v>
      </c>
      <c r="S194" s="16" t="str">
        <f>IF(Q195="×",-7.75,"-")</f>
        <v>-</v>
      </c>
      <c r="U194" s="60" t="str">
        <f>IF(ISERROR(OR(WEEKDAY(B194,1)=1,ISNUMBER(MATCH(B194,#REF!,0)))),"",IF(OR(WEEKDAY(B194,1)=1,ISNUMBER(MATCH(B194,#REF!,0))),1,2))</f>
        <v/>
      </c>
      <c r="V194" s="58"/>
      <c r="W194" s="58"/>
      <c r="X194" s="58"/>
      <c r="Y194" s="58"/>
      <c r="Z194" s="58"/>
      <c r="AA194" s="58"/>
    </row>
    <row r="195" spans="1:27" ht="18" customHeight="1" thickBot="1">
      <c r="A195" s="58"/>
      <c r="B195" s="48" t="s">
        <v>7</v>
      </c>
      <c r="C195" s="49" t="s">
        <v>7</v>
      </c>
      <c r="D195" s="50"/>
      <c r="E195" s="76" t="s">
        <v>7</v>
      </c>
      <c r="F195" s="77"/>
      <c r="G195" s="77"/>
      <c r="H195" s="77"/>
      <c r="I195" s="77"/>
      <c r="J195" s="77"/>
      <c r="K195" s="77"/>
      <c r="L195" s="77"/>
      <c r="M195" s="77"/>
      <c r="N195" s="51"/>
      <c r="O195" s="51" t="s">
        <v>55</v>
      </c>
      <c r="P195" s="51" t="s">
        <v>33</v>
      </c>
      <c r="Q195" s="51" t="s">
        <v>7</v>
      </c>
      <c r="R195" s="55" t="s">
        <v>5</v>
      </c>
      <c r="S195" s="17">
        <f xml:space="preserve"> S190+S191</f>
        <v>0</v>
      </c>
      <c r="U195" s="60" t="str">
        <f>IF(ISERROR(OR(WEEKDAY(B195,1)=1,ISNUMBER(MATCH(B195,#REF!,0)))),"",IF(OR(WEEKDAY(B195,1)=1,ISNUMBER(MATCH(B195,#REF!,0))),1,2))</f>
        <v/>
      </c>
      <c r="V195" s="58"/>
      <c r="W195" s="58"/>
      <c r="X195" s="58"/>
      <c r="Y195" s="58"/>
      <c r="Z195" s="58"/>
      <c r="AA195" s="58"/>
    </row>
    <row r="196" spans="1:27" ht="18" customHeight="1" thickBot="1">
      <c r="A196" s="58"/>
      <c r="B196" s="71">
        <f>B188+1</f>
        <v>45285</v>
      </c>
      <c r="C196" s="72"/>
      <c r="D196" s="72"/>
      <c r="E196" s="72"/>
      <c r="F196" s="72"/>
      <c r="G196" s="72"/>
      <c r="H196" s="72"/>
      <c r="I196" s="72"/>
      <c r="J196" s="72"/>
      <c r="K196" s="72"/>
      <c r="L196" s="72"/>
      <c r="M196" s="72"/>
      <c r="N196" s="72"/>
      <c r="O196" s="72"/>
      <c r="P196" s="72"/>
      <c r="Q196" s="72"/>
      <c r="R196" s="72"/>
      <c r="S196" s="73"/>
      <c r="U196" s="60">
        <f>IF(ISERROR(OR(WEEKDAY(B196,1)=1,ISNUMBER(MATCH(B196,#REF!,0)))),"",IF(OR(WEEKDAY(B196,1)=1,ISNUMBER(MATCH(B196,#REF!,0))),1,2))</f>
        <v>2</v>
      </c>
      <c r="V196" s="58"/>
      <c r="W196" s="58"/>
      <c r="X196" s="58"/>
      <c r="Y196" s="58"/>
      <c r="Z196" s="58"/>
      <c r="AA196" s="58"/>
    </row>
    <row r="197" spans="1:27" ht="18" customHeight="1" thickBot="1">
      <c r="A197" s="58"/>
      <c r="B197" s="9" t="s">
        <v>25</v>
      </c>
      <c r="C197" s="4" t="s">
        <v>1</v>
      </c>
      <c r="D197" s="5" t="s">
        <v>0</v>
      </c>
      <c r="E197" s="68" t="s">
        <v>2</v>
      </c>
      <c r="F197" s="69"/>
      <c r="G197" s="69"/>
      <c r="H197" s="69"/>
      <c r="I197" s="69"/>
      <c r="J197" s="69"/>
      <c r="K197" s="69"/>
      <c r="L197" s="69"/>
      <c r="M197" s="70"/>
      <c r="N197" s="59" t="s">
        <v>4</v>
      </c>
      <c r="O197" s="57" t="s">
        <v>6</v>
      </c>
      <c r="P197" s="7" t="s">
        <v>26</v>
      </c>
      <c r="Q197" s="12" t="s">
        <v>4</v>
      </c>
      <c r="R197" s="63" t="s">
        <v>4</v>
      </c>
      <c r="S197" s="64"/>
      <c r="U197" s="60" t="str">
        <f>IF(ISERROR(OR(WEEKDAY(B197,1)=1,ISNUMBER(MATCH(B197,#REF!,0)))),"",IF(OR(WEEKDAY(B197,1)=1,ISNUMBER(MATCH(B197,#REF!,0))),1,2))</f>
        <v/>
      </c>
      <c r="V197" s="58"/>
      <c r="W197" s="58"/>
      <c r="X197" s="58"/>
      <c r="Y197" s="58"/>
      <c r="Z197" s="58"/>
      <c r="AA197" s="58"/>
    </row>
    <row r="198" spans="1:27" ht="18" customHeight="1">
      <c r="A198" s="58"/>
      <c r="B198" s="43" t="s">
        <v>7</v>
      </c>
      <c r="C198" s="44" t="s">
        <v>7</v>
      </c>
      <c r="D198" s="45"/>
      <c r="E198" s="66" t="s">
        <v>7</v>
      </c>
      <c r="F198" s="67"/>
      <c r="G198" s="67"/>
      <c r="H198" s="67"/>
      <c r="I198" s="67"/>
      <c r="J198" s="67"/>
      <c r="K198" s="67"/>
      <c r="L198" s="67"/>
      <c r="M198" s="67"/>
      <c r="N198" s="46"/>
      <c r="O198" s="46"/>
      <c r="P198" s="46"/>
      <c r="Q198" s="46"/>
      <c r="R198" s="52" t="s">
        <v>56</v>
      </c>
      <c r="S198" s="47">
        <f>SUM(N198:N203)</f>
        <v>0</v>
      </c>
      <c r="U198" s="60" t="str">
        <f>IF(ISERROR(OR(WEEKDAY(B198,1)=1,ISNUMBER(MATCH(B198,#REF!,0)))),"",IF(OR(WEEKDAY(B198,1)=1,ISNUMBER(MATCH(B198,#REF!,0))),1,2))</f>
        <v/>
      </c>
      <c r="V198" s="58"/>
      <c r="W198" s="58"/>
      <c r="X198" s="58"/>
      <c r="Y198" s="58"/>
      <c r="Z198" s="58"/>
      <c r="AA198" s="58"/>
    </row>
    <row r="199" spans="1:27" ht="18" customHeight="1">
      <c r="A199" s="58"/>
      <c r="B199" s="14" t="s">
        <v>7</v>
      </c>
      <c r="C199" s="8" t="s">
        <v>7</v>
      </c>
      <c r="D199" s="18"/>
      <c r="E199" s="61" t="s">
        <v>7</v>
      </c>
      <c r="F199" s="62"/>
      <c r="G199" s="62"/>
      <c r="H199" s="62"/>
      <c r="I199" s="62"/>
      <c r="J199" s="62"/>
      <c r="K199" s="62"/>
      <c r="L199" s="62"/>
      <c r="M199" s="62"/>
      <c r="N199" s="15"/>
      <c r="O199" s="15"/>
      <c r="P199" s="15"/>
      <c r="Q199" s="15"/>
      <c r="R199" s="53" t="s">
        <v>6</v>
      </c>
      <c r="S199" s="16">
        <f>SUM(Q198:Q202)</f>
        <v>0</v>
      </c>
      <c r="U199" s="60" t="str">
        <f>IF(ISERROR(OR(WEEKDAY(B199,1)=1,ISNUMBER(MATCH(B199,#REF!,0)))),"",IF(OR(WEEKDAY(B199,1)=1,ISNUMBER(MATCH(B199,#REF!,0))),1,2))</f>
        <v/>
      </c>
      <c r="V199" s="58"/>
      <c r="W199" s="58"/>
      <c r="X199" s="58"/>
      <c r="Y199" s="58"/>
      <c r="Z199" s="58"/>
      <c r="AA199" s="58"/>
    </row>
    <row r="200" spans="1:27" ht="18" customHeight="1">
      <c r="A200" s="58"/>
      <c r="B200" s="14" t="s">
        <v>7</v>
      </c>
      <c r="C200" s="8" t="s">
        <v>7</v>
      </c>
      <c r="D200" s="18"/>
      <c r="E200" s="61" t="s">
        <v>7</v>
      </c>
      <c r="F200" s="62"/>
      <c r="G200" s="62"/>
      <c r="H200" s="62"/>
      <c r="I200" s="62"/>
      <c r="J200" s="62"/>
      <c r="K200" s="62"/>
      <c r="L200" s="62"/>
      <c r="M200" s="62"/>
      <c r="N200" s="15"/>
      <c r="O200" s="15"/>
      <c r="P200" s="15"/>
      <c r="Q200" s="15"/>
      <c r="R200" s="54" t="str">
        <f>IF(Q203="△","Minus Time","")</f>
        <v/>
      </c>
      <c r="S200" s="41"/>
      <c r="U200" s="60" t="str">
        <f>IF(ISERROR(OR(WEEKDAY(B200,1)=1,ISNUMBER(MATCH(B200,#REF!,0)))),"",IF(OR(WEEKDAY(B200,1)=1,ISNUMBER(MATCH(B200,#REF!,0))),1,2))</f>
        <v/>
      </c>
      <c r="V200" s="58"/>
      <c r="W200" s="58"/>
      <c r="X200" s="58"/>
      <c r="Y200" s="58"/>
      <c r="Z200" s="58"/>
      <c r="AA200" s="58"/>
    </row>
    <row r="201" spans="1:27" ht="18" customHeight="1">
      <c r="A201" s="58"/>
      <c r="B201" s="14" t="s">
        <v>7</v>
      </c>
      <c r="C201" s="8" t="s">
        <v>7</v>
      </c>
      <c r="D201" s="18"/>
      <c r="E201" s="61" t="s">
        <v>7</v>
      </c>
      <c r="F201" s="62"/>
      <c r="G201" s="62"/>
      <c r="H201" s="62"/>
      <c r="I201" s="62"/>
      <c r="J201" s="62"/>
      <c r="K201" s="62"/>
      <c r="L201" s="62"/>
      <c r="M201" s="62"/>
      <c r="N201" s="15"/>
      <c r="O201" s="15"/>
      <c r="P201" s="15"/>
      <c r="Q201" s="15"/>
      <c r="R201" s="53" t="s">
        <v>23</v>
      </c>
      <c r="S201" s="16">
        <f>IF(OR(Q203="■",Q203="×",Q203="◎"),0,IF(Q203="△",SUM(S198:S200)-7.75, SUM(S198:S199)-7.75))</f>
        <v>0</v>
      </c>
      <c r="U201" s="60" t="str">
        <f>IF(ISERROR(OR(WEEKDAY(B201,1)=1,ISNUMBER(MATCH(B201,#REF!,0)))),"",IF(OR(WEEKDAY(B201,1)=1,ISNUMBER(MATCH(B201,#REF!,0))),1,2))</f>
        <v/>
      </c>
      <c r="V201" s="58"/>
      <c r="W201" s="58"/>
      <c r="X201" s="58"/>
      <c r="Y201" s="58"/>
      <c r="Z201" s="58"/>
      <c r="AA201" s="58"/>
    </row>
    <row r="202" spans="1:27" ht="18" customHeight="1">
      <c r="A202" s="58"/>
      <c r="B202" s="14" t="s">
        <v>7</v>
      </c>
      <c r="C202" s="8" t="s">
        <v>7</v>
      </c>
      <c r="D202" s="18"/>
      <c r="E202" s="61" t="s">
        <v>7</v>
      </c>
      <c r="F202" s="62"/>
      <c r="G202" s="62"/>
      <c r="H202" s="62"/>
      <c r="I202" s="62"/>
      <c r="J202" s="62"/>
      <c r="K202" s="62"/>
      <c r="L202" s="62"/>
      <c r="M202" s="62"/>
      <c r="N202" s="15"/>
      <c r="O202" s="15" t="s">
        <v>32</v>
      </c>
      <c r="P202" s="15" t="s">
        <v>33</v>
      </c>
      <c r="Q202" s="15"/>
      <c r="R202" s="53" t="s">
        <v>3</v>
      </c>
      <c r="S202" s="16" t="str">
        <f>IF(Q203="×",-7.75,"-")</f>
        <v>-</v>
      </c>
      <c r="U202" s="60" t="str">
        <f>IF(ISERROR(OR(WEEKDAY(B202,1)=1,ISNUMBER(MATCH(B202,#REF!,0)))),"",IF(OR(WEEKDAY(B202,1)=1,ISNUMBER(MATCH(B202,#REF!,0))),1,2))</f>
        <v/>
      </c>
      <c r="V202" s="58"/>
      <c r="W202" s="58"/>
      <c r="X202" s="58"/>
      <c r="Y202" s="58"/>
      <c r="Z202" s="58"/>
      <c r="AA202" s="58"/>
    </row>
    <row r="203" spans="1:27" ht="18" customHeight="1" thickBot="1">
      <c r="A203" s="58"/>
      <c r="B203" s="48" t="s">
        <v>7</v>
      </c>
      <c r="C203" s="49" t="s">
        <v>7</v>
      </c>
      <c r="D203" s="50"/>
      <c r="E203" s="76" t="s">
        <v>7</v>
      </c>
      <c r="F203" s="77"/>
      <c r="G203" s="77"/>
      <c r="H203" s="77"/>
      <c r="I203" s="77"/>
      <c r="J203" s="77"/>
      <c r="K203" s="77"/>
      <c r="L203" s="77"/>
      <c r="M203" s="77"/>
      <c r="N203" s="51"/>
      <c r="O203" s="51" t="s">
        <v>55</v>
      </c>
      <c r="P203" s="51" t="s">
        <v>33</v>
      </c>
      <c r="Q203" s="51" t="s">
        <v>7</v>
      </c>
      <c r="R203" s="55" t="s">
        <v>5</v>
      </c>
      <c r="S203" s="17">
        <f xml:space="preserve"> S198+S199</f>
        <v>0</v>
      </c>
      <c r="U203" s="60" t="str">
        <f>IF(ISERROR(OR(WEEKDAY(B203,1)=1,ISNUMBER(MATCH(B203,#REF!,0)))),"",IF(OR(WEEKDAY(B203,1)=1,ISNUMBER(MATCH(B203,#REF!,0))),1,2))</f>
        <v/>
      </c>
      <c r="V203" s="58"/>
      <c r="W203" s="58"/>
      <c r="X203" s="58"/>
      <c r="Y203" s="58"/>
      <c r="Z203" s="58"/>
      <c r="AA203" s="58"/>
    </row>
    <row r="204" spans="1:27" ht="18" customHeight="1" thickBot="1">
      <c r="A204" s="58"/>
      <c r="B204" s="71">
        <f>B196+1</f>
        <v>45286</v>
      </c>
      <c r="C204" s="72"/>
      <c r="D204" s="72"/>
      <c r="E204" s="72"/>
      <c r="F204" s="72"/>
      <c r="G204" s="72"/>
      <c r="H204" s="72"/>
      <c r="I204" s="72"/>
      <c r="J204" s="72"/>
      <c r="K204" s="72"/>
      <c r="L204" s="72"/>
      <c r="M204" s="72"/>
      <c r="N204" s="72"/>
      <c r="O204" s="72"/>
      <c r="P204" s="72"/>
      <c r="Q204" s="72"/>
      <c r="R204" s="72"/>
      <c r="S204" s="73"/>
      <c r="U204" s="60">
        <f>IF(ISERROR(OR(WEEKDAY(B204,1)=1,ISNUMBER(MATCH(B204,#REF!,0)))),"",IF(OR(WEEKDAY(B204,1)=1,ISNUMBER(MATCH(B204,#REF!,0))),1,2))</f>
        <v>2</v>
      </c>
      <c r="V204" s="58"/>
      <c r="W204" s="58"/>
      <c r="X204" s="58"/>
      <c r="Y204" s="58"/>
      <c r="Z204" s="58"/>
      <c r="AA204" s="58"/>
    </row>
    <row r="205" spans="1:27" ht="18" customHeight="1" thickBot="1">
      <c r="A205" s="58"/>
      <c r="B205" s="9" t="s">
        <v>25</v>
      </c>
      <c r="C205" s="4" t="s">
        <v>1</v>
      </c>
      <c r="D205" s="5" t="s">
        <v>0</v>
      </c>
      <c r="E205" s="68" t="s">
        <v>2</v>
      </c>
      <c r="F205" s="69"/>
      <c r="G205" s="69"/>
      <c r="H205" s="69"/>
      <c r="I205" s="69"/>
      <c r="J205" s="69"/>
      <c r="K205" s="69"/>
      <c r="L205" s="69"/>
      <c r="M205" s="70"/>
      <c r="N205" s="59" t="s">
        <v>4</v>
      </c>
      <c r="O205" s="57" t="s">
        <v>6</v>
      </c>
      <c r="P205" s="7" t="s">
        <v>26</v>
      </c>
      <c r="Q205" s="12" t="s">
        <v>4</v>
      </c>
      <c r="R205" s="63" t="s">
        <v>4</v>
      </c>
      <c r="S205" s="64"/>
      <c r="U205" s="60" t="str">
        <f>IF(ISERROR(OR(WEEKDAY(B205,1)=1,ISNUMBER(MATCH(B205,#REF!,0)))),"",IF(OR(WEEKDAY(B205,1)=1,ISNUMBER(MATCH(B205,#REF!,0))),1,2))</f>
        <v/>
      </c>
      <c r="V205" s="58"/>
      <c r="W205" s="58"/>
      <c r="X205" s="58"/>
      <c r="Y205" s="58"/>
      <c r="Z205" s="58"/>
      <c r="AA205" s="58"/>
    </row>
    <row r="206" spans="1:27" ht="18" customHeight="1">
      <c r="A206" s="58"/>
      <c r="B206" s="43" t="s">
        <v>7</v>
      </c>
      <c r="C206" s="44" t="s">
        <v>7</v>
      </c>
      <c r="D206" s="45"/>
      <c r="E206" s="66" t="s">
        <v>7</v>
      </c>
      <c r="F206" s="67"/>
      <c r="G206" s="67"/>
      <c r="H206" s="67"/>
      <c r="I206" s="67"/>
      <c r="J206" s="67"/>
      <c r="K206" s="67"/>
      <c r="L206" s="67"/>
      <c r="M206" s="67"/>
      <c r="N206" s="46"/>
      <c r="O206" s="46"/>
      <c r="P206" s="46"/>
      <c r="Q206" s="46"/>
      <c r="R206" s="52" t="s">
        <v>56</v>
      </c>
      <c r="S206" s="47">
        <f>SUM(N206:N211)</f>
        <v>0</v>
      </c>
      <c r="U206" s="60" t="str">
        <f>IF(ISERROR(OR(WEEKDAY(B206,1)=1,ISNUMBER(MATCH(B206,#REF!,0)))),"",IF(OR(WEEKDAY(B206,1)=1,ISNUMBER(MATCH(B206,#REF!,0))),1,2))</f>
        <v/>
      </c>
      <c r="V206" s="58"/>
      <c r="W206" s="58"/>
      <c r="X206" s="58"/>
      <c r="Y206" s="58"/>
      <c r="Z206" s="58"/>
      <c r="AA206" s="58"/>
    </row>
    <row r="207" spans="1:27" ht="18" customHeight="1">
      <c r="A207" s="58"/>
      <c r="B207" s="14" t="s">
        <v>7</v>
      </c>
      <c r="C207" s="8" t="s">
        <v>7</v>
      </c>
      <c r="D207" s="18"/>
      <c r="E207" s="61" t="s">
        <v>7</v>
      </c>
      <c r="F207" s="62"/>
      <c r="G207" s="62"/>
      <c r="H207" s="62"/>
      <c r="I207" s="62"/>
      <c r="J207" s="62"/>
      <c r="K207" s="62"/>
      <c r="L207" s="62"/>
      <c r="M207" s="62"/>
      <c r="N207" s="15"/>
      <c r="O207" s="15"/>
      <c r="P207" s="15"/>
      <c r="Q207" s="15"/>
      <c r="R207" s="53" t="s">
        <v>6</v>
      </c>
      <c r="S207" s="16">
        <f>SUM(Q206:Q210)</f>
        <v>0</v>
      </c>
      <c r="U207" s="60" t="str">
        <f>IF(ISERROR(OR(WEEKDAY(B207,1)=1,ISNUMBER(MATCH(B207,#REF!,0)))),"",IF(OR(WEEKDAY(B207,1)=1,ISNUMBER(MATCH(B207,#REF!,0))),1,2))</f>
        <v/>
      </c>
      <c r="V207" s="58"/>
      <c r="W207" s="58"/>
      <c r="X207" s="58"/>
      <c r="Y207" s="58"/>
      <c r="Z207" s="58"/>
      <c r="AA207" s="58"/>
    </row>
    <row r="208" spans="1:27" ht="18" customHeight="1">
      <c r="A208" s="58"/>
      <c r="B208" s="14" t="s">
        <v>7</v>
      </c>
      <c r="C208" s="8" t="s">
        <v>7</v>
      </c>
      <c r="D208" s="18"/>
      <c r="E208" s="61" t="s">
        <v>7</v>
      </c>
      <c r="F208" s="62"/>
      <c r="G208" s="62"/>
      <c r="H208" s="62"/>
      <c r="I208" s="62"/>
      <c r="J208" s="62"/>
      <c r="K208" s="62"/>
      <c r="L208" s="62"/>
      <c r="M208" s="62"/>
      <c r="N208" s="15"/>
      <c r="O208" s="15"/>
      <c r="P208" s="15"/>
      <c r="Q208" s="15"/>
      <c r="R208" s="54" t="str">
        <f>IF(Q211="△","Minus Time","")</f>
        <v/>
      </c>
      <c r="S208" s="41"/>
      <c r="U208" s="60" t="str">
        <f>IF(ISERROR(OR(WEEKDAY(B208,1)=1,ISNUMBER(MATCH(B208,#REF!,0)))),"",IF(OR(WEEKDAY(B208,1)=1,ISNUMBER(MATCH(B208,#REF!,0))),1,2))</f>
        <v/>
      </c>
      <c r="V208" s="58"/>
      <c r="W208" s="58"/>
      <c r="X208" s="58"/>
      <c r="Y208" s="58"/>
      <c r="Z208" s="58"/>
      <c r="AA208" s="58"/>
    </row>
    <row r="209" spans="1:27" ht="18" customHeight="1">
      <c r="A209" s="58"/>
      <c r="B209" s="14" t="s">
        <v>7</v>
      </c>
      <c r="C209" s="8" t="s">
        <v>7</v>
      </c>
      <c r="D209" s="18"/>
      <c r="E209" s="61" t="s">
        <v>7</v>
      </c>
      <c r="F209" s="62"/>
      <c r="G209" s="62"/>
      <c r="H209" s="62"/>
      <c r="I209" s="62"/>
      <c r="J209" s="62"/>
      <c r="K209" s="62"/>
      <c r="L209" s="62"/>
      <c r="M209" s="62"/>
      <c r="N209" s="15"/>
      <c r="O209" s="15"/>
      <c r="P209" s="15"/>
      <c r="Q209" s="15"/>
      <c r="R209" s="53" t="s">
        <v>23</v>
      </c>
      <c r="S209" s="16">
        <f>IF(OR(Q211="■",Q211="×",Q211="◎"),0,IF(Q211="△",SUM(S206:S208)-7.75, SUM(S206:S207)-7.75))</f>
        <v>0</v>
      </c>
      <c r="U209" s="60" t="str">
        <f>IF(ISERROR(OR(WEEKDAY(B209,1)=1,ISNUMBER(MATCH(B209,#REF!,0)))),"",IF(OR(WEEKDAY(B209,1)=1,ISNUMBER(MATCH(B209,#REF!,0))),1,2))</f>
        <v/>
      </c>
      <c r="V209" s="58"/>
      <c r="W209" s="58"/>
      <c r="X209" s="58"/>
      <c r="Y209" s="58"/>
      <c r="Z209" s="58"/>
      <c r="AA209" s="58"/>
    </row>
    <row r="210" spans="1:27" ht="18" customHeight="1">
      <c r="A210" s="58"/>
      <c r="B210" s="14" t="s">
        <v>7</v>
      </c>
      <c r="C210" s="8" t="s">
        <v>7</v>
      </c>
      <c r="D210" s="18"/>
      <c r="E210" s="61" t="s">
        <v>7</v>
      </c>
      <c r="F210" s="62"/>
      <c r="G210" s="62"/>
      <c r="H210" s="62"/>
      <c r="I210" s="62"/>
      <c r="J210" s="62"/>
      <c r="K210" s="62"/>
      <c r="L210" s="62"/>
      <c r="M210" s="62"/>
      <c r="N210" s="15"/>
      <c r="O210" s="15" t="s">
        <v>32</v>
      </c>
      <c r="P210" s="15" t="s">
        <v>33</v>
      </c>
      <c r="Q210" s="15"/>
      <c r="R210" s="53" t="s">
        <v>3</v>
      </c>
      <c r="S210" s="16" t="str">
        <f>IF(Q211="×",-7.75,"-")</f>
        <v>-</v>
      </c>
      <c r="U210" s="60" t="str">
        <f>IF(ISERROR(OR(WEEKDAY(B210,1)=1,ISNUMBER(MATCH(B210,#REF!,0)))),"",IF(OR(WEEKDAY(B210,1)=1,ISNUMBER(MATCH(B210,#REF!,0))),1,2))</f>
        <v/>
      </c>
      <c r="V210" s="58"/>
      <c r="W210" s="58"/>
      <c r="X210" s="58"/>
      <c r="Y210" s="58"/>
      <c r="Z210" s="58"/>
      <c r="AA210" s="58"/>
    </row>
    <row r="211" spans="1:27" ht="18" customHeight="1" thickBot="1">
      <c r="A211" s="58"/>
      <c r="B211" s="48" t="s">
        <v>7</v>
      </c>
      <c r="C211" s="49" t="s">
        <v>7</v>
      </c>
      <c r="D211" s="50"/>
      <c r="E211" s="76" t="s">
        <v>7</v>
      </c>
      <c r="F211" s="77"/>
      <c r="G211" s="77"/>
      <c r="H211" s="77"/>
      <c r="I211" s="77"/>
      <c r="J211" s="77"/>
      <c r="K211" s="77"/>
      <c r="L211" s="77"/>
      <c r="M211" s="77"/>
      <c r="N211" s="51"/>
      <c r="O211" s="51" t="s">
        <v>55</v>
      </c>
      <c r="P211" s="51" t="s">
        <v>33</v>
      </c>
      <c r="Q211" s="51" t="s">
        <v>7</v>
      </c>
      <c r="R211" s="55" t="s">
        <v>5</v>
      </c>
      <c r="S211" s="17">
        <f xml:space="preserve"> S206+S207</f>
        <v>0</v>
      </c>
      <c r="U211" s="60" t="str">
        <f>IF(ISERROR(OR(WEEKDAY(B211,1)=1,ISNUMBER(MATCH(B211,#REF!,0)))),"",IF(OR(WEEKDAY(B211,1)=1,ISNUMBER(MATCH(B211,#REF!,0))),1,2))</f>
        <v/>
      </c>
      <c r="V211" s="58"/>
      <c r="W211" s="58"/>
      <c r="X211" s="58"/>
      <c r="Y211" s="58"/>
      <c r="Z211" s="58"/>
      <c r="AA211" s="58"/>
    </row>
    <row r="212" spans="1:27" ht="18" customHeight="1" thickBot="1">
      <c r="A212" s="58"/>
      <c r="B212" s="71">
        <f>B204+1</f>
        <v>45287</v>
      </c>
      <c r="C212" s="72"/>
      <c r="D212" s="72"/>
      <c r="E212" s="72"/>
      <c r="F212" s="72"/>
      <c r="G212" s="72"/>
      <c r="H212" s="72"/>
      <c r="I212" s="72"/>
      <c r="J212" s="72"/>
      <c r="K212" s="72"/>
      <c r="L212" s="72"/>
      <c r="M212" s="72"/>
      <c r="N212" s="72"/>
      <c r="O212" s="72"/>
      <c r="P212" s="72"/>
      <c r="Q212" s="72"/>
      <c r="R212" s="72"/>
      <c r="S212" s="73"/>
      <c r="U212" s="60">
        <f>IF(ISERROR(OR(WEEKDAY(B212,1)=1,ISNUMBER(MATCH(B212,#REF!,0)))),"",IF(OR(WEEKDAY(B212,1)=1,ISNUMBER(MATCH(B212,#REF!,0))),1,2))</f>
        <v>2</v>
      </c>
      <c r="V212" s="58"/>
      <c r="W212" s="58"/>
      <c r="X212" s="58"/>
      <c r="Y212" s="58"/>
      <c r="Z212" s="58"/>
      <c r="AA212" s="58"/>
    </row>
    <row r="213" spans="1:27" ht="18" customHeight="1" thickBot="1">
      <c r="A213" s="58"/>
      <c r="B213" s="9" t="s">
        <v>25</v>
      </c>
      <c r="C213" s="4" t="s">
        <v>1</v>
      </c>
      <c r="D213" s="5" t="s">
        <v>0</v>
      </c>
      <c r="E213" s="68" t="s">
        <v>2</v>
      </c>
      <c r="F213" s="69"/>
      <c r="G213" s="69"/>
      <c r="H213" s="69"/>
      <c r="I213" s="69"/>
      <c r="J213" s="69"/>
      <c r="K213" s="69"/>
      <c r="L213" s="69"/>
      <c r="M213" s="70"/>
      <c r="N213" s="59" t="s">
        <v>4</v>
      </c>
      <c r="O213" s="57" t="s">
        <v>6</v>
      </c>
      <c r="P213" s="7" t="s">
        <v>26</v>
      </c>
      <c r="Q213" s="12" t="s">
        <v>4</v>
      </c>
      <c r="R213" s="63" t="s">
        <v>4</v>
      </c>
      <c r="S213" s="64"/>
      <c r="U213" s="60" t="str">
        <f>IF(ISERROR(OR(WEEKDAY(B213,1)=1,ISNUMBER(MATCH(B213,#REF!,0)))),"",IF(OR(WEEKDAY(B213,1)=1,ISNUMBER(MATCH(B213,#REF!,0))),1,2))</f>
        <v/>
      </c>
      <c r="V213" s="58"/>
      <c r="W213" s="58"/>
      <c r="X213" s="58"/>
      <c r="Y213" s="58"/>
      <c r="Z213" s="58"/>
      <c r="AA213" s="58"/>
    </row>
    <row r="214" spans="1:27" ht="18" customHeight="1">
      <c r="A214" s="58"/>
      <c r="B214" s="43" t="s">
        <v>7</v>
      </c>
      <c r="C214" s="44" t="s">
        <v>7</v>
      </c>
      <c r="D214" s="45"/>
      <c r="E214" s="66" t="s">
        <v>7</v>
      </c>
      <c r="F214" s="67"/>
      <c r="G214" s="67"/>
      <c r="H214" s="67"/>
      <c r="I214" s="67"/>
      <c r="J214" s="67"/>
      <c r="K214" s="67"/>
      <c r="L214" s="67"/>
      <c r="M214" s="67"/>
      <c r="N214" s="46"/>
      <c r="O214" s="46"/>
      <c r="P214" s="46"/>
      <c r="Q214" s="46"/>
      <c r="R214" s="52" t="s">
        <v>56</v>
      </c>
      <c r="S214" s="47">
        <f>SUM(N214:N219)</f>
        <v>0</v>
      </c>
      <c r="U214" s="60" t="str">
        <f>IF(ISERROR(OR(WEEKDAY(B214,1)=1,ISNUMBER(MATCH(B214,#REF!,0)))),"",IF(OR(WEEKDAY(B214,1)=1,ISNUMBER(MATCH(B214,#REF!,0))),1,2))</f>
        <v/>
      </c>
      <c r="V214" s="58"/>
      <c r="W214" s="58"/>
      <c r="X214" s="58"/>
      <c r="Y214" s="58"/>
      <c r="Z214" s="58"/>
      <c r="AA214" s="58"/>
    </row>
    <row r="215" spans="1:27" ht="18" customHeight="1">
      <c r="A215" s="58"/>
      <c r="B215" s="14" t="s">
        <v>7</v>
      </c>
      <c r="C215" s="8" t="s">
        <v>7</v>
      </c>
      <c r="D215" s="18"/>
      <c r="E215" s="61" t="s">
        <v>7</v>
      </c>
      <c r="F215" s="62"/>
      <c r="G215" s="62"/>
      <c r="H215" s="62"/>
      <c r="I215" s="62"/>
      <c r="J215" s="62"/>
      <c r="K215" s="62"/>
      <c r="L215" s="62"/>
      <c r="M215" s="62"/>
      <c r="N215" s="15"/>
      <c r="O215" s="15"/>
      <c r="P215" s="15"/>
      <c r="Q215" s="15"/>
      <c r="R215" s="53" t="s">
        <v>6</v>
      </c>
      <c r="S215" s="16">
        <f>SUM(Q214:Q218)</f>
        <v>0</v>
      </c>
      <c r="U215" s="60" t="str">
        <f>IF(ISERROR(OR(WEEKDAY(B215,1)=1,ISNUMBER(MATCH(B215,#REF!,0)))),"",IF(OR(WEEKDAY(B215,1)=1,ISNUMBER(MATCH(B215,#REF!,0))),1,2))</f>
        <v/>
      </c>
      <c r="V215" s="58"/>
      <c r="W215" s="58"/>
      <c r="X215" s="58"/>
      <c r="Y215" s="58"/>
      <c r="Z215" s="58"/>
      <c r="AA215" s="58"/>
    </row>
    <row r="216" spans="1:27" ht="18" customHeight="1">
      <c r="A216" s="58"/>
      <c r="B216" s="14" t="s">
        <v>7</v>
      </c>
      <c r="C216" s="8" t="s">
        <v>7</v>
      </c>
      <c r="D216" s="18"/>
      <c r="E216" s="61" t="s">
        <v>7</v>
      </c>
      <c r="F216" s="62"/>
      <c r="G216" s="62"/>
      <c r="H216" s="62"/>
      <c r="I216" s="62"/>
      <c r="J216" s="62"/>
      <c r="K216" s="62"/>
      <c r="L216" s="62"/>
      <c r="M216" s="62"/>
      <c r="N216" s="15"/>
      <c r="O216" s="15"/>
      <c r="P216" s="15"/>
      <c r="Q216" s="15"/>
      <c r="R216" s="54" t="str">
        <f>IF(Q219="△","Minus Time","")</f>
        <v/>
      </c>
      <c r="S216" s="41"/>
      <c r="U216" s="60" t="str">
        <f>IF(ISERROR(OR(WEEKDAY(B216,1)=1,ISNUMBER(MATCH(B216,#REF!,0)))),"",IF(OR(WEEKDAY(B216,1)=1,ISNUMBER(MATCH(B216,#REF!,0))),1,2))</f>
        <v/>
      </c>
      <c r="V216" s="58"/>
      <c r="W216" s="58"/>
      <c r="X216" s="58"/>
      <c r="Y216" s="58"/>
      <c r="Z216" s="58"/>
      <c r="AA216" s="58"/>
    </row>
    <row r="217" spans="1:27" ht="18" customHeight="1">
      <c r="A217" s="58"/>
      <c r="B217" s="14" t="s">
        <v>7</v>
      </c>
      <c r="C217" s="8" t="s">
        <v>7</v>
      </c>
      <c r="D217" s="18"/>
      <c r="E217" s="61" t="s">
        <v>7</v>
      </c>
      <c r="F217" s="62"/>
      <c r="G217" s="62"/>
      <c r="H217" s="62"/>
      <c r="I217" s="62"/>
      <c r="J217" s="62"/>
      <c r="K217" s="62"/>
      <c r="L217" s="62"/>
      <c r="M217" s="62"/>
      <c r="N217" s="15"/>
      <c r="O217" s="15"/>
      <c r="P217" s="15"/>
      <c r="Q217" s="15"/>
      <c r="R217" s="53" t="s">
        <v>23</v>
      </c>
      <c r="S217" s="16">
        <f>IF(OR(Q219="■",Q219="×",Q219="◎"),0,IF(Q219="△",SUM(S214:S216)-7.75, SUM(S214:S215)-7.75))</f>
        <v>0</v>
      </c>
      <c r="U217" s="60" t="str">
        <f>IF(ISERROR(OR(WEEKDAY(B217,1)=1,ISNUMBER(MATCH(B217,#REF!,0)))),"",IF(OR(WEEKDAY(B217,1)=1,ISNUMBER(MATCH(B217,#REF!,0))),1,2))</f>
        <v/>
      </c>
      <c r="V217" s="58"/>
      <c r="W217" s="58"/>
      <c r="X217" s="58"/>
      <c r="Y217" s="58"/>
      <c r="Z217" s="58"/>
      <c r="AA217" s="58"/>
    </row>
    <row r="218" spans="1:27" ht="18" customHeight="1">
      <c r="A218" s="58"/>
      <c r="B218" s="14" t="s">
        <v>7</v>
      </c>
      <c r="C218" s="8" t="s">
        <v>7</v>
      </c>
      <c r="D218" s="18"/>
      <c r="E218" s="61" t="s">
        <v>7</v>
      </c>
      <c r="F218" s="62"/>
      <c r="G218" s="62"/>
      <c r="H218" s="62"/>
      <c r="I218" s="62"/>
      <c r="J218" s="62"/>
      <c r="K218" s="62"/>
      <c r="L218" s="62"/>
      <c r="M218" s="62"/>
      <c r="N218" s="15"/>
      <c r="O218" s="15" t="s">
        <v>32</v>
      </c>
      <c r="P218" s="15" t="s">
        <v>33</v>
      </c>
      <c r="Q218" s="15"/>
      <c r="R218" s="53" t="s">
        <v>3</v>
      </c>
      <c r="S218" s="16" t="str">
        <f>IF(Q219="×",-7.75,"-")</f>
        <v>-</v>
      </c>
      <c r="U218" s="60" t="str">
        <f>IF(ISERROR(OR(WEEKDAY(B218,1)=1,ISNUMBER(MATCH(B218,#REF!,0)))),"",IF(OR(WEEKDAY(B218,1)=1,ISNUMBER(MATCH(B218,#REF!,0))),1,2))</f>
        <v/>
      </c>
      <c r="V218" s="58"/>
      <c r="W218" s="58"/>
      <c r="X218" s="58"/>
      <c r="Y218" s="58"/>
      <c r="Z218" s="58"/>
      <c r="AA218" s="58"/>
    </row>
    <row r="219" spans="1:27" ht="18" customHeight="1" thickBot="1">
      <c r="A219" s="58"/>
      <c r="B219" s="48" t="s">
        <v>7</v>
      </c>
      <c r="C219" s="49" t="s">
        <v>7</v>
      </c>
      <c r="D219" s="50"/>
      <c r="E219" s="76" t="s">
        <v>7</v>
      </c>
      <c r="F219" s="77"/>
      <c r="G219" s="77"/>
      <c r="H219" s="77"/>
      <c r="I219" s="77"/>
      <c r="J219" s="77"/>
      <c r="K219" s="77"/>
      <c r="L219" s="77"/>
      <c r="M219" s="77"/>
      <c r="N219" s="51"/>
      <c r="O219" s="51" t="s">
        <v>55</v>
      </c>
      <c r="P219" s="51" t="s">
        <v>33</v>
      </c>
      <c r="Q219" s="51" t="s">
        <v>7</v>
      </c>
      <c r="R219" s="55" t="s">
        <v>5</v>
      </c>
      <c r="S219" s="17">
        <f xml:space="preserve"> S214+S215</f>
        <v>0</v>
      </c>
      <c r="U219" s="60" t="str">
        <f>IF(ISERROR(OR(WEEKDAY(B219,1)=1,ISNUMBER(MATCH(B219,#REF!,0)))),"",IF(OR(WEEKDAY(B219,1)=1,ISNUMBER(MATCH(B219,#REF!,0))),1,2))</f>
        <v/>
      </c>
      <c r="V219" s="58"/>
      <c r="W219" s="58"/>
      <c r="X219" s="58"/>
      <c r="Y219" s="58"/>
      <c r="Z219" s="58"/>
      <c r="AA219" s="58"/>
    </row>
    <row r="220" spans="1:27" ht="18" customHeight="1" thickBot="1">
      <c r="A220" s="58"/>
      <c r="B220" s="71">
        <f>B212+1</f>
        <v>45288</v>
      </c>
      <c r="C220" s="72"/>
      <c r="D220" s="72"/>
      <c r="E220" s="72"/>
      <c r="F220" s="72"/>
      <c r="G220" s="72"/>
      <c r="H220" s="72"/>
      <c r="I220" s="72"/>
      <c r="J220" s="72"/>
      <c r="K220" s="72"/>
      <c r="L220" s="72"/>
      <c r="M220" s="72"/>
      <c r="N220" s="72"/>
      <c r="O220" s="72"/>
      <c r="P220" s="72"/>
      <c r="Q220" s="72"/>
      <c r="R220" s="72"/>
      <c r="S220" s="73"/>
      <c r="U220" s="60">
        <f>IF(ISERROR(OR(WEEKDAY(B220,1)=1,ISNUMBER(MATCH(B220,#REF!,0)))),"",IF(OR(WEEKDAY(B220,1)=1,ISNUMBER(MATCH(B220,#REF!,0))),1,2))</f>
        <v>2</v>
      </c>
      <c r="V220" s="58"/>
      <c r="W220" s="58"/>
      <c r="X220" s="58"/>
      <c r="Y220" s="58"/>
      <c r="Z220" s="58"/>
      <c r="AA220" s="58"/>
    </row>
    <row r="221" spans="1:27" ht="18" customHeight="1" thickBot="1">
      <c r="A221" s="58"/>
      <c r="B221" s="9" t="s">
        <v>25</v>
      </c>
      <c r="C221" s="4" t="s">
        <v>1</v>
      </c>
      <c r="D221" s="5" t="s">
        <v>0</v>
      </c>
      <c r="E221" s="68" t="s">
        <v>2</v>
      </c>
      <c r="F221" s="69"/>
      <c r="G221" s="69"/>
      <c r="H221" s="69"/>
      <c r="I221" s="69"/>
      <c r="J221" s="69"/>
      <c r="K221" s="69"/>
      <c r="L221" s="69"/>
      <c r="M221" s="70"/>
      <c r="N221" s="59" t="s">
        <v>4</v>
      </c>
      <c r="O221" s="57" t="s">
        <v>6</v>
      </c>
      <c r="P221" s="7" t="s">
        <v>26</v>
      </c>
      <c r="Q221" s="12" t="s">
        <v>4</v>
      </c>
      <c r="R221" s="63" t="s">
        <v>4</v>
      </c>
      <c r="S221" s="64"/>
      <c r="U221" s="60" t="str">
        <f>IF(ISERROR(OR(WEEKDAY(B221,1)=1,ISNUMBER(MATCH(B221,#REF!,0)))),"",IF(OR(WEEKDAY(B221,1)=1,ISNUMBER(MATCH(B221,#REF!,0))),1,2))</f>
        <v/>
      </c>
      <c r="V221" s="58"/>
      <c r="W221" s="58"/>
      <c r="X221" s="58"/>
      <c r="Y221" s="58"/>
      <c r="Z221" s="58"/>
      <c r="AA221" s="58"/>
    </row>
    <row r="222" spans="1:27" ht="18" customHeight="1">
      <c r="A222" s="58"/>
      <c r="B222" s="43" t="s">
        <v>7</v>
      </c>
      <c r="C222" s="44" t="s">
        <v>7</v>
      </c>
      <c r="D222" s="45"/>
      <c r="E222" s="66" t="s">
        <v>7</v>
      </c>
      <c r="F222" s="67"/>
      <c r="G222" s="67"/>
      <c r="H222" s="67"/>
      <c r="I222" s="67"/>
      <c r="J222" s="67"/>
      <c r="K222" s="67"/>
      <c r="L222" s="67"/>
      <c r="M222" s="67"/>
      <c r="N222" s="46"/>
      <c r="O222" s="46"/>
      <c r="P222" s="46"/>
      <c r="Q222" s="46"/>
      <c r="R222" s="52" t="s">
        <v>56</v>
      </c>
      <c r="S222" s="47">
        <f>SUM(N222:N227)</f>
        <v>0</v>
      </c>
      <c r="U222" s="60" t="str">
        <f>IF(ISERROR(OR(WEEKDAY(B222,1)=1,ISNUMBER(MATCH(B222,#REF!,0)))),"",IF(OR(WEEKDAY(B222,1)=1,ISNUMBER(MATCH(B222,#REF!,0))),1,2))</f>
        <v/>
      </c>
      <c r="V222" s="58"/>
      <c r="W222" s="58"/>
      <c r="X222" s="58"/>
      <c r="Y222" s="58"/>
      <c r="Z222" s="58"/>
      <c r="AA222" s="58"/>
    </row>
    <row r="223" spans="1:27" ht="18" customHeight="1">
      <c r="A223" s="58"/>
      <c r="B223" s="14" t="s">
        <v>7</v>
      </c>
      <c r="C223" s="8" t="s">
        <v>7</v>
      </c>
      <c r="D223" s="18"/>
      <c r="E223" s="61" t="s">
        <v>7</v>
      </c>
      <c r="F223" s="62"/>
      <c r="G223" s="62"/>
      <c r="H223" s="62"/>
      <c r="I223" s="62"/>
      <c r="J223" s="62"/>
      <c r="K223" s="62"/>
      <c r="L223" s="62"/>
      <c r="M223" s="62"/>
      <c r="N223" s="15"/>
      <c r="O223" s="15"/>
      <c r="P223" s="15"/>
      <c r="Q223" s="15"/>
      <c r="R223" s="53" t="s">
        <v>6</v>
      </c>
      <c r="S223" s="16">
        <f>SUM(Q222:Q226)</f>
        <v>0</v>
      </c>
      <c r="U223" s="60" t="str">
        <f>IF(ISERROR(OR(WEEKDAY(B223,1)=1,ISNUMBER(MATCH(B223,#REF!,0)))),"",IF(OR(WEEKDAY(B223,1)=1,ISNUMBER(MATCH(B223,#REF!,0))),1,2))</f>
        <v/>
      </c>
      <c r="V223" s="58"/>
      <c r="W223" s="58"/>
      <c r="X223" s="58"/>
      <c r="Y223" s="58"/>
      <c r="Z223" s="58"/>
      <c r="AA223" s="58"/>
    </row>
    <row r="224" spans="1:27" ht="18" customHeight="1">
      <c r="A224" s="58"/>
      <c r="B224" s="14" t="s">
        <v>7</v>
      </c>
      <c r="C224" s="8" t="s">
        <v>7</v>
      </c>
      <c r="D224" s="18"/>
      <c r="E224" s="61" t="s">
        <v>7</v>
      </c>
      <c r="F224" s="62"/>
      <c r="G224" s="62"/>
      <c r="H224" s="62"/>
      <c r="I224" s="62"/>
      <c r="J224" s="62"/>
      <c r="K224" s="62"/>
      <c r="L224" s="62"/>
      <c r="M224" s="62"/>
      <c r="N224" s="15"/>
      <c r="O224" s="15"/>
      <c r="P224" s="15"/>
      <c r="Q224" s="15"/>
      <c r="R224" s="54" t="str">
        <f>IF(Q227="△","Minus Time","")</f>
        <v/>
      </c>
      <c r="S224" s="41"/>
      <c r="U224" s="60" t="str">
        <f>IF(ISERROR(OR(WEEKDAY(B224,1)=1,ISNUMBER(MATCH(B224,#REF!,0)))),"",IF(OR(WEEKDAY(B224,1)=1,ISNUMBER(MATCH(B224,#REF!,0))),1,2))</f>
        <v/>
      </c>
      <c r="V224" s="58"/>
      <c r="W224" s="58"/>
      <c r="X224" s="58"/>
      <c r="Y224" s="58"/>
      <c r="Z224" s="58"/>
      <c r="AA224" s="58"/>
    </row>
    <row r="225" spans="1:27" ht="18" customHeight="1">
      <c r="A225" s="58"/>
      <c r="B225" s="14" t="s">
        <v>7</v>
      </c>
      <c r="C225" s="8" t="s">
        <v>7</v>
      </c>
      <c r="D225" s="18"/>
      <c r="E225" s="61" t="s">
        <v>7</v>
      </c>
      <c r="F225" s="62"/>
      <c r="G225" s="62"/>
      <c r="H225" s="62"/>
      <c r="I225" s="62"/>
      <c r="J225" s="62"/>
      <c r="K225" s="62"/>
      <c r="L225" s="62"/>
      <c r="M225" s="62"/>
      <c r="N225" s="15"/>
      <c r="O225" s="15"/>
      <c r="P225" s="15"/>
      <c r="Q225" s="15"/>
      <c r="R225" s="53" t="s">
        <v>23</v>
      </c>
      <c r="S225" s="16">
        <f>IF(OR(Q227="■",Q227="×",Q227="◎"),0,IF(Q227="△",SUM(S222:S224)-7.75, SUM(S222:S223)-7.75))</f>
        <v>0</v>
      </c>
      <c r="U225" s="60" t="str">
        <f>IF(ISERROR(OR(WEEKDAY(B225,1)=1,ISNUMBER(MATCH(B225,#REF!,0)))),"",IF(OR(WEEKDAY(B225,1)=1,ISNUMBER(MATCH(B225,#REF!,0))),1,2))</f>
        <v/>
      </c>
      <c r="V225" s="58"/>
      <c r="W225" s="58"/>
      <c r="X225" s="58"/>
      <c r="Y225" s="58"/>
      <c r="Z225" s="58"/>
      <c r="AA225" s="58"/>
    </row>
    <row r="226" spans="1:27" ht="18" customHeight="1">
      <c r="A226" s="58"/>
      <c r="B226" s="14" t="s">
        <v>7</v>
      </c>
      <c r="C226" s="8" t="s">
        <v>7</v>
      </c>
      <c r="D226" s="18"/>
      <c r="E226" s="61" t="s">
        <v>7</v>
      </c>
      <c r="F226" s="62"/>
      <c r="G226" s="62"/>
      <c r="H226" s="62"/>
      <c r="I226" s="62"/>
      <c r="J226" s="62"/>
      <c r="K226" s="62"/>
      <c r="L226" s="62"/>
      <c r="M226" s="62"/>
      <c r="N226" s="15"/>
      <c r="O226" s="15" t="s">
        <v>32</v>
      </c>
      <c r="P226" s="15" t="s">
        <v>33</v>
      </c>
      <c r="Q226" s="15"/>
      <c r="R226" s="53" t="s">
        <v>3</v>
      </c>
      <c r="S226" s="16" t="str">
        <f>IF(Q227="×",-7.75,"-")</f>
        <v>-</v>
      </c>
      <c r="U226" s="60" t="str">
        <f>IF(ISERROR(OR(WEEKDAY(B226,1)=1,ISNUMBER(MATCH(B226,#REF!,0)))),"",IF(OR(WEEKDAY(B226,1)=1,ISNUMBER(MATCH(B226,#REF!,0))),1,2))</f>
        <v/>
      </c>
      <c r="V226" s="58"/>
      <c r="W226" s="58"/>
      <c r="X226" s="58"/>
      <c r="Y226" s="58"/>
      <c r="Z226" s="58"/>
      <c r="AA226" s="58"/>
    </row>
    <row r="227" spans="1:27" ht="18" customHeight="1" thickBot="1">
      <c r="A227" s="58"/>
      <c r="B227" s="48" t="s">
        <v>7</v>
      </c>
      <c r="C227" s="49" t="s">
        <v>7</v>
      </c>
      <c r="D227" s="50"/>
      <c r="E227" s="76" t="s">
        <v>7</v>
      </c>
      <c r="F227" s="77"/>
      <c r="G227" s="77"/>
      <c r="H227" s="77"/>
      <c r="I227" s="77"/>
      <c r="J227" s="77"/>
      <c r="K227" s="77"/>
      <c r="L227" s="77"/>
      <c r="M227" s="77"/>
      <c r="N227" s="51"/>
      <c r="O227" s="51" t="s">
        <v>55</v>
      </c>
      <c r="P227" s="51" t="s">
        <v>33</v>
      </c>
      <c r="Q227" s="51" t="s">
        <v>7</v>
      </c>
      <c r="R227" s="55" t="s">
        <v>5</v>
      </c>
      <c r="S227" s="17">
        <f xml:space="preserve"> S222+S223</f>
        <v>0</v>
      </c>
      <c r="U227" s="60" t="str">
        <f>IF(ISERROR(OR(WEEKDAY(B227,1)=1,ISNUMBER(MATCH(B227,#REF!,0)))),"",IF(OR(WEEKDAY(B227,1)=1,ISNUMBER(MATCH(B227,#REF!,0))),1,2))</f>
        <v/>
      </c>
      <c r="V227" s="58"/>
      <c r="W227" s="58"/>
      <c r="X227" s="58"/>
      <c r="Y227" s="58"/>
      <c r="Z227" s="58"/>
      <c r="AA227" s="58"/>
    </row>
    <row r="228" spans="1:27" ht="18" customHeight="1" thickBot="1">
      <c r="A228" s="58"/>
      <c r="B228" s="71">
        <f>B220+1</f>
        <v>45289</v>
      </c>
      <c r="C228" s="72"/>
      <c r="D228" s="72"/>
      <c r="E228" s="72"/>
      <c r="F228" s="72"/>
      <c r="G228" s="72"/>
      <c r="H228" s="72"/>
      <c r="I228" s="72"/>
      <c r="J228" s="72"/>
      <c r="K228" s="72"/>
      <c r="L228" s="72"/>
      <c r="M228" s="72"/>
      <c r="N228" s="72"/>
      <c r="O228" s="72"/>
      <c r="P228" s="72"/>
      <c r="Q228" s="72"/>
      <c r="R228" s="72"/>
      <c r="S228" s="73"/>
      <c r="U228" s="60">
        <f>IF(ISERROR(OR(WEEKDAY(B228,1)=1,ISNUMBER(MATCH(B228,#REF!,0)))),"",IF(OR(WEEKDAY(B228,1)=1,ISNUMBER(MATCH(B228,#REF!,0))),1,2))</f>
        <v>2</v>
      </c>
      <c r="V228" s="58"/>
      <c r="W228" s="58"/>
      <c r="X228" s="58"/>
      <c r="Y228" s="58"/>
      <c r="Z228" s="58"/>
      <c r="AA228" s="58"/>
    </row>
    <row r="229" spans="1:27" ht="18" customHeight="1" thickBot="1">
      <c r="A229" s="58"/>
      <c r="B229" s="9" t="s">
        <v>25</v>
      </c>
      <c r="C229" s="4" t="s">
        <v>1</v>
      </c>
      <c r="D229" s="5" t="s">
        <v>0</v>
      </c>
      <c r="E229" s="68" t="s">
        <v>2</v>
      </c>
      <c r="F229" s="69"/>
      <c r="G229" s="69"/>
      <c r="H229" s="69"/>
      <c r="I229" s="69"/>
      <c r="J229" s="69"/>
      <c r="K229" s="69"/>
      <c r="L229" s="69"/>
      <c r="M229" s="70"/>
      <c r="N229" s="59" t="s">
        <v>4</v>
      </c>
      <c r="O229" s="57" t="s">
        <v>6</v>
      </c>
      <c r="P229" s="7" t="s">
        <v>26</v>
      </c>
      <c r="Q229" s="12" t="s">
        <v>4</v>
      </c>
      <c r="R229" s="63" t="s">
        <v>4</v>
      </c>
      <c r="S229" s="64"/>
      <c r="U229" s="60" t="str">
        <f>IF(ISERROR(OR(WEEKDAY(B229,1)=1,ISNUMBER(MATCH(B229,#REF!,0)))),"",IF(OR(WEEKDAY(B229,1)=1,ISNUMBER(MATCH(B229,#REF!,0))),1,2))</f>
        <v/>
      </c>
      <c r="V229" s="58"/>
      <c r="W229" s="58"/>
      <c r="X229" s="58"/>
      <c r="Y229" s="58"/>
      <c r="Z229" s="58"/>
      <c r="AA229" s="58"/>
    </row>
    <row r="230" spans="1:27" ht="18" customHeight="1">
      <c r="A230" s="58"/>
      <c r="B230" s="43" t="s">
        <v>7</v>
      </c>
      <c r="C230" s="44" t="s">
        <v>7</v>
      </c>
      <c r="D230" s="45"/>
      <c r="E230" s="66" t="s">
        <v>7</v>
      </c>
      <c r="F230" s="67"/>
      <c r="G230" s="67"/>
      <c r="H230" s="67"/>
      <c r="I230" s="67"/>
      <c r="J230" s="67"/>
      <c r="K230" s="67"/>
      <c r="L230" s="67"/>
      <c r="M230" s="67"/>
      <c r="N230" s="46"/>
      <c r="O230" s="46"/>
      <c r="P230" s="46"/>
      <c r="Q230" s="46"/>
      <c r="R230" s="52" t="s">
        <v>56</v>
      </c>
      <c r="S230" s="47">
        <f>SUM(N230:N235)</f>
        <v>0</v>
      </c>
      <c r="U230" s="60" t="str">
        <f>IF(ISERROR(OR(WEEKDAY(B230,1)=1,ISNUMBER(MATCH(B230,#REF!,0)))),"",IF(OR(WEEKDAY(B230,1)=1,ISNUMBER(MATCH(B230,#REF!,0))),1,2))</f>
        <v/>
      </c>
      <c r="V230" s="58"/>
      <c r="W230" s="58"/>
      <c r="X230" s="58"/>
      <c r="Y230" s="58"/>
      <c r="Z230" s="58"/>
      <c r="AA230" s="58"/>
    </row>
    <row r="231" spans="1:27" ht="18" customHeight="1">
      <c r="A231" s="58"/>
      <c r="B231" s="14" t="s">
        <v>7</v>
      </c>
      <c r="C231" s="8" t="s">
        <v>7</v>
      </c>
      <c r="D231" s="18"/>
      <c r="E231" s="61" t="s">
        <v>7</v>
      </c>
      <c r="F231" s="62"/>
      <c r="G231" s="62"/>
      <c r="H231" s="62"/>
      <c r="I231" s="62"/>
      <c r="J231" s="62"/>
      <c r="K231" s="62"/>
      <c r="L231" s="62"/>
      <c r="M231" s="62"/>
      <c r="N231" s="15"/>
      <c r="O231" s="15"/>
      <c r="P231" s="15"/>
      <c r="Q231" s="15"/>
      <c r="R231" s="53" t="s">
        <v>6</v>
      </c>
      <c r="S231" s="16">
        <f>SUM(Q230:Q234)</f>
        <v>0</v>
      </c>
      <c r="U231" s="60" t="str">
        <f>IF(ISERROR(OR(WEEKDAY(B231,1)=1,ISNUMBER(MATCH(B231,#REF!,0)))),"",IF(OR(WEEKDAY(B231,1)=1,ISNUMBER(MATCH(B231,#REF!,0))),1,2))</f>
        <v/>
      </c>
      <c r="V231" s="58"/>
      <c r="W231" s="58"/>
      <c r="X231" s="58"/>
      <c r="Y231" s="58"/>
      <c r="Z231" s="58"/>
      <c r="AA231" s="58"/>
    </row>
    <row r="232" spans="1:27" ht="18" customHeight="1">
      <c r="A232" s="58"/>
      <c r="B232" s="14" t="s">
        <v>7</v>
      </c>
      <c r="C232" s="8" t="s">
        <v>7</v>
      </c>
      <c r="D232" s="18"/>
      <c r="E232" s="61" t="s">
        <v>7</v>
      </c>
      <c r="F232" s="62"/>
      <c r="G232" s="62"/>
      <c r="H232" s="62"/>
      <c r="I232" s="62"/>
      <c r="J232" s="62"/>
      <c r="K232" s="62"/>
      <c r="L232" s="62"/>
      <c r="M232" s="62"/>
      <c r="N232" s="15"/>
      <c r="O232" s="15"/>
      <c r="P232" s="15"/>
      <c r="Q232" s="15"/>
      <c r="R232" s="54" t="str">
        <f>IF(Q235="△","Minus Time","")</f>
        <v/>
      </c>
      <c r="S232" s="41"/>
      <c r="U232" s="60" t="str">
        <f>IF(ISERROR(OR(WEEKDAY(B232,1)=1,ISNUMBER(MATCH(B232,#REF!,0)))),"",IF(OR(WEEKDAY(B232,1)=1,ISNUMBER(MATCH(B232,#REF!,0))),1,2))</f>
        <v/>
      </c>
      <c r="V232" s="58"/>
      <c r="W232" s="58"/>
      <c r="X232" s="58"/>
      <c r="Y232" s="58"/>
      <c r="Z232" s="58"/>
      <c r="AA232" s="58"/>
    </row>
    <row r="233" spans="1:27" ht="18" customHeight="1">
      <c r="A233" s="58"/>
      <c r="B233" s="14" t="s">
        <v>7</v>
      </c>
      <c r="C233" s="8" t="s">
        <v>7</v>
      </c>
      <c r="D233" s="18"/>
      <c r="E233" s="61" t="s">
        <v>7</v>
      </c>
      <c r="F233" s="62"/>
      <c r="G233" s="62"/>
      <c r="H233" s="62"/>
      <c r="I233" s="62"/>
      <c r="J233" s="62"/>
      <c r="K233" s="62"/>
      <c r="L233" s="62"/>
      <c r="M233" s="62"/>
      <c r="N233" s="15"/>
      <c r="O233" s="15"/>
      <c r="P233" s="15"/>
      <c r="Q233" s="15"/>
      <c r="R233" s="53" t="s">
        <v>23</v>
      </c>
      <c r="S233" s="16">
        <f>IF(OR(Q235="■",Q235="×",Q235="◎"),0,IF(Q235="△",SUM(S230:S232)-7.75, SUM(S230:S231)-7.75))</f>
        <v>0</v>
      </c>
      <c r="U233" s="60" t="str">
        <f>IF(ISERROR(OR(WEEKDAY(B233,1)=1,ISNUMBER(MATCH(B233,#REF!,0)))),"",IF(OR(WEEKDAY(B233,1)=1,ISNUMBER(MATCH(B233,#REF!,0))),1,2))</f>
        <v/>
      </c>
      <c r="V233" s="58"/>
      <c r="W233" s="58"/>
      <c r="X233" s="58"/>
      <c r="Y233" s="58"/>
      <c r="Z233" s="58"/>
      <c r="AA233" s="58"/>
    </row>
    <row r="234" spans="1:27" ht="18" customHeight="1">
      <c r="A234" s="58"/>
      <c r="B234" s="14" t="s">
        <v>7</v>
      </c>
      <c r="C234" s="8" t="s">
        <v>7</v>
      </c>
      <c r="D234" s="18"/>
      <c r="E234" s="61" t="s">
        <v>7</v>
      </c>
      <c r="F234" s="62"/>
      <c r="G234" s="62"/>
      <c r="H234" s="62"/>
      <c r="I234" s="62"/>
      <c r="J234" s="62"/>
      <c r="K234" s="62"/>
      <c r="L234" s="62"/>
      <c r="M234" s="62"/>
      <c r="N234" s="15"/>
      <c r="O234" s="15" t="s">
        <v>32</v>
      </c>
      <c r="P234" s="15" t="s">
        <v>33</v>
      </c>
      <c r="Q234" s="15"/>
      <c r="R234" s="53" t="s">
        <v>3</v>
      </c>
      <c r="S234" s="16" t="str">
        <f>IF(Q235="×",-7.75,"-")</f>
        <v>-</v>
      </c>
      <c r="U234" s="60" t="str">
        <f>IF(ISERROR(OR(WEEKDAY(B234,1)=1,ISNUMBER(MATCH(B234,#REF!,0)))),"",IF(OR(WEEKDAY(B234,1)=1,ISNUMBER(MATCH(B234,#REF!,0))),1,2))</f>
        <v/>
      </c>
      <c r="V234" s="58"/>
      <c r="W234" s="58"/>
      <c r="X234" s="58"/>
      <c r="Y234" s="58"/>
      <c r="Z234" s="58"/>
      <c r="AA234" s="58"/>
    </row>
    <row r="235" spans="1:27" ht="18" customHeight="1" thickBot="1">
      <c r="A235" s="58"/>
      <c r="B235" s="48" t="s">
        <v>7</v>
      </c>
      <c r="C235" s="49" t="s">
        <v>7</v>
      </c>
      <c r="D235" s="50"/>
      <c r="E235" s="76" t="s">
        <v>7</v>
      </c>
      <c r="F235" s="77"/>
      <c r="G235" s="77"/>
      <c r="H235" s="77"/>
      <c r="I235" s="77"/>
      <c r="J235" s="77"/>
      <c r="K235" s="77"/>
      <c r="L235" s="77"/>
      <c r="M235" s="77"/>
      <c r="N235" s="51"/>
      <c r="O235" s="51" t="s">
        <v>55</v>
      </c>
      <c r="P235" s="51" t="s">
        <v>33</v>
      </c>
      <c r="Q235" s="51" t="s">
        <v>7</v>
      </c>
      <c r="R235" s="55" t="s">
        <v>5</v>
      </c>
      <c r="S235" s="17">
        <f xml:space="preserve"> S230+S231</f>
        <v>0</v>
      </c>
      <c r="U235" s="60" t="str">
        <f>IF(ISERROR(OR(WEEKDAY(B235,1)=1,ISNUMBER(MATCH(B235,#REF!,0)))),"",IF(OR(WEEKDAY(B235,1)=1,ISNUMBER(MATCH(B235,#REF!,0))),1,2))</f>
        <v/>
      </c>
      <c r="V235" s="58"/>
      <c r="W235" s="58"/>
      <c r="X235" s="58"/>
      <c r="Y235" s="58"/>
      <c r="Z235" s="58"/>
      <c r="AA235" s="58"/>
    </row>
    <row r="236" spans="1:27" ht="18" customHeight="1" thickBot="1">
      <c r="A236" s="58"/>
      <c r="B236" s="71">
        <f>B228+1</f>
        <v>45290</v>
      </c>
      <c r="C236" s="72"/>
      <c r="D236" s="72"/>
      <c r="E236" s="72"/>
      <c r="F236" s="72"/>
      <c r="G236" s="72"/>
      <c r="H236" s="72"/>
      <c r="I236" s="72"/>
      <c r="J236" s="72"/>
      <c r="K236" s="72"/>
      <c r="L236" s="72"/>
      <c r="M236" s="72"/>
      <c r="N236" s="72"/>
      <c r="O236" s="72"/>
      <c r="P236" s="72"/>
      <c r="Q236" s="72"/>
      <c r="R236" s="72"/>
      <c r="S236" s="73"/>
      <c r="U236" s="60">
        <f>IF(ISERROR(OR(WEEKDAY(B236,1)=1,ISNUMBER(MATCH(B236,#REF!,0)))),"",IF(OR(WEEKDAY(B236,1)=1,ISNUMBER(MATCH(B236,#REF!,0))),1,2))</f>
        <v>2</v>
      </c>
      <c r="V236" s="58"/>
      <c r="W236" s="58"/>
      <c r="X236" s="58"/>
      <c r="Y236" s="58"/>
      <c r="Z236" s="58"/>
      <c r="AA236" s="58"/>
    </row>
    <row r="237" spans="1:27" ht="18" customHeight="1" thickBot="1">
      <c r="A237" s="58"/>
      <c r="B237" s="9" t="s">
        <v>25</v>
      </c>
      <c r="C237" s="4" t="s">
        <v>1</v>
      </c>
      <c r="D237" s="5" t="s">
        <v>0</v>
      </c>
      <c r="E237" s="68" t="s">
        <v>2</v>
      </c>
      <c r="F237" s="69"/>
      <c r="G237" s="69"/>
      <c r="H237" s="69"/>
      <c r="I237" s="69"/>
      <c r="J237" s="69"/>
      <c r="K237" s="69"/>
      <c r="L237" s="69"/>
      <c r="M237" s="70"/>
      <c r="N237" s="59" t="s">
        <v>4</v>
      </c>
      <c r="O237" s="57" t="s">
        <v>6</v>
      </c>
      <c r="P237" s="7" t="s">
        <v>26</v>
      </c>
      <c r="Q237" s="12" t="s">
        <v>4</v>
      </c>
      <c r="R237" s="63" t="s">
        <v>4</v>
      </c>
      <c r="S237" s="64"/>
      <c r="U237" s="60" t="str">
        <f>IF(ISERROR(OR(WEEKDAY(B237,1)=1,ISNUMBER(MATCH(B237,#REF!,0)))),"",IF(OR(WEEKDAY(B237,1)=1,ISNUMBER(MATCH(B237,#REF!,0))),1,2))</f>
        <v/>
      </c>
      <c r="V237" s="58"/>
      <c r="W237" s="58"/>
      <c r="X237" s="58"/>
      <c r="Y237" s="58"/>
      <c r="Z237" s="58"/>
      <c r="AA237" s="58"/>
    </row>
    <row r="238" spans="1:27" ht="18" customHeight="1">
      <c r="A238" s="58"/>
      <c r="B238" s="43" t="s">
        <v>7</v>
      </c>
      <c r="C238" s="44" t="s">
        <v>7</v>
      </c>
      <c r="D238" s="45"/>
      <c r="E238" s="66" t="s">
        <v>7</v>
      </c>
      <c r="F238" s="67"/>
      <c r="G238" s="67"/>
      <c r="H238" s="67"/>
      <c r="I238" s="67"/>
      <c r="J238" s="67"/>
      <c r="K238" s="67"/>
      <c r="L238" s="67"/>
      <c r="M238" s="67"/>
      <c r="N238" s="46"/>
      <c r="O238" s="46"/>
      <c r="P238" s="46"/>
      <c r="Q238" s="46"/>
      <c r="R238" s="52" t="s">
        <v>56</v>
      </c>
      <c r="S238" s="47">
        <f>SUM(N238:N243)</f>
        <v>0</v>
      </c>
      <c r="U238" s="60" t="str">
        <f>IF(ISERROR(OR(WEEKDAY(B238,1)=1,ISNUMBER(MATCH(B238,#REF!,0)))),"",IF(OR(WEEKDAY(B238,1)=1,ISNUMBER(MATCH(B238,#REF!,0))),1,2))</f>
        <v/>
      </c>
      <c r="V238" s="58"/>
      <c r="W238" s="58"/>
      <c r="X238" s="58"/>
      <c r="Y238" s="58"/>
      <c r="Z238" s="58"/>
      <c r="AA238" s="58"/>
    </row>
    <row r="239" spans="1:27" ht="18" customHeight="1">
      <c r="A239" s="58"/>
      <c r="B239" s="14" t="s">
        <v>7</v>
      </c>
      <c r="C239" s="8" t="s">
        <v>7</v>
      </c>
      <c r="D239" s="18"/>
      <c r="E239" s="61" t="s">
        <v>7</v>
      </c>
      <c r="F239" s="62"/>
      <c r="G239" s="62"/>
      <c r="H239" s="62"/>
      <c r="I239" s="62"/>
      <c r="J239" s="62"/>
      <c r="K239" s="62"/>
      <c r="L239" s="62"/>
      <c r="M239" s="62"/>
      <c r="N239" s="15"/>
      <c r="O239" s="15"/>
      <c r="P239" s="15"/>
      <c r="Q239" s="15"/>
      <c r="R239" s="53" t="s">
        <v>6</v>
      </c>
      <c r="S239" s="16">
        <f>SUM(Q238:Q242)</f>
        <v>0</v>
      </c>
      <c r="U239" s="60" t="str">
        <f>IF(ISERROR(OR(WEEKDAY(B239,1)=1,ISNUMBER(MATCH(B239,#REF!,0)))),"",IF(OR(WEEKDAY(B239,1)=1,ISNUMBER(MATCH(B239,#REF!,0))),1,2))</f>
        <v/>
      </c>
      <c r="V239" s="58"/>
      <c r="W239" s="58"/>
      <c r="X239" s="58"/>
      <c r="Y239" s="58"/>
      <c r="Z239" s="58"/>
      <c r="AA239" s="58"/>
    </row>
    <row r="240" spans="1:27" ht="18" customHeight="1">
      <c r="A240" s="58"/>
      <c r="B240" s="14" t="s">
        <v>7</v>
      </c>
      <c r="C240" s="8" t="s">
        <v>7</v>
      </c>
      <c r="D240" s="18"/>
      <c r="E240" s="61" t="s">
        <v>7</v>
      </c>
      <c r="F240" s="62"/>
      <c r="G240" s="62"/>
      <c r="H240" s="62"/>
      <c r="I240" s="62"/>
      <c r="J240" s="62"/>
      <c r="K240" s="62"/>
      <c r="L240" s="62"/>
      <c r="M240" s="62"/>
      <c r="N240" s="15"/>
      <c r="O240" s="15"/>
      <c r="P240" s="15"/>
      <c r="Q240" s="15"/>
      <c r="R240" s="54" t="str">
        <f>IF(Q243="△","Minus Time","")</f>
        <v/>
      </c>
      <c r="S240" s="41"/>
      <c r="U240" s="60" t="str">
        <f>IF(ISERROR(OR(WEEKDAY(B240,1)=1,ISNUMBER(MATCH(B240,#REF!,0)))),"",IF(OR(WEEKDAY(B240,1)=1,ISNUMBER(MATCH(B240,#REF!,0))),1,2))</f>
        <v/>
      </c>
      <c r="V240" s="58"/>
      <c r="W240" s="58"/>
      <c r="X240" s="58"/>
      <c r="Y240" s="58"/>
      <c r="Z240" s="58"/>
      <c r="AA240" s="58"/>
    </row>
    <row r="241" spans="1:27" ht="18" customHeight="1">
      <c r="A241" s="58"/>
      <c r="B241" s="14" t="s">
        <v>7</v>
      </c>
      <c r="C241" s="8" t="s">
        <v>7</v>
      </c>
      <c r="D241" s="18"/>
      <c r="E241" s="61" t="s">
        <v>7</v>
      </c>
      <c r="F241" s="62"/>
      <c r="G241" s="62"/>
      <c r="H241" s="62"/>
      <c r="I241" s="62"/>
      <c r="J241" s="62"/>
      <c r="K241" s="62"/>
      <c r="L241" s="62"/>
      <c r="M241" s="62"/>
      <c r="N241" s="15"/>
      <c r="O241" s="15"/>
      <c r="P241" s="15"/>
      <c r="Q241" s="15"/>
      <c r="R241" s="53" t="s">
        <v>23</v>
      </c>
      <c r="S241" s="16">
        <f>IF(OR(Q243="■",Q243="×",Q243="◎"),0,IF(Q243="△",SUM(S238:S240)-7.75, SUM(S238:S239)-7.75))</f>
        <v>0</v>
      </c>
      <c r="U241" s="60" t="str">
        <f>IF(ISERROR(OR(WEEKDAY(B241,1)=1,ISNUMBER(MATCH(B241,#REF!,0)))),"",IF(OR(WEEKDAY(B241,1)=1,ISNUMBER(MATCH(B241,#REF!,0))),1,2))</f>
        <v/>
      </c>
      <c r="V241" s="58"/>
      <c r="W241" s="58"/>
      <c r="X241" s="58"/>
      <c r="Y241" s="58"/>
      <c r="Z241" s="58"/>
      <c r="AA241" s="58"/>
    </row>
    <row r="242" spans="1:27" ht="18" customHeight="1">
      <c r="A242" s="58"/>
      <c r="B242" s="14" t="s">
        <v>7</v>
      </c>
      <c r="C242" s="8" t="s">
        <v>7</v>
      </c>
      <c r="D242" s="18"/>
      <c r="E242" s="61" t="s">
        <v>7</v>
      </c>
      <c r="F242" s="62"/>
      <c r="G242" s="62"/>
      <c r="H242" s="62"/>
      <c r="I242" s="62"/>
      <c r="J242" s="62"/>
      <c r="K242" s="62"/>
      <c r="L242" s="62"/>
      <c r="M242" s="62"/>
      <c r="N242" s="15"/>
      <c r="O242" s="15" t="s">
        <v>32</v>
      </c>
      <c r="P242" s="15" t="s">
        <v>33</v>
      </c>
      <c r="Q242" s="15"/>
      <c r="R242" s="53" t="s">
        <v>3</v>
      </c>
      <c r="S242" s="16" t="str">
        <f>IF(Q243="×",-7.75,"-")</f>
        <v>-</v>
      </c>
      <c r="U242" s="60" t="str">
        <f>IF(ISERROR(OR(WEEKDAY(B242,1)=1,ISNUMBER(MATCH(B242,#REF!,0)))),"",IF(OR(WEEKDAY(B242,1)=1,ISNUMBER(MATCH(B242,#REF!,0))),1,2))</f>
        <v/>
      </c>
      <c r="V242" s="58"/>
      <c r="W242" s="58"/>
      <c r="X242" s="58"/>
      <c r="Y242" s="58"/>
      <c r="Z242" s="58"/>
      <c r="AA242" s="58"/>
    </row>
    <row r="243" spans="1:27" ht="18" customHeight="1" thickBot="1">
      <c r="A243" s="58"/>
      <c r="B243" s="48" t="s">
        <v>7</v>
      </c>
      <c r="C243" s="49" t="s">
        <v>7</v>
      </c>
      <c r="D243" s="50"/>
      <c r="E243" s="76" t="s">
        <v>7</v>
      </c>
      <c r="F243" s="77"/>
      <c r="G243" s="77"/>
      <c r="H243" s="77"/>
      <c r="I243" s="77"/>
      <c r="J243" s="77"/>
      <c r="K243" s="77"/>
      <c r="L243" s="77"/>
      <c r="M243" s="77"/>
      <c r="N243" s="51"/>
      <c r="O243" s="51" t="s">
        <v>55</v>
      </c>
      <c r="P243" s="51" t="s">
        <v>33</v>
      </c>
      <c r="Q243" s="51" t="s">
        <v>7</v>
      </c>
      <c r="R243" s="55" t="s">
        <v>5</v>
      </c>
      <c r="S243" s="17">
        <f xml:space="preserve"> S238+S239</f>
        <v>0</v>
      </c>
      <c r="U243" s="60" t="str">
        <f>IF(ISERROR(OR(WEEKDAY(B243,1)=1,ISNUMBER(MATCH(B243,#REF!,0)))),"",IF(OR(WEEKDAY(B243,1)=1,ISNUMBER(MATCH(B243,#REF!,0))),1,2))</f>
        <v/>
      </c>
      <c r="V243" s="58"/>
      <c r="W243" s="58"/>
      <c r="X243" s="58"/>
      <c r="Y243" s="58"/>
      <c r="Z243" s="58"/>
      <c r="AA243" s="58"/>
    </row>
    <row r="244" spans="1:27" ht="18" customHeight="1" thickBot="1">
      <c r="A244" s="58"/>
      <c r="B244" s="71">
        <f>B236+1</f>
        <v>45291</v>
      </c>
      <c r="C244" s="72"/>
      <c r="D244" s="72"/>
      <c r="E244" s="72"/>
      <c r="F244" s="72"/>
      <c r="G244" s="72"/>
      <c r="H244" s="72"/>
      <c r="I244" s="72"/>
      <c r="J244" s="72"/>
      <c r="K244" s="72"/>
      <c r="L244" s="72"/>
      <c r="M244" s="72"/>
      <c r="N244" s="72"/>
      <c r="O244" s="72"/>
      <c r="P244" s="72"/>
      <c r="Q244" s="72"/>
      <c r="R244" s="72"/>
      <c r="S244" s="73"/>
      <c r="U244" s="60">
        <f>IF(ISERROR(OR(WEEKDAY(B244,1)=1,ISNUMBER(MATCH(B244,#REF!,0)))),"",IF(OR(WEEKDAY(B244,1)=1,ISNUMBER(MATCH(B244,#REF!,0))),1,2))</f>
        <v>1</v>
      </c>
      <c r="V244" s="58"/>
      <c r="W244" s="58"/>
      <c r="X244" s="58"/>
      <c r="Y244" s="58"/>
      <c r="Z244" s="58"/>
      <c r="AA244" s="58"/>
    </row>
    <row r="245" spans="1:27" ht="18" customHeight="1" thickBot="1">
      <c r="A245" s="58"/>
      <c r="B245" s="9" t="s">
        <v>25</v>
      </c>
      <c r="C245" s="4" t="s">
        <v>1</v>
      </c>
      <c r="D245" s="5" t="s">
        <v>0</v>
      </c>
      <c r="E245" s="68" t="s">
        <v>2</v>
      </c>
      <c r="F245" s="69"/>
      <c r="G245" s="69"/>
      <c r="H245" s="69"/>
      <c r="I245" s="69"/>
      <c r="J245" s="69"/>
      <c r="K245" s="69"/>
      <c r="L245" s="69"/>
      <c r="M245" s="70"/>
      <c r="N245" s="59" t="s">
        <v>4</v>
      </c>
      <c r="O245" s="57" t="s">
        <v>6</v>
      </c>
      <c r="P245" s="7" t="s">
        <v>26</v>
      </c>
      <c r="Q245" s="12" t="s">
        <v>4</v>
      </c>
      <c r="R245" s="63" t="s">
        <v>4</v>
      </c>
      <c r="S245" s="64"/>
      <c r="U245" s="60" t="str">
        <f>IF(ISERROR(OR(WEEKDAY(B245,1)=1,ISNUMBER(MATCH(B245,#REF!,0)))),"",IF(OR(WEEKDAY(B245,1)=1,ISNUMBER(MATCH(B245,#REF!,0))),1,2))</f>
        <v/>
      </c>
      <c r="V245" s="58"/>
      <c r="W245" s="58"/>
      <c r="X245" s="58"/>
      <c r="Y245" s="58"/>
      <c r="Z245" s="58"/>
      <c r="AA245" s="58"/>
    </row>
    <row r="246" spans="1:27" ht="18" customHeight="1">
      <c r="A246" s="58"/>
      <c r="B246" s="43" t="s">
        <v>7</v>
      </c>
      <c r="C246" s="44" t="s">
        <v>7</v>
      </c>
      <c r="D246" s="45"/>
      <c r="E246" s="66" t="s">
        <v>7</v>
      </c>
      <c r="F246" s="67"/>
      <c r="G246" s="67"/>
      <c r="H246" s="67"/>
      <c r="I246" s="67"/>
      <c r="J246" s="67"/>
      <c r="K246" s="67"/>
      <c r="L246" s="67"/>
      <c r="M246" s="67"/>
      <c r="N246" s="46"/>
      <c r="O246" s="46"/>
      <c r="P246" s="46"/>
      <c r="Q246" s="46"/>
      <c r="R246" s="52" t="s">
        <v>56</v>
      </c>
      <c r="S246" s="47">
        <f>SUM(N246:N251)</f>
        <v>0</v>
      </c>
      <c r="U246" s="60" t="str">
        <f>IF(ISERROR(OR(WEEKDAY(B246,1)=1,ISNUMBER(MATCH(B246,#REF!,0)))),"",IF(OR(WEEKDAY(B246,1)=1,ISNUMBER(MATCH(B246,#REF!,0))),1,2))</f>
        <v/>
      </c>
      <c r="V246" s="58"/>
      <c r="W246" s="58"/>
      <c r="X246" s="58"/>
      <c r="Y246" s="58"/>
      <c r="Z246" s="58"/>
      <c r="AA246" s="58"/>
    </row>
    <row r="247" spans="1:27" ht="18" customHeight="1">
      <c r="A247" s="58"/>
      <c r="B247" s="14" t="s">
        <v>7</v>
      </c>
      <c r="C247" s="8" t="s">
        <v>7</v>
      </c>
      <c r="D247" s="18"/>
      <c r="E247" s="61" t="s">
        <v>7</v>
      </c>
      <c r="F247" s="62"/>
      <c r="G247" s="62"/>
      <c r="H247" s="62"/>
      <c r="I247" s="62"/>
      <c r="J247" s="62"/>
      <c r="K247" s="62"/>
      <c r="L247" s="62"/>
      <c r="M247" s="62"/>
      <c r="N247" s="15"/>
      <c r="O247" s="15"/>
      <c r="P247" s="15"/>
      <c r="Q247" s="15"/>
      <c r="R247" s="53" t="s">
        <v>6</v>
      </c>
      <c r="S247" s="16">
        <f>SUM(Q246:Q250)</f>
        <v>0</v>
      </c>
      <c r="U247" s="60" t="str">
        <f>IF(ISERROR(OR(WEEKDAY(B247,1)=1,ISNUMBER(MATCH(B247,#REF!,0)))),"",IF(OR(WEEKDAY(B247,1)=1,ISNUMBER(MATCH(B247,#REF!,0))),1,2))</f>
        <v/>
      </c>
      <c r="V247" s="58"/>
      <c r="W247" s="58"/>
      <c r="X247" s="58"/>
      <c r="Y247" s="58"/>
      <c r="Z247" s="58"/>
      <c r="AA247" s="58"/>
    </row>
    <row r="248" spans="1:27" ht="18" customHeight="1">
      <c r="A248" s="58"/>
      <c r="B248" s="14" t="s">
        <v>7</v>
      </c>
      <c r="C248" s="8" t="s">
        <v>7</v>
      </c>
      <c r="D248" s="18"/>
      <c r="E248" s="61" t="s">
        <v>7</v>
      </c>
      <c r="F248" s="62"/>
      <c r="G248" s="62"/>
      <c r="H248" s="62"/>
      <c r="I248" s="62"/>
      <c r="J248" s="62"/>
      <c r="K248" s="62"/>
      <c r="L248" s="62"/>
      <c r="M248" s="62"/>
      <c r="N248" s="15"/>
      <c r="O248" s="15"/>
      <c r="P248" s="15"/>
      <c r="Q248" s="15"/>
      <c r="R248" s="54" t="str">
        <f>IF(Q251="△","Minus Time","")</f>
        <v/>
      </c>
      <c r="S248" s="41"/>
      <c r="U248" s="60" t="str">
        <f>IF(ISERROR(OR(WEEKDAY(B248,1)=1,ISNUMBER(MATCH(B248,#REF!,0)))),"",IF(OR(WEEKDAY(B248,1)=1,ISNUMBER(MATCH(B248,#REF!,0))),1,2))</f>
        <v/>
      </c>
      <c r="V248" s="58"/>
      <c r="W248" s="58"/>
      <c r="X248" s="58"/>
      <c r="Y248" s="58"/>
      <c r="Z248" s="58"/>
      <c r="AA248" s="58"/>
    </row>
    <row r="249" spans="1:27" ht="18" customHeight="1">
      <c r="A249" s="58"/>
      <c r="B249" s="14" t="s">
        <v>7</v>
      </c>
      <c r="C249" s="8" t="s">
        <v>7</v>
      </c>
      <c r="D249" s="18"/>
      <c r="E249" s="61" t="s">
        <v>7</v>
      </c>
      <c r="F249" s="62"/>
      <c r="G249" s="62"/>
      <c r="H249" s="62"/>
      <c r="I249" s="62"/>
      <c r="J249" s="62"/>
      <c r="K249" s="62"/>
      <c r="L249" s="62"/>
      <c r="M249" s="62"/>
      <c r="N249" s="15"/>
      <c r="O249" s="15"/>
      <c r="P249" s="15"/>
      <c r="Q249" s="15"/>
      <c r="R249" s="53" t="s">
        <v>23</v>
      </c>
      <c r="S249" s="16">
        <f>IF(OR(Q251="■",Q251="×",Q251="◎"),0,IF(Q251="△",SUM(S246:S248)-7.75, SUM(S246:S247)-7.75))</f>
        <v>0</v>
      </c>
      <c r="U249" s="60" t="str">
        <f>IF(ISERROR(OR(WEEKDAY(B249,1)=1,ISNUMBER(MATCH(B249,#REF!,0)))),"",IF(OR(WEEKDAY(B249,1)=1,ISNUMBER(MATCH(B249,#REF!,0))),1,2))</f>
        <v/>
      </c>
      <c r="V249" s="58"/>
      <c r="W249" s="58"/>
      <c r="X249" s="58"/>
      <c r="Y249" s="58"/>
      <c r="Z249" s="58"/>
      <c r="AA249" s="58"/>
    </row>
    <row r="250" spans="1:27" ht="18" customHeight="1">
      <c r="A250" s="58"/>
      <c r="B250" s="14" t="s">
        <v>7</v>
      </c>
      <c r="C250" s="8" t="s">
        <v>7</v>
      </c>
      <c r="D250" s="18"/>
      <c r="E250" s="61" t="s">
        <v>7</v>
      </c>
      <c r="F250" s="62"/>
      <c r="G250" s="62"/>
      <c r="H250" s="62"/>
      <c r="I250" s="62"/>
      <c r="J250" s="62"/>
      <c r="K250" s="62"/>
      <c r="L250" s="62"/>
      <c r="M250" s="62"/>
      <c r="N250" s="15"/>
      <c r="O250" s="15" t="s">
        <v>32</v>
      </c>
      <c r="P250" s="15" t="s">
        <v>33</v>
      </c>
      <c r="Q250" s="15"/>
      <c r="R250" s="53" t="s">
        <v>3</v>
      </c>
      <c r="S250" s="16" t="str">
        <f>IF(Q251="×",-7.75,"-")</f>
        <v>-</v>
      </c>
      <c r="U250" s="60" t="str">
        <f>IF(ISERROR(OR(WEEKDAY(B250,1)=1,ISNUMBER(MATCH(B250,#REF!,0)))),"",IF(OR(WEEKDAY(B250,1)=1,ISNUMBER(MATCH(B250,#REF!,0))),1,2))</f>
        <v/>
      </c>
      <c r="V250" s="58"/>
      <c r="W250" s="58"/>
      <c r="X250" s="58"/>
      <c r="Y250" s="58"/>
      <c r="Z250" s="58"/>
      <c r="AA250" s="58"/>
    </row>
    <row r="251" spans="1:27" ht="18" customHeight="1" thickBot="1">
      <c r="A251" s="58"/>
      <c r="B251" s="48" t="s">
        <v>7</v>
      </c>
      <c r="C251" s="49" t="s">
        <v>7</v>
      </c>
      <c r="D251" s="50"/>
      <c r="E251" s="76" t="s">
        <v>7</v>
      </c>
      <c r="F251" s="77"/>
      <c r="G251" s="77"/>
      <c r="H251" s="77"/>
      <c r="I251" s="77"/>
      <c r="J251" s="77"/>
      <c r="K251" s="77"/>
      <c r="L251" s="77"/>
      <c r="M251" s="77"/>
      <c r="N251" s="51"/>
      <c r="O251" s="51" t="s">
        <v>55</v>
      </c>
      <c r="P251" s="51" t="s">
        <v>33</v>
      </c>
      <c r="Q251" s="51" t="s">
        <v>7</v>
      </c>
      <c r="R251" s="55" t="s">
        <v>5</v>
      </c>
      <c r="S251" s="17">
        <f xml:space="preserve"> S246+S247</f>
        <v>0</v>
      </c>
      <c r="U251" s="60" t="str">
        <f>IF(ISERROR(OR(WEEKDAY(B251,1)=1,ISNUMBER(MATCH(B251,#REF!,0)))),"",IF(OR(WEEKDAY(B251,1)=1,ISNUMBER(MATCH(B251,#REF!,0))),1,2))</f>
        <v/>
      </c>
      <c r="V251" s="58"/>
      <c r="W251" s="58"/>
      <c r="X251" s="58"/>
      <c r="Y251" s="58"/>
      <c r="Z251" s="58"/>
      <c r="AA251" s="58"/>
    </row>
  </sheetData>
  <mergeCells count="282">
    <mergeCell ref="E227:M227"/>
    <mergeCell ref="B228:S228"/>
    <mergeCell ref="E229:M229"/>
    <mergeCell ref="R229:S229"/>
    <mergeCell ref="E230:M230"/>
    <mergeCell ref="E243:M243"/>
    <mergeCell ref="E238:M238"/>
    <mergeCell ref="E239:M239"/>
    <mergeCell ref="E240:M240"/>
    <mergeCell ref="E241:M241"/>
    <mergeCell ref="E235:M235"/>
    <mergeCell ref="B236:S236"/>
    <mergeCell ref="E237:M237"/>
    <mergeCell ref="R237:S237"/>
    <mergeCell ref="E242:M242"/>
    <mergeCell ref="E231:M231"/>
    <mergeCell ref="E232:M232"/>
    <mergeCell ref="E233:M233"/>
    <mergeCell ref="E234:M234"/>
    <mergeCell ref="E214:M214"/>
    <mergeCell ref="E205:M205"/>
    <mergeCell ref="E209:M209"/>
    <mergeCell ref="E210:M210"/>
    <mergeCell ref="E211:M211"/>
    <mergeCell ref="B212:S212"/>
    <mergeCell ref="E213:M213"/>
    <mergeCell ref="R213:S213"/>
    <mergeCell ref="E226:M226"/>
    <mergeCell ref="E224:M224"/>
    <mergeCell ref="E225:M225"/>
    <mergeCell ref="E215:M215"/>
    <mergeCell ref="E216:M216"/>
    <mergeCell ref="E217:M217"/>
    <mergeCell ref="E218:M218"/>
    <mergeCell ref="E219:M219"/>
    <mergeCell ref="B220:S220"/>
    <mergeCell ref="E221:M221"/>
    <mergeCell ref="R221:S221"/>
    <mergeCell ref="E222:M222"/>
    <mergeCell ref="E223:M223"/>
    <mergeCell ref="R205:S205"/>
    <mergeCell ref="E206:M206"/>
    <mergeCell ref="E207:M207"/>
    <mergeCell ref="E208:M208"/>
    <mergeCell ref="E200:M200"/>
    <mergeCell ref="E189:M189"/>
    <mergeCell ref="R189:S189"/>
    <mergeCell ref="E190:M190"/>
    <mergeCell ref="E191:M191"/>
    <mergeCell ref="E194:M194"/>
    <mergeCell ref="E195:M195"/>
    <mergeCell ref="B196:S196"/>
    <mergeCell ref="E197:M197"/>
    <mergeCell ref="R197:S197"/>
    <mergeCell ref="E198:M198"/>
    <mergeCell ref="E192:M192"/>
    <mergeCell ref="E193:M193"/>
    <mergeCell ref="E201:M201"/>
    <mergeCell ref="E202:M202"/>
    <mergeCell ref="E203:M203"/>
    <mergeCell ref="B204:S204"/>
    <mergeCell ref="E183:M183"/>
    <mergeCell ref="E184:M184"/>
    <mergeCell ref="E185:M185"/>
    <mergeCell ref="E186:M186"/>
    <mergeCell ref="E187:M187"/>
    <mergeCell ref="B188:S188"/>
    <mergeCell ref="E199:M199"/>
    <mergeCell ref="E158:M158"/>
    <mergeCell ref="E159:M159"/>
    <mergeCell ref="E160:M160"/>
    <mergeCell ref="E161:M161"/>
    <mergeCell ref="E182:M182"/>
    <mergeCell ref="E173:M173"/>
    <mergeCell ref="R173:S173"/>
    <mergeCell ref="E174:M174"/>
    <mergeCell ref="E175:M175"/>
    <mergeCell ref="E176:M176"/>
    <mergeCell ref="E177:M177"/>
    <mergeCell ref="E178:M178"/>
    <mergeCell ref="E179:M179"/>
    <mergeCell ref="B180:S180"/>
    <mergeCell ref="E181:M181"/>
    <mergeCell ref="R181:S181"/>
    <mergeCell ref="E171:M171"/>
    <mergeCell ref="B172:S172"/>
    <mergeCell ref="E162:M162"/>
    <mergeCell ref="E163:M163"/>
    <mergeCell ref="B164:S164"/>
    <mergeCell ref="E165:M165"/>
    <mergeCell ref="R165:S165"/>
    <mergeCell ref="E166:M166"/>
    <mergeCell ref="E167:M167"/>
    <mergeCell ref="E168:M168"/>
    <mergeCell ref="E169:M169"/>
    <mergeCell ref="E170:M170"/>
    <mergeCell ref="E150:M150"/>
    <mergeCell ref="E141:M141"/>
    <mergeCell ref="E145:M145"/>
    <mergeCell ref="E146:M146"/>
    <mergeCell ref="E147:M147"/>
    <mergeCell ref="B148:S148"/>
    <mergeCell ref="E149:M149"/>
    <mergeCell ref="R149:S149"/>
    <mergeCell ref="E157:M157"/>
    <mergeCell ref="R157:S157"/>
    <mergeCell ref="R141:S141"/>
    <mergeCell ref="E142:M142"/>
    <mergeCell ref="E143:M143"/>
    <mergeCell ref="E144:M144"/>
    <mergeCell ref="E151:M151"/>
    <mergeCell ref="E152:M152"/>
    <mergeCell ref="E153:M153"/>
    <mergeCell ref="E154:M154"/>
    <mergeCell ref="E155:M155"/>
    <mergeCell ref="B156:S156"/>
    <mergeCell ref="E128:M128"/>
    <mergeCell ref="E129:M129"/>
    <mergeCell ref="E119:M119"/>
    <mergeCell ref="E120:M120"/>
    <mergeCell ref="E121:M121"/>
    <mergeCell ref="E122:M122"/>
    <mergeCell ref="E123:M123"/>
    <mergeCell ref="B124:S124"/>
    <mergeCell ref="E125:M125"/>
    <mergeCell ref="R125:S125"/>
    <mergeCell ref="E126:M126"/>
    <mergeCell ref="E127:M127"/>
    <mergeCell ref="E139:M139"/>
    <mergeCell ref="B140:S140"/>
    <mergeCell ref="E130:M130"/>
    <mergeCell ref="E131:M131"/>
    <mergeCell ref="B132:S132"/>
    <mergeCell ref="E133:M133"/>
    <mergeCell ref="R133:S133"/>
    <mergeCell ref="E134:M134"/>
    <mergeCell ref="E135:M135"/>
    <mergeCell ref="E136:M136"/>
    <mergeCell ref="E137:M137"/>
    <mergeCell ref="E138:M138"/>
    <mergeCell ref="E118:M118"/>
    <mergeCell ref="E98:M98"/>
    <mergeCell ref="E99:M99"/>
    <mergeCell ref="B100:S100"/>
    <mergeCell ref="E101:M101"/>
    <mergeCell ref="R101:S101"/>
    <mergeCell ref="E102:M102"/>
    <mergeCell ref="E114:M114"/>
    <mergeCell ref="E115:M115"/>
    <mergeCell ref="B116:S116"/>
    <mergeCell ref="E103:M103"/>
    <mergeCell ref="E104:M104"/>
    <mergeCell ref="E105:M105"/>
    <mergeCell ref="E106:M106"/>
    <mergeCell ref="E109:M109"/>
    <mergeCell ref="R109:S109"/>
    <mergeCell ref="E110:M110"/>
    <mergeCell ref="E111:M111"/>
    <mergeCell ref="E112:M112"/>
    <mergeCell ref="E113:M113"/>
    <mergeCell ref="E107:M107"/>
    <mergeCell ref="B108:S108"/>
    <mergeCell ref="E86:M86"/>
    <mergeCell ref="E77:M77"/>
    <mergeCell ref="E81:M81"/>
    <mergeCell ref="E82:M82"/>
    <mergeCell ref="E83:M83"/>
    <mergeCell ref="B84:S84"/>
    <mergeCell ref="E85:M85"/>
    <mergeCell ref="R85:S85"/>
    <mergeCell ref="E117:M117"/>
    <mergeCell ref="R117:S117"/>
    <mergeCell ref="E96:M96"/>
    <mergeCell ref="E97:M97"/>
    <mergeCell ref="E87:M87"/>
    <mergeCell ref="E88:M88"/>
    <mergeCell ref="E89:M89"/>
    <mergeCell ref="E90:M90"/>
    <mergeCell ref="E91:M91"/>
    <mergeCell ref="B92:S92"/>
    <mergeCell ref="E93:M93"/>
    <mergeCell ref="R93:S93"/>
    <mergeCell ref="E94:M94"/>
    <mergeCell ref="E95:M95"/>
    <mergeCell ref="R77:S77"/>
    <mergeCell ref="E78:M78"/>
    <mergeCell ref="E79:M79"/>
    <mergeCell ref="E80:M80"/>
    <mergeCell ref="E72:M72"/>
    <mergeCell ref="E61:M61"/>
    <mergeCell ref="R61:S61"/>
    <mergeCell ref="E62:M62"/>
    <mergeCell ref="E63:M63"/>
    <mergeCell ref="E66:M66"/>
    <mergeCell ref="E67:M67"/>
    <mergeCell ref="B68:S68"/>
    <mergeCell ref="E69:M69"/>
    <mergeCell ref="R69:S69"/>
    <mergeCell ref="E70:M70"/>
    <mergeCell ref="E64:M64"/>
    <mergeCell ref="E65:M65"/>
    <mergeCell ref="E73:M73"/>
    <mergeCell ref="E74:M74"/>
    <mergeCell ref="E75:M75"/>
    <mergeCell ref="B76:S76"/>
    <mergeCell ref="E55:M55"/>
    <mergeCell ref="E56:M56"/>
    <mergeCell ref="E57:M57"/>
    <mergeCell ref="E58:M58"/>
    <mergeCell ref="E59:M59"/>
    <mergeCell ref="B60:S60"/>
    <mergeCell ref="E71:M71"/>
    <mergeCell ref="E30:M30"/>
    <mergeCell ref="E31:M31"/>
    <mergeCell ref="E32:M32"/>
    <mergeCell ref="E33:M33"/>
    <mergeCell ref="E54:M54"/>
    <mergeCell ref="E45:M45"/>
    <mergeCell ref="R45:S45"/>
    <mergeCell ref="E46:M46"/>
    <mergeCell ref="E47:M47"/>
    <mergeCell ref="E48:M48"/>
    <mergeCell ref="E49:M49"/>
    <mergeCell ref="E50:M50"/>
    <mergeCell ref="E51:M51"/>
    <mergeCell ref="B52:S52"/>
    <mergeCell ref="E53:M53"/>
    <mergeCell ref="R53:S53"/>
    <mergeCell ref="E43:M43"/>
    <mergeCell ref="B44:S44"/>
    <mergeCell ref="E34:M34"/>
    <mergeCell ref="E35:M35"/>
    <mergeCell ref="B36:S36"/>
    <mergeCell ref="E37:M37"/>
    <mergeCell ref="R37:S37"/>
    <mergeCell ref="E38:M38"/>
    <mergeCell ref="E39:M39"/>
    <mergeCell ref="E40:M40"/>
    <mergeCell ref="E41:M41"/>
    <mergeCell ref="E42:M42"/>
    <mergeCell ref="E22:M22"/>
    <mergeCell ref="E13:M13"/>
    <mergeCell ref="E17:M17"/>
    <mergeCell ref="E18:M18"/>
    <mergeCell ref="E19:M19"/>
    <mergeCell ref="B20:S20"/>
    <mergeCell ref="E21:M21"/>
    <mergeCell ref="R21:S21"/>
    <mergeCell ref="E29:M29"/>
    <mergeCell ref="R29:S29"/>
    <mergeCell ref="R13:S13"/>
    <mergeCell ref="E14:M14"/>
    <mergeCell ref="E15:M15"/>
    <mergeCell ref="E16:M16"/>
    <mergeCell ref="E23:M23"/>
    <mergeCell ref="E24:M24"/>
    <mergeCell ref="E25:M25"/>
    <mergeCell ref="E26:M26"/>
    <mergeCell ref="E27:M27"/>
    <mergeCell ref="B28:S28"/>
    <mergeCell ref="E11:M11"/>
    <mergeCell ref="B12:S12"/>
    <mergeCell ref="R2:S2"/>
    <mergeCell ref="B1:O2"/>
    <mergeCell ref="B4:S4"/>
    <mergeCell ref="E5:M5"/>
    <mergeCell ref="R5:S5"/>
    <mergeCell ref="E6:M6"/>
    <mergeCell ref="E7:M7"/>
    <mergeCell ref="E8:M8"/>
    <mergeCell ref="E9:M9"/>
    <mergeCell ref="E10:M10"/>
    <mergeCell ref="R1:S1"/>
    <mergeCell ref="E251:M251"/>
    <mergeCell ref="E247:M247"/>
    <mergeCell ref="E248:M248"/>
    <mergeCell ref="E249:M249"/>
    <mergeCell ref="E250:M250"/>
    <mergeCell ref="B244:S244"/>
    <mergeCell ref="E245:M245"/>
    <mergeCell ref="R245:S245"/>
    <mergeCell ref="E246:M246"/>
  </mergeCells>
  <phoneticPr fontId="2"/>
  <conditionalFormatting sqref="R8 R16 R24 R32 R40 R48 R56 R64 R72 R80 R88 R96 R104 R112 R120 R128 R136 R144 R152 R160 R168 R176 R184 R192 R200 R208 R216 R224 R232 R240 R248">
    <cfRule type="expression" dxfId="86" priority="2" stopIfTrue="1">
      <formula>OR(Q11="■",Q11="×")</formula>
    </cfRule>
    <cfRule type="expression" dxfId="85" priority="3" stopIfTrue="1">
      <formula>Q11&lt;&gt;"△"</formula>
    </cfRule>
  </conditionalFormatting>
  <conditionalFormatting sqref="S9 S33 S41 S49 S57 S65 S73 S81 S89 S97 S105 S113 S121 S129 S137 S145 S153 S161 S169 S177 S185 S193 S201 S209 S217 S225 S233 S241 S249 S17 S25">
    <cfRule type="expression" dxfId="84" priority="1" stopIfTrue="1">
      <formula>S9&gt;0</formula>
    </cfRule>
    <cfRule type="expression" dxfId="83" priority="4" stopIfTrue="1">
      <formula>OR(Q11="■",Q11="×")</formula>
    </cfRule>
    <cfRule type="expression" dxfId="82" priority="5" stopIfTrue="1">
      <formula>S9&lt;0</formula>
    </cfRule>
  </conditionalFormatting>
  <conditionalFormatting sqref="S8 S16 S24 S32 S40 S48 S56 S64 S72 S80 S88 S96 S104 S112 S120 S128 S136 S144 S152 S160 S168 S176 S184 S192 S200 S208 S216 S224 S232 S240 S248">
    <cfRule type="expression" dxfId="81" priority="6" stopIfTrue="1">
      <formula>OR(Q11="■",Q11="×")</formula>
    </cfRule>
    <cfRule type="expression" dxfId="80" priority="7" stopIfTrue="1">
      <formula>Q11="△"</formula>
    </cfRule>
    <cfRule type="expression" dxfId="79" priority="8" stopIfTrue="1">
      <formula>Q11&lt;&gt;"△"</formula>
    </cfRule>
  </conditionalFormatting>
  <conditionalFormatting sqref="Q5 Q13 Q21 Q29 Q37 Q45 Q53 Q61 Q69 Q77 Q85 Q93 Q101 Q109 Q117 Q125 Q133 Q141 Q149 Q157 Q165 Q173 Q181 Q189 Q197 Q205 Q213 Q221 Q229 Q237 Q245">
    <cfRule type="expression" dxfId="78" priority="9" stopIfTrue="1">
      <formula>OR(Q11="■",Q11="×")</formula>
    </cfRule>
  </conditionalFormatting>
  <conditionalFormatting sqref="E6:L6 E14:L14 E22:L22 E30:L30 E38:L38 E46:L46 E54:L54 E62:L62 E70:L70 E78:L78 E86:L86 E94:L94 E102:L102 E110:L110 E118:L118 E126:L126 E134:L134 E142:L142 E150:L150 E158:L158 E166:L166 E174:L174 E182:L182 E190:L190 E198:L198 E206:L206 E214:L214 E222:L222 E230:L230 E238:L238 E246:L246">
    <cfRule type="expression" dxfId="77" priority="10" stopIfTrue="1">
      <formula>OR(Q11="■",Q11="×")</formula>
    </cfRule>
  </conditionalFormatting>
  <conditionalFormatting sqref="N5 N13 N21 N29 N37 N45 N53 N61 N69 N77 N85 N93 N101 N109 N117 N125 N133 N141 N149 N157 N165 N173 N181 N189 N197 N205 N213 N221 N229 N237 N245">
    <cfRule type="expression" dxfId="76" priority="11" stopIfTrue="1">
      <formula>OR(Q11="■",Q11="×")</formula>
    </cfRule>
  </conditionalFormatting>
  <conditionalFormatting sqref="O5 O13 O21 O29 O37 O45 O53 O61 O69 O77 O85 O93 O101 O109 O117 O125 O133 O141 O149 O157 O165 O173 O181 O189 O197 O205 O213 O221 O229 O237 O245">
    <cfRule type="expression" dxfId="75" priority="12" stopIfTrue="1">
      <formula>OR(Q11="■",Q11="×")</formula>
    </cfRule>
  </conditionalFormatting>
  <conditionalFormatting sqref="E7:L7 E15:L15 E23:L23 E31:L31 E39:L39 E47:L47 E55:L55 E63:L63 E71:L71 E79:L79 E87:L87 E95:L95 E103:L103 E111:L111 E119:L119 E127:L127 E135:L135 E143:L143 E151:L151 E159:L159 E167:L167 E175:L175 E183:L183 E191:L191 E199:L199 E207:L207 E215:L215 E223:L223 E231:L231 E239:L239 E247:L247">
    <cfRule type="expression" dxfId="74" priority="13" stopIfTrue="1">
      <formula>OR(Q11="■",Q11="×")</formula>
    </cfRule>
  </conditionalFormatting>
  <conditionalFormatting sqref="N6:P6 N14:P14 N22:P22 N30:P30 N38:P38 N46:P46 N54:P54 N62:P62 N70:P70 N78:P78 N86:P86 N94:P94 N102:P102 N110:P110 N118:P118 N126:P126 N134:P134 N142:P142 N150:P150 N158:P158 N166:P166 N174:P174 N182:P182 N190:P190 N198:P198 N206:P206 N214:P214 N222:P222 N230:P230 N238:P238 N246:P246">
    <cfRule type="expression" dxfId="73" priority="14" stopIfTrue="1">
      <formula>OR($Q11="■",$Q11="×")</formula>
    </cfRule>
  </conditionalFormatting>
  <conditionalFormatting sqref="N8 N16 N24 N32 N40 N48 N56 N64 N72 N80 N88 N96 N104 N112 N120 N128 N136 N144 N152 N160 N168 N176 N184 N192 N200 N208 N216 N224 N232 N240 N248">
    <cfRule type="expression" dxfId="72" priority="15" stopIfTrue="1">
      <formula>OR(Q11="■",Q11="×")</formula>
    </cfRule>
  </conditionalFormatting>
  <conditionalFormatting sqref="N9 N17 N25 N33 N41 N49 N57 N65 N73 N81 N89 N97 N105 N113 N121 N129 N137 N145 N153 N161 N169 N177 N185 N193 N201 N209 N217 N225 N233 N241 N249">
    <cfRule type="expression" dxfId="71" priority="16" stopIfTrue="1">
      <formula>OR(Q11="■",Q11="×")</formula>
    </cfRule>
  </conditionalFormatting>
  <conditionalFormatting sqref="N10 N18 N26 N34 N42 N50 N58 N66 N74 N82 N90 N98 N106 N114 N122 N130 N138 N146 N154 N162 N170 N178 N186 N194 N202 N210 N218 N226 N234 N242 N250">
    <cfRule type="expression" dxfId="70" priority="17" stopIfTrue="1">
      <formula>OR(Q11="■",Q11="×")</formula>
    </cfRule>
  </conditionalFormatting>
  <conditionalFormatting sqref="N11 N19 N27 N35 N43 N51 N59 N67 N75 N83 N91 N99 N107 N115 N123 N131 N139 N147 N155 N163 N171 N179 N187 N195 N203 N211 N219 N227 N235 N243 N251">
    <cfRule type="expression" dxfId="69" priority="18" stopIfTrue="1">
      <formula>OR(Q11="■",Q11="×")</formula>
    </cfRule>
  </conditionalFormatting>
  <conditionalFormatting sqref="O7 O15 O23 O31 O39 O47 O55 O63 O71 O79 O87 O95 O103 O111 O119 O127 O135 O143 O151 O159 O167 O175 O183 O191 O199 O207 O215 O223 O231 O239 O247">
    <cfRule type="expression" dxfId="68" priority="19" stopIfTrue="1">
      <formula>OR(Q11="■",Q11="×")</formula>
    </cfRule>
  </conditionalFormatting>
  <conditionalFormatting sqref="O8 O16 O24 O32 O40 O48 O56 O64 O72 O80 O88 O96 O104 O112 O120 O128 O136 O144 O152 O160 O168 O176 O184 O192 O200 O208 O216 O224 O232 O240 O248">
    <cfRule type="expression" dxfId="67" priority="20" stopIfTrue="1">
      <formula>OR(Q11="■",Q11="×")</formula>
    </cfRule>
  </conditionalFormatting>
  <conditionalFormatting sqref="O9 O17 O25 O33 O41 O49 O57 O65 O73 O81 O89 O97 O105 O113 O121 O129 O137 O145 O153 O161 O169 O177 O185 O193 O201 O209 O217 O225 O233 O241 O249">
    <cfRule type="expression" dxfId="66" priority="21" stopIfTrue="1">
      <formula>OR(Q11="■",Q11="×")</formula>
    </cfRule>
  </conditionalFormatting>
  <conditionalFormatting sqref="O10 O18 O26 O34 O42 O50 O58 O66 O74 O82 O90 O98 O106 O114 O122 O130 O138 O146 O154 O162 O170 O178 O186 O194 O202 O210 O218 O226 O234 O242 O250">
    <cfRule type="expression" dxfId="65" priority="22" stopIfTrue="1">
      <formula>OR(Q11="■",Q11="×")</formula>
    </cfRule>
  </conditionalFormatting>
  <conditionalFormatting sqref="O11 O19 O27 O35 O43 O51 O59 O67 O75 O83 O91 O99 O107 O115 O123 O131 O139 O147 O155 O163 O171 O179 O187 O195 O203 O211 O219 O227 O235 O243 O251">
    <cfRule type="expression" dxfId="64" priority="23" stopIfTrue="1">
      <formula>OR(Q11="■",Q11="×")</formula>
    </cfRule>
  </conditionalFormatting>
  <conditionalFormatting sqref="P7 P15 P23 P31 P39 P47 P55 P63 P71 P79 P87 P95 P103 P111 P119 P127 P135 P143 P151 P159 P167 P175 P183 P191 P199 P207 P215 P223 P231 P239 P247">
    <cfRule type="expression" dxfId="63" priority="24" stopIfTrue="1">
      <formula>OR(Q11="■",Q11="×")</formula>
    </cfRule>
  </conditionalFormatting>
  <conditionalFormatting sqref="P8 P16 P24 P32 P40 P48 P56 P64 P72 P80 P88 P96 P104 P112 P120 P128 P136 P144 P152 P160 P168 P176 P184 P192 P200 P208 P216 P224 P232 P240 P248">
    <cfRule type="expression" dxfId="62" priority="25" stopIfTrue="1">
      <formula>OR(Q11="■",Q11="×")</formula>
    </cfRule>
  </conditionalFormatting>
  <conditionalFormatting sqref="P9 P17 P25 P33 P41 P49 P57 P65 P73 P81 P89 P97 P105 P113 P121 P129 P137 P145 P153 P161 P169 P177 P185 P193 P201 P209 P217 P225 P233 P241 P249">
    <cfRule type="expression" dxfId="61" priority="26" stopIfTrue="1">
      <formula>OR(Q11="■",Q11="×")</formula>
    </cfRule>
  </conditionalFormatting>
  <conditionalFormatting sqref="P10 P18 P26 P34 P42 P50 P58 P66 P74 P82 P90 P98 P106 P114 P122 P130 P138 P146 P154 P162 P170 P178 P186 P194 P202 P210 P218 P226 P234 P242 P250">
    <cfRule type="expression" dxfId="60" priority="27" stopIfTrue="1">
      <formula>OR(Q11="■",Q11="×")</formula>
    </cfRule>
  </conditionalFormatting>
  <conditionalFormatting sqref="P11 P19 P27 P35 P43 P51 P59 P67 P75 P83 P91 P99 P107 P115 P123 P131 P139 P147 P155 P163 P171 P179 P187 P195 P203 P211 P219 P227 P235 P243 P251">
    <cfRule type="expression" dxfId="59" priority="28" stopIfTrue="1">
      <formula>OR(Q11="■",Q11="×")</formula>
    </cfRule>
  </conditionalFormatting>
  <conditionalFormatting sqref="D5 D13 D21 D29 D37 D45 D53 D61 D69 D77 D85 D93 D101 D109 D117 D125 D133 D141 D149 D157 D165 D173 D181 D189 D197 D205 D213 D221 D229 D237 D245">
    <cfRule type="expression" dxfId="58" priority="29" stopIfTrue="1">
      <formula>OR(Q11="■",Q11="×")</formula>
    </cfRule>
  </conditionalFormatting>
  <conditionalFormatting sqref="D6 D14 D22 D30 D38 D46 D54 D62 D70 D78 D86 D94 D102 D110 D118 D126 D134 D142 D150 D158 D166 D174 D182 D190 D198 D206 D214 D222 D230 D238 D246">
    <cfRule type="expression" dxfId="57" priority="30" stopIfTrue="1">
      <formula>OR(Q11="■",Q11="×")</formula>
    </cfRule>
  </conditionalFormatting>
  <conditionalFormatting sqref="D7 D15 D23 D31 D39 D47 D55 D63 D71 D79 D87 D95 D103 D111 D119 D127 D135 D143 D151 D159 D167 D175 D183 D191 D199 D207 D215 D223 D231 D239 D247">
    <cfRule type="expression" dxfId="56" priority="31" stopIfTrue="1">
      <formula>OR(Q11="■",Q11="×")</formula>
    </cfRule>
  </conditionalFormatting>
  <conditionalFormatting sqref="D8 D16 D24 D32 D40 D48 D56 D64 D72 D80 D88 D96 D104 D112 D120 D128 D136 D144 D152 D160 D168 D176 D184 D192 D200 D208 D216 D224 D232 D240 D248">
    <cfRule type="expression" dxfId="55" priority="32" stopIfTrue="1">
      <formula>OR(Q11="■",Q11="×")</formula>
    </cfRule>
  </conditionalFormatting>
  <conditionalFormatting sqref="D9 D17 D25 D33 D41 D49 D57 D65 D73 D81 D89 D97 D105 D113 D121 D129 D137 D145 D153 D161 D169 D177 D185 D193 D201 D209 D217 D225 D233 D241 D249">
    <cfRule type="expression" dxfId="54" priority="33" stopIfTrue="1">
      <formula>OR(Q11="■",Q11="×")</formula>
    </cfRule>
  </conditionalFormatting>
  <conditionalFormatting sqref="D10 D18 D26 D34 D42 D50 D58 D66 D74 D82 D90 D98 D106 D114 D122 D130 D138 D146 D154 D162 D170 D178 D186 D194 D202 D210 D218 D226 D234 D242 D250">
    <cfRule type="expression" dxfId="53" priority="34" stopIfTrue="1">
      <formula>OR(Q11="■",Q11="×")</formula>
    </cfRule>
  </conditionalFormatting>
  <conditionalFormatting sqref="D11 D19 D27 D35 D43 D51 D59 D67 D75 D83 D91 D99 D107 D115 D123 D131 D139 D147 D155 D163 D171 D179 D187 D195 D203 D211 D219 D227 D235 D243 D251">
    <cfRule type="expression" dxfId="52" priority="35" stopIfTrue="1">
      <formula>OR(Q11="■",Q11="×")</formula>
    </cfRule>
  </conditionalFormatting>
  <conditionalFormatting sqref="C6 C14 C22 C30 C38 C46 C54 C62 C70 C78 C86 C94 C102 C110 C118 C126 C134 C142 C150 C158 C166 C174 C182 C190 C198 C206 C214 C222 C230 C238 C246">
    <cfRule type="expression" dxfId="51" priority="36" stopIfTrue="1">
      <formula>OR(Q11="■",Q11="×")</formula>
    </cfRule>
  </conditionalFormatting>
  <conditionalFormatting sqref="C7 C15 C23 C31 C39 C47 C55 C63 C71 C79 C87 C95 C103 C111 C119 C127 C135 C143 C151 C159 C167 C175 C183 C191 C199 C207 C215 C223 C231 C239 C247">
    <cfRule type="expression" dxfId="50" priority="37" stopIfTrue="1">
      <formula>OR(Q11="■",Q11="×")</formula>
    </cfRule>
  </conditionalFormatting>
  <conditionalFormatting sqref="B7 B15 B23 B31 B39 B47 B55 B63 B71 B79 B87 B95 B103 B111 B119 B127 B135 B143 B151 B159 B167 B175 B183 B191 B199 B207 B215 B223 B231 B239 B247">
    <cfRule type="expression" dxfId="49" priority="38" stopIfTrue="1">
      <formula>OR(Q11="■",Q11="×")</formula>
    </cfRule>
  </conditionalFormatting>
  <conditionalFormatting sqref="B6 B14 B22 B30 B38 B46 B54 B62 B70 B78 B86 B94 B102 B110 B118 B126 B134 B142 B150 B158 B166 B174 B182 B190 B198 B206 B214 B222 B230 B238 B246">
    <cfRule type="expression" dxfId="48" priority="39" stopIfTrue="1">
      <formula>OR(Q11="■",Q11="×")</formula>
    </cfRule>
  </conditionalFormatting>
  <conditionalFormatting sqref="R6 R14 R22 R30 R38 R46 R54 R62 R70 R78 R86 R94 R102 R110 R118 R126 R134 R142 R150 R158 R166 R174 R182 R190 R198 R206 R214 R222 R230 R238 R246">
    <cfRule type="expression" dxfId="47" priority="40" stopIfTrue="1">
      <formula>OR(Q11="■",Q11="×")</formula>
    </cfRule>
  </conditionalFormatting>
  <conditionalFormatting sqref="Q6 Q14 Q22 Q30 Q38 Q46 Q54 Q62 Q70 Q78 Q86 Q94 Q102 Q110 Q118 Q126 Q134 Q142 Q150 Q158 Q166 Q174 Q182 Q190 Q198 Q206 Q214 Q222 Q230 Q238 Q246">
    <cfRule type="expression" dxfId="46" priority="41" stopIfTrue="1">
      <formula>OR(Q11="■",Q11="×")</formula>
    </cfRule>
  </conditionalFormatting>
  <conditionalFormatting sqref="Q7 Q15 Q23 Q31 Q39 Q47 Q55 Q63 Q71 Q79 Q87 Q95 Q103 Q111 Q119 Q127 Q135 Q143 Q151 Q159 Q167 Q175 Q183 Q191 Q199 Q207 Q215 Q223 Q231 Q239 Q247">
    <cfRule type="expression" dxfId="45" priority="42" stopIfTrue="1">
      <formula>OR(Q11="■",Q11="×")</formula>
    </cfRule>
  </conditionalFormatting>
  <conditionalFormatting sqref="Q8 Q16 Q24 Q32 Q40 Q48 Q56 Q64 Q72 Q80 Q88 Q96 Q104 Q112 Q120 Q128 Q136 Q144 Q152 Q160 Q168 Q176 Q184 Q192 Q200 Q208 Q216 Q224 Q232 Q240 Q248">
    <cfRule type="expression" dxfId="44" priority="43" stopIfTrue="1">
      <formula>OR(Q11="■",Q11="×")</formula>
    </cfRule>
  </conditionalFormatting>
  <conditionalFormatting sqref="Q9 Q17 Q25 Q33 Q41 Q49 Q57 Q65 Q73 Q81 Q89 Q97 Q105 Q113 Q121 Q129 Q137 Q145 Q153 Q161 Q169 Q177 Q185 Q193 Q201 Q209 Q217 Q225 Q233 Q241 Q249">
    <cfRule type="expression" dxfId="43" priority="44" stopIfTrue="1">
      <formula>OR(Q11="■",Q11="×")</formula>
    </cfRule>
  </conditionalFormatting>
  <conditionalFormatting sqref="Q10 Q18 Q26 Q34 Q42 Q50 Q58 Q66 Q74 Q82 Q90 Q98 Q106 Q114 Q122 Q130 Q138 Q146 Q154 Q162 Q170 Q178 Q186 Q194 Q202 Q210 Q218 Q226 Q234 Q242 Q250">
    <cfRule type="expression" dxfId="42" priority="45" stopIfTrue="1">
      <formula>OR(Q11="■",Q11="×")</formula>
    </cfRule>
  </conditionalFormatting>
  <conditionalFormatting sqref="R10 R18 R26 R34 R42 R50 R58 R66 R74 R82 R90 R98 R106 R114 R122 R130 R138 R146 R154 R162 R170 R178 R186 R194 R202 R210 R218 R226 R234 R242 R250">
    <cfRule type="expression" dxfId="41" priority="46" stopIfTrue="1">
      <formula>OR(Q11="■",Q11="×")</formula>
    </cfRule>
  </conditionalFormatting>
  <conditionalFormatting sqref="R11 R19 R27 R35 R43 R51 R59 R67 R75 R83 R91 R99 R107 R115 R123 R131 R139 R147 R155 R163 R171 R179 R187 R195 R203 R211 R219 R227 R235 R243 R251">
    <cfRule type="expression" dxfId="40" priority="47" stopIfTrue="1">
      <formula>OR(Q11="■",Q11="×")</formula>
    </cfRule>
  </conditionalFormatting>
  <conditionalFormatting sqref="R9 R17 R25 R33 R41 R49 R57 R65 R73 R81 R89 R97 R105 R113 R121 R129 R137 R145 R153 R161 R169 R177 R185 R193 R201 R209 R217 R225 R233 R241 R249">
    <cfRule type="expression" dxfId="39" priority="48" stopIfTrue="1">
      <formula>OR(Q11="■",Q11="×")</formula>
    </cfRule>
  </conditionalFormatting>
  <conditionalFormatting sqref="R7 R15 R23 R31 R39 R47 R55 R63 R71 R79 R87 R95 R103 R111 R119 R127 R135 R143 R151 R159 R167 R175 R183 R191 R199 R207 R215 R223 R231 R239 R247">
    <cfRule type="expression" dxfId="38" priority="49" stopIfTrue="1">
      <formula>OR(Q11="■",Q11="×")</formula>
    </cfRule>
  </conditionalFormatting>
  <conditionalFormatting sqref="B8 B16 B24 B32 B40 B48 B56 B64 B72 B80 B88 B96 B104 B112 B120 B128 B136 B144 B152 B160 B168 B176 B184 B192 B200 B208 B216 B224 B232 B240 B248">
    <cfRule type="expression" dxfId="37" priority="50" stopIfTrue="1">
      <formula>OR(Q11="■",Q11="×")</formula>
    </cfRule>
  </conditionalFormatting>
  <conditionalFormatting sqref="C8 C16 C24 C32 C40 C48 C56 C64 C72 C80 C88 C96 C104 C112 C120 C128 C136 C144 C152 C160 C168 C176 C184 C192 C200 C208 C216 C224 C232 C240 C248">
    <cfRule type="expression" dxfId="36" priority="51" stopIfTrue="1">
      <formula>OR(Q11="■",Q11="×")</formula>
    </cfRule>
  </conditionalFormatting>
  <conditionalFormatting sqref="B9 B17 B25 B33 B41 B49 B57 B65 B73 B81 B89 B97 B105 B113 B121 B129 B137 B145 B153 B161 B169 B177 B185 B193 B201 B209 B217 B225 B233 B241 B249">
    <cfRule type="expression" dxfId="35" priority="52" stopIfTrue="1">
      <formula>OR(Q11="■",Q11="×")</formula>
    </cfRule>
  </conditionalFormatting>
  <conditionalFormatting sqref="C9 C17 C25 C33 C41 C49 C57 C65 C73 C81 C89 C97 C105 C113 C121 C129 C137 C145 C153 C161 C169 C177 C185 C193 C201 C209 C217 C225 C233 C241 C249">
    <cfRule type="expression" dxfId="34" priority="53" stopIfTrue="1">
      <formula>OR(Q11="■",Q11="×")</formula>
    </cfRule>
  </conditionalFormatting>
  <conditionalFormatting sqref="B10 B18 B26 B34 B42 B50 B58 B66 B74 B82 B90 B98 B106 B114 B122 B130 B138 B146 B154 B162 B170 B178 B186 B194 B202 B210 B218 B226 B234 B242 B250">
    <cfRule type="expression" dxfId="33" priority="54" stopIfTrue="1">
      <formula>OR(Q11="■",Q11="×")</formula>
    </cfRule>
  </conditionalFormatting>
  <conditionalFormatting sqref="C10 C18 C26 C34 C42 C50 C58 C66 C74 C82 C90 C98 C106 C114 C122 C130 C138 C146 C154 C162 C170 C178 C186 C194 C202 C210 C218 C226 C234 C242 C250">
    <cfRule type="expression" dxfId="32" priority="55" stopIfTrue="1">
      <formula>OR(Q11="■",Q11="×")</formula>
    </cfRule>
  </conditionalFormatting>
  <conditionalFormatting sqref="C11 C19 C27 C35 C43 C51 C59 C67 C75 C83 C91 C99 C107 C115 C123 C131 C139 C147 C155 C163 C171 C179 C187 C195 C203 C211 C219 C227 C235 C243 C251">
    <cfRule type="expression" dxfId="31" priority="56" stopIfTrue="1">
      <formula>OR(Q11="■",Q11="×")</formula>
    </cfRule>
  </conditionalFormatting>
  <conditionalFormatting sqref="B11 B19 B27 B35 B43 B51 B59 B67 B75 B83 B91 B99 B107 B115 B123 B131 B139 B147 B155 B163 B171 B179 B187 B195 B203 B211 B219 B227 B235 B243 B251">
    <cfRule type="expression" dxfId="30" priority="57" stopIfTrue="1">
      <formula>OR(Q11="■",Q11="×")</formula>
    </cfRule>
  </conditionalFormatting>
  <conditionalFormatting sqref="E8:L8 E16:L16 E24:L24 E32:L32 E40:L40 E48:L48 E56:L56 E64:L64 E72:L72 E80:L80 E88:L88 E96:L96 E104:L104 E112:L112 E120:L120 E128:L128 E136:L136 E144:L144 E152:L152 E160:L160 E168:L168 E176:L176 E184:L184 E192:L192 E200:L200 E208:L208 E216:L216 E224:L224 E232:L232 E240:L240 E248:L248">
    <cfRule type="expression" dxfId="29" priority="58" stopIfTrue="1">
      <formula>OR(Q11="■",Q11="×")</formula>
    </cfRule>
  </conditionalFormatting>
  <conditionalFormatting sqref="E9:L9 E17:L17 E25:L25 E33:L33 E41:L41 E49:L49 E57:L57 E65:L65 E73:L73 E81:L81 E89:L89 E97:L97 E105:L105 E113:L113 E121:L121 E129:L129 E137:L137 E145:L145 E153:L153 E161:L161 E169:L169 E177:L177 E185:L185 E193:L193 E201:L201 E209:L209 E217:L217 E225:L225 E233:L233 E241:L241 E249:L249">
    <cfRule type="expression" dxfId="28" priority="59" stopIfTrue="1">
      <formula>OR(Q11="■",Q11="×")</formula>
    </cfRule>
  </conditionalFormatting>
  <conditionalFormatting sqref="E10:L10 E18:L18 E26:L26 E34:L34 E42:L42 E50:L50 E58:L58 E66:L66 E74:L74 E82:L82 E90:L90 E98:L98 E106:L106 E114:L114 E122:L122 E130:L130 E138:L138 E146:L146 E154:L154 E162:L162 E170:L170 E178:L178 E186:L186 E194:L194 E202:L202 E210:L210 E218:L218 E226:L226 E234:L234 E242:L242 E250:L250">
    <cfRule type="expression" dxfId="27" priority="60" stopIfTrue="1">
      <formula>OR(Q11="■",Q11="×")</formula>
    </cfRule>
  </conditionalFormatting>
  <conditionalFormatting sqref="E11:L11 E19:L19 E27:L27 E35:L35 E43:L43 E51:L51 E59:L59 E67:L67 E75:L75 E83:L83 E91:L91 E99:L99 E107:L107 E115:L115 E123:L123 E131:L131 E139:L139 E147:L147 E155:L155 E163:L163 E171:L171 E179:L179 E187:L187 E195:L195 E203:L203 E211:L211 E219:L219 E227:L227 E235:L235 E243:L243 E251:L251">
    <cfRule type="expression" dxfId="26" priority="61" stopIfTrue="1">
      <formula>OR(Q11="■",Q11="×")</formula>
    </cfRule>
  </conditionalFormatting>
  <conditionalFormatting sqref="E5:L5 E13:L13 E21:L21 E29:L29 E37:L37 E45:L45 E53:L53 E61:L61 E69:L69 E77:L77 E85:L85 E93:L93 E101:L101 E109:L109 E117:L117 E125:L125 E133:L133 E141:L141 E149:L149 E157:L157 E165:L165 E173:L173 E181:L181 E189:L189 E197:L197 E205:L205 E213:L213 E221:L221 E229:L229 E237:L237 E245:L245">
    <cfRule type="expression" dxfId="25" priority="62" stopIfTrue="1">
      <formula>OR(Q11="■",Q11="×")</formula>
    </cfRule>
  </conditionalFormatting>
  <conditionalFormatting sqref="N7 N15 N23 N31 N39 N47 N55 N63 N71 N79 N87 N95 N103 N111 N119 N127 N135 N143 N151 N159 N167 N175 N183 N191 N199 N207 N215 N223 N231 N239 N247">
    <cfRule type="expression" dxfId="24" priority="63" stopIfTrue="1">
      <formula>OR(Q11="■",Q11="×")</formula>
    </cfRule>
  </conditionalFormatting>
  <conditionalFormatting sqref="C5 C13 C21 C29 C37 C45 C53 C61 C69 C77 C85 C93 C101 C109 C117 C125 C133 C141 C149 C157 C165 C173 C181 C189 C197 C205 C213 C221 C229 C237 C245">
    <cfRule type="expression" dxfId="23" priority="64" stopIfTrue="1">
      <formula>OR(Q11="■",Q11="×")</formula>
    </cfRule>
  </conditionalFormatting>
  <conditionalFormatting sqref="P5 P13 P21 P29 P37 P45 P53 P61 P69 P77 P85 P93 P101 P109 P117 P125 P133 P141 P149 P157 P165 P173 P181 P189 P197 P205 P213 P221 P229 P237 P245">
    <cfRule type="expression" dxfId="22" priority="65" stopIfTrue="1">
      <formula>OR(Q11="■",Q11="×")</formula>
    </cfRule>
  </conditionalFormatting>
  <conditionalFormatting sqref="S11 S19 S27 S35 S43 S51 S59 S67 S75 S83 S91 S99 S107 S115 S123 S131 S139 S147 S155 S163 S171 S179 S187 S195 S203 S211 S219 S227 S235 S243 S251">
    <cfRule type="expression" dxfId="21" priority="66" stopIfTrue="1">
      <formula>OR(Q11="■",Q11="×")</formula>
    </cfRule>
  </conditionalFormatting>
  <conditionalFormatting sqref="S10 S18 S26 S34 S42 S50 S58 S66 S74 S82 S90 S98 S106 S114 S122 S130 S138 S146 S154 S162 S170 S178 S186 S194 S202 S210 S218 S226 S234 S242 S250">
    <cfRule type="expression" dxfId="20" priority="67" stopIfTrue="1">
      <formula>OR(Q11="■",Q11="×")</formula>
    </cfRule>
  </conditionalFormatting>
  <conditionalFormatting sqref="R5:S5 R13:S13 R21:S21 R29:S29 R37:S37 R45:S45 R53:S53 R61:S61 R69:S69 R77:S77 R85:S85 R93:S93 R101:S101 R109:S109 R117:S117 R125:S125 R133:S133 R141:S141 R149:S149 R157:S157 R165:S165 R173:S173 R181:S181 R189:S189 R197:S197 R205:S205 R213:S213 R221:S221 R229:S229 R237:S237 R245:S245">
    <cfRule type="expression" dxfId="19" priority="68" stopIfTrue="1">
      <formula>OR(Q11="■",Q11="×")</formula>
    </cfRule>
  </conditionalFormatting>
  <conditionalFormatting sqref="S6 S14 S22 S30 S38 S46 S54 S62 S70 S78 S86 S94 S102 S110 S118 S126 S134 S142 S150 S158 S166 S174 S182 S190 S198 S206 S214 S222 S230 S238 S246">
    <cfRule type="expression" dxfId="18" priority="69" stopIfTrue="1">
      <formula>OR(Q11="■",Q11="×")</formula>
    </cfRule>
  </conditionalFormatting>
  <conditionalFormatting sqref="S7 S15 S23 S31 S39 S47 S55 S63 S71 S79 S87 S95 S103 S111 S119 S127 S135 S143 S151 S159 S167 S175 S183 S191 S199 S207 S215 S223 S231 S239 S247">
    <cfRule type="expression" dxfId="17" priority="70" stopIfTrue="1">
      <formula>OR(Q11="■",Q11="×")</formula>
    </cfRule>
  </conditionalFormatting>
  <conditionalFormatting sqref="B5 B13 B21 B29 B37 B45 B53 B61 B69 B77 B85 B93 B101 B109 B117 B125 B133 B141 B149 B157 B165 B173 B181 B189 B197 B205 B213 B221 B229 B237 B245">
    <cfRule type="expression" dxfId="16" priority="71" stopIfTrue="1">
      <formula>OR(Q11="■",Q11="×")</formula>
    </cfRule>
  </conditionalFormatting>
  <conditionalFormatting sqref="B4:I4 B12:I12 B20:I20 B28:I28 B36:I36 B44:I44 B52:I52 B60:I60 B68:I68 B76:I76 B84:I84 B92:I92 B100:I100 B108:I108 B116:I116 B124:I124 B132:I132 B140:I140 B148:I148 B156:I156 B164:I164 B172:I172 B180:I180 B188:I188 B196:I196 B204:I204 B212:I212 B220:I220 B228:I228 B236:I236 B244:I244">
    <cfRule type="expression" dxfId="15" priority="72" stopIfTrue="1">
      <formula>OR(Q11="■",Q11="×")</formula>
    </cfRule>
  </conditionalFormatting>
  <conditionalFormatting sqref="Q11 Q19 Q27 Q35 Q43 Q51 Q59 Q67 Q75 Q83 Q91 Q99 Q107 Q115 Q123 Q131 Q139 Q147 Q155 Q163 Q171 Q179 Q187 Q195 Q203 Q211 Q219 Q227 Q235 Q243 Q251">
    <cfRule type="expression" dxfId="14" priority="73" stopIfTrue="1">
      <formula>OR(Q11="■",Q11="×")</formula>
    </cfRule>
  </conditionalFormatting>
  <conditionalFormatting sqref="M6 M14 M22 M30 M38 M46 M54 M62 M70 M78 M86 M94 M102 M110 M118 M126 M134 M142 M150 M158 M166 M174 M182 M190 M198 M206 M214 M222 M230 M238 M246">
    <cfRule type="expression" dxfId="13" priority="74" stopIfTrue="1">
      <formula>OR(#REF!="■",#REF!="×")</formula>
    </cfRule>
  </conditionalFormatting>
  <conditionalFormatting sqref="M7 M15 M23 M31 M39 M47 M55 M63 M71 M79 M87 M95 M103 M111 M119 M127 M135 M143 M151 M159 M167 M175 M183 M191 M199 M207 M215 M223 M231 M239 M247">
    <cfRule type="expression" dxfId="12" priority="75" stopIfTrue="1">
      <formula>OR(#REF!="■",#REF!="×")</formula>
    </cfRule>
  </conditionalFormatting>
  <conditionalFormatting sqref="M8 M16 M24 M32 M40 M48 M56 M64 M72 M80 M88 M96 M104 M112 M120 M128 M136 M144 M152 M160 M168 M176 M184 M192 M200 M208 M216 M224 M232 M240 M248">
    <cfRule type="expression" dxfId="11" priority="76" stopIfTrue="1">
      <formula>OR(#REF!="■",#REF!="×")</formula>
    </cfRule>
  </conditionalFormatting>
  <conditionalFormatting sqref="M9 M17 M25 M33 M41 M49 M57 M65 M73 M81 M89 M97 M105 M113 M121 M129 M137 M145 M153 M161 M169 M177 M185 M193 M201 M209 M217 M225 M233 M241 M249">
    <cfRule type="expression" dxfId="10" priority="77" stopIfTrue="1">
      <formula>OR(#REF!="■",#REF!="×")</formula>
    </cfRule>
  </conditionalFormatting>
  <conditionalFormatting sqref="M10 M18 M26 M34 M42 M50 M58 M66 M74 M82 M90 M98 M106 M114 M122 M130 M138 M146 M154 M162 M170 M178 M186 M194 M202 M210 M218 M226 M234 M242 M250">
    <cfRule type="expression" dxfId="9" priority="78" stopIfTrue="1">
      <formula>OR(#REF!="■",#REF!="×")</formula>
    </cfRule>
  </conditionalFormatting>
  <conditionalFormatting sqref="M11 M19 M27 M35 M43 M51 M59 M67 M75 M83 M91 M99 M107 M115 M123 M131 M139 M147 M155 M163 M171 M179 M187 M195 M203 M211 M219 M227 M235 M243 M251">
    <cfRule type="expression" dxfId="8" priority="79" stopIfTrue="1">
      <formula>OR(#REF!="■",#REF!="×")</formula>
    </cfRule>
  </conditionalFormatting>
  <conditionalFormatting sqref="M5 M13 M21 M29 M37 M45 M53 M61 M69 M77 M85 M93 M101 M109 M117 M125 M133 M141 M149 M157 M165 M173 M181 M189 M197 M205 M213 M221 M229 M237 M245">
    <cfRule type="expression" dxfId="7" priority="80" stopIfTrue="1">
      <formula>OR(#REF!="■",#REF!="×")</formula>
    </cfRule>
  </conditionalFormatting>
  <conditionalFormatting sqref="P44:S44 M20 M28 M36 M44 M52 M60 M68 M76 M84 M92 M100 M108 M116 M124 M132 M140 M148 M156 M164 M172 M180 M188 M196 M204 M212 M220 M228 M236 M244 M12 P52:S52 P60:S60 P68:S68 P76:S76 P84:S84 P92:S92 P100:S100 P108:S108 P116:S116 P124:S124 P132:S132 P140:S140 P148:S148 P156:S156 P164:S164 P172:S172 P180:S180 P188:S188 P196:S196 P204:S204 P212:S212 P220:S220 P228:S228 P236:S236 P244:S244 Q4:S4 P20:S20 P28:S28 P36:S36">
    <cfRule type="expression" dxfId="6" priority="81" stopIfTrue="1">
      <formula>OR(Z11="■",Z11="×")</formula>
    </cfRule>
  </conditionalFormatting>
  <conditionalFormatting sqref="J4 J12 J20 J28 J36 J44 J52 J60 J68 J76 J84 J92 J100 J108 J116 J124 J132 J140 J148 J156 J164 J172 J180 J188 J196 J204 J212 J220 J228 J236 J244">
    <cfRule type="expression" dxfId="5" priority="82" stopIfTrue="1">
      <formula>OR(#REF!="■",#REF!="×")</formula>
    </cfRule>
  </conditionalFormatting>
  <conditionalFormatting sqref="M4">
    <cfRule type="expression" dxfId="4" priority="83" stopIfTrue="1">
      <formula>OR(AC11="■",AC11="×")</formula>
    </cfRule>
  </conditionalFormatting>
  <conditionalFormatting sqref="O12 O20 O28 O36 O44 O52 O60 O68 O76 O84 O92 O100 O108 O116 O124 O132 O140 O148 O156 O164 O172 O180 O188 O196 O204 O212 O220 O228 O236 O244 O4:P4 L4 L20 L28 L36 L44 L52 L60 L68 L76 L84 L92 L100 L108 L116 L124 L132 L140 L148 L156 L164 L172 L180 L188 L196 L204 L212 L220 L228 L236 L244 L12">
    <cfRule type="expression" dxfId="3" priority="84" stopIfTrue="1">
      <formula>OR(#REF!="■",#REF!="×")</formula>
    </cfRule>
  </conditionalFormatting>
  <conditionalFormatting sqref="P12:S12">
    <cfRule type="expression" dxfId="2" priority="85" stopIfTrue="1">
      <formula>OR(AC19="■",AC19="×")</formula>
    </cfRule>
  </conditionalFormatting>
  <conditionalFormatting sqref="N12 N28 N36 N44 N52 N60 N68 N76 N84 N92 N100 N108 N116 N124 N132 N140 N148 N156 N164 N172 N180 N188 N196 N204 N212 N220 N228 N236 N244 N4 N20 K4 K20 K28 K36 K44 K52 K60 K68 K76 K84 K92 K100 K108 K116 K124 K132 K140 K148 K156 K164 K172 K180 K188 K196 K204 K212 K220 K228 K236 K244 K12">
    <cfRule type="expression" dxfId="1" priority="86" stopIfTrue="1">
      <formula>OR(Y11="■",Y11="×")</formula>
    </cfRule>
  </conditionalFormatting>
  <dataValidations count="5">
    <dataValidation type="list" allowBlank="1" showInputMessage="1" showErrorMessage="1" sqref="B6:B11 B246:B251 B238:B243 B230:B235 B222:B227 B214:B219 B206:B211 B198:B203 B190:B195 B182:B187 B174:B179 B166:B171 B158:B163 B150:B155 B142:B147 B134:B139 B126:B131 B118:B123 B110:B115 B102:B107 B94:B99 B86:B91 B78:B83 B70:B75 B62:B67 B54:B59 B46:B51 B38:B43 B30:B35 B22:B27 B14:B19">
      <formula1>$V$4:$V$6</formula1>
    </dataValidation>
    <dataValidation type="list" allowBlank="1" showInputMessage="1" showErrorMessage="1" sqref="E6:M11 E246:M251 E238:M243 E230:M235 E222:M227 E214:M219 E206:M211 E198:M203 E190:M195 E182:M187 E174:M179 E166:M171 E158:M163 E150:M155 E142:M147 E134:M139 E126:M131 E118:M123 E110:M115 E102:M107 E94:M99 E86:M91 E78:M83 E70:M75 E62:M67 E54:M59 E46:M51 E38:M43 E30:M35 E22:M27 E14:M19">
      <formula1>$X$4:$X$11</formula1>
    </dataValidation>
    <dataValidation type="list" allowBlank="1" showInputMessage="1" showErrorMessage="1" sqref="Q11 Q19 Q27 Q35 Q43 Q51 Q59 Q67 Q75 Q83 Q91 Q99 Q107 Q115 Q123 Q131 Q139 Q147 Q155 Q163 Q171 Q179 Q187 Q195 Q203 Q211 Q219 Q227 Q235 Q243 Q251">
      <formula1>IF(U4=1,ngaynghi,ngaythuong)</formula1>
    </dataValidation>
    <dataValidation type="list" allowBlank="1" showInputMessage="1" showErrorMessage="1" sqref="Z4:Z5">
      <formula1>ngaynghi</formula1>
    </dataValidation>
    <dataValidation type="list" allowBlank="1" showInputMessage="1" showErrorMessage="1" sqref="R2:S2">
      <formula1>$Y$4:$Y$11</formula1>
    </dataValidation>
  </dataValidations>
  <pageMargins left="0.75" right="0.75" top="1" bottom="1" header="0.51200000000000001" footer="0.51200000000000001"/>
  <headerFooter alignWithMargins="0"/>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D45"/>
  <sheetViews>
    <sheetView topLeftCell="A22" zoomScale="85" workbookViewId="0">
      <selection activeCell="BD33" sqref="BD33:BE33"/>
    </sheetView>
  </sheetViews>
  <sheetFormatPr defaultColWidth="9" defaultRowHeight="15" customHeight="1"/>
  <cols>
    <col min="1" max="1" width="1" style="20" customWidth="1"/>
    <col min="2" max="2" width="6.75" style="20" customWidth="1"/>
    <col min="3" max="3" width="4.25" style="20" bestFit="1" customWidth="1"/>
    <col min="4" max="5" width="3.875" style="21" bestFit="1" customWidth="1"/>
    <col min="6" max="6" width="7.125" style="21" bestFit="1" customWidth="1"/>
    <col min="7" max="7" width="9.625" style="20" bestFit="1" customWidth="1"/>
    <col min="8" max="8" width="7.125" style="20" bestFit="1" customWidth="1"/>
    <col min="9" max="9" width="3.875" style="20" bestFit="1" customWidth="1"/>
    <col min="10" max="10" width="6.25" style="21" bestFit="1" customWidth="1"/>
    <col min="11" max="11" width="9.625" style="20" bestFit="1" customWidth="1"/>
    <col min="12" max="12" width="6.25" style="20" bestFit="1" customWidth="1"/>
    <col min="13" max="13" width="3.875" style="20" bestFit="1" customWidth="1"/>
    <col min="14" max="14" width="6.25" style="21" bestFit="1" customWidth="1"/>
    <col min="15" max="15" width="9.625" style="20" bestFit="1" customWidth="1"/>
    <col min="16" max="16" width="6.25" style="20" bestFit="1" customWidth="1"/>
    <col min="17" max="17" width="3.875" style="20" bestFit="1" customWidth="1"/>
    <col min="18" max="18" width="6.25" style="21" bestFit="1" customWidth="1"/>
    <col min="19" max="19" width="9.625" style="20" bestFit="1" customWidth="1"/>
    <col min="20" max="20" width="6.25" style="20" bestFit="1" customWidth="1"/>
    <col min="21" max="21" width="3.875" style="20" bestFit="1" customWidth="1"/>
    <col min="22" max="22" width="6.25" style="21" bestFit="1" customWidth="1"/>
    <col min="23" max="23" width="9.625" style="20" bestFit="1" customWidth="1"/>
    <col min="24" max="24" width="6.25" style="20" bestFit="1" customWidth="1"/>
    <col min="25" max="25" width="3.875" style="20" bestFit="1" customWidth="1"/>
    <col min="26" max="26" width="6.25" style="21" bestFit="1" customWidth="1"/>
    <col min="27" max="27" width="9.625" style="20" bestFit="1" customWidth="1"/>
    <col min="28" max="28" width="6.25" style="20" bestFit="1" customWidth="1"/>
    <col min="29" max="29" width="3.875" style="20" bestFit="1" customWidth="1"/>
    <col min="30" max="30" width="6.25" style="21" bestFit="1" customWidth="1"/>
    <col min="31" max="31" width="9.625" style="20" bestFit="1" customWidth="1"/>
    <col min="32" max="32" width="6.25" style="20" bestFit="1" customWidth="1"/>
    <col min="33" max="33" width="3.875" style="20" bestFit="1" customWidth="1"/>
    <col min="34" max="34" width="6.25" style="21" bestFit="1" customWidth="1"/>
    <col min="35" max="35" width="9.625" style="20" bestFit="1" customWidth="1"/>
    <col min="36" max="36" width="6.25" style="20" bestFit="1" customWidth="1"/>
    <col min="37" max="37" width="3.875" style="20" bestFit="1" customWidth="1"/>
    <col min="38" max="38" width="6.25" style="21" bestFit="1" customWidth="1"/>
    <col min="39" max="39" width="9.625" style="20" bestFit="1" customWidth="1"/>
    <col min="40" max="40" width="6.25" style="20" bestFit="1" customWidth="1"/>
    <col min="41" max="41" width="3.875" style="20" bestFit="1" customWidth="1"/>
    <col min="42" max="42" width="6.25" style="21" bestFit="1" customWidth="1"/>
    <col min="43" max="43" width="9.625" style="20" bestFit="1" customWidth="1"/>
    <col min="44" max="44" width="6.25" style="20" bestFit="1" customWidth="1"/>
    <col min="45" max="45" width="3.875" style="20" bestFit="1" customWidth="1"/>
    <col min="46" max="46" width="6.25" style="21" bestFit="1" customWidth="1"/>
    <col min="47" max="47" width="9.625" style="20" bestFit="1" customWidth="1"/>
    <col min="48" max="48" width="6.25" style="20" bestFit="1" customWidth="1"/>
    <col min="49" max="49" width="3.875" style="20" bestFit="1" customWidth="1"/>
    <col min="50" max="50" width="6.25" style="21" bestFit="1" customWidth="1"/>
    <col min="51" max="51" width="9.625" style="20" bestFit="1" customWidth="1"/>
    <col min="52" max="52" width="6.25" style="20" bestFit="1" customWidth="1"/>
    <col min="53" max="53" width="20.5" style="20" customWidth="1"/>
    <col min="54" max="70" width="3.5" style="20" bestFit="1" customWidth="1"/>
    <col min="71" max="16384" width="9" style="20"/>
  </cols>
  <sheetData>
    <row r="1" spans="3:52" ht="30" customHeight="1" thickBot="1"/>
    <row r="2" spans="3:52" ht="24.95" customHeight="1">
      <c r="C2" s="95"/>
      <c r="D2" s="96"/>
      <c r="E2" s="92" t="s">
        <v>47</v>
      </c>
      <c r="F2" s="93"/>
      <c r="G2" s="93"/>
      <c r="H2" s="93"/>
      <c r="I2" s="93"/>
      <c r="J2" s="93"/>
      <c r="K2" s="93"/>
      <c r="L2" s="93"/>
      <c r="M2" s="93"/>
      <c r="N2" s="93"/>
      <c r="O2" s="93"/>
      <c r="P2" s="93"/>
      <c r="Q2" s="93"/>
      <c r="R2" s="93"/>
      <c r="S2" s="93"/>
      <c r="T2" s="93"/>
      <c r="U2" s="93"/>
      <c r="V2" s="93"/>
      <c r="W2" s="93"/>
      <c r="X2" s="93"/>
      <c r="Y2" s="93"/>
      <c r="Z2" s="93"/>
      <c r="AA2" s="93"/>
      <c r="AB2" s="93"/>
      <c r="AC2" s="93"/>
      <c r="AD2" s="93"/>
      <c r="AE2" s="93"/>
      <c r="AF2" s="93"/>
      <c r="AG2" s="93"/>
      <c r="AH2" s="93"/>
      <c r="AI2" s="93"/>
      <c r="AJ2" s="93"/>
      <c r="AK2" s="93"/>
      <c r="AL2" s="93"/>
      <c r="AM2" s="93"/>
      <c r="AN2" s="93"/>
      <c r="AO2" s="93"/>
      <c r="AP2" s="93"/>
      <c r="AQ2" s="93"/>
      <c r="AR2" s="93"/>
      <c r="AS2" s="93"/>
      <c r="AT2" s="93"/>
      <c r="AU2" s="93"/>
      <c r="AV2" s="93"/>
      <c r="AW2" s="93"/>
      <c r="AX2" s="93"/>
      <c r="AY2" s="93"/>
      <c r="AZ2" s="94"/>
    </row>
    <row r="3" spans="3:52" s="22" customFormat="1" ht="24.95" customHeight="1">
      <c r="C3" s="97"/>
      <c r="D3" s="98"/>
      <c r="E3" s="82" t="s">
        <v>36</v>
      </c>
      <c r="F3" s="83"/>
      <c r="G3" s="83"/>
      <c r="H3" s="85"/>
      <c r="I3" s="82" t="s">
        <v>37</v>
      </c>
      <c r="J3" s="83"/>
      <c r="K3" s="83"/>
      <c r="L3" s="85"/>
      <c r="M3" s="82" t="s">
        <v>38</v>
      </c>
      <c r="N3" s="83"/>
      <c r="O3" s="83"/>
      <c r="P3" s="85"/>
      <c r="Q3" s="82" t="s">
        <v>39</v>
      </c>
      <c r="R3" s="83"/>
      <c r="S3" s="83"/>
      <c r="T3" s="85"/>
      <c r="U3" s="82" t="s">
        <v>78</v>
      </c>
      <c r="V3" s="83"/>
      <c r="W3" s="83"/>
      <c r="X3" s="85"/>
      <c r="Y3" s="82" t="s">
        <v>40</v>
      </c>
      <c r="Z3" s="83"/>
      <c r="AA3" s="83"/>
      <c r="AB3" s="85"/>
      <c r="AC3" s="82" t="s">
        <v>41</v>
      </c>
      <c r="AD3" s="83"/>
      <c r="AE3" s="83"/>
      <c r="AF3" s="85"/>
      <c r="AG3" s="82" t="s">
        <v>42</v>
      </c>
      <c r="AH3" s="83"/>
      <c r="AI3" s="83"/>
      <c r="AJ3" s="85"/>
      <c r="AK3" s="82" t="s">
        <v>43</v>
      </c>
      <c r="AL3" s="83"/>
      <c r="AM3" s="83"/>
      <c r="AN3" s="85"/>
      <c r="AO3" s="82" t="s">
        <v>44</v>
      </c>
      <c r="AP3" s="83"/>
      <c r="AQ3" s="83"/>
      <c r="AR3" s="85"/>
      <c r="AS3" s="82" t="s">
        <v>45</v>
      </c>
      <c r="AT3" s="83"/>
      <c r="AU3" s="83"/>
      <c r="AV3" s="85"/>
      <c r="AW3" s="82" t="s">
        <v>46</v>
      </c>
      <c r="AX3" s="83"/>
      <c r="AY3" s="83"/>
      <c r="AZ3" s="84"/>
    </row>
    <row r="4" spans="3:52" s="22" customFormat="1" ht="50.1" customHeight="1">
      <c r="C4" s="99"/>
      <c r="D4" s="100"/>
      <c r="E4" s="23"/>
      <c r="F4" s="24" t="s">
        <v>77</v>
      </c>
      <c r="G4" s="24" t="s">
        <v>59</v>
      </c>
      <c r="H4" s="24" t="s">
        <v>60</v>
      </c>
      <c r="I4" s="23"/>
      <c r="J4" s="24" t="s">
        <v>77</v>
      </c>
      <c r="K4" s="24" t="s">
        <v>59</v>
      </c>
      <c r="L4" s="24" t="s">
        <v>60</v>
      </c>
      <c r="M4" s="23"/>
      <c r="N4" s="24" t="s">
        <v>77</v>
      </c>
      <c r="O4" s="24" t="s">
        <v>59</v>
      </c>
      <c r="P4" s="24" t="s">
        <v>60</v>
      </c>
      <c r="Q4" s="23"/>
      <c r="R4" s="24" t="s">
        <v>77</v>
      </c>
      <c r="S4" s="24" t="s">
        <v>59</v>
      </c>
      <c r="T4" s="24" t="s">
        <v>60</v>
      </c>
      <c r="U4" s="23"/>
      <c r="V4" s="24" t="s">
        <v>77</v>
      </c>
      <c r="W4" s="24" t="s">
        <v>59</v>
      </c>
      <c r="X4" s="24" t="s">
        <v>60</v>
      </c>
      <c r="Y4" s="23"/>
      <c r="Z4" s="24" t="s">
        <v>77</v>
      </c>
      <c r="AA4" s="24" t="s">
        <v>59</v>
      </c>
      <c r="AB4" s="24" t="s">
        <v>60</v>
      </c>
      <c r="AC4" s="23"/>
      <c r="AD4" s="24" t="s">
        <v>77</v>
      </c>
      <c r="AE4" s="24" t="s">
        <v>59</v>
      </c>
      <c r="AF4" s="24" t="s">
        <v>60</v>
      </c>
      <c r="AG4" s="23"/>
      <c r="AH4" s="24" t="s">
        <v>77</v>
      </c>
      <c r="AI4" s="24" t="s">
        <v>59</v>
      </c>
      <c r="AJ4" s="24" t="s">
        <v>60</v>
      </c>
      <c r="AK4" s="23"/>
      <c r="AL4" s="24" t="s">
        <v>77</v>
      </c>
      <c r="AM4" s="24" t="s">
        <v>59</v>
      </c>
      <c r="AN4" s="24" t="s">
        <v>60</v>
      </c>
      <c r="AO4" s="23"/>
      <c r="AP4" s="24" t="s">
        <v>77</v>
      </c>
      <c r="AQ4" s="24" t="s">
        <v>59</v>
      </c>
      <c r="AR4" s="24" t="s">
        <v>60</v>
      </c>
      <c r="AS4" s="23"/>
      <c r="AT4" s="24" t="s">
        <v>77</v>
      </c>
      <c r="AU4" s="24" t="s">
        <v>59</v>
      </c>
      <c r="AV4" s="24" t="s">
        <v>60</v>
      </c>
      <c r="AW4" s="23"/>
      <c r="AX4" s="24" t="s">
        <v>77</v>
      </c>
      <c r="AY4" s="24" t="s">
        <v>59</v>
      </c>
      <c r="AZ4" s="25" t="s">
        <v>60</v>
      </c>
    </row>
    <row r="5" spans="3:52" ht="24.95" customHeight="1">
      <c r="C5" s="101" t="s">
        <v>48</v>
      </c>
      <c r="D5" s="26">
        <v>1</v>
      </c>
      <c r="E5" s="27" t="str">
        <f ca="1">OFFSET(Ｊａｎ!$Q$11,(ROW()-5)*8,0)</f>
        <v>■</v>
      </c>
      <c r="F5" s="28">
        <f ca="1">OFFSET(Ｊａｎ!$S$11,(ROW()-5)*8,0)</f>
        <v>0</v>
      </c>
      <c r="G5" s="28">
        <f ca="1">OFFSET(Ｊａｎ!$S$6,(ROW()-5)*8,0)</f>
        <v>0</v>
      </c>
      <c r="H5" s="28">
        <f ca="1">IF(OR(E5="◎"),F5,OFFSET(Ｊａｎ!$S$9,(ROW()-5)*8,0))</f>
        <v>0</v>
      </c>
      <c r="I5" s="28" t="str">
        <f ca="1">OFFSET(Ｆｅｂ!$Q$11,(ROW()-5)*8,0)</f>
        <v>○</v>
      </c>
      <c r="J5" s="28">
        <f ca="1">OFFSET(Ｆｅｂ!$S$11,(ROW()-5)*8,0)</f>
        <v>7.75</v>
      </c>
      <c r="K5" s="28">
        <f ca="1">OFFSET(Ｆｅｂ!$S$6,(ROW()-5)*8,0)</f>
        <v>6</v>
      </c>
      <c r="L5" s="28">
        <f ca="1">IF(OR(I5="◎"),J5,OFFSET(Ｆｅｂ!$S$9,(ROW()-5)*8,0))</f>
        <v>0</v>
      </c>
      <c r="M5" s="28" t="str">
        <f ca="1">OFFSET(Ｍａｒ!$Q$11,(ROW()-5)*8,0)</f>
        <v>○</v>
      </c>
      <c r="N5" s="28">
        <f ca="1">OFFSET(Ｍａｒ!$S$11,(ROW()-5)*8,0)</f>
        <v>7.75</v>
      </c>
      <c r="O5" s="28">
        <f ca="1">OFFSET(Ｍａｒ!$S$6,(ROW()-5)*8,0)</f>
        <v>4</v>
      </c>
      <c r="P5" s="28">
        <f ca="1">IF(OR(M5="◎"),N5,OFFSET(Ｍａｒ!$S$9,(ROW()-5)*8,0))</f>
        <v>0</v>
      </c>
      <c r="Q5" s="28" t="str">
        <f ca="1">OFFSET(Ａｐｒ!$Q$11,(ROW()-5)*8,0)</f>
        <v>○</v>
      </c>
      <c r="R5" s="28">
        <f ca="1">OFFSET(Ａｐｒ!$S$11,(ROW()-5)*8,0)</f>
        <v>7.75</v>
      </c>
      <c r="S5" s="28">
        <f ca="1">OFFSET(Ａｐｒ!$S$6,(ROW()-5)*8,0)</f>
        <v>6.75</v>
      </c>
      <c r="T5" s="28">
        <f ca="1">IF(OR(Q5="◎"),R5,OFFSET(Ａｐｒ!$S$9,(ROW()-5)*8,0))</f>
        <v>0</v>
      </c>
      <c r="U5" s="28" t="str">
        <f ca="1">OFFSET(Ｍａｒ!$Q$11,(ROW()-5)*8,0)</f>
        <v>○</v>
      </c>
      <c r="V5" s="28">
        <f ca="1">OFFSET(Ｍａｙ!$S$11,(ROW()-5)*8,0)</f>
        <v>0</v>
      </c>
      <c r="W5" s="28">
        <f ca="1">OFFSET(Ｍａｒ!$S$6,(ROW()-5)*8,0)</f>
        <v>4</v>
      </c>
      <c r="X5" s="28">
        <f ca="1">IF(OR(U5="◎"),V5,OFFSET(Ｍａｙ!$S$9,(ROW()-5)*8,0))</f>
        <v>0</v>
      </c>
      <c r="Y5" s="28" t="str">
        <f ca="1">OFFSET(Ｊｕｎ!$Q$11,(ROW()-5)*8,0)</f>
        <v>○</v>
      </c>
      <c r="Z5" s="28">
        <f ca="1">OFFSET(Ｊｕｎ!$S$11,(ROW()-5)*8,0)</f>
        <v>7.75</v>
      </c>
      <c r="AA5" s="28">
        <f ca="1">OFFSET(Ｊｕｎ!$S$6,(ROW()-5)*8,0)</f>
        <v>0</v>
      </c>
      <c r="AB5" s="28">
        <f ca="1">IF(OR(Y5="◎"),Z5,OFFSET(Ｊｕｎ!$S$9,(ROW()-5)*8,0))</f>
        <v>0</v>
      </c>
      <c r="AC5" s="28" t="str">
        <f ca="1">OFFSET(Ｊｕｌ!$Q$11,(ROW()-5)*8,0)</f>
        <v>■</v>
      </c>
      <c r="AD5" s="28">
        <f ca="1">OFFSET(Ｊｕｌ!$S$11,(ROW()-5)*8,0)</f>
        <v>0</v>
      </c>
      <c r="AE5" s="28">
        <f ca="1">OFFSET(Ｊｕｌ!$S$6,(ROW()-5)*8,0)</f>
        <v>0</v>
      </c>
      <c r="AF5" s="28">
        <f ca="1">IF(OR(AC5="◎"),AD5,OFFSET(Ｊｕｌ!$S$9,(ROW()-5)*8,0))</f>
        <v>0</v>
      </c>
      <c r="AG5" s="28" t="str">
        <f ca="1">OFFSET(Ａｕｇ!$Q$11,(ROW()-5)*8,0)</f>
        <v>○</v>
      </c>
      <c r="AH5" s="28">
        <f ca="1">OFFSET(Ａｕｇ!$S$11,(ROW()-5)*8,0)</f>
        <v>7.75</v>
      </c>
      <c r="AI5" s="28">
        <f ca="1">OFFSET(Ａｕｇ!$S$6,(ROW()-5)*8,0)</f>
        <v>0</v>
      </c>
      <c r="AJ5" s="28">
        <f ca="1">IF(OR(AG5="◎"),AH5,OFFSET(Ａｕｇ!$S$9,(ROW()-5)*8,0))</f>
        <v>0</v>
      </c>
      <c r="AK5" s="28" t="str">
        <f ca="1">OFFSET(Ｓｅｐ!$Q$11,(ROW()-5)*8,0)</f>
        <v>■</v>
      </c>
      <c r="AL5" s="28">
        <f ca="1">OFFSET(Ｓｅｐ!$S$11,(ROW()-5)*8,0)</f>
        <v>0</v>
      </c>
      <c r="AM5" s="28">
        <f ca="1">OFFSET(Ｓｅｐ!$S$6,(ROW()-5)*8,0)</f>
        <v>0</v>
      </c>
      <c r="AN5" s="28">
        <f ca="1">IF(OR(AK5="◎"),AL5,OFFSET(Ｓｅｐ!$S$9,(ROW()-5)*8,0))</f>
        <v>0</v>
      </c>
      <c r="AO5" s="28" t="str">
        <f ca="1">OFFSET(Ｏｃｔ!$Q$11,(ROW()-5)*8,0)</f>
        <v>■</v>
      </c>
      <c r="AP5" s="28">
        <f ca="1">OFFSET(Ｏｃｔ!$S$11,(ROW()-5)*8,0)</f>
        <v>0</v>
      </c>
      <c r="AQ5" s="28">
        <f ca="1">OFFSET(Ｏｃｔ!$S$6,(ROW()-5)*8,0)</f>
        <v>0</v>
      </c>
      <c r="AR5" s="28">
        <f ca="1">IF(OR(AO5="◎"),AP5,OFFSET(Ｏｃｔ!$S$9,(ROW()-5)*8,0))</f>
        <v>0</v>
      </c>
      <c r="AS5" s="28" t="str">
        <f ca="1">OFFSET(Ｎｏｖ!$Q$11,(ROW()-5)*8,0)</f>
        <v>■</v>
      </c>
      <c r="AT5" s="28">
        <f ca="1">OFFSET(Ｎｏｖ!$S$11,(ROW()-5)*8,0)</f>
        <v>0</v>
      </c>
      <c r="AU5" s="28">
        <f ca="1">OFFSET(Ｎｏｖ!$S$6,(ROW()-5)*8,0)</f>
        <v>0</v>
      </c>
      <c r="AV5" s="28">
        <f ca="1">IF(OR(AS5="◎"),AT5,OFFSET(Ｎｏｖ!$S$9,(ROW()-5)*8,0))</f>
        <v>0</v>
      </c>
      <c r="AW5" s="28" t="str">
        <f ca="1">OFFSET(Ｄｅｃ!$Q$11,(ROW()-5)*8,0)</f>
        <v>■</v>
      </c>
      <c r="AX5" s="28">
        <f ca="1">OFFSET(Ｄｅｃ!$S$11,(ROW()-5)*8,0)</f>
        <v>0</v>
      </c>
      <c r="AY5" s="28">
        <f ca="1">OFFSET(Ｄｅｃ!$S$6,(ROW()-5)*8,0)</f>
        <v>0</v>
      </c>
      <c r="AZ5" s="29">
        <f ca="1">IF(OR(AW5="◎"),AX5,OFFSET(Ｄｅｃ!$S$9,(ROW()-5)*8,0))</f>
        <v>0</v>
      </c>
    </row>
    <row r="6" spans="3:52" ht="24.95" customHeight="1">
      <c r="C6" s="102"/>
      <c r="D6" s="26">
        <v>2</v>
      </c>
      <c r="E6" s="27" t="str">
        <f ca="1">OFFSET(Ｊａｎ!$Q$11,(ROW()-5)*8,0)</f>
        <v>■</v>
      </c>
      <c r="F6" s="28">
        <f ca="1">OFFSET(Ｊａｎ!$S$11,(ROW()-5)*8,0)</f>
        <v>0</v>
      </c>
      <c r="G6" s="28">
        <f ca="1">OFFSET(Ｊａｎ!$S$6,(ROW()-5)*8,0)</f>
        <v>0</v>
      </c>
      <c r="H6" s="28">
        <f ca="1">IF(OR(E6="◎"),F6,OFFSET(Ｊａｎ!$S$9,(ROW()-5)*8,0))</f>
        <v>0</v>
      </c>
      <c r="I6" s="28" t="str">
        <f ca="1">OFFSET(Ｆｅｂ!$Q$11,(ROW()-5)*8,0)</f>
        <v>○</v>
      </c>
      <c r="J6" s="28">
        <f ca="1">OFFSET(Ｆｅｂ!$S$11,(ROW()-5)*8,0)</f>
        <v>7.75</v>
      </c>
      <c r="K6" s="28">
        <f ca="1">OFFSET(Ｆｅｂ!$S$6,(ROW()-5)*8,0)</f>
        <v>6</v>
      </c>
      <c r="L6" s="28">
        <f ca="1">IF(OR(I6="◎"),J6,OFFSET(Ｆｅｂ!$S$9,(ROW()-5)*8,0))</f>
        <v>0</v>
      </c>
      <c r="M6" s="28" t="str">
        <f ca="1">OFFSET(Ｍａｒ!$Q$11,(ROW()-5)*8,0)</f>
        <v>○</v>
      </c>
      <c r="N6" s="28">
        <f ca="1">OFFSET(Ｍａｒ!$S$11,(ROW()-5)*8,0)</f>
        <v>7.75</v>
      </c>
      <c r="O6" s="28">
        <f ca="1">OFFSET(Ｍａｒ!$S$6,(ROW()-5)*8,0)</f>
        <v>2</v>
      </c>
      <c r="P6" s="28">
        <f ca="1">IF(OR(M6="◎"),N6,OFFSET(Ｍａｒ!$S$9,(ROW()-5)*8,0))</f>
        <v>0</v>
      </c>
      <c r="Q6" s="28" t="str">
        <f ca="1">OFFSET(Ａｐｒ!$Q$11,(ROW()-5)*8,0)</f>
        <v>■</v>
      </c>
      <c r="R6" s="28">
        <f ca="1">OFFSET(Ａｐｒ!$S$11,(ROW()-5)*8,0)</f>
        <v>0</v>
      </c>
      <c r="S6" s="28">
        <f ca="1">OFFSET(Ａｐｒ!$S$6,(ROW()-5)*8,0)</f>
        <v>0</v>
      </c>
      <c r="T6" s="28">
        <f ca="1">IF(OR(Q6="◎"),R6,OFFSET(Ａｐｒ!$S$9,(ROW()-5)*8,0))</f>
        <v>0</v>
      </c>
      <c r="U6" s="28" t="str">
        <f ca="1">OFFSET(Ｍａｒ!$Q$11,(ROW()-5)*8,0)</f>
        <v>○</v>
      </c>
      <c r="V6" s="28">
        <f ca="1">OFFSET(Ｍａｙ!$S$11,(ROW()-5)*8,0)</f>
        <v>0</v>
      </c>
      <c r="W6" s="28">
        <f ca="1">OFFSET(Ｍａｒ!$S$6,(ROW()-5)*8,0)</f>
        <v>2</v>
      </c>
      <c r="X6" s="28">
        <f ca="1">IF(OR(U6="◎"),V6,OFFSET(Ｍａｙ!$S$9,(ROW()-5)*8,0))</f>
        <v>0</v>
      </c>
      <c r="Y6" s="28" t="str">
        <f ca="1">OFFSET(Ｊｕｎ!$Q$11,(ROW()-5)*8,0)</f>
        <v>○</v>
      </c>
      <c r="Z6" s="28">
        <f ca="1">OFFSET(Ｊｕｎ!$S$11,(ROW()-5)*8,0)</f>
        <v>7.75</v>
      </c>
      <c r="AA6" s="28">
        <f ca="1">OFFSET(Ｊｕｎ!$S$6,(ROW()-5)*8,0)</f>
        <v>0</v>
      </c>
      <c r="AB6" s="28">
        <f ca="1">IF(OR(Y6="◎"),Z6,OFFSET(Ｊｕｎ!$S$9,(ROW()-5)*8,0))</f>
        <v>0</v>
      </c>
      <c r="AC6" s="28" t="str">
        <f ca="1">OFFSET(Ｊｕｌ!$Q$11,(ROW()-5)*8,0)</f>
        <v>■</v>
      </c>
      <c r="AD6" s="28">
        <f ca="1">OFFSET(Ｊｕｌ!$S$11,(ROW()-5)*8,0)</f>
        <v>0</v>
      </c>
      <c r="AE6" s="28">
        <f ca="1">OFFSET(Ｊｕｌ!$S$6,(ROW()-5)*8,0)</f>
        <v>0</v>
      </c>
      <c r="AF6" s="28">
        <f ca="1">IF(OR(AC6="◎"),AD6,OFFSET(Ｊｕｌ!$S$9,(ROW()-5)*8,0))</f>
        <v>0</v>
      </c>
      <c r="AG6" s="28" t="str">
        <f ca="1">OFFSET(Ａｕｇ!$Q$11,(ROW()-5)*8,0)</f>
        <v>○</v>
      </c>
      <c r="AH6" s="28">
        <f ca="1">OFFSET(Ａｕｇ!$S$11,(ROW()-5)*8,0)</f>
        <v>7.75</v>
      </c>
      <c r="AI6" s="28">
        <f ca="1">OFFSET(Ａｕｇ!$S$6,(ROW()-5)*8,0)</f>
        <v>0</v>
      </c>
      <c r="AJ6" s="28">
        <f ca="1">IF(OR(AG6="◎"),AH6,OFFSET(Ａｕｇ!$S$9,(ROW()-5)*8,0))</f>
        <v>0</v>
      </c>
      <c r="AK6" s="28" t="str">
        <f ca="1">OFFSET(Ｓｅｐ!$Q$11,(ROW()-5)*8,0)</f>
        <v>■</v>
      </c>
      <c r="AL6" s="28">
        <f ca="1">OFFSET(Ｓｅｐ!$S$11,(ROW()-5)*8,0)</f>
        <v>0</v>
      </c>
      <c r="AM6" s="28">
        <f ca="1">OFFSET(Ｓｅｐ!$S$6,(ROW()-5)*8,0)</f>
        <v>0</v>
      </c>
      <c r="AN6" s="28">
        <f ca="1">IF(OR(AK6="◎"),AL6,OFFSET(Ｓｅｐ!$S$9,(ROW()-5)*8,0))</f>
        <v>0</v>
      </c>
      <c r="AO6" s="28" t="str">
        <f ca="1">OFFSET(Ｏｃｔ!$Q$11,(ROW()-5)*8,0)</f>
        <v>○</v>
      </c>
      <c r="AP6" s="28">
        <f ca="1">OFFSET(Ｏｃｔ!$S$11,(ROW()-5)*8,0)</f>
        <v>7.75</v>
      </c>
      <c r="AQ6" s="28">
        <f ca="1">OFFSET(Ｏｃｔ!$S$6,(ROW()-5)*8,0)</f>
        <v>6.5</v>
      </c>
      <c r="AR6" s="28">
        <f ca="1">IF(OR(AO6="◎"),AP6,OFFSET(Ｏｃｔ!$S$9,(ROW()-5)*8,0))</f>
        <v>0</v>
      </c>
      <c r="AS6" s="28" t="str">
        <f ca="1">OFFSET(Ｎｏｖ!$Q$11,(ROW()-5)*8,0)</f>
        <v>■</v>
      </c>
      <c r="AT6" s="28">
        <f ca="1">OFFSET(Ｎｏｖ!$S$11,(ROW()-5)*8,0)</f>
        <v>0</v>
      </c>
      <c r="AU6" s="28">
        <f ca="1">OFFSET(Ｎｏｖ!$S$6,(ROW()-5)*8,0)</f>
        <v>0</v>
      </c>
      <c r="AV6" s="28">
        <f ca="1">IF(OR(AS6="◎"),AT6,OFFSET(Ｎｏｖ!$S$9,(ROW()-5)*8,0))</f>
        <v>0</v>
      </c>
      <c r="AW6" s="28" t="str">
        <f ca="1">OFFSET(Ｄｅｃ!$Q$11,(ROW()-5)*8,0)</f>
        <v>■</v>
      </c>
      <c r="AX6" s="28">
        <f ca="1">OFFSET(Ｄｅｃ!$S$11,(ROW()-5)*8,0)</f>
        <v>0</v>
      </c>
      <c r="AY6" s="28">
        <f ca="1">OFFSET(Ｄｅｃ!$S$6,(ROW()-5)*8,0)</f>
        <v>0</v>
      </c>
      <c r="AZ6" s="29">
        <f ca="1">IF(OR(AW6="◎"),AX6,OFFSET(Ｄｅｃ!$S$9,(ROW()-5)*8,0))</f>
        <v>0</v>
      </c>
    </row>
    <row r="7" spans="3:52" ht="24.95" customHeight="1">
      <c r="C7" s="102"/>
      <c r="D7" s="26">
        <v>3</v>
      </c>
      <c r="E7" s="27" t="str">
        <f ca="1">OFFSET(Ｊａｎ!$Q$11,(ROW()-5)*8,0)</f>
        <v>○</v>
      </c>
      <c r="F7" s="28">
        <f ca="1">OFFSET(Ｊａｎ!$S$11,(ROW()-5)*8,0)</f>
        <v>7.75</v>
      </c>
      <c r="G7" s="28">
        <f ca="1">OFFSET(Ｊａｎ!$S$6,(ROW()-5)*8,0)</f>
        <v>0</v>
      </c>
      <c r="H7" s="28">
        <f ca="1">IF(OR(E7="◎"),F7,OFFSET(Ｊａｎ!$S$9,(ROW()-5)*8,0))</f>
        <v>0</v>
      </c>
      <c r="I7" s="28" t="str">
        <f ca="1">OFFSET(Ｆｅｂ!$Q$11,(ROW()-5)*8,0)</f>
        <v>○</v>
      </c>
      <c r="J7" s="28">
        <f ca="1">OFFSET(Ｆｅｂ!$S$11,(ROW()-5)*8,0)</f>
        <v>7.75</v>
      </c>
      <c r="K7" s="28">
        <f ca="1">OFFSET(Ｆｅｂ!$S$6,(ROW()-5)*8,0)</f>
        <v>0</v>
      </c>
      <c r="L7" s="28">
        <f ca="1">IF(OR(I7="◎"),J7,OFFSET(Ｆｅｂ!$S$9,(ROW()-5)*8,0))</f>
        <v>0</v>
      </c>
      <c r="M7" s="28" t="str">
        <f ca="1">OFFSET(Ｍａｒ!$Q$11,(ROW()-5)*8,0)</f>
        <v>○</v>
      </c>
      <c r="N7" s="28">
        <f ca="1">OFFSET(Ｍａｒ!$S$11,(ROW()-5)*8,0)</f>
        <v>7.75</v>
      </c>
      <c r="O7" s="28">
        <f ca="1">OFFSET(Ｍａｒ!$S$6,(ROW()-5)*8,0)</f>
        <v>6</v>
      </c>
      <c r="P7" s="28">
        <f ca="1">IF(OR(M7="◎"),N7,OFFSET(Ｍａｒ!$S$9,(ROW()-5)*8,0))</f>
        <v>0</v>
      </c>
      <c r="Q7" s="28" t="str">
        <f ca="1">OFFSET(Ａｐｒ!$Q$11,(ROW()-5)*8,0)</f>
        <v>○</v>
      </c>
      <c r="R7" s="28">
        <f ca="1">OFFSET(Ａｐｒ!$S$11,(ROW()-5)*8,0)</f>
        <v>8.75</v>
      </c>
      <c r="S7" s="28">
        <f ca="1">OFFSET(Ａｐｒ!$S$6,(ROW()-5)*8,0)</f>
        <v>7.75</v>
      </c>
      <c r="T7" s="28">
        <f ca="1">IF(OR(Q7="◎"),R7,OFFSET(Ａｐｒ!$S$9,(ROW()-5)*8,0))</f>
        <v>1</v>
      </c>
      <c r="U7" s="28" t="str">
        <f ca="1">OFFSET(Ｍａｒ!$Q$11,(ROW()-5)*8,0)</f>
        <v>○</v>
      </c>
      <c r="V7" s="28">
        <f ca="1">OFFSET(Ｍａｙ!$S$11,(ROW()-5)*8,0)</f>
        <v>7.75</v>
      </c>
      <c r="W7" s="28">
        <f ca="1">OFFSET(Ｍａｒ!$S$6,(ROW()-5)*8,0)</f>
        <v>6</v>
      </c>
      <c r="X7" s="28">
        <f ca="1">IF(OR(U7="◎"),V7,OFFSET(Ｍａｙ!$S$9,(ROW()-5)*8,0))</f>
        <v>0</v>
      </c>
      <c r="Y7" s="28" t="str">
        <f ca="1">OFFSET(Ｊｕｎ!$Q$11,(ROW()-5)*8,0)</f>
        <v>■</v>
      </c>
      <c r="Z7" s="28">
        <f ca="1">OFFSET(Ｊｕｎ!$S$11,(ROW()-5)*8,0)</f>
        <v>0</v>
      </c>
      <c r="AA7" s="28">
        <f ca="1">OFFSET(Ｊｕｎ!$S$6,(ROW()-5)*8,0)</f>
        <v>0</v>
      </c>
      <c r="AB7" s="28">
        <f ca="1">IF(OR(Y7="◎"),Z7,OFFSET(Ｊｕｎ!$S$9,(ROW()-5)*8,0))</f>
        <v>0</v>
      </c>
      <c r="AC7" s="28" t="str">
        <f ca="1">OFFSET(Ｊｕｌ!$Q$11,(ROW()-5)*8,0)</f>
        <v>○</v>
      </c>
      <c r="AD7" s="28">
        <f ca="1">OFFSET(Ｊｕｌ!$S$11,(ROW()-5)*8,0)</f>
        <v>7.75</v>
      </c>
      <c r="AE7" s="28">
        <f ca="1">OFFSET(Ｊｕｌ!$S$6,(ROW()-5)*8,0)</f>
        <v>6</v>
      </c>
      <c r="AF7" s="28">
        <f ca="1">IF(OR(AC7="◎"),AD7,OFFSET(Ｊｕｌ!$S$9,(ROW()-5)*8,0))</f>
        <v>0</v>
      </c>
      <c r="AG7" s="28" t="str">
        <f ca="1">OFFSET(Ａｕｇ!$Q$11,(ROW()-5)*8,0)</f>
        <v>○</v>
      </c>
      <c r="AH7" s="28">
        <f ca="1">OFFSET(Ａｕｇ!$S$11,(ROW()-5)*8,0)</f>
        <v>7.75</v>
      </c>
      <c r="AI7" s="28">
        <f ca="1">OFFSET(Ａｕｇ!$S$6,(ROW()-5)*8,0)</f>
        <v>0</v>
      </c>
      <c r="AJ7" s="28">
        <f ca="1">IF(OR(AG7="◎"),AH7,OFFSET(Ａｕｇ!$S$9,(ROW()-5)*8,0))</f>
        <v>0</v>
      </c>
      <c r="AK7" s="28" t="str">
        <f ca="1">OFFSET(Ｓｅｐ!$Q$11,(ROW()-5)*8,0)</f>
        <v>■</v>
      </c>
      <c r="AL7" s="28">
        <f ca="1">OFFSET(Ｓｅｐ!$S$11,(ROW()-5)*8,0)</f>
        <v>0</v>
      </c>
      <c r="AM7" s="28">
        <f ca="1">OFFSET(Ｓｅｐ!$S$6,(ROW()-5)*8,0)</f>
        <v>0</v>
      </c>
      <c r="AN7" s="28">
        <f ca="1">IF(OR(AK7="◎"),AL7,OFFSET(Ｓｅｐ!$S$9,(ROW()-5)*8,0))</f>
        <v>0</v>
      </c>
      <c r="AO7" s="28" t="str">
        <f ca="1">OFFSET(Ｏｃｔ!$Q$11,(ROW()-5)*8,0)</f>
        <v>○</v>
      </c>
      <c r="AP7" s="28">
        <f ca="1">OFFSET(Ｏｃｔ!$S$11,(ROW()-5)*8,0)</f>
        <v>7.75</v>
      </c>
      <c r="AQ7" s="28">
        <f ca="1">OFFSET(Ｏｃｔ!$S$6,(ROW()-5)*8,0)</f>
        <v>0</v>
      </c>
      <c r="AR7" s="28">
        <f ca="1">IF(OR(AO7="◎"),AP7,OFFSET(Ｏｃｔ!$S$9,(ROW()-5)*8,0))</f>
        <v>0</v>
      </c>
      <c r="AS7" s="28" t="str">
        <f ca="1">OFFSET(Ｎｏｖ!$Q$11,(ROW()-5)*8,0)</f>
        <v>■</v>
      </c>
      <c r="AT7" s="28">
        <f ca="1">OFFSET(Ｎｏｖ!$S$11,(ROW()-5)*8,0)</f>
        <v>0</v>
      </c>
      <c r="AU7" s="28">
        <f ca="1">OFFSET(Ｎｏｖ!$S$6,(ROW()-5)*8,0)</f>
        <v>0</v>
      </c>
      <c r="AV7" s="28">
        <f ca="1">IF(OR(AS7="◎"),AT7,OFFSET(Ｎｏｖ!$S$9,(ROW()-5)*8,0))</f>
        <v>0</v>
      </c>
      <c r="AW7" s="28" t="str">
        <f ca="1">OFFSET(Ｄｅｃ!$Q$11,(ROW()-5)*8,0)</f>
        <v>■</v>
      </c>
      <c r="AX7" s="28">
        <f ca="1">OFFSET(Ｄｅｃ!$S$11,(ROW()-5)*8,0)</f>
        <v>0</v>
      </c>
      <c r="AY7" s="28">
        <f ca="1">OFFSET(Ｄｅｃ!$S$6,(ROW()-5)*8,0)</f>
        <v>0</v>
      </c>
      <c r="AZ7" s="29">
        <f ca="1">IF(OR(AW7="◎"),AX7,OFFSET(Ｄｅｃ!$S$9,(ROW()-5)*8,0))</f>
        <v>0</v>
      </c>
    </row>
    <row r="8" spans="3:52" ht="24.95" customHeight="1">
      <c r="C8" s="102"/>
      <c r="D8" s="26">
        <v>4</v>
      </c>
      <c r="E8" s="27" t="str">
        <f ca="1">OFFSET(Ｊａｎ!$Q$11,(ROW()-5)*8,0)</f>
        <v>○</v>
      </c>
      <c r="F8" s="28">
        <f ca="1">OFFSET(Ｊａｎ!$S$11,(ROW()-5)*8,0)</f>
        <v>7.75</v>
      </c>
      <c r="G8" s="28">
        <f ca="1">OFFSET(Ｊａｎ!$S$6,(ROW()-5)*8,0)</f>
        <v>0</v>
      </c>
      <c r="H8" s="28">
        <f ca="1">IF(OR(E8="◎"),F8,OFFSET(Ｊａｎ!$S$9,(ROW()-5)*8,0))</f>
        <v>0</v>
      </c>
      <c r="I8" s="28" t="str">
        <f ca="1">OFFSET(Ｆｅｂ!$Q$11,(ROW()-5)*8,0)</f>
        <v>○</v>
      </c>
      <c r="J8" s="28">
        <f ca="1">OFFSET(Ｆｅｂ!$S$11,(ROW()-5)*8,0)</f>
        <v>7.75</v>
      </c>
      <c r="K8" s="28">
        <f ca="1">OFFSET(Ｆｅｂ!$S$6,(ROW()-5)*8,0)</f>
        <v>6</v>
      </c>
      <c r="L8" s="28">
        <f ca="1">IF(OR(I8="◎"),J8,OFFSET(Ｆｅｂ!$S$9,(ROW()-5)*8,0))</f>
        <v>0</v>
      </c>
      <c r="M8" s="28" t="str">
        <f ca="1">OFFSET(Ｍａｒ!$Q$11,(ROW()-5)*8,0)</f>
        <v>○</v>
      </c>
      <c r="N8" s="28">
        <f ca="1">OFFSET(Ｍａｒ!$S$11,(ROW()-5)*8,0)</f>
        <v>7.75</v>
      </c>
      <c r="O8" s="28">
        <f ca="1">OFFSET(Ｍａｒ!$S$6,(ROW()-5)*8,0)</f>
        <v>7</v>
      </c>
      <c r="P8" s="28">
        <f ca="1">IF(OR(M8="◎"),N8,OFFSET(Ｍａｒ!$S$9,(ROW()-5)*8,0))</f>
        <v>0</v>
      </c>
      <c r="Q8" s="28" t="str">
        <f ca="1">OFFSET(Ａｐｒ!$Q$11,(ROW()-5)*8,0)</f>
        <v>○</v>
      </c>
      <c r="R8" s="28">
        <f ca="1">OFFSET(Ａｐｒ!$S$11,(ROW()-5)*8,0)</f>
        <v>7.75</v>
      </c>
      <c r="S8" s="28">
        <f ca="1">OFFSET(Ａｐｒ!$S$6,(ROW()-5)*8,0)</f>
        <v>0</v>
      </c>
      <c r="T8" s="28">
        <f ca="1">IF(OR(Q8="◎"),R8,OFFSET(Ａｐｒ!$S$9,(ROW()-5)*8,0))</f>
        <v>0</v>
      </c>
      <c r="U8" s="28" t="str">
        <f ca="1">OFFSET(Ｍａｒ!$Q$11,(ROW()-5)*8,0)</f>
        <v>○</v>
      </c>
      <c r="V8" s="28">
        <f ca="1">OFFSET(Ｍａｙ!$S$11,(ROW()-5)*8,0)</f>
        <v>7.75</v>
      </c>
      <c r="W8" s="28">
        <f ca="1">OFFSET(Ｍａｒ!$S$6,(ROW()-5)*8,0)</f>
        <v>7</v>
      </c>
      <c r="X8" s="28">
        <f ca="1">IF(OR(U8="◎"),V8,OFFSET(Ｍａｙ!$S$9,(ROW()-5)*8,0))</f>
        <v>0</v>
      </c>
      <c r="Y8" s="28" t="str">
        <f ca="1">OFFSET(Ｊｕｎ!$Q$11,(ROW()-5)*8,0)</f>
        <v>■</v>
      </c>
      <c r="Z8" s="28">
        <f ca="1">OFFSET(Ｊｕｎ!$S$11,(ROW()-5)*8,0)</f>
        <v>0</v>
      </c>
      <c r="AA8" s="28">
        <f ca="1">OFFSET(Ｊｕｎ!$S$6,(ROW()-5)*8,0)</f>
        <v>0</v>
      </c>
      <c r="AB8" s="28">
        <f ca="1">IF(OR(Y8="◎"),Z8,OFFSET(Ｊｕｎ!$S$9,(ROW()-5)*8,0))</f>
        <v>0</v>
      </c>
      <c r="AC8" s="28" t="str">
        <f ca="1">OFFSET(Ｊｕｌ!$Q$11,(ROW()-5)*8,0)</f>
        <v>○</v>
      </c>
      <c r="AD8" s="28">
        <f ca="1">OFFSET(Ｊｕｌ!$S$11,(ROW()-5)*8,0)</f>
        <v>7.75</v>
      </c>
      <c r="AE8" s="28">
        <f ca="1">OFFSET(Ｊｕｌ!$S$6,(ROW()-5)*8,0)</f>
        <v>0</v>
      </c>
      <c r="AF8" s="28">
        <f ca="1">IF(OR(AC8="◎"),AD8,OFFSET(Ｊｕｌ!$S$9,(ROW()-5)*8,0))</f>
        <v>0</v>
      </c>
      <c r="AG8" s="28" t="str">
        <f ca="1">OFFSET(Ａｕｇ!$Q$11,(ROW()-5)*8,0)</f>
        <v>○</v>
      </c>
      <c r="AH8" s="28">
        <f ca="1">OFFSET(Ａｕｇ!$S$11,(ROW()-5)*8,0)</f>
        <v>7.75</v>
      </c>
      <c r="AI8" s="28">
        <f ca="1">OFFSET(Ａｕｇ!$S$6,(ROW()-5)*8,0)</f>
        <v>2</v>
      </c>
      <c r="AJ8" s="28">
        <f ca="1">IF(OR(AG8="◎"),AH8,OFFSET(Ａｕｇ!$S$9,(ROW()-5)*8,0))</f>
        <v>0</v>
      </c>
      <c r="AK8" s="28" t="str">
        <f ca="1">OFFSET(Ｓｅｐ!$Q$11,(ROW()-5)*8,0)</f>
        <v>○</v>
      </c>
      <c r="AL8" s="28">
        <f ca="1">OFFSET(Ｓｅｐ!$S$11,(ROW()-5)*8,0)</f>
        <v>7.75</v>
      </c>
      <c r="AM8" s="28">
        <f ca="1">OFFSET(Ｓｅｐ!$S$6,(ROW()-5)*8,0)</f>
        <v>0</v>
      </c>
      <c r="AN8" s="28">
        <f ca="1">IF(OR(AK8="◎"),AL8,OFFSET(Ｓｅｐ!$S$9,(ROW()-5)*8,0))</f>
        <v>0</v>
      </c>
      <c r="AO8" s="28" t="str">
        <f ca="1">OFFSET(Ｏｃｔ!$Q$11,(ROW()-5)*8,0)</f>
        <v>○</v>
      </c>
      <c r="AP8" s="28">
        <f ca="1">OFFSET(Ｏｃｔ!$S$11,(ROW()-5)*8,0)</f>
        <v>7.75</v>
      </c>
      <c r="AQ8" s="28">
        <f ca="1">OFFSET(Ｏｃｔ!$S$6,(ROW()-5)*8,0)</f>
        <v>0</v>
      </c>
      <c r="AR8" s="28">
        <f ca="1">IF(OR(AO8="◎"),AP8,OFFSET(Ｏｃｔ!$S$9,(ROW()-5)*8,0))</f>
        <v>0</v>
      </c>
      <c r="AS8" s="28" t="str">
        <f ca="1">OFFSET(Ｎｏｖ!$Q$11,(ROW()-5)*8,0)</f>
        <v>■</v>
      </c>
      <c r="AT8" s="28">
        <f ca="1">OFFSET(Ｎｏｖ!$S$11,(ROW()-5)*8,0)</f>
        <v>0</v>
      </c>
      <c r="AU8" s="28">
        <f ca="1">OFFSET(Ｎｏｖ!$S$6,(ROW()-5)*8,0)</f>
        <v>0</v>
      </c>
      <c r="AV8" s="28">
        <f ca="1">IF(OR(AS8="◎"),AT8,OFFSET(Ｎｏｖ!$S$9,(ROW()-5)*8,0))</f>
        <v>0</v>
      </c>
      <c r="AW8" s="28" t="str">
        <f ca="1">OFFSET(Ｄｅｃ!$Q$11,(ROW()-5)*8,0)</f>
        <v>■</v>
      </c>
      <c r="AX8" s="28">
        <f ca="1">OFFSET(Ｄｅｃ!$S$11,(ROW()-5)*8,0)</f>
        <v>0</v>
      </c>
      <c r="AY8" s="28">
        <f ca="1">OFFSET(Ｄｅｃ!$S$6,(ROW()-5)*8,0)</f>
        <v>0</v>
      </c>
      <c r="AZ8" s="29">
        <f ca="1">IF(OR(AW8="◎"),AX8,OFFSET(Ｄｅｃ!$S$9,(ROW()-5)*8,0))</f>
        <v>0</v>
      </c>
    </row>
    <row r="9" spans="3:52" ht="24.95" customHeight="1">
      <c r="C9" s="102"/>
      <c r="D9" s="26">
        <v>5</v>
      </c>
      <c r="E9" s="27" t="str">
        <f ca="1">OFFSET(Ｊａｎ!$Q$11,(ROW()-5)*8,0)</f>
        <v>○</v>
      </c>
      <c r="F9" s="28">
        <f ca="1">OFFSET(Ｊａｎ!$S$11,(ROW()-5)*8,0)</f>
        <v>7.75</v>
      </c>
      <c r="G9" s="28">
        <f ca="1">OFFSET(Ｊａｎ!$S$6,(ROW()-5)*8,0)</f>
        <v>0</v>
      </c>
      <c r="H9" s="28">
        <f ca="1">IF(OR(E9="◎"),F9,OFFSET(Ｊａｎ!$S$9,(ROW()-5)*8,0))</f>
        <v>0</v>
      </c>
      <c r="I9" s="28" t="str">
        <f ca="1">OFFSET(Ｆｅｂ!$Q$11,(ROW()-5)*8,0)</f>
        <v>■</v>
      </c>
      <c r="J9" s="28">
        <f ca="1">OFFSET(Ｆｅｂ!$S$11,(ROW()-5)*8,0)</f>
        <v>0</v>
      </c>
      <c r="K9" s="28">
        <f ca="1">OFFSET(Ｆｅｂ!$S$6,(ROW()-5)*8,0)</f>
        <v>0</v>
      </c>
      <c r="L9" s="28">
        <f ca="1">IF(OR(I9="◎"),J9,OFFSET(Ｆｅｂ!$S$9,(ROW()-5)*8,0))</f>
        <v>0</v>
      </c>
      <c r="M9" s="28" t="str">
        <f ca="1">OFFSET(Ｍａｒ!$Q$11,(ROW()-5)*8,0)</f>
        <v>■</v>
      </c>
      <c r="N9" s="28">
        <f ca="1">OFFSET(Ｍａｒ!$S$11,(ROW()-5)*8,0)</f>
        <v>0</v>
      </c>
      <c r="O9" s="28">
        <f ca="1">OFFSET(Ｍａｒ!$S$6,(ROW()-5)*8,0)</f>
        <v>0</v>
      </c>
      <c r="P9" s="28">
        <f ca="1">IF(OR(M9="◎"),N9,OFFSET(Ｍａｒ!$S$9,(ROW()-5)*8,0))</f>
        <v>0</v>
      </c>
      <c r="Q9" s="28" t="str">
        <f ca="1">OFFSET(Ａｐｒ!$Q$11,(ROW()-5)*8,0)</f>
        <v>○</v>
      </c>
      <c r="R9" s="28">
        <f ca="1">OFFSET(Ａｐｒ!$S$11,(ROW()-5)*8,0)</f>
        <v>9.75</v>
      </c>
      <c r="S9" s="28">
        <f ca="1">OFFSET(Ａｐｒ!$S$6,(ROW()-5)*8,0)</f>
        <v>7</v>
      </c>
      <c r="T9" s="28">
        <f ca="1">IF(OR(Q9="◎"),R9,OFFSET(Ａｐｒ!$S$9,(ROW()-5)*8,0))</f>
        <v>2</v>
      </c>
      <c r="U9" s="28" t="str">
        <f ca="1">OFFSET(Ｍａｒ!$Q$11,(ROW()-5)*8,0)</f>
        <v>■</v>
      </c>
      <c r="V9" s="28">
        <f ca="1">OFFSET(Ｍａｙ!$S$11,(ROW()-5)*8,0)</f>
        <v>7.75</v>
      </c>
      <c r="W9" s="28">
        <f ca="1">OFFSET(Ｍａｒ!$S$6,(ROW()-5)*8,0)</f>
        <v>0</v>
      </c>
      <c r="X9" s="28">
        <f ca="1">IF(OR(U9="◎"),V9,OFFSET(Ｍａｙ!$S$9,(ROW()-5)*8,0))</f>
        <v>0</v>
      </c>
      <c r="Y9" s="28" t="str">
        <f ca="1">OFFSET(Ｊｕｎ!$Q$11,(ROW()-5)*8,0)</f>
        <v>○</v>
      </c>
      <c r="Z9" s="28">
        <f ca="1">OFFSET(Ｊｕｎ!$S$11,(ROW()-5)*8,0)</f>
        <v>7.75</v>
      </c>
      <c r="AA9" s="28">
        <f ca="1">OFFSET(Ｊｕｎ!$S$6,(ROW()-5)*8,0)</f>
        <v>0</v>
      </c>
      <c r="AB9" s="28">
        <f ca="1">IF(OR(Y9="◎"),Z9,OFFSET(Ｊｕｎ!$S$9,(ROW()-5)*8,0))</f>
        <v>0</v>
      </c>
      <c r="AC9" s="28" t="str">
        <f ca="1">OFFSET(Ｊｕｌ!$Q$11,(ROW()-5)*8,0)</f>
        <v>○</v>
      </c>
      <c r="AD9" s="28">
        <f ca="1">OFFSET(Ｊｕｌ!$S$11,(ROW()-5)*8,0)</f>
        <v>7.75</v>
      </c>
      <c r="AE9" s="28">
        <f ca="1">OFFSET(Ｊｕｌ!$S$6,(ROW()-5)*8,0)</f>
        <v>6</v>
      </c>
      <c r="AF9" s="28">
        <f ca="1">IF(OR(AC9="◎"),AD9,OFFSET(Ｊｕｌ!$S$9,(ROW()-5)*8,0))</f>
        <v>0</v>
      </c>
      <c r="AG9" s="28" t="str">
        <f ca="1">OFFSET(Ａｕｇ!$Q$11,(ROW()-5)*8,0)</f>
        <v>○</v>
      </c>
      <c r="AH9" s="28">
        <f ca="1">OFFSET(Ａｕｇ!$S$11,(ROW()-5)*8,0)</f>
        <v>7.75</v>
      </c>
      <c r="AI9" s="28">
        <f ca="1">OFFSET(Ａｕｇ!$S$6,(ROW()-5)*8,0)</f>
        <v>6.5</v>
      </c>
      <c r="AJ9" s="28">
        <f ca="1">IF(OR(AG9="◎"),AH9,OFFSET(Ａｕｇ!$S$9,(ROW()-5)*8,0))</f>
        <v>0</v>
      </c>
      <c r="AK9" s="28" t="str">
        <f ca="1">OFFSET(Ｓｅｐ!$Q$11,(ROW()-5)*8,0)</f>
        <v>○</v>
      </c>
      <c r="AL9" s="28">
        <f ca="1">OFFSET(Ｓｅｐ!$S$11,(ROW()-5)*8,0)</f>
        <v>7.75</v>
      </c>
      <c r="AM9" s="28">
        <f ca="1">OFFSET(Ｓｅｐ!$S$6,(ROW()-5)*8,0)</f>
        <v>0</v>
      </c>
      <c r="AN9" s="28">
        <f ca="1">IF(OR(AK9="◎"),AL9,OFFSET(Ｓｅｐ!$S$9,(ROW()-5)*8,0))</f>
        <v>0</v>
      </c>
      <c r="AO9" s="28" t="str">
        <f ca="1">OFFSET(Ｏｃｔ!$Q$11,(ROW()-5)*8,0)</f>
        <v>○</v>
      </c>
      <c r="AP9" s="28">
        <f ca="1">OFFSET(Ｏｃｔ!$S$11,(ROW()-5)*8,0)</f>
        <v>7.75</v>
      </c>
      <c r="AQ9" s="28">
        <f ca="1">OFFSET(Ｏｃｔ!$S$6,(ROW()-5)*8,0)</f>
        <v>2.5</v>
      </c>
      <c r="AR9" s="28">
        <f ca="1">IF(OR(AO9="◎"),AP9,OFFSET(Ｏｃｔ!$S$9,(ROW()-5)*8,0))</f>
        <v>0</v>
      </c>
      <c r="AS9" s="28" t="str">
        <f ca="1">OFFSET(Ｎｏｖ!$Q$11,(ROW()-5)*8,0)</f>
        <v>■</v>
      </c>
      <c r="AT9" s="28">
        <f ca="1">OFFSET(Ｎｏｖ!$S$11,(ROW()-5)*8,0)</f>
        <v>0</v>
      </c>
      <c r="AU9" s="28">
        <f ca="1">OFFSET(Ｎｏｖ!$S$6,(ROW()-5)*8,0)</f>
        <v>0</v>
      </c>
      <c r="AV9" s="28">
        <f ca="1">IF(OR(AS9="◎"),AT9,OFFSET(Ｎｏｖ!$S$9,(ROW()-5)*8,0))</f>
        <v>0</v>
      </c>
      <c r="AW9" s="28" t="str">
        <f ca="1">OFFSET(Ｄｅｃ!$Q$11,(ROW()-5)*8,0)</f>
        <v>■</v>
      </c>
      <c r="AX9" s="28">
        <f ca="1">OFFSET(Ｄｅｃ!$S$11,(ROW()-5)*8,0)</f>
        <v>0</v>
      </c>
      <c r="AY9" s="28">
        <f ca="1">OFFSET(Ｄｅｃ!$S$6,(ROW()-5)*8,0)</f>
        <v>0</v>
      </c>
      <c r="AZ9" s="29">
        <f ca="1">IF(OR(AW9="◎"),AX9,OFFSET(Ｄｅｃ!$S$9,(ROW()-5)*8,0))</f>
        <v>0</v>
      </c>
    </row>
    <row r="10" spans="3:52" ht="24.95" customHeight="1">
      <c r="C10" s="102"/>
      <c r="D10" s="26">
        <v>6</v>
      </c>
      <c r="E10" s="27" t="str">
        <f ca="1">OFFSET(Ｊａｎ!$Q$11,(ROW()-5)*8,0)</f>
        <v>○</v>
      </c>
      <c r="F10" s="28">
        <f ca="1">OFFSET(Ｊａｎ!$S$11,(ROW()-5)*8,0)</f>
        <v>7.75</v>
      </c>
      <c r="G10" s="28">
        <f ca="1">OFFSET(Ｊａｎ!$S$6,(ROW()-5)*8,0)</f>
        <v>0</v>
      </c>
      <c r="H10" s="28">
        <f ca="1">IF(OR(E10="◎"),F10,OFFSET(Ｊａｎ!$S$9,(ROW()-5)*8,0))</f>
        <v>0</v>
      </c>
      <c r="I10" s="28" t="str">
        <f ca="1">OFFSET(Ｆｅｂ!$Q$11,(ROW()-5)*8,0)</f>
        <v>○</v>
      </c>
      <c r="J10" s="28">
        <f ca="1">OFFSET(Ｆｅｂ!$S$11,(ROW()-5)*8,0)</f>
        <v>7.75</v>
      </c>
      <c r="K10" s="28">
        <f ca="1">OFFSET(Ｆｅｂ!$S$6,(ROW()-5)*8,0)</f>
        <v>6</v>
      </c>
      <c r="L10" s="28">
        <f ca="1">IF(OR(I10="◎"),J10,OFFSET(Ｆｅｂ!$S$9,(ROW()-5)*8,0))</f>
        <v>0</v>
      </c>
      <c r="M10" s="28" t="str">
        <f ca="1">OFFSET(Ｍａｒ!$Q$11,(ROW()-5)*8,0)</f>
        <v>○</v>
      </c>
      <c r="N10" s="28">
        <f ca="1">OFFSET(Ｍａｒ!$S$11,(ROW()-5)*8,0)</f>
        <v>7.75</v>
      </c>
      <c r="O10" s="28">
        <f ca="1">OFFSET(Ｍａｒ!$S$6,(ROW()-5)*8,0)</f>
        <v>7</v>
      </c>
      <c r="P10" s="28">
        <f ca="1">IF(OR(M10="◎"),N10,OFFSET(Ｍａｒ!$S$9,(ROW()-5)*8,0))</f>
        <v>0</v>
      </c>
      <c r="Q10" s="28" t="str">
        <f ca="1">OFFSET(Ａｐｒ!$Q$11,(ROW()-5)*8,0)</f>
        <v>○</v>
      </c>
      <c r="R10" s="28">
        <f ca="1">OFFSET(Ａｐｒ!$S$11,(ROW()-5)*8,0)</f>
        <v>7.75</v>
      </c>
      <c r="S10" s="28">
        <f ca="1">OFFSET(Ａｐｒ!$S$6,(ROW()-5)*8,0)</f>
        <v>7</v>
      </c>
      <c r="T10" s="28">
        <f ca="1">IF(OR(Q10="◎"),R10,OFFSET(Ａｐｒ!$S$9,(ROW()-5)*8,0))</f>
        <v>0</v>
      </c>
      <c r="U10" s="28" t="str">
        <f ca="1">OFFSET(Ｍａｒ!$Q$11,(ROW()-5)*8,0)</f>
        <v>○</v>
      </c>
      <c r="V10" s="28">
        <f ca="1">OFFSET(Ｍａｙ!$S$11,(ROW()-5)*8,0)</f>
        <v>7.75</v>
      </c>
      <c r="W10" s="28">
        <f ca="1">OFFSET(Ｍａｒ!$S$6,(ROW()-5)*8,0)</f>
        <v>7</v>
      </c>
      <c r="X10" s="28">
        <f ca="1">IF(OR(U10="◎"),V10,OFFSET(Ｍａｙ!$S$9,(ROW()-5)*8,0))</f>
        <v>0</v>
      </c>
      <c r="Y10" s="28" t="str">
        <f ca="1">OFFSET(Ｊｕｎ!$Q$11,(ROW()-5)*8,0)</f>
        <v>○</v>
      </c>
      <c r="Z10" s="28">
        <f ca="1">OFFSET(Ｊｕｎ!$S$11,(ROW()-5)*8,0)</f>
        <v>7.75</v>
      </c>
      <c r="AA10" s="28">
        <f ca="1">OFFSET(Ｊｕｎ!$S$6,(ROW()-5)*8,0)</f>
        <v>0</v>
      </c>
      <c r="AB10" s="28">
        <f ca="1">IF(OR(Y10="◎"),Z10,OFFSET(Ｊｕｎ!$S$9,(ROW()-5)*8,0))</f>
        <v>0</v>
      </c>
      <c r="AC10" s="28" t="str">
        <f ca="1">OFFSET(Ｊｕｌ!$Q$11,(ROW()-5)*8,0)</f>
        <v>×</v>
      </c>
      <c r="AD10" s="28">
        <f ca="1">OFFSET(Ｊｕｌ!$S$11,(ROW()-5)*8,0)</f>
        <v>0</v>
      </c>
      <c r="AE10" s="28">
        <f ca="1">OFFSET(Ｊｕｌ!$S$6,(ROW()-5)*8,0)</f>
        <v>0</v>
      </c>
      <c r="AF10" s="28">
        <f ca="1">IF(OR(AC10="◎"),AD10,OFFSET(Ｊｕｌ!$S$9,(ROW()-5)*8,0))</f>
        <v>0</v>
      </c>
      <c r="AG10" s="28" t="str">
        <f ca="1">OFFSET(Ａｕｇ!$Q$11,(ROW()-5)*8,0)</f>
        <v>■</v>
      </c>
      <c r="AH10" s="28">
        <f ca="1">OFFSET(Ａｕｇ!$S$11,(ROW()-5)*8,0)</f>
        <v>0</v>
      </c>
      <c r="AI10" s="28">
        <f ca="1">OFFSET(Ａｕｇ!$S$6,(ROW()-5)*8,0)</f>
        <v>0</v>
      </c>
      <c r="AJ10" s="28">
        <f ca="1">IF(OR(AG10="◎"),AH10,OFFSET(Ａｕｇ!$S$9,(ROW()-5)*8,0))</f>
        <v>0</v>
      </c>
      <c r="AK10" s="28" t="str">
        <f ca="1">OFFSET(Ｓｅｐ!$Q$11,(ROW()-5)*8,0)</f>
        <v>○</v>
      </c>
      <c r="AL10" s="28">
        <f ca="1">OFFSET(Ｓｅｐ!$S$11,(ROW()-5)*8,0)</f>
        <v>7.75</v>
      </c>
      <c r="AM10" s="28">
        <f ca="1">OFFSET(Ｓｅｐ!$S$6,(ROW()-5)*8,0)</f>
        <v>0</v>
      </c>
      <c r="AN10" s="28">
        <f ca="1">IF(OR(AK10="◎"),AL10,OFFSET(Ｓｅｐ!$S$9,(ROW()-5)*8,0))</f>
        <v>0</v>
      </c>
      <c r="AO10" s="28" t="str">
        <f ca="1">OFFSET(Ｏｃｔ!$Q$11,(ROW()-5)*8,0)</f>
        <v>■</v>
      </c>
      <c r="AP10" s="28">
        <f ca="1">OFFSET(Ｏｃｔ!$S$11,(ROW()-5)*8,0)</f>
        <v>0</v>
      </c>
      <c r="AQ10" s="28">
        <f ca="1">OFFSET(Ｏｃｔ!$S$6,(ROW()-5)*8,0)</f>
        <v>0</v>
      </c>
      <c r="AR10" s="28">
        <f ca="1">IF(OR(AO10="◎"),AP10,OFFSET(Ｏｃｔ!$S$9,(ROW()-5)*8,0))</f>
        <v>0</v>
      </c>
      <c r="AS10" s="28" t="str">
        <f ca="1">OFFSET(Ｎｏｖ!$Q$11,(ROW()-5)*8,0)</f>
        <v>■</v>
      </c>
      <c r="AT10" s="28">
        <f ca="1">OFFSET(Ｎｏｖ!$S$11,(ROW()-5)*8,0)</f>
        <v>0</v>
      </c>
      <c r="AU10" s="28">
        <f ca="1">OFFSET(Ｎｏｖ!$S$6,(ROW()-5)*8,0)</f>
        <v>0</v>
      </c>
      <c r="AV10" s="28">
        <f ca="1">IF(OR(AS10="◎"),AT10,OFFSET(Ｎｏｖ!$S$9,(ROW()-5)*8,0))</f>
        <v>0</v>
      </c>
      <c r="AW10" s="28" t="str">
        <f ca="1">OFFSET(Ｄｅｃ!$Q$11,(ROW()-5)*8,0)</f>
        <v>■</v>
      </c>
      <c r="AX10" s="28">
        <f ca="1">OFFSET(Ｄｅｃ!$S$11,(ROW()-5)*8,0)</f>
        <v>0</v>
      </c>
      <c r="AY10" s="28">
        <f ca="1">OFFSET(Ｄｅｃ!$S$6,(ROW()-5)*8,0)</f>
        <v>0</v>
      </c>
      <c r="AZ10" s="29">
        <f ca="1">IF(OR(AW10="◎"),AX10,OFFSET(Ｄｅｃ!$S$9,(ROW()-5)*8,0))</f>
        <v>0</v>
      </c>
    </row>
    <row r="11" spans="3:52" ht="24.95" customHeight="1">
      <c r="C11" s="102"/>
      <c r="D11" s="26">
        <v>7</v>
      </c>
      <c r="E11" s="27" t="str">
        <f ca="1">OFFSET(Ｊａｎ!$Q$11,(ROW()-5)*8,0)</f>
        <v>○</v>
      </c>
      <c r="F11" s="28">
        <f ca="1">OFFSET(Ｊａｎ!$S$11,(ROW()-5)*8,0)</f>
        <v>7.75</v>
      </c>
      <c r="G11" s="28">
        <f ca="1">OFFSET(Ｊａｎ!$S$6,(ROW()-5)*8,0)</f>
        <v>6</v>
      </c>
      <c r="H11" s="28">
        <f ca="1">IF(OR(E11="◎"),F11,OFFSET(Ｊａｎ!$S$9,(ROW()-5)*8,0))</f>
        <v>0</v>
      </c>
      <c r="I11" s="28" t="str">
        <f ca="1">OFFSET(Ｆｅｂ!$Q$11,(ROW()-5)*8,0)</f>
        <v>○</v>
      </c>
      <c r="J11" s="28">
        <f ca="1">OFFSET(Ｆｅｂ!$S$11,(ROW()-5)*8,0)</f>
        <v>7.75</v>
      </c>
      <c r="K11" s="28">
        <f ca="1">OFFSET(Ｆｅｂ!$S$6,(ROW()-5)*8,0)</f>
        <v>6</v>
      </c>
      <c r="L11" s="28">
        <f ca="1">IF(OR(I11="◎"),J11,OFFSET(Ｆｅｂ!$S$9,(ROW()-5)*8,0))</f>
        <v>0</v>
      </c>
      <c r="M11" s="28" t="str">
        <f ca="1">OFFSET(Ｍａｒ!$Q$11,(ROW()-5)*8,0)</f>
        <v>○</v>
      </c>
      <c r="N11" s="28">
        <f ca="1">OFFSET(Ｍａｒ!$S$11,(ROW()-5)*8,0)</f>
        <v>7.75</v>
      </c>
      <c r="O11" s="28">
        <f ca="1">OFFSET(Ｍａｒ!$S$6,(ROW()-5)*8,0)</f>
        <v>6.5</v>
      </c>
      <c r="P11" s="28">
        <f ca="1">IF(OR(M11="◎"),N11,OFFSET(Ｍａｒ!$S$9,(ROW()-5)*8,0))</f>
        <v>0</v>
      </c>
      <c r="Q11" s="28" t="str">
        <f ca="1">OFFSET(Ａｐｒ!$Q$11,(ROW()-5)*8,0)</f>
        <v>○</v>
      </c>
      <c r="R11" s="28">
        <f ca="1">OFFSET(Ａｐｒ!$S$11,(ROW()-5)*8,0)</f>
        <v>7.75</v>
      </c>
      <c r="S11" s="28">
        <f ca="1">OFFSET(Ａｐｒ!$S$6,(ROW()-5)*8,0)</f>
        <v>6</v>
      </c>
      <c r="T11" s="28">
        <f ca="1">IF(OR(Q11="◎"),R11,OFFSET(Ａｐｒ!$S$9,(ROW()-5)*8,0))</f>
        <v>0</v>
      </c>
      <c r="U11" s="28" t="str">
        <f ca="1">OFFSET(Ｍａｒ!$Q$11,(ROW()-5)*8,0)</f>
        <v>○</v>
      </c>
      <c r="V11" s="28">
        <f ca="1">OFFSET(Ｍａｙ!$S$11,(ROW()-5)*8,0)</f>
        <v>0</v>
      </c>
      <c r="W11" s="28">
        <f ca="1">OFFSET(Ｍａｒ!$S$6,(ROW()-5)*8,0)</f>
        <v>6.5</v>
      </c>
      <c r="X11" s="28">
        <f ca="1">IF(OR(U11="◎"),V11,OFFSET(Ｍａｙ!$S$9,(ROW()-5)*8,0))</f>
        <v>0</v>
      </c>
      <c r="Y11" s="28" t="str">
        <f ca="1">OFFSET(Ｊｕｎ!$Q$11,(ROW()-5)*8,0)</f>
        <v>○</v>
      </c>
      <c r="Z11" s="28">
        <f ca="1">OFFSET(Ｊｕｎ!$S$11,(ROW()-5)*8,0)</f>
        <v>7.75</v>
      </c>
      <c r="AA11" s="28">
        <f ca="1">OFFSET(Ｊｕｎ!$S$6,(ROW()-5)*8,0)</f>
        <v>0</v>
      </c>
      <c r="AB11" s="28">
        <f ca="1">IF(OR(Y11="◎"),Z11,OFFSET(Ｊｕｎ!$S$9,(ROW()-5)*8,0))</f>
        <v>0</v>
      </c>
      <c r="AC11" s="28" t="str">
        <f ca="1">OFFSET(Ｊｕｌ!$Q$11,(ROW()-5)*8,0)</f>
        <v>○</v>
      </c>
      <c r="AD11" s="28">
        <f ca="1">OFFSET(Ｊｕｌ!$S$11,(ROW()-5)*8,0)</f>
        <v>7.75</v>
      </c>
      <c r="AE11" s="28">
        <f ca="1">OFFSET(Ｊｕｌ!$S$6,(ROW()-5)*8,0)</f>
        <v>6</v>
      </c>
      <c r="AF11" s="28">
        <f ca="1">IF(OR(AC11="◎"),AD11,OFFSET(Ｊｕｌ!$S$9,(ROW()-5)*8,0))</f>
        <v>0</v>
      </c>
      <c r="AG11" s="28" t="str">
        <f ca="1">OFFSET(Ａｕｇ!$Q$11,(ROW()-5)*8,0)</f>
        <v>○</v>
      </c>
      <c r="AH11" s="28">
        <f ca="1">OFFSET(Ａｕｇ!$S$11,(ROW()-5)*8,0)</f>
        <v>7.75</v>
      </c>
      <c r="AI11" s="28">
        <f ca="1">OFFSET(Ａｕｇ!$S$6,(ROW()-5)*8,0)</f>
        <v>2</v>
      </c>
      <c r="AJ11" s="28">
        <f ca="1">IF(OR(AG11="◎"),AH11,OFFSET(Ａｕｇ!$S$9,(ROW()-5)*8,0))</f>
        <v>0</v>
      </c>
      <c r="AK11" s="28" t="str">
        <f ca="1">OFFSET(Ｓｅｐ!$Q$11,(ROW()-5)*8,0)</f>
        <v>○</v>
      </c>
      <c r="AL11" s="28">
        <f ca="1">OFFSET(Ｓｅｐ!$S$11,(ROW()-5)*8,0)</f>
        <v>7.75</v>
      </c>
      <c r="AM11" s="28">
        <f ca="1">OFFSET(Ｓｅｐ!$S$6,(ROW()-5)*8,0)</f>
        <v>0</v>
      </c>
      <c r="AN11" s="28">
        <f ca="1">IF(OR(AK11="◎"),AL11,OFFSET(Ｓｅｐ!$S$9,(ROW()-5)*8,0))</f>
        <v>0</v>
      </c>
      <c r="AO11" s="28" t="str">
        <f ca="1">OFFSET(Ｏｃｔ!$Q$11,(ROW()-5)*8,0)</f>
        <v>■</v>
      </c>
      <c r="AP11" s="28">
        <f ca="1">OFFSET(Ｏｃｔ!$S$11,(ROW()-5)*8,0)</f>
        <v>0</v>
      </c>
      <c r="AQ11" s="28">
        <f ca="1">OFFSET(Ｏｃｔ!$S$6,(ROW()-5)*8,0)</f>
        <v>0</v>
      </c>
      <c r="AR11" s="28">
        <f ca="1">IF(OR(AO11="◎"),AP11,OFFSET(Ｏｃｔ!$S$9,(ROW()-5)*8,0))</f>
        <v>0</v>
      </c>
      <c r="AS11" s="28" t="str">
        <f ca="1">OFFSET(Ｎｏｖ!$Q$11,(ROW()-5)*8,0)</f>
        <v>■</v>
      </c>
      <c r="AT11" s="28">
        <f ca="1">OFFSET(Ｎｏｖ!$S$11,(ROW()-5)*8,0)</f>
        <v>0</v>
      </c>
      <c r="AU11" s="28">
        <f ca="1">OFFSET(Ｎｏｖ!$S$6,(ROW()-5)*8,0)</f>
        <v>0</v>
      </c>
      <c r="AV11" s="28">
        <f ca="1">IF(OR(AS11="◎"),AT11,OFFSET(Ｎｏｖ!$S$9,(ROW()-5)*8,0))</f>
        <v>0</v>
      </c>
      <c r="AW11" s="28" t="str">
        <f ca="1">OFFSET(Ｄｅｃ!$Q$11,(ROW()-5)*8,0)</f>
        <v>■</v>
      </c>
      <c r="AX11" s="28">
        <f ca="1">OFFSET(Ｄｅｃ!$S$11,(ROW()-5)*8,0)</f>
        <v>0</v>
      </c>
      <c r="AY11" s="28">
        <f ca="1">OFFSET(Ｄｅｃ!$S$6,(ROW()-5)*8,0)</f>
        <v>0</v>
      </c>
      <c r="AZ11" s="29">
        <f ca="1">IF(OR(AW11="◎"),AX11,OFFSET(Ｄｅｃ!$S$9,(ROW()-5)*8,0))</f>
        <v>0</v>
      </c>
    </row>
    <row r="12" spans="3:52" ht="24.95" customHeight="1">
      <c r="C12" s="102"/>
      <c r="D12" s="26">
        <v>8</v>
      </c>
      <c r="E12" s="27" t="str">
        <f ca="1">OFFSET(Ｊａｎ!$Q$11,(ROW()-5)*8,0)</f>
        <v>■</v>
      </c>
      <c r="F12" s="28">
        <f ca="1">OFFSET(Ｊａｎ!$S$11,(ROW()-5)*8,0)</f>
        <v>0</v>
      </c>
      <c r="G12" s="28">
        <f ca="1">OFFSET(Ｊａｎ!$S$6,(ROW()-5)*8,0)</f>
        <v>0</v>
      </c>
      <c r="H12" s="28">
        <f ca="1">IF(OR(E12="◎"),F12,OFFSET(Ｊａｎ!$S$9,(ROW()-5)*8,0))</f>
        <v>0</v>
      </c>
      <c r="I12" s="28" t="str">
        <f ca="1">OFFSET(Ｆｅｂ!$Q$11,(ROW()-5)*8,0)</f>
        <v>○</v>
      </c>
      <c r="J12" s="28">
        <f ca="1">OFFSET(Ｆｅｂ!$S$11,(ROW()-5)*8,0)</f>
        <v>7.75</v>
      </c>
      <c r="K12" s="28">
        <f ca="1">OFFSET(Ｆｅｂ!$S$6,(ROW()-5)*8,0)</f>
        <v>6</v>
      </c>
      <c r="L12" s="28">
        <f ca="1">IF(OR(I12="◎"),J12,OFFSET(Ｆｅｂ!$S$9,(ROW()-5)*8,0))</f>
        <v>0</v>
      </c>
      <c r="M12" s="28" t="str">
        <f ca="1">OFFSET(Ｍａｒ!$Q$11,(ROW()-5)*8,0)</f>
        <v>○</v>
      </c>
      <c r="N12" s="28">
        <f ca="1">OFFSET(Ｍａｒ!$S$11,(ROW()-5)*8,0)</f>
        <v>7.75</v>
      </c>
      <c r="O12" s="28">
        <f ca="1">OFFSET(Ｍａｒ!$S$6,(ROW()-5)*8,0)</f>
        <v>0</v>
      </c>
      <c r="P12" s="28">
        <f ca="1">IF(OR(M12="◎"),N12,OFFSET(Ｍａｒ!$S$9,(ROW()-5)*8,0))</f>
        <v>0</v>
      </c>
      <c r="Q12" s="28" t="str">
        <f ca="1">OFFSET(Ａｐｒ!$Q$11,(ROW()-5)*8,0)</f>
        <v>■</v>
      </c>
      <c r="R12" s="28">
        <f ca="1">OFFSET(Ａｐｒ!$S$11,(ROW()-5)*8,0)</f>
        <v>0</v>
      </c>
      <c r="S12" s="28">
        <f ca="1">OFFSET(Ａｐｒ!$S$6,(ROW()-5)*8,0)</f>
        <v>0</v>
      </c>
      <c r="T12" s="28">
        <f ca="1">IF(OR(Q12="◎"),R12,OFFSET(Ａｐｒ!$S$9,(ROW()-5)*8,0))</f>
        <v>0</v>
      </c>
      <c r="U12" s="28" t="str">
        <f ca="1">OFFSET(Ｍａｒ!$Q$11,(ROW()-5)*8,0)</f>
        <v>○</v>
      </c>
      <c r="V12" s="28">
        <f ca="1">OFFSET(Ｍａｙ!$S$11,(ROW()-5)*8,0)</f>
        <v>7.75</v>
      </c>
      <c r="W12" s="28">
        <f ca="1">OFFSET(Ｍａｒ!$S$6,(ROW()-5)*8,0)</f>
        <v>0</v>
      </c>
      <c r="X12" s="28">
        <f ca="1">IF(OR(U12="◎"),V12,OFFSET(Ｍａｙ!$S$9,(ROW()-5)*8,0))</f>
        <v>0</v>
      </c>
      <c r="Y12" s="28" t="str">
        <f ca="1">OFFSET(Ｊｕｎ!$Q$11,(ROW()-5)*8,0)</f>
        <v>○</v>
      </c>
      <c r="Z12" s="28">
        <f ca="1">OFFSET(Ｊｕｎ!$S$11,(ROW()-5)*8,0)</f>
        <v>7.75</v>
      </c>
      <c r="AA12" s="28">
        <f ca="1">OFFSET(Ｊｕｎ!$S$6,(ROW()-5)*8,0)</f>
        <v>0</v>
      </c>
      <c r="AB12" s="28">
        <f ca="1">IF(OR(Y12="◎"),Z12,OFFSET(Ｊｕｎ!$S$9,(ROW()-5)*8,0))</f>
        <v>0</v>
      </c>
      <c r="AC12" s="28" t="str">
        <f ca="1">OFFSET(Ｊｕｌ!$Q$11,(ROW()-5)*8,0)</f>
        <v>■</v>
      </c>
      <c r="AD12" s="28">
        <f ca="1">OFFSET(Ｊｕｌ!$S$11,(ROW()-5)*8,0)</f>
        <v>0</v>
      </c>
      <c r="AE12" s="28">
        <f ca="1">OFFSET(Ｊｕｌ!$S$6,(ROW()-5)*8,0)</f>
        <v>0</v>
      </c>
      <c r="AF12" s="28">
        <f ca="1">IF(OR(AC12="◎"),AD12,OFFSET(Ｊｕｌ!$S$9,(ROW()-5)*8,0))</f>
        <v>0</v>
      </c>
      <c r="AG12" s="28" t="str">
        <f ca="1">OFFSET(Ａｕｇ!$Q$11,(ROW()-5)*8,0)</f>
        <v>○</v>
      </c>
      <c r="AH12" s="28">
        <f ca="1">OFFSET(Ａｕｇ!$S$11,(ROW()-5)*8,0)</f>
        <v>7.75</v>
      </c>
      <c r="AI12" s="28">
        <f ca="1">OFFSET(Ａｕｇ!$S$6,(ROW()-5)*8,0)</f>
        <v>4.5</v>
      </c>
      <c r="AJ12" s="28">
        <f ca="1">IF(OR(AG12="◎"),AH12,OFFSET(Ａｕｇ!$S$9,(ROW()-5)*8,0))</f>
        <v>0</v>
      </c>
      <c r="AK12" s="28" t="str">
        <f ca="1">OFFSET(Ｓｅｐ!$Q$11,(ROW()-5)*8,0)</f>
        <v>○</v>
      </c>
      <c r="AL12" s="28">
        <f ca="1">OFFSET(Ｓｅｐ!$S$11,(ROW()-5)*8,0)</f>
        <v>7.75</v>
      </c>
      <c r="AM12" s="28">
        <f ca="1">OFFSET(Ｓｅｐ!$S$6,(ROW()-5)*8,0)</f>
        <v>0</v>
      </c>
      <c r="AN12" s="28">
        <f ca="1">IF(OR(AK12="◎"),AL12,OFFSET(Ｓｅｐ!$S$9,(ROW()-5)*8,0))</f>
        <v>0</v>
      </c>
      <c r="AO12" s="28" t="str">
        <f ca="1">OFFSET(Ｏｃｔ!$Q$11,(ROW()-5)*8,0)</f>
        <v>■</v>
      </c>
      <c r="AP12" s="28">
        <f ca="1">OFFSET(Ｏｃｔ!$S$11,(ROW()-5)*8,0)</f>
        <v>0</v>
      </c>
      <c r="AQ12" s="28">
        <f ca="1">OFFSET(Ｏｃｔ!$S$6,(ROW()-5)*8,0)</f>
        <v>0</v>
      </c>
      <c r="AR12" s="28">
        <f ca="1">IF(OR(AO12="◎"),AP12,OFFSET(Ｏｃｔ!$S$9,(ROW()-5)*8,0))</f>
        <v>0</v>
      </c>
      <c r="AS12" s="28" t="str">
        <f ca="1">OFFSET(Ｎｏｖ!$Q$11,(ROW()-5)*8,0)</f>
        <v>■</v>
      </c>
      <c r="AT12" s="28">
        <f ca="1">OFFSET(Ｎｏｖ!$S$11,(ROW()-5)*8,0)</f>
        <v>0</v>
      </c>
      <c r="AU12" s="28">
        <f ca="1">OFFSET(Ｎｏｖ!$S$6,(ROW()-5)*8,0)</f>
        <v>0</v>
      </c>
      <c r="AV12" s="28">
        <f ca="1">IF(OR(AS12="◎"),AT12,OFFSET(Ｎｏｖ!$S$9,(ROW()-5)*8,0))</f>
        <v>0</v>
      </c>
      <c r="AW12" s="28" t="str">
        <f ca="1">OFFSET(Ｄｅｃ!$Q$11,(ROW()-5)*8,0)</f>
        <v>■</v>
      </c>
      <c r="AX12" s="28">
        <f ca="1">OFFSET(Ｄｅｃ!$S$11,(ROW()-5)*8,0)</f>
        <v>0</v>
      </c>
      <c r="AY12" s="28">
        <f ca="1">OFFSET(Ｄｅｃ!$S$6,(ROW()-5)*8,0)</f>
        <v>0</v>
      </c>
      <c r="AZ12" s="29">
        <f ca="1">IF(OR(AW12="◎"),AX12,OFFSET(Ｄｅｃ!$S$9,(ROW()-5)*8,0))</f>
        <v>0</v>
      </c>
    </row>
    <row r="13" spans="3:52" ht="24.95" customHeight="1">
      <c r="C13" s="102"/>
      <c r="D13" s="26">
        <v>9</v>
      </c>
      <c r="E13" s="27" t="str">
        <f ca="1">OFFSET(Ｊａｎ!$Q$11,(ROW()-5)*8,0)</f>
        <v>○</v>
      </c>
      <c r="F13" s="28">
        <f ca="1">OFFSET(Ｊａｎ!$S$11,(ROW()-5)*8,0)</f>
        <v>7.75</v>
      </c>
      <c r="G13" s="28">
        <f ca="1">OFFSET(Ｊａｎ!$S$6,(ROW()-5)*8,0)</f>
        <v>0</v>
      </c>
      <c r="H13" s="28">
        <f ca="1">IF(OR(E13="◎"),F13,OFFSET(Ｊａｎ!$S$9,(ROW()-5)*8,0))</f>
        <v>0</v>
      </c>
      <c r="I13" s="28" t="str">
        <f ca="1">OFFSET(Ｆｅｂ!$Q$11,(ROW()-5)*8,0)</f>
        <v>○</v>
      </c>
      <c r="J13" s="28">
        <f ca="1">OFFSET(Ｆｅｂ!$S$11,(ROW()-5)*8,0)</f>
        <v>7.75</v>
      </c>
      <c r="K13" s="28">
        <f ca="1">OFFSET(Ｆｅｂ!$S$6,(ROW()-5)*8,0)</f>
        <v>6</v>
      </c>
      <c r="L13" s="28">
        <f ca="1">IF(OR(I13="◎"),J13,OFFSET(Ｆｅｂ!$S$9,(ROW()-5)*8,0))</f>
        <v>0</v>
      </c>
      <c r="M13" s="28" t="str">
        <f ca="1">OFFSET(Ｍａｒ!$Q$11,(ROW()-5)*8,0)</f>
        <v>○</v>
      </c>
      <c r="N13" s="28">
        <f ca="1">OFFSET(Ｍａｒ!$S$11,(ROW()-5)*8,0)</f>
        <v>7.75</v>
      </c>
      <c r="O13" s="28">
        <f ca="1">OFFSET(Ｍａｒ!$S$6,(ROW()-5)*8,0)</f>
        <v>0</v>
      </c>
      <c r="P13" s="28">
        <f ca="1">IF(OR(M13="◎"),N13,OFFSET(Ｍａｒ!$S$9,(ROW()-5)*8,0))</f>
        <v>0</v>
      </c>
      <c r="Q13" s="28" t="str">
        <f ca="1">OFFSET(Ａｐｒ!$Q$11,(ROW()-5)*8,0)</f>
        <v>■</v>
      </c>
      <c r="R13" s="28">
        <f ca="1">OFFSET(Ａｐｒ!$S$11,(ROW()-5)*8,0)</f>
        <v>0</v>
      </c>
      <c r="S13" s="28">
        <f ca="1">OFFSET(Ａｐｒ!$S$6,(ROW()-5)*8,0)</f>
        <v>0</v>
      </c>
      <c r="T13" s="28">
        <f ca="1">IF(OR(Q13="◎"),R13,OFFSET(Ａｐｒ!$S$9,(ROW()-5)*8,0))</f>
        <v>0</v>
      </c>
      <c r="U13" s="28" t="str">
        <f ca="1">OFFSET(Ｍａｒ!$Q$11,(ROW()-5)*8,0)</f>
        <v>○</v>
      </c>
      <c r="V13" s="28">
        <f ca="1">OFFSET(Ｍａｙ!$S$11,(ROW()-5)*8,0)</f>
        <v>7.75</v>
      </c>
      <c r="W13" s="28">
        <f ca="1">OFFSET(Ｍａｒ!$S$6,(ROW()-5)*8,0)</f>
        <v>0</v>
      </c>
      <c r="X13" s="28">
        <f ca="1">IF(OR(U13="◎"),V13,OFFSET(Ｍａｙ!$S$9,(ROW()-5)*8,0))</f>
        <v>0</v>
      </c>
      <c r="Y13" s="28" t="str">
        <f ca="1">OFFSET(Ｊｕｎ!$Q$11,(ROW()-5)*8,0)</f>
        <v>○</v>
      </c>
      <c r="Z13" s="28">
        <f ca="1">OFFSET(Ｊｕｎ!$S$11,(ROW()-5)*8,0)</f>
        <v>7.75</v>
      </c>
      <c r="AA13" s="28">
        <f ca="1">OFFSET(Ｊｕｎ!$S$6,(ROW()-5)*8,0)</f>
        <v>3</v>
      </c>
      <c r="AB13" s="28">
        <f ca="1">IF(OR(Y13="◎"),Z13,OFFSET(Ｊｕｎ!$S$9,(ROW()-5)*8,0))</f>
        <v>0</v>
      </c>
      <c r="AC13" s="28" t="str">
        <f ca="1">OFFSET(Ｊｕｌ!$Q$11,(ROW()-5)*8,0)</f>
        <v>■</v>
      </c>
      <c r="AD13" s="28">
        <f ca="1">OFFSET(Ｊｕｌ!$S$11,(ROW()-5)*8,0)</f>
        <v>0</v>
      </c>
      <c r="AE13" s="28">
        <f ca="1">OFFSET(Ｊｕｌ!$S$6,(ROW()-5)*8,0)</f>
        <v>0</v>
      </c>
      <c r="AF13" s="28">
        <f ca="1">IF(OR(AC13="◎"),AD13,OFFSET(Ｊｕｌ!$S$9,(ROW()-5)*8,0))</f>
        <v>0</v>
      </c>
      <c r="AG13" s="28" t="str">
        <f ca="1">OFFSET(Ａｕｇ!$Q$11,(ROW()-5)*8,0)</f>
        <v>○</v>
      </c>
      <c r="AH13" s="28">
        <f ca="1">OFFSET(Ａｕｇ!$S$11,(ROW()-5)*8,0)</f>
        <v>7.75</v>
      </c>
      <c r="AI13" s="28">
        <f ca="1">OFFSET(Ａｕｇ!$S$6,(ROW()-5)*8,0)</f>
        <v>0</v>
      </c>
      <c r="AJ13" s="28">
        <f ca="1">IF(OR(AG13="◎"),AH13,OFFSET(Ａｕｇ!$S$9,(ROW()-5)*8,0))</f>
        <v>0</v>
      </c>
      <c r="AK13" s="28" t="str">
        <f ca="1">OFFSET(Ｓｅｐ!$Q$11,(ROW()-5)*8,0)</f>
        <v>■</v>
      </c>
      <c r="AL13" s="28">
        <f ca="1">OFFSET(Ｓｅｐ!$S$11,(ROW()-5)*8,0)</f>
        <v>0</v>
      </c>
      <c r="AM13" s="28">
        <f ca="1">OFFSET(Ｓｅｐ!$S$6,(ROW()-5)*8,0)</f>
        <v>0</v>
      </c>
      <c r="AN13" s="28">
        <f ca="1">IF(OR(AK13="◎"),AL13,OFFSET(Ｓｅｐ!$S$9,(ROW()-5)*8,0))</f>
        <v>0</v>
      </c>
      <c r="AO13" s="28" t="str">
        <f ca="1">OFFSET(Ｏｃｔ!$Q$11,(ROW()-5)*8,0)</f>
        <v>■</v>
      </c>
      <c r="AP13" s="28">
        <f ca="1">OFFSET(Ｏｃｔ!$S$11,(ROW()-5)*8,0)</f>
        <v>0</v>
      </c>
      <c r="AQ13" s="28">
        <f ca="1">OFFSET(Ｏｃｔ!$S$6,(ROW()-5)*8,0)</f>
        <v>0</v>
      </c>
      <c r="AR13" s="28">
        <f ca="1">IF(OR(AO13="◎"),AP13,OFFSET(Ｏｃｔ!$S$9,(ROW()-5)*8,0))</f>
        <v>0</v>
      </c>
      <c r="AS13" s="28" t="str">
        <f ca="1">OFFSET(Ｎｏｖ!$Q$11,(ROW()-5)*8,0)</f>
        <v>■</v>
      </c>
      <c r="AT13" s="28">
        <f ca="1">OFFSET(Ｎｏｖ!$S$11,(ROW()-5)*8,0)</f>
        <v>0</v>
      </c>
      <c r="AU13" s="28">
        <f ca="1">OFFSET(Ｎｏｖ!$S$6,(ROW()-5)*8,0)</f>
        <v>0</v>
      </c>
      <c r="AV13" s="28">
        <f ca="1">IF(OR(AS13="◎"),AT13,OFFSET(Ｎｏｖ!$S$9,(ROW()-5)*8,0))</f>
        <v>0</v>
      </c>
      <c r="AW13" s="28" t="str">
        <f ca="1">OFFSET(Ｄｅｃ!$Q$11,(ROW()-5)*8,0)</f>
        <v>■</v>
      </c>
      <c r="AX13" s="28">
        <f ca="1">OFFSET(Ｄｅｃ!$S$11,(ROW()-5)*8,0)</f>
        <v>0</v>
      </c>
      <c r="AY13" s="28">
        <f ca="1">OFFSET(Ｄｅｃ!$S$6,(ROW()-5)*8,0)</f>
        <v>0</v>
      </c>
      <c r="AZ13" s="29">
        <f ca="1">IF(OR(AW13="◎"),AX13,OFFSET(Ｄｅｃ!$S$9,(ROW()-5)*8,0))</f>
        <v>0</v>
      </c>
    </row>
    <row r="14" spans="3:52" ht="24.95" customHeight="1">
      <c r="C14" s="102"/>
      <c r="D14" s="26">
        <v>10</v>
      </c>
      <c r="E14" s="27" t="str">
        <f ca="1">OFFSET(Ｊａｎ!$Q$11,(ROW()-5)*8,0)</f>
        <v>○</v>
      </c>
      <c r="F14" s="28">
        <f ca="1">OFFSET(Ｊａｎ!$S$11,(ROW()-5)*8,0)</f>
        <v>7.75</v>
      </c>
      <c r="G14" s="28">
        <f ca="1">OFFSET(Ｊａｎ!$S$6,(ROW()-5)*8,0)</f>
        <v>0</v>
      </c>
      <c r="H14" s="28">
        <f ca="1">IF(OR(E14="◎"),F14,OFFSET(Ｊａｎ!$S$9,(ROW()-5)*8,0))</f>
        <v>0</v>
      </c>
      <c r="I14" s="28" t="str">
        <f ca="1">OFFSET(Ｆｅｂ!$Q$11,(ROW()-5)*8,0)</f>
        <v>○</v>
      </c>
      <c r="J14" s="28">
        <f ca="1">OFFSET(Ｆｅｂ!$S$11,(ROW()-5)*8,0)</f>
        <v>7.75</v>
      </c>
      <c r="K14" s="28">
        <f ca="1">OFFSET(Ｆｅｂ!$S$6,(ROW()-5)*8,0)</f>
        <v>6</v>
      </c>
      <c r="L14" s="28">
        <f ca="1">IF(OR(I14="◎"),J14,OFFSET(Ｆｅｂ!$S$9,(ROW()-5)*8,0))</f>
        <v>0</v>
      </c>
      <c r="M14" s="28" t="str">
        <f ca="1">OFFSET(Ｍａｒ!$Q$11,(ROW()-5)*8,0)</f>
        <v>○</v>
      </c>
      <c r="N14" s="28">
        <f ca="1">OFFSET(Ｍａｒ!$S$11,(ROW()-5)*8,0)</f>
        <v>7.75</v>
      </c>
      <c r="O14" s="28">
        <f ca="1">OFFSET(Ｍａｒ!$S$6,(ROW()-5)*8,0)</f>
        <v>0</v>
      </c>
      <c r="P14" s="28">
        <f ca="1">IF(OR(M14="◎"),N14,OFFSET(Ｍａｒ!$S$9,(ROW()-5)*8,0))</f>
        <v>0</v>
      </c>
      <c r="Q14" s="28" t="str">
        <f ca="1">OFFSET(Ａｐｒ!$Q$11,(ROW()-5)*8,0)</f>
        <v>○</v>
      </c>
      <c r="R14" s="28">
        <f ca="1">OFFSET(Ａｐｒ!$S$11,(ROW()-5)*8,0)</f>
        <v>7.75</v>
      </c>
      <c r="S14" s="28">
        <f ca="1">OFFSET(Ａｐｒ!$S$6,(ROW()-5)*8,0)</f>
        <v>6.5</v>
      </c>
      <c r="T14" s="28">
        <f ca="1">IF(OR(Q14="◎"),R14,OFFSET(Ａｐｒ!$S$9,(ROW()-5)*8,0))</f>
        <v>0</v>
      </c>
      <c r="U14" s="28" t="str">
        <f ca="1">OFFSET(Ｍａｒ!$Q$11,(ROW()-5)*8,0)</f>
        <v>○</v>
      </c>
      <c r="V14" s="28">
        <f ca="1">OFFSET(Ｍａｙ!$S$11,(ROW()-5)*8,0)</f>
        <v>7.75</v>
      </c>
      <c r="W14" s="28">
        <f ca="1">OFFSET(Ｍａｒ!$S$6,(ROW()-5)*8,0)</f>
        <v>0</v>
      </c>
      <c r="X14" s="28">
        <f ca="1">IF(OR(U14="◎"),V14,OFFSET(Ｍａｙ!$S$9,(ROW()-5)*8,0))</f>
        <v>0</v>
      </c>
      <c r="Y14" s="28" t="str">
        <f ca="1">OFFSET(Ｊｕｎ!$Q$11,(ROW()-5)*8,0)</f>
        <v>■</v>
      </c>
      <c r="Z14" s="28">
        <f ca="1">OFFSET(Ｊｕｎ!$S$11,(ROW()-5)*8,0)</f>
        <v>0</v>
      </c>
      <c r="AA14" s="28">
        <f ca="1">OFFSET(Ｊｕｎ!$S$6,(ROW()-5)*8,0)</f>
        <v>0</v>
      </c>
      <c r="AB14" s="28">
        <f ca="1">IF(OR(Y14="◎"),Z14,OFFSET(Ｊｕｎ!$S$9,(ROW()-5)*8,0))</f>
        <v>0</v>
      </c>
      <c r="AC14" s="28" t="str">
        <f ca="1">OFFSET(Ｊｕｌ!$Q$11,(ROW()-5)*8,0)</f>
        <v>○</v>
      </c>
      <c r="AD14" s="28">
        <f ca="1">OFFSET(Ｊｕｌ!$S$11,(ROW()-5)*8,0)</f>
        <v>7.75</v>
      </c>
      <c r="AE14" s="28">
        <f ca="1">OFFSET(Ｊｕｌ!$S$6,(ROW()-5)*8,0)</f>
        <v>3.5</v>
      </c>
      <c r="AF14" s="28">
        <f ca="1">IF(OR(AC14="◎"),AD14,OFFSET(Ｊｕｌ!$S$9,(ROW()-5)*8,0))</f>
        <v>0</v>
      </c>
      <c r="AG14" s="28" t="str">
        <f ca="1">OFFSET(Ａｕｇ!$Q$11,(ROW()-5)*8,0)</f>
        <v>○</v>
      </c>
      <c r="AH14" s="28">
        <f ca="1">OFFSET(Ａｕｇ!$S$11,(ROW()-5)*8,0)</f>
        <v>7.75</v>
      </c>
      <c r="AI14" s="28">
        <f ca="1">OFFSET(Ａｕｇ!$S$6,(ROW()-5)*8,0)</f>
        <v>2</v>
      </c>
      <c r="AJ14" s="28">
        <f ca="1">IF(OR(AG14="◎"),AH14,OFFSET(Ａｕｇ!$S$9,(ROW()-5)*8,0))</f>
        <v>0</v>
      </c>
      <c r="AK14" s="28" t="str">
        <f ca="1">OFFSET(Ｓｅｐ!$Q$11,(ROW()-5)*8,0)</f>
        <v>■</v>
      </c>
      <c r="AL14" s="28">
        <f ca="1">OFFSET(Ｓｅｐ!$S$11,(ROW()-5)*8,0)</f>
        <v>0</v>
      </c>
      <c r="AM14" s="28">
        <f ca="1">OFFSET(Ｓｅｐ!$S$6,(ROW()-5)*8,0)</f>
        <v>0</v>
      </c>
      <c r="AN14" s="28">
        <f ca="1">IF(OR(AK14="◎"),AL14,OFFSET(Ｓｅｐ!$S$9,(ROW()-5)*8,0))</f>
        <v>0</v>
      </c>
      <c r="AO14" s="28" t="str">
        <f ca="1">OFFSET(Ｏｃｔ!$Q$11,(ROW()-5)*8,0)</f>
        <v>■</v>
      </c>
      <c r="AP14" s="28">
        <f ca="1">OFFSET(Ｏｃｔ!$S$11,(ROW()-5)*8,0)</f>
        <v>0</v>
      </c>
      <c r="AQ14" s="28">
        <f ca="1">OFFSET(Ｏｃｔ!$S$6,(ROW()-5)*8,0)</f>
        <v>0</v>
      </c>
      <c r="AR14" s="28">
        <f ca="1">IF(OR(AO14="◎"),AP14,OFFSET(Ｏｃｔ!$S$9,(ROW()-5)*8,0))</f>
        <v>0</v>
      </c>
      <c r="AS14" s="28" t="str">
        <f ca="1">OFFSET(Ｎｏｖ!$Q$11,(ROW()-5)*8,0)</f>
        <v>■</v>
      </c>
      <c r="AT14" s="28">
        <f ca="1">OFFSET(Ｎｏｖ!$S$11,(ROW()-5)*8,0)</f>
        <v>0</v>
      </c>
      <c r="AU14" s="28">
        <f ca="1">OFFSET(Ｎｏｖ!$S$6,(ROW()-5)*8,0)</f>
        <v>0</v>
      </c>
      <c r="AV14" s="28">
        <f ca="1">IF(OR(AS14="◎"),AT14,OFFSET(Ｎｏｖ!$S$9,(ROW()-5)*8,0))</f>
        <v>0</v>
      </c>
      <c r="AW14" s="28" t="str">
        <f ca="1">OFFSET(Ｄｅｃ!$Q$11,(ROW()-5)*8,0)</f>
        <v>■</v>
      </c>
      <c r="AX14" s="28">
        <f ca="1">OFFSET(Ｄｅｃ!$S$11,(ROW()-5)*8,0)</f>
        <v>0</v>
      </c>
      <c r="AY14" s="28">
        <f ca="1">OFFSET(Ｄｅｃ!$S$6,(ROW()-5)*8,0)</f>
        <v>0</v>
      </c>
      <c r="AZ14" s="29">
        <f ca="1">IF(OR(AW14="◎"),AX14,OFFSET(Ｄｅｃ!$S$9,(ROW()-5)*8,0))</f>
        <v>0</v>
      </c>
    </row>
    <row r="15" spans="3:52" ht="24.95" customHeight="1">
      <c r="C15" s="102"/>
      <c r="D15" s="26">
        <v>11</v>
      </c>
      <c r="E15" s="27" t="str">
        <f ca="1">OFFSET(Ｊａｎ!$Q$11,(ROW()-5)*8,0)</f>
        <v>○</v>
      </c>
      <c r="F15" s="28">
        <f ca="1">OFFSET(Ｊａｎ!$S$11,(ROW()-5)*8,0)</f>
        <v>7.75</v>
      </c>
      <c r="G15" s="28">
        <f ca="1">OFFSET(Ｊａｎ!$S$6,(ROW()-5)*8,0)</f>
        <v>0</v>
      </c>
      <c r="H15" s="28">
        <f ca="1">IF(OR(E15="◎"),F15,OFFSET(Ｊａｎ!$S$9,(ROW()-5)*8,0))</f>
        <v>0</v>
      </c>
      <c r="I15" s="28" t="str">
        <f ca="1">OFFSET(Ｆｅｂ!$Q$11,(ROW()-5)*8,0)</f>
        <v>◎</v>
      </c>
      <c r="J15" s="28">
        <f ca="1">OFFSET(Ｆｅｂ!$S$11,(ROW()-5)*8,0)</f>
        <v>9</v>
      </c>
      <c r="K15" s="28">
        <f ca="1">OFFSET(Ｆｅｂ!$S$6,(ROW()-5)*8,0)</f>
        <v>8</v>
      </c>
      <c r="L15" s="28">
        <f ca="1">IF(OR(I15="◎"),J15,OFFSET(Ｆｅｂ!$S$9,(ROW()-5)*8,0))</f>
        <v>9</v>
      </c>
      <c r="M15" s="28" t="str">
        <f ca="1">OFFSET(Ｍａｒ!$Q$11,(ROW()-5)*8,0)</f>
        <v>■</v>
      </c>
      <c r="N15" s="28">
        <f ca="1">OFFSET(Ｍａｒ!$S$11,(ROW()-5)*8,0)</f>
        <v>0</v>
      </c>
      <c r="O15" s="28">
        <f ca="1">OFFSET(Ｍａｒ!$S$6,(ROW()-5)*8,0)</f>
        <v>0</v>
      </c>
      <c r="P15" s="28">
        <f ca="1">IF(OR(M15="◎"),N15,OFFSET(Ｍａｒ!$S$9,(ROW()-5)*8,0))</f>
        <v>0</v>
      </c>
      <c r="Q15" s="28" t="str">
        <f ca="1">OFFSET(Ａｐｒ!$Q$11,(ROW()-5)*8,0)</f>
        <v>○</v>
      </c>
      <c r="R15" s="28">
        <f ca="1">OFFSET(Ａｐｒ!$S$11,(ROW()-5)*8,0)</f>
        <v>7.75</v>
      </c>
      <c r="S15" s="28">
        <f ca="1">OFFSET(Ａｐｒ!$S$6,(ROW()-5)*8,0)</f>
        <v>6.5</v>
      </c>
      <c r="T15" s="28">
        <f ca="1">IF(OR(Q15="◎"),R15,OFFSET(Ａｐｒ!$S$9,(ROW()-5)*8,0))</f>
        <v>0</v>
      </c>
      <c r="U15" s="28" t="str">
        <f ca="1">OFFSET(Ｍａｒ!$Q$11,(ROW()-5)*8,0)</f>
        <v>■</v>
      </c>
      <c r="V15" s="28">
        <f ca="1">OFFSET(Ｍａｙ!$S$11,(ROW()-5)*8,0)</f>
        <v>7.75</v>
      </c>
      <c r="W15" s="28">
        <f ca="1">OFFSET(Ｍａｒ!$S$6,(ROW()-5)*8,0)</f>
        <v>0</v>
      </c>
      <c r="X15" s="28">
        <f ca="1">IF(OR(U15="◎"),V15,OFFSET(Ｍａｙ!$S$9,(ROW()-5)*8,0))</f>
        <v>0</v>
      </c>
      <c r="Y15" s="28" t="str">
        <f ca="1">OFFSET(Ｊｕｎ!$Q$11,(ROW()-5)*8,0)</f>
        <v>■</v>
      </c>
      <c r="Z15" s="28">
        <f ca="1">OFFSET(Ｊｕｎ!$S$11,(ROW()-5)*8,0)</f>
        <v>0</v>
      </c>
      <c r="AA15" s="28">
        <f ca="1">OFFSET(Ｊｕｎ!$S$6,(ROW()-5)*8,0)</f>
        <v>0</v>
      </c>
      <c r="AB15" s="28">
        <f ca="1">IF(OR(Y15="◎"),Z15,OFFSET(Ｊｕｎ!$S$9,(ROW()-5)*8,0))</f>
        <v>0</v>
      </c>
      <c r="AC15" s="28" t="str">
        <f ca="1">OFFSET(Ｊｕｌ!$Q$11,(ROW()-5)*8,0)</f>
        <v>○</v>
      </c>
      <c r="AD15" s="28">
        <f ca="1">OFFSET(Ｊｕｌ!$S$11,(ROW()-5)*8,0)</f>
        <v>7.75</v>
      </c>
      <c r="AE15" s="28">
        <f ca="1">OFFSET(Ｊｕｌ!$S$6,(ROW()-5)*8,0)</f>
        <v>6.5</v>
      </c>
      <c r="AF15" s="28">
        <f ca="1">IF(OR(AC15="◎"),AD15,OFFSET(Ｊｕｌ!$S$9,(ROW()-5)*8,0))</f>
        <v>0</v>
      </c>
      <c r="AG15" s="28" t="str">
        <f ca="1">OFFSET(Ａｕｇ!$Q$11,(ROW()-5)*8,0)</f>
        <v>○</v>
      </c>
      <c r="AH15" s="28">
        <f ca="1">OFFSET(Ａｕｇ!$S$11,(ROW()-5)*8,0)</f>
        <v>7.75</v>
      </c>
      <c r="AI15" s="28">
        <f ca="1">OFFSET(Ａｕｇ!$S$6,(ROW()-5)*8,0)</f>
        <v>6.5</v>
      </c>
      <c r="AJ15" s="28">
        <f ca="1">IF(OR(AG15="◎"),AH15,OFFSET(Ａｕｇ!$S$9,(ROW()-5)*8,0))</f>
        <v>0</v>
      </c>
      <c r="AK15" s="28" t="str">
        <f ca="1">OFFSET(Ｓｅｐ!$Q$11,(ROW()-5)*8,0)</f>
        <v>○</v>
      </c>
      <c r="AL15" s="28">
        <f ca="1">OFFSET(Ｓｅｐ!$S$11,(ROW()-5)*8,0)</f>
        <v>7.75</v>
      </c>
      <c r="AM15" s="28">
        <f ca="1">OFFSET(Ｓｅｐ!$S$6,(ROW()-5)*8,0)</f>
        <v>0</v>
      </c>
      <c r="AN15" s="28">
        <f ca="1">IF(OR(AK15="◎"),AL15,OFFSET(Ｓｅｐ!$S$9,(ROW()-5)*8,0))</f>
        <v>0</v>
      </c>
      <c r="AO15" s="28" t="str">
        <f ca="1">OFFSET(Ｏｃｔ!$Q$11,(ROW()-5)*8,0)</f>
        <v>■</v>
      </c>
      <c r="AP15" s="28">
        <f ca="1">OFFSET(Ｏｃｔ!$S$11,(ROW()-5)*8,0)</f>
        <v>0</v>
      </c>
      <c r="AQ15" s="28">
        <f ca="1">OFFSET(Ｏｃｔ!$S$6,(ROW()-5)*8,0)</f>
        <v>0</v>
      </c>
      <c r="AR15" s="28">
        <f ca="1">IF(OR(AO15="◎"),AP15,OFFSET(Ｏｃｔ!$S$9,(ROW()-5)*8,0))</f>
        <v>0</v>
      </c>
      <c r="AS15" s="28" t="str">
        <f ca="1">OFFSET(Ｎｏｖ!$Q$11,(ROW()-5)*8,0)</f>
        <v>■</v>
      </c>
      <c r="AT15" s="28">
        <f ca="1">OFFSET(Ｎｏｖ!$S$11,(ROW()-5)*8,0)</f>
        <v>0</v>
      </c>
      <c r="AU15" s="28">
        <f ca="1">OFFSET(Ｎｏｖ!$S$6,(ROW()-5)*8,0)</f>
        <v>0</v>
      </c>
      <c r="AV15" s="28">
        <f ca="1">IF(OR(AS15="◎"),AT15,OFFSET(Ｎｏｖ!$S$9,(ROW()-5)*8,0))</f>
        <v>0</v>
      </c>
      <c r="AW15" s="28" t="str">
        <f ca="1">OFFSET(Ｄｅｃ!$Q$11,(ROW()-5)*8,0)</f>
        <v>■</v>
      </c>
      <c r="AX15" s="28">
        <f ca="1">OFFSET(Ｄｅｃ!$S$11,(ROW()-5)*8,0)</f>
        <v>0</v>
      </c>
      <c r="AY15" s="28">
        <f ca="1">OFFSET(Ｄｅｃ!$S$6,(ROW()-5)*8,0)</f>
        <v>0</v>
      </c>
      <c r="AZ15" s="29">
        <f ca="1">IF(OR(AW15="◎"),AX15,OFFSET(Ｄｅｃ!$S$9,(ROW()-5)*8,0))</f>
        <v>0</v>
      </c>
    </row>
    <row r="16" spans="3:52" ht="24.95" customHeight="1">
      <c r="C16" s="102"/>
      <c r="D16" s="26">
        <v>12</v>
      </c>
      <c r="E16" s="27" t="str">
        <f ca="1">OFFSET(Ｊａｎ!$Q$11,(ROW()-5)*8,0)</f>
        <v>○</v>
      </c>
      <c r="F16" s="28">
        <f ca="1">OFFSET(Ｊａｎ!$S$11,(ROW()-5)*8,0)</f>
        <v>7.75</v>
      </c>
      <c r="G16" s="28">
        <f ca="1">OFFSET(Ｊａｎ!$S$6,(ROW()-5)*8,0)</f>
        <v>0</v>
      </c>
      <c r="H16" s="28">
        <f ca="1">IF(OR(E16="◎"),F16,OFFSET(Ｊａｎ!$S$9,(ROW()-5)*8,0))</f>
        <v>0</v>
      </c>
      <c r="I16" s="28" t="str">
        <f ca="1">OFFSET(Ｆｅｂ!$Q$11,(ROW()-5)*8,0)</f>
        <v>■</v>
      </c>
      <c r="J16" s="28">
        <f ca="1">OFFSET(Ｆｅｂ!$S$11,(ROW()-5)*8,0)</f>
        <v>0</v>
      </c>
      <c r="K16" s="28">
        <f ca="1">OFFSET(Ｆｅｂ!$S$6,(ROW()-5)*8,0)</f>
        <v>0</v>
      </c>
      <c r="L16" s="28">
        <f ca="1">IF(OR(I16="◎"),J16,OFFSET(Ｆｅｂ!$S$9,(ROW()-5)*8,0))</f>
        <v>0</v>
      </c>
      <c r="M16" s="28" t="str">
        <f ca="1">OFFSET(Ｍａｒ!$Q$11,(ROW()-5)*8,0)</f>
        <v>■</v>
      </c>
      <c r="N16" s="28">
        <f ca="1">OFFSET(Ｍａｒ!$S$11,(ROW()-5)*8,0)</f>
        <v>0</v>
      </c>
      <c r="O16" s="28">
        <f ca="1">OFFSET(Ｍａｒ!$S$6,(ROW()-5)*8,0)</f>
        <v>0</v>
      </c>
      <c r="P16" s="28">
        <f ca="1">IF(OR(M16="◎"),N16,OFFSET(Ｍａｒ!$S$9,(ROW()-5)*8,0))</f>
        <v>0</v>
      </c>
      <c r="Q16" s="28" t="str">
        <f ca="1">OFFSET(Ａｐｒ!$Q$11,(ROW()-5)*8,0)</f>
        <v>○</v>
      </c>
      <c r="R16" s="28">
        <f ca="1">OFFSET(Ａｐｒ!$S$11,(ROW()-5)*8,0)</f>
        <v>7.75</v>
      </c>
      <c r="S16" s="28">
        <f ca="1">OFFSET(Ａｐｒ!$S$6,(ROW()-5)*8,0)</f>
        <v>6.5</v>
      </c>
      <c r="T16" s="28">
        <f ca="1">IF(OR(Q16="◎"),R16,OFFSET(Ａｐｒ!$S$9,(ROW()-5)*8,0))</f>
        <v>0</v>
      </c>
      <c r="U16" s="28" t="str">
        <f ca="1">OFFSET(Ｍａｒ!$Q$11,(ROW()-5)*8,0)</f>
        <v>■</v>
      </c>
      <c r="V16" s="28">
        <f ca="1">OFFSET(Ｍａｙ!$S$11,(ROW()-5)*8,0)</f>
        <v>0</v>
      </c>
      <c r="W16" s="28">
        <f ca="1">OFFSET(Ｍａｒ!$S$6,(ROW()-5)*8,0)</f>
        <v>0</v>
      </c>
      <c r="X16" s="28">
        <f ca="1">IF(OR(U16="◎"),V16,OFFSET(Ｍａｙ!$S$9,(ROW()-5)*8,0))</f>
        <v>0</v>
      </c>
      <c r="Y16" s="28" t="str">
        <f ca="1">OFFSET(Ｊｕｎ!$Q$11,(ROW()-5)*8,0)</f>
        <v>○</v>
      </c>
      <c r="Z16" s="28">
        <f ca="1">OFFSET(Ｊｕｎ!$S$11,(ROW()-5)*8,0)</f>
        <v>7.75</v>
      </c>
      <c r="AA16" s="28">
        <f ca="1">OFFSET(Ｊｕｎ!$S$6,(ROW()-5)*8,0)</f>
        <v>6.5</v>
      </c>
      <c r="AB16" s="28">
        <f ca="1">IF(OR(Y16="◎"),Z16,OFFSET(Ｊｕｎ!$S$9,(ROW()-5)*8,0))</f>
        <v>0</v>
      </c>
      <c r="AC16" s="28" t="str">
        <f ca="1">OFFSET(Ｊｕｌ!$Q$11,(ROW()-5)*8,0)</f>
        <v>○</v>
      </c>
      <c r="AD16" s="28">
        <f ca="1">OFFSET(Ｊｕｌ!$S$11,(ROW()-5)*8,0)</f>
        <v>7.75</v>
      </c>
      <c r="AE16" s="28">
        <f ca="1">OFFSET(Ｊｕｌ!$S$6,(ROW()-5)*8,0)</f>
        <v>0</v>
      </c>
      <c r="AF16" s="28">
        <f ca="1">IF(OR(AC16="◎"),AD16,OFFSET(Ｊｕｌ!$S$9,(ROW()-5)*8,0))</f>
        <v>0</v>
      </c>
      <c r="AG16" s="28" t="str">
        <f ca="1">OFFSET(Ａｕｇ!$Q$11,(ROW()-5)*8,0)</f>
        <v>■</v>
      </c>
      <c r="AH16" s="28">
        <f ca="1">OFFSET(Ａｕｇ!$S$11,(ROW()-5)*8,0)</f>
        <v>0</v>
      </c>
      <c r="AI16" s="28">
        <f ca="1">OFFSET(Ａｕｇ!$S$6,(ROW()-5)*8,0)</f>
        <v>0</v>
      </c>
      <c r="AJ16" s="28">
        <f ca="1">IF(OR(AG16="◎"),AH16,OFFSET(Ａｕｇ!$S$9,(ROW()-5)*8,0))</f>
        <v>0</v>
      </c>
      <c r="AK16" s="28" t="str">
        <f ca="1">OFFSET(Ｓｅｐ!$Q$11,(ROW()-5)*8,0)</f>
        <v>○</v>
      </c>
      <c r="AL16" s="28">
        <f ca="1">OFFSET(Ｓｅｐ!$S$11,(ROW()-5)*8,0)</f>
        <v>7.75</v>
      </c>
      <c r="AM16" s="28">
        <f ca="1">OFFSET(Ｓｅｐ!$S$6,(ROW()-5)*8,0)</f>
        <v>0</v>
      </c>
      <c r="AN16" s="28">
        <f ca="1">IF(OR(AK16="◎"),AL16,OFFSET(Ｓｅｐ!$S$9,(ROW()-5)*8,0))</f>
        <v>0</v>
      </c>
      <c r="AO16" s="28" t="str">
        <f ca="1">OFFSET(Ｏｃｔ!$Q$11,(ROW()-5)*8,0)</f>
        <v>■</v>
      </c>
      <c r="AP16" s="28">
        <f ca="1">OFFSET(Ｏｃｔ!$S$11,(ROW()-5)*8,0)</f>
        <v>0</v>
      </c>
      <c r="AQ16" s="28">
        <f ca="1">OFFSET(Ｏｃｔ!$S$6,(ROW()-5)*8,0)</f>
        <v>0</v>
      </c>
      <c r="AR16" s="28">
        <f ca="1">IF(OR(AO16="◎"),AP16,OFFSET(Ｏｃｔ!$S$9,(ROW()-5)*8,0))</f>
        <v>0</v>
      </c>
      <c r="AS16" s="28" t="str">
        <f ca="1">OFFSET(Ｎｏｖ!$Q$11,(ROW()-5)*8,0)</f>
        <v>■</v>
      </c>
      <c r="AT16" s="28">
        <f ca="1">OFFSET(Ｎｏｖ!$S$11,(ROW()-5)*8,0)</f>
        <v>0</v>
      </c>
      <c r="AU16" s="28">
        <f ca="1">OFFSET(Ｎｏｖ!$S$6,(ROW()-5)*8,0)</f>
        <v>0</v>
      </c>
      <c r="AV16" s="28">
        <f ca="1">IF(OR(AS16="◎"),AT16,OFFSET(Ｎｏｖ!$S$9,(ROW()-5)*8,0))</f>
        <v>0</v>
      </c>
      <c r="AW16" s="28" t="str">
        <f ca="1">OFFSET(Ｄｅｃ!$Q$11,(ROW()-5)*8,0)</f>
        <v>■</v>
      </c>
      <c r="AX16" s="28">
        <f ca="1">OFFSET(Ｄｅｃ!$S$11,(ROW()-5)*8,0)</f>
        <v>0</v>
      </c>
      <c r="AY16" s="28">
        <f ca="1">OFFSET(Ｄｅｃ!$S$6,(ROW()-5)*8,0)</f>
        <v>0</v>
      </c>
      <c r="AZ16" s="29">
        <f ca="1">IF(OR(AW16="◎"),AX16,OFFSET(Ｄｅｃ!$S$9,(ROW()-5)*8,0))</f>
        <v>0</v>
      </c>
    </row>
    <row r="17" spans="3:52" ht="24.95" customHeight="1">
      <c r="C17" s="102"/>
      <c r="D17" s="26">
        <v>13</v>
      </c>
      <c r="E17" s="27" t="str">
        <f ca="1">OFFSET(Ｊａｎ!$Q$11,(ROW()-5)*8,0)</f>
        <v>○</v>
      </c>
      <c r="F17" s="28">
        <f ca="1">OFFSET(Ｊａｎ!$S$11,(ROW()-5)*8,0)</f>
        <v>7.75</v>
      </c>
      <c r="G17" s="28">
        <f ca="1">OFFSET(Ｊａｎ!$S$6,(ROW()-5)*8,0)</f>
        <v>0</v>
      </c>
      <c r="H17" s="28">
        <f ca="1">IF(OR(E17="◎"),F17,OFFSET(Ｊａｎ!$S$9,(ROW()-5)*8,0))</f>
        <v>0</v>
      </c>
      <c r="I17" s="28" t="str">
        <f ca="1">OFFSET(Ｆｅｂ!$Q$11,(ROW()-5)*8,0)</f>
        <v>○</v>
      </c>
      <c r="J17" s="28">
        <f ca="1">OFFSET(Ｆｅｂ!$S$11,(ROW()-5)*8,0)</f>
        <v>7.75</v>
      </c>
      <c r="K17" s="28">
        <f ca="1">OFFSET(Ｆｅｂ!$S$6,(ROW()-5)*8,0)</f>
        <v>5</v>
      </c>
      <c r="L17" s="28">
        <f ca="1">IF(OR(I17="◎"),J17,OFFSET(Ｆｅｂ!$S$9,(ROW()-5)*8,0))</f>
        <v>0</v>
      </c>
      <c r="M17" s="28" t="str">
        <f ca="1">OFFSET(Ｍａｒ!$Q$11,(ROW()-5)*8,0)</f>
        <v>○</v>
      </c>
      <c r="N17" s="28">
        <f ca="1">OFFSET(Ｍａｒ!$S$11,(ROW()-5)*8,0)</f>
        <v>7.75</v>
      </c>
      <c r="O17" s="28">
        <f ca="1">OFFSET(Ｍａｒ!$S$6,(ROW()-5)*8,0)</f>
        <v>0</v>
      </c>
      <c r="P17" s="28">
        <f ca="1">IF(OR(M17="◎"),N17,OFFSET(Ｍａｒ!$S$9,(ROW()-5)*8,0))</f>
        <v>0</v>
      </c>
      <c r="Q17" s="28" t="str">
        <f ca="1">OFFSET(Ａｐｒ!$Q$11,(ROW()-5)*8,0)</f>
        <v>○</v>
      </c>
      <c r="R17" s="28">
        <f ca="1">OFFSET(Ａｐｒ!$S$11,(ROW()-5)*8,0)</f>
        <v>7.75</v>
      </c>
      <c r="S17" s="28">
        <f ca="1">OFFSET(Ａｐｒ!$S$6,(ROW()-5)*8,0)</f>
        <v>6.5</v>
      </c>
      <c r="T17" s="28">
        <f ca="1">IF(OR(Q17="◎"),R17,OFFSET(Ａｐｒ!$S$9,(ROW()-5)*8,0))</f>
        <v>0</v>
      </c>
      <c r="U17" s="28" t="str">
        <f ca="1">OFFSET(Ｍａｒ!$Q$11,(ROW()-5)*8,0)</f>
        <v>○</v>
      </c>
      <c r="V17" s="28">
        <f ca="1">OFFSET(Ｍａｙ!$S$11,(ROW()-5)*8,0)</f>
        <v>0</v>
      </c>
      <c r="W17" s="28">
        <f ca="1">OFFSET(Ｍａｒ!$S$6,(ROW()-5)*8,0)</f>
        <v>0</v>
      </c>
      <c r="X17" s="28">
        <f ca="1">IF(OR(U17="◎"),V17,OFFSET(Ｍａｙ!$S$9,(ROW()-5)*8,0))</f>
        <v>0</v>
      </c>
      <c r="Y17" s="28" t="str">
        <f ca="1">OFFSET(Ｊｕｎ!$Q$11,(ROW()-5)*8,0)</f>
        <v>○</v>
      </c>
      <c r="Z17" s="28">
        <f ca="1">OFFSET(Ｊｕｎ!$S$11,(ROW()-5)*8,0)</f>
        <v>7.75</v>
      </c>
      <c r="AA17" s="28">
        <f ca="1">OFFSET(Ｊｕｎ!$S$6,(ROW()-5)*8,0)</f>
        <v>6.5</v>
      </c>
      <c r="AB17" s="28">
        <f ca="1">IF(OR(Y17="◎"),Z17,OFFSET(Ｊｕｎ!$S$9,(ROW()-5)*8,0))</f>
        <v>0</v>
      </c>
      <c r="AC17" s="28" t="str">
        <f ca="1">OFFSET(Ｊｕｌ!$Q$11,(ROW()-5)*8,0)</f>
        <v>○</v>
      </c>
      <c r="AD17" s="28">
        <f ca="1">OFFSET(Ｊｕｌ!$S$11,(ROW()-5)*8,0)</f>
        <v>7.75</v>
      </c>
      <c r="AE17" s="28">
        <f ca="1">OFFSET(Ｊｕｌ!$S$6,(ROW()-5)*8,0)</f>
        <v>0</v>
      </c>
      <c r="AF17" s="28">
        <f ca="1">IF(OR(AC17="◎"),AD17,OFFSET(Ｊｕｌ!$S$9,(ROW()-5)*8,0))</f>
        <v>0</v>
      </c>
      <c r="AG17" s="28" t="str">
        <f ca="1">OFFSET(Ａｕｇ!$Q$11,(ROW()-5)*8,0)</f>
        <v>■</v>
      </c>
      <c r="AH17" s="28">
        <f ca="1">OFFSET(Ａｕｇ!$S$11,(ROW()-5)*8,0)</f>
        <v>0</v>
      </c>
      <c r="AI17" s="28">
        <f ca="1">OFFSET(Ａｕｇ!$S$6,(ROW()-5)*8,0)</f>
        <v>0</v>
      </c>
      <c r="AJ17" s="28">
        <f ca="1">IF(OR(AG17="◎"),AH17,OFFSET(Ａｕｇ!$S$9,(ROW()-5)*8,0))</f>
        <v>0</v>
      </c>
      <c r="AK17" s="28" t="str">
        <f ca="1">OFFSET(Ｓｅｐ!$Q$11,(ROW()-5)*8,0)</f>
        <v>○</v>
      </c>
      <c r="AL17" s="28">
        <f ca="1">OFFSET(Ｓｅｐ!$S$11,(ROW()-5)*8,0)</f>
        <v>7.75</v>
      </c>
      <c r="AM17" s="28">
        <f ca="1">OFFSET(Ｓｅｐ!$S$6,(ROW()-5)*8,0)</f>
        <v>0</v>
      </c>
      <c r="AN17" s="28">
        <f ca="1">IF(OR(AK17="◎"),AL17,OFFSET(Ｓｅｐ!$S$9,(ROW()-5)*8,0))</f>
        <v>0</v>
      </c>
      <c r="AO17" s="28" t="str">
        <f ca="1">OFFSET(Ｏｃｔ!$Q$11,(ROW()-5)*8,0)</f>
        <v>■</v>
      </c>
      <c r="AP17" s="28">
        <f ca="1">OFFSET(Ｏｃｔ!$S$11,(ROW()-5)*8,0)</f>
        <v>0</v>
      </c>
      <c r="AQ17" s="28">
        <f ca="1">OFFSET(Ｏｃｔ!$S$6,(ROW()-5)*8,0)</f>
        <v>0</v>
      </c>
      <c r="AR17" s="28">
        <f ca="1">IF(OR(AO17="◎"),AP17,OFFSET(Ｏｃｔ!$S$9,(ROW()-5)*8,0))</f>
        <v>0</v>
      </c>
      <c r="AS17" s="28" t="str">
        <f ca="1">OFFSET(Ｎｏｖ!$Q$11,(ROW()-5)*8,0)</f>
        <v>■</v>
      </c>
      <c r="AT17" s="28">
        <f ca="1">OFFSET(Ｎｏｖ!$S$11,(ROW()-5)*8,0)</f>
        <v>0</v>
      </c>
      <c r="AU17" s="28">
        <f ca="1">OFFSET(Ｎｏｖ!$S$6,(ROW()-5)*8,0)</f>
        <v>0</v>
      </c>
      <c r="AV17" s="28">
        <f ca="1">IF(OR(AS17="◎"),AT17,OFFSET(Ｎｏｖ!$S$9,(ROW()-5)*8,0))</f>
        <v>0</v>
      </c>
      <c r="AW17" s="28" t="str">
        <f ca="1">OFFSET(Ｄｅｃ!$Q$11,(ROW()-5)*8,0)</f>
        <v>■</v>
      </c>
      <c r="AX17" s="28">
        <f ca="1">OFFSET(Ｄｅｃ!$S$11,(ROW()-5)*8,0)</f>
        <v>0</v>
      </c>
      <c r="AY17" s="28">
        <f ca="1">OFFSET(Ｄｅｃ!$S$6,(ROW()-5)*8,0)</f>
        <v>0</v>
      </c>
      <c r="AZ17" s="29">
        <f ca="1">IF(OR(AW17="◎"),AX17,OFFSET(Ｄｅｃ!$S$9,(ROW()-5)*8,0))</f>
        <v>0</v>
      </c>
    </row>
    <row r="18" spans="3:52" ht="24.95" customHeight="1">
      <c r="C18" s="102"/>
      <c r="D18" s="26">
        <v>14</v>
      </c>
      <c r="E18" s="27" t="str">
        <f ca="1">OFFSET(Ｊａｎ!$Q$11,(ROW()-5)*8,0)</f>
        <v>○</v>
      </c>
      <c r="F18" s="28">
        <f ca="1">OFFSET(Ｊａｎ!$S$11,(ROW()-5)*8,0)</f>
        <v>7.75</v>
      </c>
      <c r="G18" s="28">
        <f ca="1">OFFSET(Ｊａｎ!$S$6,(ROW()-5)*8,0)</f>
        <v>0</v>
      </c>
      <c r="H18" s="28">
        <f ca="1">IF(OR(E18="◎"),F18,OFFSET(Ｊａｎ!$S$9,(ROW()-5)*8,0))</f>
        <v>0</v>
      </c>
      <c r="I18" s="28" t="str">
        <f ca="1">OFFSET(Ｆｅｂ!$Q$11,(ROW()-5)*8,0)</f>
        <v>○</v>
      </c>
      <c r="J18" s="28">
        <f ca="1">OFFSET(Ｆｅｂ!$S$11,(ROW()-5)*8,0)</f>
        <v>8.75</v>
      </c>
      <c r="K18" s="28">
        <f ca="1">OFFSET(Ｆｅｂ!$S$6,(ROW()-5)*8,0)</f>
        <v>7.5</v>
      </c>
      <c r="L18" s="28">
        <f ca="1">IF(OR(I18="◎"),J18,OFFSET(Ｆｅｂ!$S$9,(ROW()-5)*8,0))</f>
        <v>1</v>
      </c>
      <c r="M18" s="28" t="str">
        <f ca="1">OFFSET(Ｍａｒ!$Q$11,(ROW()-5)*8,0)</f>
        <v>○</v>
      </c>
      <c r="N18" s="28">
        <f ca="1">OFFSET(Ｍａｒ!$S$11,(ROW()-5)*8,0)</f>
        <v>9.75</v>
      </c>
      <c r="O18" s="28">
        <f ca="1">OFFSET(Ｍａｒ!$S$6,(ROW()-5)*8,0)</f>
        <v>9</v>
      </c>
      <c r="P18" s="28">
        <f ca="1">IF(OR(M18="◎"),N18,OFFSET(Ｍａｒ!$S$9,(ROW()-5)*8,0))</f>
        <v>2</v>
      </c>
      <c r="Q18" s="28" t="str">
        <f ca="1">OFFSET(Ａｐｒ!$Q$11,(ROW()-5)*8,0)</f>
        <v>○</v>
      </c>
      <c r="R18" s="28">
        <f ca="1">OFFSET(Ａｐｒ!$S$11,(ROW()-5)*8,0)</f>
        <v>7.75</v>
      </c>
      <c r="S18" s="28">
        <f ca="1">OFFSET(Ａｐｒ!$S$6,(ROW()-5)*8,0)</f>
        <v>2</v>
      </c>
      <c r="T18" s="28">
        <f ca="1">IF(OR(Q18="◎"),R18,OFFSET(Ａｐｒ!$S$9,(ROW()-5)*8,0))</f>
        <v>0</v>
      </c>
      <c r="U18" s="28" t="str">
        <f ca="1">OFFSET(Ｍａｒ!$Q$11,(ROW()-5)*8,0)</f>
        <v>○</v>
      </c>
      <c r="V18" s="28">
        <f ca="1">OFFSET(Ｍａｙ!$S$11,(ROW()-5)*8,0)</f>
        <v>0</v>
      </c>
      <c r="W18" s="28">
        <f ca="1">OFFSET(Ｍａｒ!$S$6,(ROW()-5)*8,0)</f>
        <v>9</v>
      </c>
      <c r="X18" s="28">
        <f ca="1">IF(OR(U18="◎"),V18,OFFSET(Ｍａｙ!$S$9,(ROW()-5)*8,0))</f>
        <v>0</v>
      </c>
      <c r="Y18" s="28" t="str">
        <f ca="1">OFFSET(Ｊｕｎ!$Q$11,(ROW()-5)*8,0)</f>
        <v>○</v>
      </c>
      <c r="Z18" s="28">
        <f ca="1">OFFSET(Ｊｕｎ!$S$11,(ROW()-5)*8,0)</f>
        <v>7.75</v>
      </c>
      <c r="AA18" s="28">
        <f ca="1">OFFSET(Ｊｕｎ!$S$6,(ROW()-5)*8,0)</f>
        <v>6.5</v>
      </c>
      <c r="AB18" s="28">
        <f ca="1">IF(OR(Y18="◎"),Z18,OFFSET(Ｊｕｎ!$S$9,(ROW()-5)*8,0))</f>
        <v>0</v>
      </c>
      <c r="AC18" s="28" t="str">
        <f ca="1">OFFSET(Ｊｕｌ!$Q$11,(ROW()-5)*8,0)</f>
        <v>○</v>
      </c>
      <c r="AD18" s="28">
        <f ca="1">OFFSET(Ｊｕｌ!$S$11,(ROW()-5)*8,0)</f>
        <v>7.75</v>
      </c>
      <c r="AE18" s="28">
        <f ca="1">OFFSET(Ｊｕｌ!$S$6,(ROW()-5)*8,0)</f>
        <v>0</v>
      </c>
      <c r="AF18" s="28">
        <f ca="1">IF(OR(AC18="◎"),AD18,OFFSET(Ｊｕｌ!$S$9,(ROW()-5)*8,0))</f>
        <v>0</v>
      </c>
      <c r="AG18" s="28" t="str">
        <f ca="1">OFFSET(Ａｕｇ!$Q$11,(ROW()-5)*8,0)</f>
        <v>○</v>
      </c>
      <c r="AH18" s="28">
        <f ca="1">OFFSET(Ａｕｇ!$S$11,(ROW()-5)*8,0)</f>
        <v>7.75</v>
      </c>
      <c r="AI18" s="28">
        <f ca="1">OFFSET(Ａｕｇ!$S$6,(ROW()-5)*8,0)</f>
        <v>6.5</v>
      </c>
      <c r="AJ18" s="28">
        <f ca="1">IF(OR(AG18="◎"),AH18,OFFSET(Ａｕｇ!$S$9,(ROW()-5)*8,0))</f>
        <v>0</v>
      </c>
      <c r="AK18" s="28" t="str">
        <f ca="1">OFFSET(Ｓｅｐ!$Q$11,(ROW()-5)*8,0)</f>
        <v>×</v>
      </c>
      <c r="AL18" s="28">
        <f ca="1">OFFSET(Ｓｅｐ!$S$11,(ROW()-5)*8,0)</f>
        <v>0</v>
      </c>
      <c r="AM18" s="28">
        <f ca="1">OFFSET(Ｓｅｐ!$S$6,(ROW()-5)*8,0)</f>
        <v>0</v>
      </c>
      <c r="AN18" s="28">
        <f ca="1">IF(OR(AK18="◎"),AL18,OFFSET(Ｓｅｐ!$S$9,(ROW()-5)*8,0))</f>
        <v>0</v>
      </c>
      <c r="AO18" s="28" t="str">
        <f ca="1">OFFSET(Ｏｃｔ!$Q$11,(ROW()-5)*8,0)</f>
        <v>■</v>
      </c>
      <c r="AP18" s="28">
        <f ca="1">OFFSET(Ｏｃｔ!$S$11,(ROW()-5)*8,0)</f>
        <v>0</v>
      </c>
      <c r="AQ18" s="28">
        <f ca="1">OFFSET(Ｏｃｔ!$S$6,(ROW()-5)*8,0)</f>
        <v>0</v>
      </c>
      <c r="AR18" s="28">
        <f ca="1">IF(OR(AO18="◎"),AP18,OFFSET(Ｏｃｔ!$S$9,(ROW()-5)*8,0))</f>
        <v>0</v>
      </c>
      <c r="AS18" s="28" t="str">
        <f ca="1">OFFSET(Ｎｏｖ!$Q$11,(ROW()-5)*8,0)</f>
        <v>■</v>
      </c>
      <c r="AT18" s="28">
        <f ca="1">OFFSET(Ｎｏｖ!$S$11,(ROW()-5)*8,0)</f>
        <v>0</v>
      </c>
      <c r="AU18" s="28">
        <f ca="1">OFFSET(Ｎｏｖ!$S$6,(ROW()-5)*8,0)</f>
        <v>0</v>
      </c>
      <c r="AV18" s="28">
        <f ca="1">IF(OR(AS18="◎"),AT18,OFFSET(Ｎｏｖ!$S$9,(ROW()-5)*8,0))</f>
        <v>0</v>
      </c>
      <c r="AW18" s="28" t="str">
        <f ca="1">OFFSET(Ｄｅｃ!$Q$11,(ROW()-5)*8,0)</f>
        <v>■</v>
      </c>
      <c r="AX18" s="28">
        <f ca="1">OFFSET(Ｄｅｃ!$S$11,(ROW()-5)*8,0)</f>
        <v>0</v>
      </c>
      <c r="AY18" s="28">
        <f ca="1">OFFSET(Ｄｅｃ!$S$6,(ROW()-5)*8,0)</f>
        <v>0</v>
      </c>
      <c r="AZ18" s="29">
        <f ca="1">IF(OR(AW18="◎"),AX18,OFFSET(Ｄｅｃ!$S$9,(ROW()-5)*8,0))</f>
        <v>0</v>
      </c>
    </row>
    <row r="19" spans="3:52" ht="24.95" customHeight="1">
      <c r="C19" s="102"/>
      <c r="D19" s="26">
        <v>15</v>
      </c>
      <c r="E19" s="27" t="str">
        <f ca="1">OFFSET(Ｊａｎ!$Q$11,(ROW()-5)*8,0)</f>
        <v>■</v>
      </c>
      <c r="F19" s="28">
        <f ca="1">OFFSET(Ｊａｎ!$S$11,(ROW()-5)*8,0)</f>
        <v>0</v>
      </c>
      <c r="G19" s="28">
        <f ca="1">OFFSET(Ｊａｎ!$S$6,(ROW()-5)*8,0)</f>
        <v>0</v>
      </c>
      <c r="H19" s="28">
        <f ca="1">IF(OR(E19="◎"),F19,OFFSET(Ｊａｎ!$S$9,(ROW()-5)*8,0))</f>
        <v>0</v>
      </c>
      <c r="I19" s="28" t="str">
        <f ca="1">OFFSET(Ｆｅｂ!$Q$11,(ROW()-5)*8,0)</f>
        <v>○</v>
      </c>
      <c r="J19" s="28">
        <f ca="1">OFFSET(Ｆｅｂ!$S$11,(ROW()-5)*8,0)</f>
        <v>8.75</v>
      </c>
      <c r="K19" s="28">
        <f ca="1">OFFSET(Ｆｅｂ!$S$6,(ROW()-5)*8,0)</f>
        <v>8.5</v>
      </c>
      <c r="L19" s="28">
        <f ca="1">IF(OR(I19="◎"),J19,OFFSET(Ｆｅｂ!$S$9,(ROW()-5)*8,0))</f>
        <v>1</v>
      </c>
      <c r="M19" s="28" t="str">
        <f ca="1">OFFSET(Ｍａｒ!$Q$11,(ROW()-5)*8,0)</f>
        <v>○</v>
      </c>
      <c r="N19" s="28">
        <f ca="1">OFFSET(Ｍａｒ!$S$11,(ROW()-5)*8,0)</f>
        <v>7.75</v>
      </c>
      <c r="O19" s="28">
        <f ca="1">OFFSET(Ｍａｒ!$S$6,(ROW()-5)*8,0)</f>
        <v>3</v>
      </c>
      <c r="P19" s="28">
        <f ca="1">IF(OR(M19="◎"),N19,OFFSET(Ｍａｒ!$S$9,(ROW()-5)*8,0))</f>
        <v>0</v>
      </c>
      <c r="Q19" s="28" t="str">
        <f ca="1">OFFSET(Ａｐｒ!$Q$11,(ROW()-5)*8,0)</f>
        <v>○</v>
      </c>
      <c r="R19" s="28">
        <f ca="1">OFFSET(Ａｐｒ!$S$11,(ROW()-5)*8,0)</f>
        <v>7.75</v>
      </c>
      <c r="S19" s="28">
        <f ca="1">OFFSET(Ａｐｒ!$S$6,(ROW()-5)*8,0)</f>
        <v>7</v>
      </c>
      <c r="T19" s="28">
        <f ca="1">IF(OR(Q19="◎"),R19,OFFSET(Ａｐｒ!$S$9,(ROW()-5)*8,0))</f>
        <v>0</v>
      </c>
      <c r="U19" s="28" t="str">
        <f ca="1">OFFSET(Ｍａｒ!$Q$11,(ROW()-5)*8,0)</f>
        <v>○</v>
      </c>
      <c r="V19" s="28">
        <f ca="1">OFFSET(Ｍａｙ!$S$11,(ROW()-5)*8,0)</f>
        <v>7.75</v>
      </c>
      <c r="W19" s="28">
        <f ca="1">OFFSET(Ｍａｒ!$S$6,(ROW()-5)*8,0)</f>
        <v>3</v>
      </c>
      <c r="X19" s="28">
        <f ca="1">IF(OR(U19="◎"),V19,OFFSET(Ｍａｙ!$S$9,(ROW()-5)*8,0))</f>
        <v>0</v>
      </c>
      <c r="Y19" s="28" t="str">
        <f ca="1">OFFSET(Ｊｕｎ!$Q$11,(ROW()-5)*8,0)</f>
        <v>○</v>
      </c>
      <c r="Z19" s="28">
        <f ca="1">OFFSET(Ｊｕｎ!$S$11,(ROW()-5)*8,0)</f>
        <v>7.75</v>
      </c>
      <c r="AA19" s="28">
        <f ca="1">OFFSET(Ｊｕｎ!$S$6,(ROW()-5)*8,0)</f>
        <v>6.5</v>
      </c>
      <c r="AB19" s="28">
        <f ca="1">IF(OR(Y19="◎"),Z19,OFFSET(Ｊｕｎ!$S$9,(ROW()-5)*8,0))</f>
        <v>0</v>
      </c>
      <c r="AC19" s="28" t="str">
        <f ca="1">OFFSET(Ｊｕｌ!$Q$11,(ROW()-5)*8,0)</f>
        <v>○</v>
      </c>
      <c r="AD19" s="28">
        <f ca="1">OFFSET(Ｊｕｌ!$S$11,(ROW()-5)*8,0)</f>
        <v>7.75</v>
      </c>
      <c r="AE19" s="28">
        <f ca="1">OFFSET(Ｊｕｌ!$S$6,(ROW()-5)*8,0)</f>
        <v>0</v>
      </c>
      <c r="AF19" s="28">
        <f ca="1">IF(OR(AC19="◎"),AD19,OFFSET(Ｊｕｌ!$S$9,(ROW()-5)*8,0))</f>
        <v>0</v>
      </c>
      <c r="AG19" s="28" t="str">
        <f ca="1">OFFSET(Ａｕｇ!$Q$11,(ROW()-5)*8,0)</f>
        <v>○</v>
      </c>
      <c r="AH19" s="28">
        <f ca="1">OFFSET(Ａｕｇ!$S$11,(ROW()-5)*8,0)</f>
        <v>7.75</v>
      </c>
      <c r="AI19" s="28">
        <f ca="1">OFFSET(Ａｕｇ!$S$6,(ROW()-5)*8,0)</f>
        <v>6</v>
      </c>
      <c r="AJ19" s="28">
        <f ca="1">IF(OR(AG19="◎"),AH19,OFFSET(Ａｕｇ!$S$9,(ROW()-5)*8,0))</f>
        <v>0</v>
      </c>
      <c r="AK19" s="28" t="str">
        <f ca="1">OFFSET(Ｓｅｐ!$Q$11,(ROW()-5)*8,0)</f>
        <v>×</v>
      </c>
      <c r="AL19" s="28">
        <f ca="1">OFFSET(Ｓｅｐ!$S$11,(ROW()-5)*8,0)</f>
        <v>0</v>
      </c>
      <c r="AM19" s="28">
        <f ca="1">OFFSET(Ｓｅｐ!$S$6,(ROW()-5)*8,0)</f>
        <v>0</v>
      </c>
      <c r="AN19" s="28">
        <f ca="1">IF(OR(AK19="◎"),AL19,OFFSET(Ｓｅｐ!$S$9,(ROW()-5)*8,0))</f>
        <v>0</v>
      </c>
      <c r="AO19" s="28" t="str">
        <f ca="1">OFFSET(Ｏｃｔ!$Q$11,(ROW()-5)*8,0)</f>
        <v>■</v>
      </c>
      <c r="AP19" s="28">
        <f ca="1">OFFSET(Ｏｃｔ!$S$11,(ROW()-5)*8,0)</f>
        <v>0</v>
      </c>
      <c r="AQ19" s="28">
        <f ca="1">OFFSET(Ｏｃｔ!$S$6,(ROW()-5)*8,0)</f>
        <v>0</v>
      </c>
      <c r="AR19" s="28">
        <f ca="1">IF(OR(AO19="◎"),AP19,OFFSET(Ｏｃｔ!$S$9,(ROW()-5)*8,0))</f>
        <v>0</v>
      </c>
      <c r="AS19" s="28" t="str">
        <f ca="1">OFFSET(Ｎｏｖ!$Q$11,(ROW()-5)*8,0)</f>
        <v>■</v>
      </c>
      <c r="AT19" s="28">
        <f ca="1">OFFSET(Ｎｏｖ!$S$11,(ROW()-5)*8,0)</f>
        <v>0</v>
      </c>
      <c r="AU19" s="28">
        <f ca="1">OFFSET(Ｎｏｖ!$S$6,(ROW()-5)*8,0)</f>
        <v>0</v>
      </c>
      <c r="AV19" s="28">
        <f ca="1">IF(OR(AS19="◎"),AT19,OFFSET(Ｎｏｖ!$S$9,(ROW()-5)*8,0))</f>
        <v>0</v>
      </c>
      <c r="AW19" s="28" t="str">
        <f ca="1">OFFSET(Ｄｅｃ!$Q$11,(ROW()-5)*8,0)</f>
        <v>■</v>
      </c>
      <c r="AX19" s="28">
        <f ca="1">OFFSET(Ｄｅｃ!$S$11,(ROW()-5)*8,0)</f>
        <v>0</v>
      </c>
      <c r="AY19" s="28">
        <f ca="1">OFFSET(Ｄｅｃ!$S$6,(ROW()-5)*8,0)</f>
        <v>0</v>
      </c>
      <c r="AZ19" s="29">
        <f ca="1">IF(OR(AW19="◎"),AX19,OFFSET(Ｄｅｃ!$S$9,(ROW()-5)*8,0))</f>
        <v>0</v>
      </c>
    </row>
    <row r="20" spans="3:52" ht="24.95" customHeight="1">
      <c r="C20" s="102"/>
      <c r="D20" s="26">
        <v>16</v>
      </c>
      <c r="E20" s="27" t="str">
        <f ca="1">OFFSET(Ｊａｎ!$Q$11,(ROW()-5)*8,0)</f>
        <v>○</v>
      </c>
      <c r="F20" s="28">
        <f ca="1">OFFSET(Ｊａｎ!$S$11,(ROW()-5)*8,0)</f>
        <v>7.75</v>
      </c>
      <c r="G20" s="28">
        <f ca="1">OFFSET(Ｊａｎ!$S$6,(ROW()-5)*8,0)</f>
        <v>4</v>
      </c>
      <c r="H20" s="28">
        <f ca="1">IF(OR(E20="◎"),F20,OFFSET(Ｊａｎ!$S$9,(ROW()-5)*8,0))</f>
        <v>0</v>
      </c>
      <c r="I20" s="28" t="str">
        <f ca="1">OFFSET(Ｆｅｂ!$Q$11,(ROW()-5)*8,0)</f>
        <v>○</v>
      </c>
      <c r="J20" s="28">
        <f ca="1">OFFSET(Ｆｅｂ!$S$11,(ROW()-5)*8,0)</f>
        <v>8.75</v>
      </c>
      <c r="K20" s="28">
        <f ca="1">OFFSET(Ｆｅｂ!$S$6,(ROW()-5)*8,0)</f>
        <v>8</v>
      </c>
      <c r="L20" s="28">
        <f ca="1">IF(OR(I20="◎"),J20,OFFSET(Ｆｅｂ!$S$9,(ROW()-5)*8,0))</f>
        <v>1</v>
      </c>
      <c r="M20" s="28" t="str">
        <f ca="1">OFFSET(Ｍａｒ!$Q$11,(ROW()-5)*8,0)</f>
        <v>○</v>
      </c>
      <c r="N20" s="28">
        <f ca="1">OFFSET(Ｍａｒ!$S$11,(ROW()-5)*8,0)</f>
        <v>7.75</v>
      </c>
      <c r="O20" s="28">
        <f ca="1">OFFSET(Ｍａｒ!$S$6,(ROW()-5)*8,0)</f>
        <v>7</v>
      </c>
      <c r="P20" s="28">
        <f ca="1">IF(OR(M20="◎"),N20,OFFSET(Ｍａｒ!$S$9,(ROW()-5)*8,0))</f>
        <v>0</v>
      </c>
      <c r="Q20" s="28" t="str">
        <f ca="1">OFFSET(Ａｐｒ!$Q$11,(ROW()-5)*8,0)</f>
        <v>■</v>
      </c>
      <c r="R20" s="28">
        <f ca="1">OFFSET(Ａｐｒ!$S$11,(ROW()-5)*8,0)</f>
        <v>0</v>
      </c>
      <c r="S20" s="28">
        <f ca="1">OFFSET(Ａｐｒ!$S$6,(ROW()-5)*8,0)</f>
        <v>0</v>
      </c>
      <c r="T20" s="28">
        <f ca="1">IF(OR(Q20="◎"),R20,OFFSET(Ａｐｒ!$S$9,(ROW()-5)*8,0))</f>
        <v>0</v>
      </c>
      <c r="U20" s="28" t="str">
        <f ca="1">OFFSET(Ｍａｒ!$Q$11,(ROW()-5)*8,0)</f>
        <v>○</v>
      </c>
      <c r="V20" s="28">
        <f ca="1">OFFSET(Ｍａｙ!$S$11,(ROW()-5)*8,0)</f>
        <v>7.75</v>
      </c>
      <c r="W20" s="28">
        <f ca="1">OFFSET(Ｍａｒ!$S$6,(ROW()-5)*8,0)</f>
        <v>7</v>
      </c>
      <c r="X20" s="28">
        <f ca="1">IF(OR(U20="◎"),V20,OFFSET(Ｍａｙ!$S$9,(ROW()-5)*8,0))</f>
        <v>0</v>
      </c>
      <c r="Y20" s="28" t="str">
        <f ca="1">OFFSET(Ｊｕｎ!$Q$11,(ROW()-5)*8,0)</f>
        <v>■</v>
      </c>
      <c r="Z20" s="28">
        <f ca="1">OFFSET(Ｊｕｎ!$S$11,(ROW()-5)*8,0)</f>
        <v>0</v>
      </c>
      <c r="AA20" s="28">
        <f ca="1">OFFSET(Ｊｕｎ!$S$6,(ROW()-5)*8,0)</f>
        <v>0</v>
      </c>
      <c r="AB20" s="28">
        <f ca="1">IF(OR(Y20="◎"),Z20,OFFSET(Ｊｕｎ!$S$9,(ROW()-5)*8,0))</f>
        <v>0</v>
      </c>
      <c r="AC20" s="28" t="str">
        <f ca="1">OFFSET(Ｊｕｌ!$Q$11,(ROW()-5)*8,0)</f>
        <v>■</v>
      </c>
      <c r="AD20" s="28">
        <f ca="1">OFFSET(Ｊｕｌ!$S$11,(ROW()-5)*8,0)</f>
        <v>0</v>
      </c>
      <c r="AE20" s="28">
        <f ca="1">OFFSET(Ｊｕｌ!$S$6,(ROW()-5)*8,0)</f>
        <v>0</v>
      </c>
      <c r="AF20" s="28">
        <f ca="1">IF(OR(AC20="◎"),AD20,OFFSET(Ｊｕｌ!$S$9,(ROW()-5)*8,0))</f>
        <v>0</v>
      </c>
      <c r="AG20" s="28" t="str">
        <f ca="1">OFFSET(Ａｕｇ!$Q$11,(ROW()-5)*8,0)</f>
        <v>○</v>
      </c>
      <c r="AH20" s="28">
        <f ca="1">OFFSET(Ａｕｇ!$S$11,(ROW()-5)*8,0)</f>
        <v>7.75</v>
      </c>
      <c r="AI20" s="28">
        <f ca="1">OFFSET(Ａｕｇ!$S$6,(ROW()-5)*8,0)</f>
        <v>5</v>
      </c>
      <c r="AJ20" s="28">
        <f ca="1">IF(OR(AG20="◎"),AH20,OFFSET(Ａｕｇ!$S$9,(ROW()-5)*8,0))</f>
        <v>0</v>
      </c>
      <c r="AK20" s="28" t="str">
        <f ca="1">OFFSET(Ｓｅｐ!$Q$11,(ROW()-5)*8,0)</f>
        <v>×</v>
      </c>
      <c r="AL20" s="28">
        <f ca="1">OFFSET(Ｓｅｐ!$S$11,(ROW()-5)*8,0)</f>
        <v>0</v>
      </c>
      <c r="AM20" s="28">
        <f ca="1">OFFSET(Ｓｅｐ!$S$6,(ROW()-5)*8,0)</f>
        <v>0</v>
      </c>
      <c r="AN20" s="28">
        <f ca="1">IF(OR(AK20="◎"),AL20,OFFSET(Ｓｅｐ!$S$9,(ROW()-5)*8,0))</f>
        <v>0</v>
      </c>
      <c r="AO20" s="28" t="str">
        <f ca="1">OFFSET(Ｏｃｔ!$Q$11,(ROW()-5)*8,0)</f>
        <v>■</v>
      </c>
      <c r="AP20" s="28">
        <f ca="1">OFFSET(Ｏｃｔ!$S$11,(ROW()-5)*8,0)</f>
        <v>0</v>
      </c>
      <c r="AQ20" s="28">
        <f ca="1">OFFSET(Ｏｃｔ!$S$6,(ROW()-5)*8,0)</f>
        <v>0</v>
      </c>
      <c r="AR20" s="28">
        <f ca="1">IF(OR(AO20="◎"),AP20,OFFSET(Ｏｃｔ!$S$9,(ROW()-5)*8,0))</f>
        <v>0</v>
      </c>
      <c r="AS20" s="28" t="str">
        <f ca="1">OFFSET(Ｎｏｖ!$Q$11,(ROW()-5)*8,0)</f>
        <v>■</v>
      </c>
      <c r="AT20" s="28">
        <f ca="1">OFFSET(Ｎｏｖ!$S$11,(ROW()-5)*8,0)</f>
        <v>0</v>
      </c>
      <c r="AU20" s="28">
        <f ca="1">OFFSET(Ｎｏｖ!$S$6,(ROW()-5)*8,0)</f>
        <v>0</v>
      </c>
      <c r="AV20" s="28">
        <f ca="1">IF(OR(AS20="◎"),AT20,OFFSET(Ｎｏｖ!$S$9,(ROW()-5)*8,0))</f>
        <v>0</v>
      </c>
      <c r="AW20" s="28" t="str">
        <f ca="1">OFFSET(Ｄｅｃ!$Q$11,(ROW()-5)*8,0)</f>
        <v>■</v>
      </c>
      <c r="AX20" s="28">
        <f ca="1">OFFSET(Ｄｅｃ!$S$11,(ROW()-5)*8,0)</f>
        <v>0</v>
      </c>
      <c r="AY20" s="28">
        <f ca="1">OFFSET(Ｄｅｃ!$S$6,(ROW()-5)*8,0)</f>
        <v>0</v>
      </c>
      <c r="AZ20" s="29">
        <f ca="1">IF(OR(AW20="◎"),AX20,OFFSET(Ｄｅｃ!$S$9,(ROW()-5)*8,0))</f>
        <v>0</v>
      </c>
    </row>
    <row r="21" spans="3:52" ht="24.95" customHeight="1">
      <c r="C21" s="102"/>
      <c r="D21" s="26">
        <v>17</v>
      </c>
      <c r="E21" s="27" t="str">
        <f ca="1">OFFSET(Ｊａｎ!$Q$11,(ROW()-5)*8,0)</f>
        <v>○</v>
      </c>
      <c r="F21" s="28">
        <f ca="1">OFFSET(Ｊａｎ!$S$11,(ROW()-5)*8,0)</f>
        <v>9.75</v>
      </c>
      <c r="G21" s="28">
        <f ca="1">OFFSET(Ｊａｎ!$S$6,(ROW()-5)*8,0)</f>
        <v>8.5</v>
      </c>
      <c r="H21" s="28">
        <f ca="1">IF(OR(E21="◎"),F21,OFFSET(Ｊａｎ!$S$9,(ROW()-5)*8,0))</f>
        <v>2</v>
      </c>
      <c r="I21" s="28" t="str">
        <f ca="1">OFFSET(Ｆｅｂ!$Q$11,(ROW()-5)*8,0)</f>
        <v>○</v>
      </c>
      <c r="J21" s="28">
        <f ca="1">OFFSET(Ｆｅｂ!$S$11,(ROW()-5)*8,0)</f>
        <v>7.75</v>
      </c>
      <c r="K21" s="28">
        <f ca="1">OFFSET(Ｆｅｂ!$S$6,(ROW()-5)*8,0)</f>
        <v>7</v>
      </c>
      <c r="L21" s="28">
        <f ca="1">IF(OR(I21="◎"),J21,OFFSET(Ｆｅｂ!$S$9,(ROW()-5)*8,0))</f>
        <v>0</v>
      </c>
      <c r="M21" s="28" t="str">
        <f ca="1">OFFSET(Ｍａｒ!$Q$11,(ROW()-5)*8,0)</f>
        <v>○</v>
      </c>
      <c r="N21" s="28">
        <f ca="1">OFFSET(Ｍａｒ!$S$11,(ROW()-5)*8,0)</f>
        <v>7.75</v>
      </c>
      <c r="O21" s="28">
        <f ca="1">OFFSET(Ｍａｒ!$S$6,(ROW()-5)*8,0)</f>
        <v>5</v>
      </c>
      <c r="P21" s="28">
        <f ca="1">IF(OR(M21="◎"),N21,OFFSET(Ｍａｒ!$S$9,(ROW()-5)*8,0))</f>
        <v>0</v>
      </c>
      <c r="Q21" s="28" t="str">
        <f ca="1">OFFSET(Ａｐｒ!$Q$11,(ROW()-5)*8,0)</f>
        <v>○</v>
      </c>
      <c r="R21" s="28">
        <f ca="1">OFFSET(Ａｐｒ!$S$11,(ROW()-5)*8,0)</f>
        <v>7.75</v>
      </c>
      <c r="S21" s="28">
        <f ca="1">OFFSET(Ａｐｒ!$S$6,(ROW()-5)*8,0)</f>
        <v>5</v>
      </c>
      <c r="T21" s="28">
        <f ca="1">IF(OR(Q21="◎"),R21,OFFSET(Ａｐｒ!$S$9,(ROW()-5)*8,0))</f>
        <v>0</v>
      </c>
      <c r="U21" s="28" t="str">
        <f ca="1">OFFSET(Ｍａｒ!$Q$11,(ROW()-5)*8,0)</f>
        <v>○</v>
      </c>
      <c r="V21" s="28">
        <f ca="1">OFFSET(Ｍａｙ!$S$11,(ROW()-5)*8,0)</f>
        <v>7.75</v>
      </c>
      <c r="W21" s="28">
        <f ca="1">OFFSET(Ｍａｒ!$S$6,(ROW()-5)*8,0)</f>
        <v>5</v>
      </c>
      <c r="X21" s="28">
        <f ca="1">IF(OR(U21="◎"),V21,OFFSET(Ｍａｙ!$S$9,(ROW()-5)*8,0))</f>
        <v>0</v>
      </c>
      <c r="Y21" s="28" t="str">
        <f ca="1">OFFSET(Ｊｕｎ!$Q$11,(ROW()-5)*8,0)</f>
        <v>■</v>
      </c>
      <c r="Z21" s="28">
        <f ca="1">OFFSET(Ｊｕｎ!$S$11,(ROW()-5)*8,0)</f>
        <v>0</v>
      </c>
      <c r="AA21" s="28">
        <f ca="1">OFFSET(Ｊｕｎ!$S$6,(ROW()-5)*8,0)</f>
        <v>0</v>
      </c>
      <c r="AB21" s="28">
        <f ca="1">IF(OR(Y21="◎"),Z21,OFFSET(Ｊｕｎ!$S$9,(ROW()-5)*8,0))</f>
        <v>0</v>
      </c>
      <c r="AC21" s="28" t="str">
        <f ca="1">OFFSET(Ｊｕｌ!$Q$11,(ROW()-5)*8,0)</f>
        <v>○</v>
      </c>
      <c r="AD21" s="28">
        <f ca="1">OFFSET(Ｊｕｌ!$S$11,(ROW()-5)*8,0)</f>
        <v>7.75</v>
      </c>
      <c r="AE21" s="28">
        <f ca="1">OFFSET(Ｊｕｌ!$S$6,(ROW()-5)*8,0)</f>
        <v>0</v>
      </c>
      <c r="AF21" s="28">
        <f ca="1">IF(OR(AC21="◎"),AD21,OFFSET(Ｊｕｌ!$S$9,(ROW()-5)*8,0))</f>
        <v>0</v>
      </c>
      <c r="AG21" s="28" t="str">
        <f ca="1">OFFSET(Ａｕｇ!$Q$11,(ROW()-5)*8,0)</f>
        <v>×</v>
      </c>
      <c r="AH21" s="28">
        <f ca="1">OFFSET(Ａｕｇ!$S$11,(ROW()-5)*8,0)</f>
        <v>0</v>
      </c>
      <c r="AI21" s="28">
        <f ca="1">OFFSET(Ａｕｇ!$S$6,(ROW()-5)*8,0)</f>
        <v>0</v>
      </c>
      <c r="AJ21" s="28">
        <f ca="1">IF(OR(AG21="◎"),AH21,OFFSET(Ａｕｇ!$S$9,(ROW()-5)*8,0))</f>
        <v>0</v>
      </c>
      <c r="AK21" s="28" t="str">
        <f ca="1">OFFSET(Ｓｅｐ!$Q$11,(ROW()-5)*8,0)</f>
        <v>■</v>
      </c>
      <c r="AL21" s="28">
        <f ca="1">OFFSET(Ｓｅｐ!$S$11,(ROW()-5)*8,0)</f>
        <v>0</v>
      </c>
      <c r="AM21" s="28">
        <f ca="1">OFFSET(Ｓｅｐ!$S$6,(ROW()-5)*8,0)</f>
        <v>0</v>
      </c>
      <c r="AN21" s="28">
        <f ca="1">IF(OR(AK21="◎"),AL21,OFFSET(Ｓｅｐ!$S$9,(ROW()-5)*8,0))</f>
        <v>0</v>
      </c>
      <c r="AO21" s="28" t="str">
        <f ca="1">OFFSET(Ｏｃｔ!$Q$11,(ROW()-5)*8,0)</f>
        <v>■</v>
      </c>
      <c r="AP21" s="28">
        <f ca="1">OFFSET(Ｏｃｔ!$S$11,(ROW()-5)*8,0)</f>
        <v>0</v>
      </c>
      <c r="AQ21" s="28">
        <f ca="1">OFFSET(Ｏｃｔ!$S$6,(ROW()-5)*8,0)</f>
        <v>0</v>
      </c>
      <c r="AR21" s="28">
        <f ca="1">IF(OR(AO21="◎"),AP21,OFFSET(Ｏｃｔ!$S$9,(ROW()-5)*8,0))</f>
        <v>0</v>
      </c>
      <c r="AS21" s="28" t="str">
        <f ca="1">OFFSET(Ｎｏｖ!$Q$11,(ROW()-5)*8,0)</f>
        <v>■</v>
      </c>
      <c r="AT21" s="28">
        <f ca="1">OFFSET(Ｎｏｖ!$S$11,(ROW()-5)*8,0)</f>
        <v>0</v>
      </c>
      <c r="AU21" s="28">
        <f ca="1">OFFSET(Ｎｏｖ!$S$6,(ROW()-5)*8,0)</f>
        <v>0</v>
      </c>
      <c r="AV21" s="28">
        <f ca="1">IF(OR(AS21="◎"),AT21,OFFSET(Ｎｏｖ!$S$9,(ROW()-5)*8,0))</f>
        <v>0</v>
      </c>
      <c r="AW21" s="28" t="str">
        <f ca="1">OFFSET(Ｄｅｃ!$Q$11,(ROW()-5)*8,0)</f>
        <v>■</v>
      </c>
      <c r="AX21" s="28">
        <f ca="1">OFFSET(Ｄｅｃ!$S$11,(ROW()-5)*8,0)</f>
        <v>0</v>
      </c>
      <c r="AY21" s="28">
        <f ca="1">OFFSET(Ｄｅｃ!$S$6,(ROW()-5)*8,0)</f>
        <v>0</v>
      </c>
      <c r="AZ21" s="29">
        <f ca="1">IF(OR(AW21="◎"),AX21,OFFSET(Ｄｅｃ!$S$9,(ROW()-5)*8,0))</f>
        <v>0</v>
      </c>
    </row>
    <row r="22" spans="3:52" ht="24.95" customHeight="1">
      <c r="C22" s="102"/>
      <c r="D22" s="26">
        <v>18</v>
      </c>
      <c r="E22" s="27" t="str">
        <f ca="1">OFFSET(Ｊａｎ!$Q$11,(ROW()-5)*8,0)</f>
        <v>○</v>
      </c>
      <c r="F22" s="28">
        <f ca="1">OFFSET(Ｊａｎ!$S$11,(ROW()-5)*8,0)</f>
        <v>9.75</v>
      </c>
      <c r="G22" s="28">
        <f ca="1">OFFSET(Ｊａｎ!$S$6,(ROW()-5)*8,0)</f>
        <v>8.5</v>
      </c>
      <c r="H22" s="28">
        <f ca="1">IF(OR(E22="◎"),F22,OFFSET(Ｊａｎ!$S$9,(ROW()-5)*8,0))</f>
        <v>2</v>
      </c>
      <c r="I22" s="28" t="str">
        <f ca="1">OFFSET(Ｆｅｂ!$Q$11,(ROW()-5)*8,0)</f>
        <v>○</v>
      </c>
      <c r="J22" s="28">
        <f ca="1">OFFSET(Ｆｅｂ!$S$11,(ROW()-5)*8,0)</f>
        <v>7.75</v>
      </c>
      <c r="K22" s="28">
        <f ca="1">OFFSET(Ｆｅｂ!$S$6,(ROW()-5)*8,0)</f>
        <v>6.5</v>
      </c>
      <c r="L22" s="28">
        <f ca="1">IF(OR(I22="◎"),J22,OFFSET(Ｆｅｂ!$S$9,(ROW()-5)*8,0))</f>
        <v>0</v>
      </c>
      <c r="M22" s="28" t="str">
        <f ca="1">OFFSET(Ｍａｒ!$Q$11,(ROW()-5)*8,0)</f>
        <v>■</v>
      </c>
      <c r="N22" s="28">
        <f ca="1">OFFSET(Ｍａｒ!$S$11,(ROW()-5)*8,0)</f>
        <v>0</v>
      </c>
      <c r="O22" s="28">
        <f ca="1">OFFSET(Ｍａｒ!$S$6,(ROW()-5)*8,0)</f>
        <v>0</v>
      </c>
      <c r="P22" s="28">
        <f ca="1">IF(OR(M22="◎"),N22,OFFSET(Ｍａｒ!$S$9,(ROW()-5)*8,0))</f>
        <v>0</v>
      </c>
      <c r="Q22" s="28" t="str">
        <f ca="1">OFFSET(Ａｐｒ!$Q$11,(ROW()-5)*8,0)</f>
        <v>○</v>
      </c>
      <c r="R22" s="28">
        <f ca="1">OFFSET(Ａｐｒ!$S$11,(ROW()-5)*8,0)</f>
        <v>8.75</v>
      </c>
      <c r="S22" s="28">
        <f ca="1">OFFSET(Ａｐｒ!$S$6,(ROW()-5)*8,0)</f>
        <v>7</v>
      </c>
      <c r="T22" s="28">
        <f ca="1">IF(OR(Q22="◎"),R22,OFFSET(Ａｐｒ!$S$9,(ROW()-5)*8,0))</f>
        <v>1</v>
      </c>
      <c r="U22" s="28" t="str">
        <f ca="1">OFFSET(Ｍａｒ!$Q$11,(ROW()-5)*8,0)</f>
        <v>■</v>
      </c>
      <c r="V22" s="28">
        <f ca="1">OFFSET(Ｍａｙ!$S$11,(ROW()-5)*8,0)</f>
        <v>7.75</v>
      </c>
      <c r="W22" s="28">
        <f ca="1">OFFSET(Ｍａｒ!$S$6,(ROW()-5)*8,0)</f>
        <v>0</v>
      </c>
      <c r="X22" s="28">
        <f ca="1">IF(OR(U22="◎"),V22,OFFSET(Ｍａｙ!$S$9,(ROW()-5)*8,0))</f>
        <v>0</v>
      </c>
      <c r="Y22" s="28" t="str">
        <f ca="1">OFFSET(Ｊｕｎ!$Q$11,(ROW()-5)*8,0)</f>
        <v>■</v>
      </c>
      <c r="Z22" s="28">
        <f ca="1">OFFSET(Ｊｕｎ!$S$11,(ROW()-5)*8,0)</f>
        <v>0</v>
      </c>
      <c r="AA22" s="28">
        <f ca="1">OFFSET(Ｊｕｎ!$S$6,(ROW()-5)*8,0)</f>
        <v>0</v>
      </c>
      <c r="AB22" s="28">
        <f ca="1">IF(OR(Y22="◎"),Z22,OFFSET(Ｊｕｎ!$S$9,(ROW()-5)*8,0))</f>
        <v>0</v>
      </c>
      <c r="AC22" s="28" t="str">
        <f ca="1">OFFSET(Ｊｕｌ!$Q$11,(ROW()-5)*8,0)</f>
        <v>○</v>
      </c>
      <c r="AD22" s="28">
        <f ca="1">OFFSET(Ｊｕｌ!$S$11,(ROW()-5)*8,0)</f>
        <v>7.75</v>
      </c>
      <c r="AE22" s="28">
        <f ca="1">OFFSET(Ｊｕｌ!$S$6,(ROW()-5)*8,0)</f>
        <v>6.5</v>
      </c>
      <c r="AF22" s="28">
        <f ca="1">IF(OR(AC22="◎"),AD22,OFFSET(Ｊｕｌ!$S$9,(ROW()-5)*8,0))</f>
        <v>0</v>
      </c>
      <c r="AG22" s="28" t="str">
        <f ca="1">OFFSET(Ａｕｇ!$Q$11,(ROW()-5)*8,0)</f>
        <v>○</v>
      </c>
      <c r="AH22" s="28">
        <f ca="1">OFFSET(Ａｕｇ!$S$11,(ROW()-5)*8,0)</f>
        <v>7.75</v>
      </c>
      <c r="AI22" s="28">
        <f ca="1">OFFSET(Ａｕｇ!$S$6,(ROW()-5)*8,0)</f>
        <v>0</v>
      </c>
      <c r="AJ22" s="28">
        <f ca="1">IF(OR(AG22="◎"),AH22,OFFSET(Ａｕｇ!$S$9,(ROW()-5)*8,0))</f>
        <v>0</v>
      </c>
      <c r="AK22" s="28" t="str">
        <f ca="1">OFFSET(Ｓｅｐ!$Q$11,(ROW()-5)*8,0)</f>
        <v>○</v>
      </c>
      <c r="AL22" s="28">
        <f ca="1">OFFSET(Ｓｅｐ!$S$11,(ROW()-5)*8,0)</f>
        <v>7.75</v>
      </c>
      <c r="AM22" s="28">
        <f ca="1">OFFSET(Ｓｅｐ!$S$6,(ROW()-5)*8,0)</f>
        <v>0</v>
      </c>
      <c r="AN22" s="28">
        <f ca="1">IF(OR(AK22="◎"),AL22,OFFSET(Ｓｅｐ!$S$9,(ROW()-5)*8,0))</f>
        <v>0</v>
      </c>
      <c r="AO22" s="28" t="str">
        <f ca="1">OFFSET(Ｏｃｔ!$Q$11,(ROW()-5)*8,0)</f>
        <v>■</v>
      </c>
      <c r="AP22" s="28">
        <f ca="1">OFFSET(Ｏｃｔ!$S$11,(ROW()-5)*8,0)</f>
        <v>0</v>
      </c>
      <c r="AQ22" s="28">
        <f ca="1">OFFSET(Ｏｃｔ!$S$6,(ROW()-5)*8,0)</f>
        <v>0</v>
      </c>
      <c r="AR22" s="28">
        <f ca="1">IF(OR(AO22="◎"),AP22,OFFSET(Ｏｃｔ!$S$9,(ROW()-5)*8,0))</f>
        <v>0</v>
      </c>
      <c r="AS22" s="28" t="str">
        <f ca="1">OFFSET(Ｎｏｖ!$Q$11,(ROW()-5)*8,0)</f>
        <v>■</v>
      </c>
      <c r="AT22" s="28">
        <f ca="1">OFFSET(Ｎｏｖ!$S$11,(ROW()-5)*8,0)</f>
        <v>0</v>
      </c>
      <c r="AU22" s="28">
        <f ca="1">OFFSET(Ｎｏｖ!$S$6,(ROW()-5)*8,0)</f>
        <v>0</v>
      </c>
      <c r="AV22" s="28">
        <f ca="1">IF(OR(AS22="◎"),AT22,OFFSET(Ｎｏｖ!$S$9,(ROW()-5)*8,0))</f>
        <v>0</v>
      </c>
      <c r="AW22" s="28" t="str">
        <f ca="1">OFFSET(Ｄｅｃ!$Q$11,(ROW()-5)*8,0)</f>
        <v>■</v>
      </c>
      <c r="AX22" s="28">
        <f ca="1">OFFSET(Ｄｅｃ!$S$11,(ROW()-5)*8,0)</f>
        <v>0</v>
      </c>
      <c r="AY22" s="28">
        <f ca="1">OFFSET(Ｄｅｃ!$S$6,(ROW()-5)*8,0)</f>
        <v>0</v>
      </c>
      <c r="AZ22" s="29">
        <f ca="1">IF(OR(AW22="◎"),AX22,OFFSET(Ｄｅｃ!$S$9,(ROW()-5)*8,0))</f>
        <v>0</v>
      </c>
    </row>
    <row r="23" spans="3:52" ht="24.95" customHeight="1">
      <c r="C23" s="102"/>
      <c r="D23" s="26">
        <v>19</v>
      </c>
      <c r="E23" s="27" t="str">
        <f ca="1">OFFSET(Ｊａｎ!$Q$11,(ROW()-5)*8,0)</f>
        <v>○</v>
      </c>
      <c r="F23" s="28">
        <f ca="1">OFFSET(Ｊａｎ!$S$11,(ROW()-5)*8,0)</f>
        <v>7.75</v>
      </c>
      <c r="G23" s="28">
        <f ca="1">OFFSET(Ｊａｎ!$S$6,(ROW()-5)*8,0)</f>
        <v>5</v>
      </c>
      <c r="H23" s="28">
        <f ca="1">IF(OR(E23="◎"),F23,OFFSET(Ｊａｎ!$S$9,(ROW()-5)*8,0))</f>
        <v>0</v>
      </c>
      <c r="I23" s="28" t="str">
        <f ca="1">OFFSET(Ｆｅｂ!$Q$11,(ROW()-5)*8,0)</f>
        <v>■</v>
      </c>
      <c r="J23" s="28">
        <f ca="1">OFFSET(Ｆｅｂ!$S$11,(ROW()-5)*8,0)</f>
        <v>0</v>
      </c>
      <c r="K23" s="28">
        <f ca="1">OFFSET(Ｆｅｂ!$S$6,(ROW()-5)*8,0)</f>
        <v>0</v>
      </c>
      <c r="L23" s="28">
        <f ca="1">IF(OR(I23="◎"),J23,OFFSET(Ｆｅｂ!$S$9,(ROW()-5)*8,0))</f>
        <v>0</v>
      </c>
      <c r="M23" s="28" t="str">
        <f ca="1">OFFSET(Ｍａｒ!$Q$11,(ROW()-5)*8,0)</f>
        <v>■</v>
      </c>
      <c r="N23" s="28">
        <f ca="1">OFFSET(Ｍａｒ!$S$11,(ROW()-5)*8,0)</f>
        <v>0</v>
      </c>
      <c r="O23" s="28">
        <f ca="1">OFFSET(Ｍａｒ!$S$6,(ROW()-5)*8,0)</f>
        <v>0</v>
      </c>
      <c r="P23" s="28">
        <f ca="1">IF(OR(M23="◎"),N23,OFFSET(Ｍａｒ!$S$9,(ROW()-5)*8,0))</f>
        <v>0</v>
      </c>
      <c r="Q23" s="28" t="str">
        <f ca="1">OFFSET(Ａｐｒ!$Q$11,(ROW()-5)*8,0)</f>
        <v>○</v>
      </c>
      <c r="R23" s="28">
        <f ca="1">OFFSET(Ａｐｒ!$S$11,(ROW()-5)*8,0)</f>
        <v>7.75</v>
      </c>
      <c r="S23" s="28">
        <f ca="1">OFFSET(Ａｐｒ!$S$6,(ROW()-5)*8,0)</f>
        <v>6.5</v>
      </c>
      <c r="T23" s="28">
        <f ca="1">IF(OR(Q23="◎"),R23,OFFSET(Ａｐｒ!$S$9,(ROW()-5)*8,0))</f>
        <v>0</v>
      </c>
      <c r="U23" s="28" t="str">
        <f ca="1">OFFSET(Ｍａｒ!$Q$11,(ROW()-5)*8,0)</f>
        <v>■</v>
      </c>
      <c r="V23" s="28">
        <f ca="1">OFFSET(Ｍａｙ!$S$11,(ROW()-5)*8,0)</f>
        <v>0</v>
      </c>
      <c r="W23" s="28">
        <f ca="1">OFFSET(Ｍａｒ!$S$6,(ROW()-5)*8,0)</f>
        <v>0</v>
      </c>
      <c r="X23" s="28">
        <f ca="1">IF(OR(U23="◎"),V23,OFFSET(Ｍａｙ!$S$9,(ROW()-5)*8,0))</f>
        <v>0</v>
      </c>
      <c r="Y23" s="28" t="str">
        <f ca="1">OFFSET(Ｊｕｎ!$Q$11,(ROW()-5)*8,0)</f>
        <v>○</v>
      </c>
      <c r="Z23" s="28">
        <f ca="1">OFFSET(Ｊｕｎ!$S$11,(ROW()-5)*8,0)</f>
        <v>7.75</v>
      </c>
      <c r="AA23" s="28">
        <f ca="1">OFFSET(Ｊｕｎ!$S$6,(ROW()-5)*8,0)</f>
        <v>0</v>
      </c>
      <c r="AB23" s="28">
        <f ca="1">IF(OR(Y23="◎"),Z23,OFFSET(Ｊｕｎ!$S$9,(ROW()-5)*8,0))</f>
        <v>0</v>
      </c>
      <c r="AC23" s="28" t="str">
        <f ca="1">OFFSET(Ｊｕｌ!$Q$11,(ROW()-5)*8,0)</f>
        <v>○</v>
      </c>
      <c r="AD23" s="28">
        <f ca="1">OFFSET(Ｊｕｌ!$S$11,(ROW()-5)*8,0)</f>
        <v>7.75</v>
      </c>
      <c r="AE23" s="28">
        <f ca="1">OFFSET(Ｊｕｌ!$S$6,(ROW()-5)*8,0)</f>
        <v>6.5</v>
      </c>
      <c r="AF23" s="28">
        <f ca="1">IF(OR(AC23="◎"),AD23,OFFSET(Ｊｕｌ!$S$9,(ROW()-5)*8,0))</f>
        <v>0</v>
      </c>
      <c r="AG23" s="28" t="str">
        <f ca="1">OFFSET(Ａｕｇ!$Q$11,(ROW()-5)*8,0)</f>
        <v>■</v>
      </c>
      <c r="AH23" s="28">
        <f ca="1">OFFSET(Ａｕｇ!$S$11,(ROW()-5)*8,0)</f>
        <v>0</v>
      </c>
      <c r="AI23" s="28">
        <f ca="1">OFFSET(Ａｕｇ!$S$6,(ROW()-5)*8,0)</f>
        <v>0</v>
      </c>
      <c r="AJ23" s="28">
        <f ca="1">IF(OR(AG23="◎"),AH23,OFFSET(Ａｕｇ!$S$9,(ROW()-5)*8,0))</f>
        <v>0</v>
      </c>
      <c r="AK23" s="28" t="str">
        <f ca="1">OFFSET(Ｓｅｐ!$Q$11,(ROW()-5)*8,0)</f>
        <v>○</v>
      </c>
      <c r="AL23" s="28">
        <f ca="1">OFFSET(Ｓｅｐ!$S$11,(ROW()-5)*8,0)</f>
        <v>7.75</v>
      </c>
      <c r="AM23" s="28">
        <f ca="1">OFFSET(Ｓｅｐ!$S$6,(ROW()-5)*8,0)</f>
        <v>5</v>
      </c>
      <c r="AN23" s="28">
        <f ca="1">IF(OR(AK23="◎"),AL23,OFFSET(Ｓｅｐ!$S$9,(ROW()-5)*8,0))</f>
        <v>0</v>
      </c>
      <c r="AO23" s="28" t="str">
        <f ca="1">OFFSET(Ｏｃｔ!$Q$11,(ROW()-5)*8,0)</f>
        <v>■</v>
      </c>
      <c r="AP23" s="28">
        <f ca="1">OFFSET(Ｏｃｔ!$S$11,(ROW()-5)*8,0)</f>
        <v>0</v>
      </c>
      <c r="AQ23" s="28">
        <f ca="1">OFFSET(Ｏｃｔ!$S$6,(ROW()-5)*8,0)</f>
        <v>0</v>
      </c>
      <c r="AR23" s="28">
        <f ca="1">IF(OR(AO23="◎"),AP23,OFFSET(Ｏｃｔ!$S$9,(ROW()-5)*8,0))</f>
        <v>0</v>
      </c>
      <c r="AS23" s="28" t="str">
        <f ca="1">OFFSET(Ｎｏｖ!$Q$11,(ROW()-5)*8,0)</f>
        <v>■</v>
      </c>
      <c r="AT23" s="28">
        <f ca="1">OFFSET(Ｎｏｖ!$S$11,(ROW()-5)*8,0)</f>
        <v>0</v>
      </c>
      <c r="AU23" s="28">
        <f ca="1">OFFSET(Ｎｏｖ!$S$6,(ROW()-5)*8,0)</f>
        <v>0</v>
      </c>
      <c r="AV23" s="28">
        <f ca="1">IF(OR(AS23="◎"),AT23,OFFSET(Ｎｏｖ!$S$9,(ROW()-5)*8,0))</f>
        <v>0</v>
      </c>
      <c r="AW23" s="28" t="str">
        <f ca="1">OFFSET(Ｄｅｃ!$Q$11,(ROW()-5)*8,0)</f>
        <v>■</v>
      </c>
      <c r="AX23" s="28">
        <f ca="1">OFFSET(Ｄｅｃ!$S$11,(ROW()-5)*8,0)</f>
        <v>0</v>
      </c>
      <c r="AY23" s="28">
        <f ca="1">OFFSET(Ｄｅｃ!$S$6,(ROW()-5)*8,0)</f>
        <v>0</v>
      </c>
      <c r="AZ23" s="29">
        <f ca="1">IF(OR(AW23="◎"),AX23,OFFSET(Ｄｅｃ!$S$9,(ROW()-5)*8,0))</f>
        <v>0</v>
      </c>
    </row>
    <row r="24" spans="3:52" ht="24.95" customHeight="1">
      <c r="C24" s="102"/>
      <c r="D24" s="26">
        <v>20</v>
      </c>
      <c r="E24" s="27" t="str">
        <f ca="1">OFFSET(Ｊａｎ!$Q$11,(ROW()-5)*8,0)</f>
        <v>■</v>
      </c>
      <c r="F24" s="28">
        <f ca="1">OFFSET(Ｊａｎ!$S$11,(ROW()-5)*8,0)</f>
        <v>0</v>
      </c>
      <c r="G24" s="28">
        <f ca="1">OFFSET(Ｊａｎ!$S$6,(ROW()-5)*8,0)</f>
        <v>0</v>
      </c>
      <c r="H24" s="28">
        <f ca="1">IF(OR(E24="◎"),F24,OFFSET(Ｊａｎ!$S$9,(ROW()-5)*8,0))</f>
        <v>0</v>
      </c>
      <c r="I24" s="28" t="str">
        <f ca="1">OFFSET(Ｆｅｂ!$Q$11,(ROW()-5)*8,0)</f>
        <v>○</v>
      </c>
      <c r="J24" s="28">
        <f ca="1">OFFSET(Ｆｅｂ!$S$11,(ROW()-5)*8,0)</f>
        <v>7.75</v>
      </c>
      <c r="K24" s="28">
        <f ca="1">OFFSET(Ｆｅｂ!$S$6,(ROW()-5)*8,0)</f>
        <v>3</v>
      </c>
      <c r="L24" s="28">
        <f ca="1">IF(OR(I24="◎"),J24,OFFSET(Ｆｅｂ!$S$9,(ROW()-5)*8,0))</f>
        <v>0</v>
      </c>
      <c r="M24" s="28" t="str">
        <f ca="1">OFFSET(Ｍａｒ!$Q$11,(ROW()-5)*8,0)</f>
        <v>○</v>
      </c>
      <c r="N24" s="28">
        <f ca="1">OFFSET(Ｍａｒ!$S$11,(ROW()-5)*8,0)</f>
        <v>7.75</v>
      </c>
      <c r="O24" s="28">
        <f ca="1">OFFSET(Ｍａｒ!$S$6,(ROW()-5)*8,0)</f>
        <v>7</v>
      </c>
      <c r="P24" s="28">
        <f ca="1">IF(OR(M24="◎"),N24,OFFSET(Ｍａｒ!$S$9,(ROW()-5)*8,0))</f>
        <v>0</v>
      </c>
      <c r="Q24" s="28" t="str">
        <f ca="1">OFFSET(Ａｐｒ!$Q$11,(ROW()-5)*8,0)</f>
        <v>○</v>
      </c>
      <c r="R24" s="28">
        <f ca="1">OFFSET(Ａｐｒ!$S$11,(ROW()-5)*8,0)</f>
        <v>7.75</v>
      </c>
      <c r="S24" s="28">
        <f ca="1">OFFSET(Ａｐｒ!$S$6,(ROW()-5)*8,0)</f>
        <v>6</v>
      </c>
      <c r="T24" s="28">
        <f ca="1">IF(OR(Q24="◎"),R24,OFFSET(Ａｐｒ!$S$9,(ROW()-5)*8,0))</f>
        <v>0</v>
      </c>
      <c r="U24" s="28" t="str">
        <f ca="1">OFFSET(Ｍａｒ!$Q$11,(ROW()-5)*8,0)</f>
        <v>○</v>
      </c>
      <c r="V24" s="28">
        <f ca="1">OFFSET(Ｍａｙ!$S$11,(ROW()-5)*8,0)</f>
        <v>0</v>
      </c>
      <c r="W24" s="28">
        <f ca="1">OFFSET(Ｍａｒ!$S$6,(ROW()-5)*8,0)</f>
        <v>7</v>
      </c>
      <c r="X24" s="28">
        <f ca="1">IF(OR(U24="◎"),V24,OFFSET(Ｍａｙ!$S$9,(ROW()-5)*8,0))</f>
        <v>0</v>
      </c>
      <c r="Y24" s="28" t="str">
        <f ca="1">OFFSET(Ｊｕｎ!$Q$11,(ROW()-5)*8,0)</f>
        <v>○</v>
      </c>
      <c r="Z24" s="28">
        <f ca="1">OFFSET(Ｊｕｎ!$S$11,(ROW()-5)*8,0)</f>
        <v>7.75</v>
      </c>
      <c r="AA24" s="28">
        <f ca="1">OFFSET(Ｊｕｎ!$S$6,(ROW()-5)*8,0)</f>
        <v>6.5</v>
      </c>
      <c r="AB24" s="28">
        <f ca="1">IF(OR(Y24="◎"),Z24,OFFSET(Ｊｕｎ!$S$9,(ROW()-5)*8,0))</f>
        <v>0</v>
      </c>
      <c r="AC24" s="28" t="str">
        <f ca="1">OFFSET(Ｊｕｌ!$Q$11,(ROW()-5)*8,0)</f>
        <v>○</v>
      </c>
      <c r="AD24" s="28">
        <f ca="1">OFFSET(Ｊｕｌ!$S$11,(ROW()-5)*8,0)</f>
        <v>7.75</v>
      </c>
      <c r="AE24" s="28">
        <f ca="1">OFFSET(Ｊｕｌ!$S$6,(ROW()-5)*8,0)</f>
        <v>6.5</v>
      </c>
      <c r="AF24" s="28">
        <f ca="1">IF(OR(AC24="◎"),AD24,OFFSET(Ｊｕｌ!$S$9,(ROW()-5)*8,0))</f>
        <v>0</v>
      </c>
      <c r="AG24" s="28" t="str">
        <f ca="1">OFFSET(Ａｕｇ!$Q$11,(ROW()-5)*8,0)</f>
        <v>■</v>
      </c>
      <c r="AH24" s="28">
        <f ca="1">OFFSET(Ａｕｇ!$S$11,(ROW()-5)*8,0)</f>
        <v>0</v>
      </c>
      <c r="AI24" s="28">
        <f ca="1">OFFSET(Ａｕｇ!$S$6,(ROW()-5)*8,0)</f>
        <v>0</v>
      </c>
      <c r="AJ24" s="28">
        <f ca="1">IF(OR(AG24="◎"),AH24,OFFSET(Ａｕｇ!$S$9,(ROW()-5)*8,0))</f>
        <v>0</v>
      </c>
      <c r="AK24" s="28" t="str">
        <f ca="1">OFFSET(Ｓｅｐ!$Q$11,(ROW()-5)*8,0)</f>
        <v>○</v>
      </c>
      <c r="AL24" s="28">
        <f ca="1">OFFSET(Ｓｅｐ!$S$11,(ROW()-5)*8,0)</f>
        <v>7.75</v>
      </c>
      <c r="AM24" s="28">
        <f ca="1">OFFSET(Ｓｅｐ!$S$6,(ROW()-5)*8,0)</f>
        <v>5</v>
      </c>
      <c r="AN24" s="28">
        <f ca="1">IF(OR(AK24="◎"),AL24,OFFSET(Ｓｅｐ!$S$9,(ROW()-5)*8,0))</f>
        <v>0</v>
      </c>
      <c r="AO24" s="28" t="str">
        <f ca="1">OFFSET(Ｏｃｔ!$Q$11,(ROW()-5)*8,0)</f>
        <v>■</v>
      </c>
      <c r="AP24" s="28">
        <f ca="1">OFFSET(Ｏｃｔ!$S$11,(ROW()-5)*8,0)</f>
        <v>0</v>
      </c>
      <c r="AQ24" s="28">
        <f ca="1">OFFSET(Ｏｃｔ!$S$6,(ROW()-5)*8,0)</f>
        <v>0</v>
      </c>
      <c r="AR24" s="28">
        <f ca="1">IF(OR(AO24="◎"),AP24,OFFSET(Ｏｃｔ!$S$9,(ROW()-5)*8,0))</f>
        <v>0</v>
      </c>
      <c r="AS24" s="28" t="str">
        <f ca="1">OFFSET(Ｎｏｖ!$Q$11,(ROW()-5)*8,0)</f>
        <v>■</v>
      </c>
      <c r="AT24" s="28">
        <f ca="1">OFFSET(Ｎｏｖ!$S$11,(ROW()-5)*8,0)</f>
        <v>0</v>
      </c>
      <c r="AU24" s="28">
        <f ca="1">OFFSET(Ｎｏｖ!$S$6,(ROW()-5)*8,0)</f>
        <v>0</v>
      </c>
      <c r="AV24" s="28">
        <f ca="1">IF(OR(AS24="◎"),AT24,OFFSET(Ｎｏｖ!$S$9,(ROW()-5)*8,0))</f>
        <v>0</v>
      </c>
      <c r="AW24" s="28" t="str">
        <f ca="1">OFFSET(Ｄｅｃ!$Q$11,(ROW()-5)*8,0)</f>
        <v>■</v>
      </c>
      <c r="AX24" s="28">
        <f ca="1">OFFSET(Ｄｅｃ!$S$11,(ROW()-5)*8,0)</f>
        <v>0</v>
      </c>
      <c r="AY24" s="28">
        <f ca="1">OFFSET(Ｄｅｃ!$S$6,(ROW()-5)*8,0)</f>
        <v>0</v>
      </c>
      <c r="AZ24" s="29">
        <f ca="1">IF(OR(AW24="◎"),AX24,OFFSET(Ｄｅｃ!$S$9,(ROW()-5)*8,0))</f>
        <v>0</v>
      </c>
    </row>
    <row r="25" spans="3:52" ht="24.95" customHeight="1">
      <c r="C25" s="102"/>
      <c r="D25" s="26">
        <v>21</v>
      </c>
      <c r="E25" s="27" t="str">
        <f ca="1">OFFSET(Ｊａｎ!$Q$11,(ROW()-5)*8,0)</f>
        <v>■</v>
      </c>
      <c r="F25" s="28">
        <f ca="1">OFFSET(Ｊａｎ!$S$11,(ROW()-5)*8,0)</f>
        <v>0</v>
      </c>
      <c r="G25" s="28">
        <f ca="1">OFFSET(Ｊａｎ!$S$6,(ROW()-5)*8,0)</f>
        <v>0</v>
      </c>
      <c r="H25" s="28">
        <f ca="1">IF(OR(E25="◎"),F25,OFFSET(Ｊａｎ!$S$9,(ROW()-5)*8,0))</f>
        <v>0</v>
      </c>
      <c r="I25" s="28" t="str">
        <f ca="1">OFFSET(Ｆｅｂ!$Q$11,(ROW()-5)*8,0)</f>
        <v>○</v>
      </c>
      <c r="J25" s="28">
        <f ca="1">OFFSET(Ｆｅｂ!$S$11,(ROW()-5)*8,0)</f>
        <v>7.75</v>
      </c>
      <c r="K25" s="28">
        <f ca="1">OFFSET(Ｆｅｂ!$S$6,(ROW()-5)*8,0)</f>
        <v>0</v>
      </c>
      <c r="L25" s="28">
        <f ca="1">IF(OR(I25="◎"),J25,OFFSET(Ｆｅｂ!$S$9,(ROW()-5)*8,0))</f>
        <v>0</v>
      </c>
      <c r="M25" s="28" t="str">
        <f ca="1">OFFSET(Ｍａｒ!$Q$11,(ROW()-5)*8,0)</f>
        <v>○</v>
      </c>
      <c r="N25" s="28">
        <f ca="1">OFFSET(Ｍａｒ!$S$11,(ROW()-5)*8,0)</f>
        <v>7.75</v>
      </c>
      <c r="O25" s="28">
        <f ca="1">OFFSET(Ｍａｒ!$S$6,(ROW()-5)*8,0)</f>
        <v>0</v>
      </c>
      <c r="P25" s="28">
        <f ca="1">IF(OR(M25="◎"),N25,OFFSET(Ｍａｒ!$S$9,(ROW()-5)*8,0))</f>
        <v>0</v>
      </c>
      <c r="Q25" s="28" t="str">
        <f ca="1">OFFSET(Ａｐｒ!$Q$11,(ROW()-5)*8,0)</f>
        <v>○</v>
      </c>
      <c r="R25" s="28">
        <f ca="1">OFFSET(Ａｐｒ!$S$11,(ROW()-5)*8,0)</f>
        <v>7.75</v>
      </c>
      <c r="S25" s="28">
        <f ca="1">OFFSET(Ａｐｒ!$S$6,(ROW()-5)*8,0)</f>
        <v>7</v>
      </c>
      <c r="T25" s="28">
        <f ca="1">IF(OR(Q25="◎"),R25,OFFSET(Ａｐｒ!$S$9,(ROW()-5)*8,0))</f>
        <v>0</v>
      </c>
      <c r="U25" s="28" t="str">
        <f ca="1">OFFSET(Ｍａｒ!$Q$11,(ROW()-5)*8,0)</f>
        <v>○</v>
      </c>
      <c r="V25" s="28">
        <f ca="1">OFFSET(Ｍａｙ!$S$11,(ROW()-5)*8,0)</f>
        <v>0</v>
      </c>
      <c r="W25" s="28">
        <f ca="1">OFFSET(Ｍａｒ!$S$6,(ROW()-5)*8,0)</f>
        <v>0</v>
      </c>
      <c r="X25" s="28">
        <f ca="1">IF(OR(U25="◎"),V25,OFFSET(Ｍａｙ!$S$9,(ROW()-5)*8,0))</f>
        <v>0</v>
      </c>
      <c r="Y25" s="28" t="str">
        <f ca="1">OFFSET(Ｊｕｎ!$Q$11,(ROW()-5)*8,0)</f>
        <v>○</v>
      </c>
      <c r="Z25" s="28">
        <f ca="1">OFFSET(Ｊｕｎ!$S$11,(ROW()-5)*8,0)</f>
        <v>7.75</v>
      </c>
      <c r="AA25" s="28">
        <f ca="1">OFFSET(Ｊｕｎ!$S$6,(ROW()-5)*8,0)</f>
        <v>6.5</v>
      </c>
      <c r="AB25" s="28">
        <f ca="1">IF(OR(Y25="◎"),Z25,OFFSET(Ｊｕｎ!$S$9,(ROW()-5)*8,0))</f>
        <v>0</v>
      </c>
      <c r="AC25" s="28" t="str">
        <f ca="1">OFFSET(Ｊｕｌ!$Q$11,(ROW()-5)*8,0)</f>
        <v>○</v>
      </c>
      <c r="AD25" s="28">
        <f ca="1">OFFSET(Ｊｕｌ!$S$11,(ROW()-5)*8,0)</f>
        <v>7.75</v>
      </c>
      <c r="AE25" s="28">
        <f ca="1">OFFSET(Ｊｕｌ!$S$6,(ROW()-5)*8,0)</f>
        <v>6.5</v>
      </c>
      <c r="AF25" s="28">
        <f ca="1">IF(OR(AC25="◎"),AD25,OFFSET(Ｊｕｌ!$S$9,(ROW()-5)*8,0))</f>
        <v>0</v>
      </c>
      <c r="AG25" s="28" t="str">
        <f ca="1">OFFSET(Ａｕｇ!$Q$11,(ROW()-5)*8,0)</f>
        <v>○</v>
      </c>
      <c r="AH25" s="28">
        <f ca="1">OFFSET(Ａｕｇ!$S$11,(ROW()-5)*8,0)</f>
        <v>7.75</v>
      </c>
      <c r="AI25" s="28">
        <f ca="1">OFFSET(Ａｕｇ!$S$6,(ROW()-5)*8,0)</f>
        <v>0</v>
      </c>
      <c r="AJ25" s="28">
        <f ca="1">IF(OR(AG25="◎"),AH25,OFFSET(Ａｕｇ!$S$9,(ROW()-5)*8,0))</f>
        <v>0</v>
      </c>
      <c r="AK25" s="28" t="str">
        <f ca="1">OFFSET(Ｓｅｐ!$Q$11,(ROW()-5)*8,0)</f>
        <v>○</v>
      </c>
      <c r="AL25" s="28">
        <f ca="1">OFFSET(Ｓｅｐ!$S$11,(ROW()-5)*8,0)</f>
        <v>7.75</v>
      </c>
      <c r="AM25" s="28">
        <f ca="1">OFFSET(Ｓｅｐ!$S$6,(ROW()-5)*8,0)</f>
        <v>0</v>
      </c>
      <c r="AN25" s="28">
        <f ca="1">IF(OR(AK25="◎"),AL25,OFFSET(Ｓｅｐ!$S$9,(ROW()-5)*8,0))</f>
        <v>0</v>
      </c>
      <c r="AO25" s="28" t="str">
        <f ca="1">OFFSET(Ｏｃｔ!$Q$11,(ROW()-5)*8,0)</f>
        <v>■</v>
      </c>
      <c r="AP25" s="28">
        <f ca="1">OFFSET(Ｏｃｔ!$S$11,(ROW()-5)*8,0)</f>
        <v>0</v>
      </c>
      <c r="AQ25" s="28">
        <f ca="1">OFFSET(Ｏｃｔ!$S$6,(ROW()-5)*8,0)</f>
        <v>0</v>
      </c>
      <c r="AR25" s="28">
        <f ca="1">IF(OR(AO25="◎"),AP25,OFFSET(Ｏｃｔ!$S$9,(ROW()-5)*8,0))</f>
        <v>0</v>
      </c>
      <c r="AS25" s="28" t="str">
        <f ca="1">OFFSET(Ｎｏｖ!$Q$11,(ROW()-5)*8,0)</f>
        <v>■</v>
      </c>
      <c r="AT25" s="28">
        <f ca="1">OFFSET(Ｎｏｖ!$S$11,(ROW()-5)*8,0)</f>
        <v>0</v>
      </c>
      <c r="AU25" s="28">
        <f ca="1">OFFSET(Ｎｏｖ!$S$6,(ROW()-5)*8,0)</f>
        <v>0</v>
      </c>
      <c r="AV25" s="28">
        <f ca="1">IF(OR(AS25="◎"),AT25,OFFSET(Ｎｏｖ!$S$9,(ROW()-5)*8,0))</f>
        <v>0</v>
      </c>
      <c r="AW25" s="28" t="str">
        <f ca="1">OFFSET(Ｄｅｃ!$Q$11,(ROW()-5)*8,0)</f>
        <v>■</v>
      </c>
      <c r="AX25" s="28">
        <f ca="1">OFFSET(Ｄｅｃ!$S$11,(ROW()-5)*8,0)</f>
        <v>0</v>
      </c>
      <c r="AY25" s="28">
        <f ca="1">OFFSET(Ｄｅｃ!$S$6,(ROW()-5)*8,0)</f>
        <v>0</v>
      </c>
      <c r="AZ25" s="29">
        <f ca="1">IF(OR(AW25="◎"),AX25,OFFSET(Ｄｅｃ!$S$9,(ROW()-5)*8,0))</f>
        <v>0</v>
      </c>
    </row>
    <row r="26" spans="3:52" ht="24.95" customHeight="1">
      <c r="C26" s="102"/>
      <c r="D26" s="26">
        <v>22</v>
      </c>
      <c r="E26" s="27" t="str">
        <f ca="1">OFFSET(Ｊａｎ!$Q$11,(ROW()-5)*8,0)</f>
        <v>■</v>
      </c>
      <c r="F26" s="28">
        <f ca="1">OFFSET(Ｊａｎ!$S$11,(ROW()-5)*8,0)</f>
        <v>0</v>
      </c>
      <c r="G26" s="28">
        <f ca="1">OFFSET(Ｊａｎ!$S$6,(ROW()-5)*8,0)</f>
        <v>0</v>
      </c>
      <c r="H26" s="28">
        <f ca="1">IF(OR(E26="◎"),F26,OFFSET(Ｊａｎ!$S$9,(ROW()-5)*8,0))</f>
        <v>0</v>
      </c>
      <c r="I26" s="28" t="str">
        <f ca="1">OFFSET(Ｆｅｂ!$Q$11,(ROW()-5)*8,0)</f>
        <v>○</v>
      </c>
      <c r="J26" s="28">
        <f ca="1">OFFSET(Ｆｅｂ!$S$11,(ROW()-5)*8,0)</f>
        <v>7.75</v>
      </c>
      <c r="K26" s="28">
        <f ca="1">OFFSET(Ｆｅｂ!$S$6,(ROW()-5)*8,0)</f>
        <v>5</v>
      </c>
      <c r="L26" s="28">
        <f ca="1">IF(OR(I26="◎"),J26,OFFSET(Ｆｅｂ!$S$9,(ROW()-5)*8,0))</f>
        <v>0</v>
      </c>
      <c r="M26" s="28" t="str">
        <f ca="1">OFFSET(Ｍａｒ!$Q$11,(ROW()-5)*8,0)</f>
        <v>○</v>
      </c>
      <c r="N26" s="28">
        <f ca="1">OFFSET(Ｍａｒ!$S$11,(ROW()-5)*8,0)</f>
        <v>7.75</v>
      </c>
      <c r="O26" s="28">
        <f ca="1">OFFSET(Ｍａｒ!$S$6,(ROW()-5)*8,0)</f>
        <v>0</v>
      </c>
      <c r="P26" s="28">
        <f ca="1">IF(OR(M26="◎"),N26,OFFSET(Ｍａｒ!$S$9,(ROW()-5)*8,0))</f>
        <v>0</v>
      </c>
      <c r="Q26" s="28" t="str">
        <f ca="1">OFFSET(Ａｐｒ!$Q$11,(ROW()-5)*8,0)</f>
        <v>■</v>
      </c>
      <c r="R26" s="28">
        <f ca="1">OFFSET(Ａｐｒ!$S$11,(ROW()-5)*8,0)</f>
        <v>0</v>
      </c>
      <c r="S26" s="28">
        <f ca="1">OFFSET(Ａｐｒ!$S$6,(ROW()-5)*8,0)</f>
        <v>0</v>
      </c>
      <c r="T26" s="28">
        <f ca="1">IF(OR(Q26="◎"),R26,OFFSET(Ａｐｒ!$S$9,(ROW()-5)*8,0))</f>
        <v>0</v>
      </c>
      <c r="U26" s="28" t="str">
        <f ca="1">OFFSET(Ｍａｒ!$Q$11,(ROW()-5)*8,0)</f>
        <v>○</v>
      </c>
      <c r="V26" s="28">
        <f ca="1">OFFSET(Ｍａｙ!$S$11,(ROW()-5)*8,0)</f>
        <v>7.75</v>
      </c>
      <c r="W26" s="28">
        <f ca="1">OFFSET(Ｍａｒ!$S$6,(ROW()-5)*8,0)</f>
        <v>0</v>
      </c>
      <c r="X26" s="28">
        <f ca="1">IF(OR(U26="◎"),V26,OFFSET(Ｍａｙ!$S$9,(ROW()-5)*8,0))</f>
        <v>0</v>
      </c>
      <c r="Y26" s="28" t="str">
        <f ca="1">OFFSET(Ｊｕｎ!$Q$11,(ROW()-5)*8,0)</f>
        <v>○</v>
      </c>
      <c r="Z26" s="28">
        <f ca="1">OFFSET(Ｊｕｎ!$S$11,(ROW()-5)*8,0)</f>
        <v>7.75</v>
      </c>
      <c r="AA26" s="28">
        <f ca="1">OFFSET(Ｊｕｎ!$S$6,(ROW()-5)*8,0)</f>
        <v>6.5</v>
      </c>
      <c r="AB26" s="28">
        <f ca="1">IF(OR(Y26="◎"),Z26,OFFSET(Ｊｕｎ!$S$9,(ROW()-5)*8,0))</f>
        <v>0</v>
      </c>
      <c r="AC26" s="28" t="str">
        <f ca="1">OFFSET(Ｊｕｌ!$Q$11,(ROW()-5)*8,0)</f>
        <v>■</v>
      </c>
      <c r="AD26" s="28">
        <f ca="1">OFFSET(Ｊｕｌ!$S$11,(ROW()-5)*8,0)</f>
        <v>0</v>
      </c>
      <c r="AE26" s="28">
        <f ca="1">OFFSET(Ｊｕｌ!$S$6,(ROW()-5)*8,0)</f>
        <v>0</v>
      </c>
      <c r="AF26" s="28">
        <f ca="1">IF(OR(AC26="◎"),AD26,OFFSET(Ｊｕｌ!$S$9,(ROW()-5)*8,0))</f>
        <v>0</v>
      </c>
      <c r="AG26" s="28" t="str">
        <f ca="1">OFFSET(Ａｕｇ!$Q$11,(ROW()-5)*8,0)</f>
        <v>○</v>
      </c>
      <c r="AH26" s="28">
        <f ca="1">OFFSET(Ａｕｇ!$S$11,(ROW()-5)*8,0)</f>
        <v>7.75</v>
      </c>
      <c r="AI26" s="28">
        <f ca="1">OFFSET(Ａｕｇ!$S$6,(ROW()-5)*8,0)</f>
        <v>0</v>
      </c>
      <c r="AJ26" s="28">
        <f ca="1">IF(OR(AG26="◎"),AH26,OFFSET(Ａｕｇ!$S$9,(ROW()-5)*8,0))</f>
        <v>0</v>
      </c>
      <c r="AK26" s="28" t="str">
        <f ca="1">OFFSET(Ｓｅｐ!$Q$11,(ROW()-5)*8,0)</f>
        <v>○</v>
      </c>
      <c r="AL26" s="28">
        <f ca="1">OFFSET(Ｓｅｐ!$S$11,(ROW()-5)*8,0)</f>
        <v>7.75</v>
      </c>
      <c r="AM26" s="28">
        <f ca="1">OFFSET(Ｓｅｐ!$S$6,(ROW()-5)*8,0)</f>
        <v>5</v>
      </c>
      <c r="AN26" s="28">
        <f ca="1">IF(OR(AK26="◎"),AL26,OFFSET(Ｓｅｐ!$S$9,(ROW()-5)*8,0))</f>
        <v>0</v>
      </c>
      <c r="AO26" s="28" t="str">
        <f ca="1">OFFSET(Ｏｃｔ!$Q$11,(ROW()-5)*8,0)</f>
        <v>■</v>
      </c>
      <c r="AP26" s="28">
        <f ca="1">OFFSET(Ｏｃｔ!$S$11,(ROW()-5)*8,0)</f>
        <v>0</v>
      </c>
      <c r="AQ26" s="28">
        <f ca="1">OFFSET(Ｏｃｔ!$S$6,(ROW()-5)*8,0)</f>
        <v>0</v>
      </c>
      <c r="AR26" s="28">
        <f ca="1">IF(OR(AO26="◎"),AP26,OFFSET(Ｏｃｔ!$S$9,(ROW()-5)*8,0))</f>
        <v>0</v>
      </c>
      <c r="AS26" s="28" t="str">
        <f ca="1">OFFSET(Ｎｏｖ!$Q$11,(ROW()-5)*8,0)</f>
        <v>■</v>
      </c>
      <c r="AT26" s="28">
        <f ca="1">OFFSET(Ｎｏｖ!$S$11,(ROW()-5)*8,0)</f>
        <v>0</v>
      </c>
      <c r="AU26" s="28">
        <f ca="1">OFFSET(Ｎｏｖ!$S$6,(ROW()-5)*8,0)</f>
        <v>0</v>
      </c>
      <c r="AV26" s="28">
        <f ca="1">IF(OR(AS26="◎"),AT26,OFFSET(Ｎｏｖ!$S$9,(ROW()-5)*8,0))</f>
        <v>0</v>
      </c>
      <c r="AW26" s="28" t="str">
        <f ca="1">OFFSET(Ｄｅｃ!$Q$11,(ROW()-5)*8,0)</f>
        <v>■</v>
      </c>
      <c r="AX26" s="28">
        <f ca="1">OFFSET(Ｄｅｃ!$S$11,(ROW()-5)*8,0)</f>
        <v>0</v>
      </c>
      <c r="AY26" s="28">
        <f ca="1">OFFSET(Ｄｅｃ!$S$6,(ROW()-5)*8,0)</f>
        <v>0</v>
      </c>
      <c r="AZ26" s="29">
        <f ca="1">IF(OR(AW26="◎"),AX26,OFFSET(Ｄｅｃ!$S$9,(ROW()-5)*8,0))</f>
        <v>0</v>
      </c>
    </row>
    <row r="27" spans="3:52" ht="24.95" customHeight="1">
      <c r="C27" s="102"/>
      <c r="D27" s="26">
        <v>23</v>
      </c>
      <c r="E27" s="27" t="str">
        <f ca="1">OFFSET(Ｊａｎ!$Q$11,(ROW()-5)*8,0)</f>
        <v>■</v>
      </c>
      <c r="F27" s="28">
        <f ca="1">OFFSET(Ｊａｎ!$S$11,(ROW()-5)*8,0)</f>
        <v>0</v>
      </c>
      <c r="G27" s="28">
        <f ca="1">OFFSET(Ｊａｎ!$S$6,(ROW()-5)*8,0)</f>
        <v>0</v>
      </c>
      <c r="H27" s="28">
        <f ca="1">IF(OR(E27="◎"),F27,OFFSET(Ｊａｎ!$S$9,(ROW()-5)*8,0))</f>
        <v>0</v>
      </c>
      <c r="I27" s="28" t="str">
        <f ca="1">OFFSET(Ｆｅｂ!$Q$11,(ROW()-5)*8,0)</f>
        <v>○</v>
      </c>
      <c r="J27" s="28">
        <f ca="1">OFFSET(Ｆｅｂ!$S$11,(ROW()-5)*8,0)</f>
        <v>7.75</v>
      </c>
      <c r="K27" s="28">
        <f ca="1">OFFSET(Ｆｅｂ!$S$6,(ROW()-5)*8,0)</f>
        <v>2</v>
      </c>
      <c r="L27" s="28">
        <f ca="1">IF(OR(I27="◎"),J27,OFFSET(Ｆｅｂ!$S$9,(ROW()-5)*8,0))</f>
        <v>0</v>
      </c>
      <c r="M27" s="28" t="str">
        <f ca="1">OFFSET(Ｍａｒ!$Q$11,(ROW()-5)*8,0)</f>
        <v>○</v>
      </c>
      <c r="N27" s="28">
        <f ca="1">OFFSET(Ｍａｒ!$S$11,(ROW()-5)*8,0)</f>
        <v>7.75</v>
      </c>
      <c r="O27" s="28">
        <f ca="1">OFFSET(Ｍａｒ!$S$6,(ROW()-5)*8,0)</f>
        <v>6.5</v>
      </c>
      <c r="P27" s="28">
        <f ca="1">IF(OR(M27="◎"),N27,OFFSET(Ｍａｒ!$S$9,(ROW()-5)*8,0))</f>
        <v>0</v>
      </c>
      <c r="Q27" s="28" t="str">
        <f ca="1">OFFSET(Ａｐｒ!$Q$11,(ROW()-5)*8,0)</f>
        <v>■</v>
      </c>
      <c r="R27" s="28">
        <f ca="1">OFFSET(Ａｐｒ!$S$11,(ROW()-5)*8,0)</f>
        <v>0</v>
      </c>
      <c r="S27" s="28">
        <f ca="1">OFFSET(Ａｐｒ!$S$6,(ROW()-5)*8,0)</f>
        <v>0</v>
      </c>
      <c r="T27" s="28">
        <f ca="1">IF(OR(Q27="◎"),R27,OFFSET(Ａｐｒ!$S$9,(ROW()-5)*8,0))</f>
        <v>0</v>
      </c>
      <c r="U27" s="28" t="str">
        <f ca="1">OFFSET(Ｍａｒ!$Q$11,(ROW()-5)*8,0)</f>
        <v>○</v>
      </c>
      <c r="V27" s="28">
        <f ca="1">OFFSET(Ｍａｙ!$S$11,(ROW()-5)*8,0)</f>
        <v>7.75</v>
      </c>
      <c r="W27" s="28">
        <f ca="1">OFFSET(Ｍａｒ!$S$6,(ROW()-5)*8,0)</f>
        <v>6.5</v>
      </c>
      <c r="X27" s="28">
        <f ca="1">IF(OR(U27="◎"),V27,OFFSET(Ｍａｙ!$S$9,(ROW()-5)*8,0))</f>
        <v>0</v>
      </c>
      <c r="Y27" s="28" t="str">
        <f ca="1">OFFSET(Ｊｕｎ!$Q$11,(ROW()-5)*8,0)</f>
        <v>○</v>
      </c>
      <c r="Z27" s="28">
        <f ca="1">OFFSET(Ｊｕｎ!$S$11,(ROW()-5)*8,0)</f>
        <v>7.75</v>
      </c>
      <c r="AA27" s="28">
        <f ca="1">OFFSET(Ｊｕｎ!$S$6,(ROW()-5)*8,0)</f>
        <v>6.5</v>
      </c>
      <c r="AB27" s="28">
        <f ca="1">IF(OR(Y27="◎"),Z27,OFFSET(Ｊｕｎ!$S$9,(ROW()-5)*8,0))</f>
        <v>0</v>
      </c>
      <c r="AC27" s="28" t="str">
        <f ca="1">OFFSET(Ｊｕｌ!$Q$11,(ROW()-5)*8,0)</f>
        <v>■</v>
      </c>
      <c r="AD27" s="28">
        <f ca="1">OFFSET(Ｊｕｌ!$S$11,(ROW()-5)*8,0)</f>
        <v>0</v>
      </c>
      <c r="AE27" s="28">
        <f ca="1">OFFSET(Ｊｕｌ!$S$6,(ROW()-5)*8,0)</f>
        <v>0</v>
      </c>
      <c r="AF27" s="28">
        <f ca="1">IF(OR(AC27="◎"),AD27,OFFSET(Ｊｕｌ!$S$9,(ROW()-5)*8,0))</f>
        <v>0</v>
      </c>
      <c r="AG27" s="28" t="str">
        <f ca="1">OFFSET(Ａｕｇ!$Q$11,(ROW()-5)*8,0)</f>
        <v>○</v>
      </c>
      <c r="AH27" s="28">
        <f ca="1">OFFSET(Ａｕｇ!$S$11,(ROW()-5)*8,0)</f>
        <v>7.75</v>
      </c>
      <c r="AI27" s="28">
        <f ca="1">OFFSET(Ａｕｇ!$S$6,(ROW()-5)*8,0)</f>
        <v>0</v>
      </c>
      <c r="AJ27" s="28">
        <f ca="1">IF(OR(AG27="◎"),AH27,OFFSET(Ａｕｇ!$S$9,(ROW()-5)*8,0))</f>
        <v>0</v>
      </c>
      <c r="AK27" s="28" t="str">
        <f ca="1">OFFSET(Ｓｅｐ!$Q$11,(ROW()-5)*8,0)</f>
        <v>■</v>
      </c>
      <c r="AL27" s="28">
        <f ca="1">OFFSET(Ｓｅｐ!$S$11,(ROW()-5)*8,0)</f>
        <v>0</v>
      </c>
      <c r="AM27" s="28">
        <f ca="1">OFFSET(Ｓｅｐ!$S$6,(ROW()-5)*8,0)</f>
        <v>0</v>
      </c>
      <c r="AN27" s="28">
        <f ca="1">IF(OR(AK27="◎"),AL27,OFFSET(Ｓｅｐ!$S$9,(ROW()-5)*8,0))</f>
        <v>0</v>
      </c>
      <c r="AO27" s="28" t="str">
        <f ca="1">OFFSET(Ｏｃｔ!$Q$11,(ROW()-5)*8,0)</f>
        <v>■</v>
      </c>
      <c r="AP27" s="28">
        <f ca="1">OFFSET(Ｏｃｔ!$S$11,(ROW()-5)*8,0)</f>
        <v>0</v>
      </c>
      <c r="AQ27" s="28">
        <f ca="1">OFFSET(Ｏｃｔ!$S$6,(ROW()-5)*8,0)</f>
        <v>0</v>
      </c>
      <c r="AR27" s="28">
        <f ca="1">IF(OR(AO27="◎"),AP27,OFFSET(Ｏｃｔ!$S$9,(ROW()-5)*8,0))</f>
        <v>0</v>
      </c>
      <c r="AS27" s="28" t="str">
        <f ca="1">OFFSET(Ｎｏｖ!$Q$11,(ROW()-5)*8,0)</f>
        <v>■</v>
      </c>
      <c r="AT27" s="28">
        <f ca="1">OFFSET(Ｎｏｖ!$S$11,(ROW()-5)*8,0)</f>
        <v>0</v>
      </c>
      <c r="AU27" s="28">
        <f ca="1">OFFSET(Ｎｏｖ!$S$6,(ROW()-5)*8,0)</f>
        <v>0</v>
      </c>
      <c r="AV27" s="28">
        <f ca="1">IF(OR(AS27="◎"),AT27,OFFSET(Ｎｏｖ!$S$9,(ROW()-5)*8,0))</f>
        <v>0</v>
      </c>
      <c r="AW27" s="28" t="str">
        <f ca="1">OFFSET(Ｄｅｃ!$Q$11,(ROW()-5)*8,0)</f>
        <v>■</v>
      </c>
      <c r="AX27" s="28">
        <f ca="1">OFFSET(Ｄｅｃ!$S$11,(ROW()-5)*8,0)</f>
        <v>0</v>
      </c>
      <c r="AY27" s="28">
        <f ca="1">OFFSET(Ｄｅｃ!$S$6,(ROW()-5)*8,0)</f>
        <v>0</v>
      </c>
      <c r="AZ27" s="29">
        <f ca="1">IF(OR(AW27="◎"),AX27,OFFSET(Ｄｅｃ!$S$9,(ROW()-5)*8,0))</f>
        <v>0</v>
      </c>
    </row>
    <row r="28" spans="3:52" ht="24.95" customHeight="1">
      <c r="C28" s="102"/>
      <c r="D28" s="26">
        <v>24</v>
      </c>
      <c r="E28" s="27" t="str">
        <f ca="1">OFFSET(Ｊａｎ!$Q$11,(ROW()-5)*8,0)</f>
        <v>■</v>
      </c>
      <c r="F28" s="28">
        <f ca="1">OFFSET(Ｊａｎ!$S$11,(ROW()-5)*8,0)</f>
        <v>0</v>
      </c>
      <c r="G28" s="28">
        <f ca="1">OFFSET(Ｊａｎ!$S$6,(ROW()-5)*8,0)</f>
        <v>0</v>
      </c>
      <c r="H28" s="28">
        <f ca="1">IF(OR(E28="◎"),F28,OFFSET(Ｊａｎ!$S$9,(ROW()-5)*8,0))</f>
        <v>0</v>
      </c>
      <c r="I28" s="28" t="str">
        <f ca="1">OFFSET(Ｆｅｂ!$Q$11,(ROW()-5)*8,0)</f>
        <v>○</v>
      </c>
      <c r="J28" s="28">
        <f ca="1">OFFSET(Ｆｅｂ!$S$11,(ROW()-5)*8,0)</f>
        <v>7.75</v>
      </c>
      <c r="K28" s="28">
        <f ca="1">OFFSET(Ｆｅｂ!$S$6,(ROW()-5)*8,0)</f>
        <v>3.5</v>
      </c>
      <c r="L28" s="28">
        <f ca="1">IF(OR(I28="◎"),J28,OFFSET(Ｆｅｂ!$S$9,(ROW()-5)*8,0))</f>
        <v>0</v>
      </c>
      <c r="M28" s="28" t="str">
        <f ca="1">OFFSET(Ｍａｒ!$Q$11,(ROW()-5)*8,0)</f>
        <v>○</v>
      </c>
      <c r="N28" s="28">
        <f ca="1">OFFSET(Ｍａｒ!$S$11,(ROW()-5)*8,0)</f>
        <v>7.75</v>
      </c>
      <c r="O28" s="28">
        <f ca="1">OFFSET(Ｍａｒ!$S$6,(ROW()-5)*8,0)</f>
        <v>6.5</v>
      </c>
      <c r="P28" s="28">
        <f ca="1">IF(OR(M28="◎"),N28,OFFSET(Ｍａｒ!$S$9,(ROW()-5)*8,0))</f>
        <v>0</v>
      </c>
      <c r="Q28" s="28" t="str">
        <f ca="1">OFFSET(Ａｐｒ!$Q$11,(ROW()-5)*8,0)</f>
        <v>○</v>
      </c>
      <c r="R28" s="28">
        <f ca="1">OFFSET(Ａｐｒ!$S$11,(ROW()-5)*8,0)</f>
        <v>7.75</v>
      </c>
      <c r="S28" s="28">
        <f ca="1">OFFSET(Ａｐｒ!$S$6,(ROW()-5)*8,0)</f>
        <v>6.5</v>
      </c>
      <c r="T28" s="28">
        <f ca="1">IF(OR(Q28="◎"),R28,OFFSET(Ａｐｒ!$S$9,(ROW()-5)*8,0))</f>
        <v>0</v>
      </c>
      <c r="U28" s="28" t="str">
        <f ca="1">OFFSET(Ｍａｒ!$Q$11,(ROW()-5)*8,0)</f>
        <v>○</v>
      </c>
      <c r="V28" s="28">
        <f ca="1">OFFSET(Ｍａｙ!$S$11,(ROW()-5)*8,0)</f>
        <v>7.75</v>
      </c>
      <c r="W28" s="28">
        <f ca="1">OFFSET(Ｍａｒ!$S$6,(ROW()-5)*8,0)</f>
        <v>6.5</v>
      </c>
      <c r="X28" s="28">
        <f ca="1">IF(OR(U28="◎"),V28,OFFSET(Ｍａｙ!$S$9,(ROW()-5)*8,0))</f>
        <v>0</v>
      </c>
      <c r="Y28" s="28" t="str">
        <f ca="1">OFFSET(Ｊｕｎ!$Q$11,(ROW()-5)*8,0)</f>
        <v>■</v>
      </c>
      <c r="Z28" s="28">
        <f ca="1">OFFSET(Ｊｕｎ!$S$11,(ROW()-5)*8,0)</f>
        <v>0</v>
      </c>
      <c r="AA28" s="28">
        <f ca="1">OFFSET(Ｊｕｎ!$S$6,(ROW()-5)*8,0)</f>
        <v>0</v>
      </c>
      <c r="AB28" s="28">
        <f ca="1">IF(OR(Y28="◎"),Z28,OFFSET(Ｊｕｎ!$S$9,(ROW()-5)*8,0))</f>
        <v>0</v>
      </c>
      <c r="AC28" s="28" t="str">
        <f ca="1">OFFSET(Ｊｕｌ!$Q$11,(ROW()-5)*8,0)</f>
        <v>○</v>
      </c>
      <c r="AD28" s="28">
        <f ca="1">OFFSET(Ｊｕｌ!$S$11,(ROW()-5)*8,0)</f>
        <v>7.75</v>
      </c>
      <c r="AE28" s="28">
        <f ca="1">OFFSET(Ｊｕｌ!$S$6,(ROW()-5)*8,0)</f>
        <v>0</v>
      </c>
      <c r="AF28" s="28">
        <f ca="1">IF(OR(AC28="◎"),AD28,OFFSET(Ｊｕｌ!$S$9,(ROW()-5)*8,0))</f>
        <v>0</v>
      </c>
      <c r="AG28" s="28" t="str">
        <f ca="1">OFFSET(Ａｕｇ!$Q$11,(ROW()-5)*8,0)</f>
        <v>○</v>
      </c>
      <c r="AH28" s="28">
        <f ca="1">OFFSET(Ａｕｇ!$S$11,(ROW()-5)*8,0)</f>
        <v>7.75</v>
      </c>
      <c r="AI28" s="28">
        <f ca="1">OFFSET(Ａｕｇ!$S$6,(ROW()-5)*8,0)</f>
        <v>0</v>
      </c>
      <c r="AJ28" s="28">
        <f ca="1">IF(OR(AG28="◎"),AH28,OFFSET(Ａｕｇ!$S$9,(ROW()-5)*8,0))</f>
        <v>0</v>
      </c>
      <c r="AK28" s="28" t="str">
        <f ca="1">OFFSET(Ｓｅｐ!$Q$11,(ROW()-5)*8,0)</f>
        <v>■</v>
      </c>
      <c r="AL28" s="28">
        <f ca="1">OFFSET(Ｓｅｐ!$S$11,(ROW()-5)*8,0)</f>
        <v>0</v>
      </c>
      <c r="AM28" s="28">
        <f ca="1">OFFSET(Ｓｅｐ!$S$6,(ROW()-5)*8,0)</f>
        <v>0</v>
      </c>
      <c r="AN28" s="28">
        <f ca="1">IF(OR(AK28="◎"),AL28,OFFSET(Ｓｅｐ!$S$9,(ROW()-5)*8,0))</f>
        <v>0</v>
      </c>
      <c r="AO28" s="28" t="str">
        <f ca="1">OFFSET(Ｏｃｔ!$Q$11,(ROW()-5)*8,0)</f>
        <v>■</v>
      </c>
      <c r="AP28" s="28">
        <f ca="1">OFFSET(Ｏｃｔ!$S$11,(ROW()-5)*8,0)</f>
        <v>0</v>
      </c>
      <c r="AQ28" s="28">
        <f ca="1">OFFSET(Ｏｃｔ!$S$6,(ROW()-5)*8,0)</f>
        <v>0</v>
      </c>
      <c r="AR28" s="28">
        <f ca="1">IF(OR(AO28="◎"),AP28,OFFSET(Ｏｃｔ!$S$9,(ROW()-5)*8,0))</f>
        <v>0</v>
      </c>
      <c r="AS28" s="28" t="str">
        <f ca="1">OFFSET(Ｎｏｖ!$Q$11,(ROW()-5)*8,0)</f>
        <v>■</v>
      </c>
      <c r="AT28" s="28">
        <f ca="1">OFFSET(Ｎｏｖ!$S$11,(ROW()-5)*8,0)</f>
        <v>0</v>
      </c>
      <c r="AU28" s="28">
        <f ca="1">OFFSET(Ｎｏｖ!$S$6,(ROW()-5)*8,0)</f>
        <v>0</v>
      </c>
      <c r="AV28" s="28">
        <f ca="1">IF(OR(AS28="◎"),AT28,OFFSET(Ｎｏｖ!$S$9,(ROW()-5)*8,0))</f>
        <v>0</v>
      </c>
      <c r="AW28" s="28" t="str">
        <f ca="1">OFFSET(Ｄｅｃ!$Q$11,(ROW()-5)*8,0)</f>
        <v>■</v>
      </c>
      <c r="AX28" s="28">
        <f ca="1">OFFSET(Ｄｅｃ!$S$11,(ROW()-5)*8,0)</f>
        <v>0</v>
      </c>
      <c r="AY28" s="28">
        <f ca="1">OFFSET(Ｄｅｃ!$S$6,(ROW()-5)*8,0)</f>
        <v>0</v>
      </c>
      <c r="AZ28" s="29">
        <f ca="1">IF(OR(AW28="◎"),AX28,OFFSET(Ｄｅｃ!$S$9,(ROW()-5)*8,0))</f>
        <v>0</v>
      </c>
    </row>
    <row r="29" spans="3:52" ht="24.95" customHeight="1">
      <c r="C29" s="102"/>
      <c r="D29" s="26">
        <v>25</v>
      </c>
      <c r="E29" s="27" t="str">
        <f ca="1">OFFSET(Ｊａｎ!$Q$11,(ROW()-5)*8,0)</f>
        <v>■</v>
      </c>
      <c r="F29" s="28">
        <f ca="1">OFFSET(Ｊａｎ!$S$11,(ROW()-5)*8,0)</f>
        <v>0</v>
      </c>
      <c r="G29" s="28">
        <f ca="1">OFFSET(Ｊａｎ!$S$6,(ROW()-5)*8,0)</f>
        <v>0</v>
      </c>
      <c r="H29" s="28">
        <f ca="1">IF(OR(E29="◎"),F29,OFFSET(Ｊａｎ!$S$9,(ROW()-5)*8,0))</f>
        <v>0</v>
      </c>
      <c r="I29" s="28" t="str">
        <f ca="1">OFFSET(Ｆｅｂ!$Q$11,(ROW()-5)*8,0)</f>
        <v>■</v>
      </c>
      <c r="J29" s="28">
        <f ca="1">OFFSET(Ｆｅｂ!$S$11,(ROW()-5)*8,0)</f>
        <v>0</v>
      </c>
      <c r="K29" s="28">
        <f ca="1">OFFSET(Ｆｅｂ!$S$6,(ROW()-5)*8,0)</f>
        <v>0</v>
      </c>
      <c r="L29" s="28">
        <f ca="1">IF(OR(I29="◎"),J29,OFFSET(Ｆｅｂ!$S$9,(ROW()-5)*8,0))</f>
        <v>0</v>
      </c>
      <c r="M29" s="28" t="str">
        <f ca="1">OFFSET(Ｍａｒ!$Q$11,(ROW()-5)*8,0)</f>
        <v>■</v>
      </c>
      <c r="N29" s="28">
        <f ca="1">OFFSET(Ｍａｒ!$S$11,(ROW()-5)*8,0)</f>
        <v>0</v>
      </c>
      <c r="O29" s="28">
        <f ca="1">OFFSET(Ｍａｒ!$S$6,(ROW()-5)*8,0)</f>
        <v>0</v>
      </c>
      <c r="P29" s="28">
        <f ca="1">IF(OR(M29="◎"),N29,OFFSET(Ｍａｒ!$S$9,(ROW()-5)*8,0))</f>
        <v>0</v>
      </c>
      <c r="Q29" s="28" t="str">
        <f ca="1">OFFSET(Ａｐｒ!$Q$11,(ROW()-5)*8,0)</f>
        <v>○</v>
      </c>
      <c r="R29" s="28">
        <f ca="1">OFFSET(Ａｐｒ!$S$11,(ROW()-5)*8,0)</f>
        <v>7.75</v>
      </c>
      <c r="S29" s="28">
        <f ca="1">OFFSET(Ａｐｒ!$S$6,(ROW()-5)*8,0)</f>
        <v>6</v>
      </c>
      <c r="T29" s="28">
        <f ca="1">IF(OR(Q29="◎"),R29,OFFSET(Ａｐｒ!$S$9,(ROW()-5)*8,0))</f>
        <v>0</v>
      </c>
      <c r="U29" s="28" t="str">
        <f ca="1">OFFSET(Ｍａｒ!$Q$11,(ROW()-5)*8,0)</f>
        <v>■</v>
      </c>
      <c r="V29" s="28">
        <f ca="1">OFFSET(Ｍａｙ!$S$11,(ROW()-5)*8,0)</f>
        <v>7.75</v>
      </c>
      <c r="W29" s="28">
        <f ca="1">OFFSET(Ｍａｒ!$S$6,(ROW()-5)*8,0)</f>
        <v>0</v>
      </c>
      <c r="X29" s="28">
        <f ca="1">IF(OR(U29="◎"),V29,OFFSET(Ｍａｙ!$S$9,(ROW()-5)*8,0))</f>
        <v>0</v>
      </c>
      <c r="Y29" s="28" t="str">
        <f ca="1">OFFSET(Ｊｕｎ!$Q$11,(ROW()-5)*8,0)</f>
        <v>■</v>
      </c>
      <c r="Z29" s="28">
        <f ca="1">OFFSET(Ｊｕｎ!$S$11,(ROW()-5)*8,0)</f>
        <v>0</v>
      </c>
      <c r="AA29" s="28">
        <f ca="1">OFFSET(Ｊｕｎ!$S$6,(ROW()-5)*8,0)</f>
        <v>0</v>
      </c>
      <c r="AB29" s="28">
        <f ca="1">IF(OR(Y29="◎"),Z29,OFFSET(Ｊｕｎ!$S$9,(ROW()-5)*8,0))</f>
        <v>0</v>
      </c>
      <c r="AC29" s="28" t="str">
        <f ca="1">OFFSET(Ｊｕｌ!$Q$11,(ROW()-5)*8,0)</f>
        <v>○</v>
      </c>
      <c r="AD29" s="28">
        <f ca="1">OFFSET(Ｊｕｌ!$S$11,(ROW()-5)*8,0)</f>
        <v>7.75</v>
      </c>
      <c r="AE29" s="28">
        <f ca="1">OFFSET(Ｊｕｌ!$S$6,(ROW()-5)*8,0)</f>
        <v>0</v>
      </c>
      <c r="AF29" s="28">
        <f ca="1">IF(OR(AC29="◎"),AD29,OFFSET(Ｊｕｌ!$S$9,(ROW()-5)*8,0))</f>
        <v>0</v>
      </c>
      <c r="AG29" s="28" t="str">
        <f ca="1">OFFSET(Ａｕｇ!$Q$11,(ROW()-5)*8,0)</f>
        <v>○</v>
      </c>
      <c r="AH29" s="28">
        <f ca="1">OFFSET(Ａｕｇ!$S$11,(ROW()-5)*8,0)</f>
        <v>7.75</v>
      </c>
      <c r="AI29" s="28">
        <f ca="1">OFFSET(Ａｕｇ!$S$6,(ROW()-5)*8,0)</f>
        <v>0</v>
      </c>
      <c r="AJ29" s="28">
        <f ca="1">IF(OR(AG29="◎"),AH29,OFFSET(Ａｕｇ!$S$9,(ROW()-5)*8,0))</f>
        <v>0</v>
      </c>
      <c r="AK29" s="28" t="str">
        <f ca="1">OFFSET(Ｓｅｐ!$Q$11,(ROW()-5)*8,0)</f>
        <v>○</v>
      </c>
      <c r="AL29" s="28">
        <f ca="1">OFFSET(Ｓｅｐ!$S$11,(ROW()-5)*8,0)</f>
        <v>7.75</v>
      </c>
      <c r="AM29" s="28">
        <f ca="1">OFFSET(Ｓｅｐ!$S$6,(ROW()-5)*8,0)</f>
        <v>4</v>
      </c>
      <c r="AN29" s="28">
        <f ca="1">IF(OR(AK29="◎"),AL29,OFFSET(Ｓｅｐ!$S$9,(ROW()-5)*8,0))</f>
        <v>0</v>
      </c>
      <c r="AO29" s="28" t="str">
        <f ca="1">OFFSET(Ｏｃｔ!$Q$11,(ROW()-5)*8,0)</f>
        <v>■</v>
      </c>
      <c r="AP29" s="28">
        <f ca="1">OFFSET(Ｏｃｔ!$S$11,(ROW()-5)*8,0)</f>
        <v>0</v>
      </c>
      <c r="AQ29" s="28">
        <f ca="1">OFFSET(Ｏｃｔ!$S$6,(ROW()-5)*8,0)</f>
        <v>0</v>
      </c>
      <c r="AR29" s="28">
        <f ca="1">IF(OR(AO29="◎"),AP29,OFFSET(Ｏｃｔ!$S$9,(ROW()-5)*8,0))</f>
        <v>0</v>
      </c>
      <c r="AS29" s="28" t="str">
        <f ca="1">OFFSET(Ｎｏｖ!$Q$11,(ROW()-5)*8,0)</f>
        <v>■</v>
      </c>
      <c r="AT29" s="28">
        <f ca="1">OFFSET(Ｎｏｖ!$S$11,(ROW()-5)*8,0)</f>
        <v>0</v>
      </c>
      <c r="AU29" s="28">
        <f ca="1">OFFSET(Ｎｏｖ!$S$6,(ROW()-5)*8,0)</f>
        <v>0</v>
      </c>
      <c r="AV29" s="28">
        <f ca="1">IF(OR(AS29="◎"),AT29,OFFSET(Ｎｏｖ!$S$9,(ROW()-5)*8,0))</f>
        <v>0</v>
      </c>
      <c r="AW29" s="28" t="str">
        <f ca="1">OFFSET(Ｄｅｃ!$Q$11,(ROW()-5)*8,0)</f>
        <v>■</v>
      </c>
      <c r="AX29" s="28">
        <f ca="1">OFFSET(Ｄｅｃ!$S$11,(ROW()-5)*8,0)</f>
        <v>0</v>
      </c>
      <c r="AY29" s="28">
        <f ca="1">OFFSET(Ｄｅｃ!$S$6,(ROW()-5)*8,0)</f>
        <v>0</v>
      </c>
      <c r="AZ29" s="29">
        <f ca="1">IF(OR(AW29="◎"),AX29,OFFSET(Ｄｅｃ!$S$9,(ROW()-5)*8,0))</f>
        <v>0</v>
      </c>
    </row>
    <row r="30" spans="3:52" ht="24.95" customHeight="1">
      <c r="C30" s="102"/>
      <c r="D30" s="26">
        <v>26</v>
      </c>
      <c r="E30" s="27" t="str">
        <f ca="1">OFFSET(Ｊａｎ!$Q$11,(ROW()-5)*8,0)</f>
        <v>■</v>
      </c>
      <c r="F30" s="28">
        <f ca="1">OFFSET(Ｊａｎ!$S$11,(ROW()-5)*8,0)</f>
        <v>0</v>
      </c>
      <c r="G30" s="28">
        <f ca="1">OFFSET(Ｊａｎ!$S$6,(ROW()-5)*8,0)</f>
        <v>0</v>
      </c>
      <c r="H30" s="28">
        <f ca="1">IF(OR(E30="◎"),F30,OFFSET(Ｊａｎ!$S$9,(ROW()-5)*8,0))</f>
        <v>0</v>
      </c>
      <c r="I30" s="28" t="str">
        <f ca="1">OFFSET(Ｆｅｂ!$Q$11,(ROW()-5)*8,0)</f>
        <v>■</v>
      </c>
      <c r="J30" s="28">
        <f ca="1">OFFSET(Ｆｅｂ!$S$11,(ROW()-5)*8,0)</f>
        <v>0</v>
      </c>
      <c r="K30" s="28">
        <f ca="1">OFFSET(Ｆｅｂ!$S$6,(ROW()-5)*8,0)</f>
        <v>0</v>
      </c>
      <c r="L30" s="28">
        <f ca="1">IF(OR(I30="◎"),J30,OFFSET(Ｆｅｂ!$S$9,(ROW()-5)*8,0))</f>
        <v>0</v>
      </c>
      <c r="M30" s="28" t="str">
        <f ca="1">OFFSET(Ｍａｒ!$Q$11,(ROW()-5)*8,0)</f>
        <v>■</v>
      </c>
      <c r="N30" s="28">
        <f ca="1">OFFSET(Ｍａｒ!$S$11,(ROW()-5)*8,0)</f>
        <v>0</v>
      </c>
      <c r="O30" s="28">
        <f ca="1">OFFSET(Ｍａｒ!$S$6,(ROW()-5)*8,0)</f>
        <v>0</v>
      </c>
      <c r="P30" s="28">
        <f ca="1">IF(OR(M30="◎"),N30,OFFSET(Ｍａｒ!$S$9,(ROW()-5)*8,0))</f>
        <v>0</v>
      </c>
      <c r="Q30" s="28" t="str">
        <f ca="1">OFFSET(Ａｐｒ!$Q$11,(ROW()-5)*8,0)</f>
        <v>○</v>
      </c>
      <c r="R30" s="28">
        <f ca="1">OFFSET(Ａｐｒ!$S$11,(ROW()-5)*8,0)</f>
        <v>7.75</v>
      </c>
      <c r="S30" s="28">
        <f ca="1">OFFSET(Ａｐｒ!$S$6,(ROW()-5)*8,0)</f>
        <v>6</v>
      </c>
      <c r="T30" s="28">
        <f ca="1">IF(OR(Q30="◎"),R30,OFFSET(Ａｐｒ!$S$9,(ROW()-5)*8,0))</f>
        <v>0</v>
      </c>
      <c r="U30" s="28" t="str">
        <f ca="1">OFFSET(Ｍａｒ!$Q$11,(ROW()-5)*8,0)</f>
        <v>■</v>
      </c>
      <c r="V30" s="28">
        <f ca="1">OFFSET(Ｍａｙ!$S$11,(ROW()-5)*8,0)</f>
        <v>0</v>
      </c>
      <c r="W30" s="28">
        <f ca="1">OFFSET(Ｍａｒ!$S$6,(ROW()-5)*8,0)</f>
        <v>0</v>
      </c>
      <c r="X30" s="28">
        <f ca="1">IF(OR(U30="◎"),V30,OFFSET(Ｍａｙ!$S$9,(ROW()-5)*8,0))</f>
        <v>0</v>
      </c>
      <c r="Y30" s="28" t="str">
        <f ca="1">OFFSET(Ｊｕｎ!$Q$11,(ROW()-5)*8,0)</f>
        <v>○</v>
      </c>
      <c r="Z30" s="28">
        <f ca="1">OFFSET(Ｊｕｎ!$S$11,(ROW()-5)*8,0)</f>
        <v>7.75</v>
      </c>
      <c r="AA30" s="28">
        <f ca="1">OFFSET(Ｊｕｎ!$S$6,(ROW()-5)*8,0)</f>
        <v>0</v>
      </c>
      <c r="AB30" s="28">
        <f ca="1">IF(OR(Y30="◎"),Z30,OFFSET(Ｊｕｎ!$S$9,(ROW()-5)*8,0))</f>
        <v>0</v>
      </c>
      <c r="AC30" s="28" t="str">
        <f ca="1">OFFSET(Ｊｕｌ!$Q$11,(ROW()-5)*8,0)</f>
        <v>○</v>
      </c>
      <c r="AD30" s="28">
        <f ca="1">OFFSET(Ｊｕｌ!$S$11,(ROW()-5)*8,0)</f>
        <v>7.75</v>
      </c>
      <c r="AE30" s="28">
        <f ca="1">OFFSET(Ｊｕｌ!$S$6,(ROW()-5)*8,0)</f>
        <v>0</v>
      </c>
      <c r="AF30" s="28">
        <f ca="1">IF(OR(AC30="◎"),AD30,OFFSET(Ｊｕｌ!$S$9,(ROW()-5)*8,0))</f>
        <v>0</v>
      </c>
      <c r="AG30" s="28" t="str">
        <f ca="1">OFFSET(Ａｕｇ!$Q$11,(ROW()-5)*8,0)</f>
        <v>■</v>
      </c>
      <c r="AH30" s="28">
        <f ca="1">OFFSET(Ａｕｇ!$S$11,(ROW()-5)*8,0)</f>
        <v>0</v>
      </c>
      <c r="AI30" s="28">
        <f ca="1">OFFSET(Ａｕｇ!$S$6,(ROW()-5)*8,0)</f>
        <v>0</v>
      </c>
      <c r="AJ30" s="28">
        <f ca="1">IF(OR(AG30="◎"),AH30,OFFSET(Ａｕｇ!$S$9,(ROW()-5)*8,0))</f>
        <v>0</v>
      </c>
      <c r="AK30" s="28" t="str">
        <f ca="1">OFFSET(Ｓｅｐ!$Q$11,(ROW()-5)*8,0)</f>
        <v>○</v>
      </c>
      <c r="AL30" s="28">
        <f ca="1">OFFSET(Ｓｅｐ!$S$11,(ROW()-5)*8,0)</f>
        <v>7.75</v>
      </c>
      <c r="AM30" s="28">
        <f ca="1">OFFSET(Ｓｅｐ!$S$6,(ROW()-5)*8,0)</f>
        <v>5</v>
      </c>
      <c r="AN30" s="28">
        <f ca="1">IF(OR(AK30="◎"),AL30,OFFSET(Ｓｅｐ!$S$9,(ROW()-5)*8,0))</f>
        <v>0</v>
      </c>
      <c r="AO30" s="28" t="str">
        <f ca="1">OFFSET(Ｏｃｔ!$Q$11,(ROW()-5)*8,0)</f>
        <v>■</v>
      </c>
      <c r="AP30" s="28">
        <f ca="1">OFFSET(Ｏｃｔ!$S$11,(ROW()-5)*8,0)</f>
        <v>0</v>
      </c>
      <c r="AQ30" s="28">
        <f ca="1">OFFSET(Ｏｃｔ!$S$6,(ROW()-5)*8,0)</f>
        <v>0</v>
      </c>
      <c r="AR30" s="28">
        <f ca="1">IF(OR(AO30="◎"),AP30,OFFSET(Ｏｃｔ!$S$9,(ROW()-5)*8,0))</f>
        <v>0</v>
      </c>
      <c r="AS30" s="28" t="str">
        <f ca="1">OFFSET(Ｎｏｖ!$Q$11,(ROW()-5)*8,0)</f>
        <v>■</v>
      </c>
      <c r="AT30" s="28">
        <f ca="1">OFFSET(Ｎｏｖ!$S$11,(ROW()-5)*8,0)</f>
        <v>0</v>
      </c>
      <c r="AU30" s="28">
        <f ca="1">OFFSET(Ｎｏｖ!$S$6,(ROW()-5)*8,0)</f>
        <v>0</v>
      </c>
      <c r="AV30" s="28">
        <f ca="1">IF(OR(AS30="◎"),AT30,OFFSET(Ｎｏｖ!$S$9,(ROW()-5)*8,0))</f>
        <v>0</v>
      </c>
      <c r="AW30" s="28" t="str">
        <f ca="1">OFFSET(Ｄｅｃ!$Q$11,(ROW()-5)*8,0)</f>
        <v>■</v>
      </c>
      <c r="AX30" s="28">
        <f ca="1">OFFSET(Ｄｅｃ!$S$11,(ROW()-5)*8,0)</f>
        <v>0</v>
      </c>
      <c r="AY30" s="28">
        <f ca="1">OFFSET(Ｄｅｃ!$S$6,(ROW()-5)*8,0)</f>
        <v>0</v>
      </c>
      <c r="AZ30" s="29">
        <f ca="1">IF(OR(AW30="◎"),AX30,OFFSET(Ｄｅｃ!$S$9,(ROW()-5)*8,0))</f>
        <v>0</v>
      </c>
    </row>
    <row r="31" spans="3:52" ht="24.95" customHeight="1">
      <c r="C31" s="102"/>
      <c r="D31" s="26">
        <v>27</v>
      </c>
      <c r="E31" s="27" t="str">
        <f ca="1">OFFSET(Ｊａｎ!$Q$11,(ROW()-5)*8,0)</f>
        <v>■</v>
      </c>
      <c r="F31" s="28">
        <f ca="1">OFFSET(Ｊａｎ!$S$11,(ROW()-5)*8,0)</f>
        <v>0</v>
      </c>
      <c r="G31" s="28">
        <f ca="1">OFFSET(Ｊａｎ!$S$6,(ROW()-5)*8,0)</f>
        <v>0</v>
      </c>
      <c r="H31" s="28">
        <f ca="1">IF(OR(E31="◎"),F31,OFFSET(Ｊａｎ!$S$9,(ROW()-5)*8,0))</f>
        <v>0</v>
      </c>
      <c r="I31" s="28" t="str">
        <f ca="1">OFFSET(Ｆｅｂ!$Q$11,(ROW()-5)*8,0)</f>
        <v>○</v>
      </c>
      <c r="J31" s="28">
        <f ca="1">OFFSET(Ｆｅｂ!$S$11,(ROW()-5)*8,0)</f>
        <v>7.75</v>
      </c>
      <c r="K31" s="28">
        <f ca="1">OFFSET(Ｆｅｂ!$S$6,(ROW()-5)*8,0)</f>
        <v>0</v>
      </c>
      <c r="L31" s="28">
        <f ca="1">IF(OR(I31="◎"),J31,OFFSET(Ｆｅｂ!$S$9,(ROW()-5)*8,0))</f>
        <v>0</v>
      </c>
      <c r="M31" s="28" t="str">
        <f ca="1">OFFSET(Ｍａｒ!$Q$11,(ROW()-5)*8,0)</f>
        <v>○</v>
      </c>
      <c r="N31" s="28">
        <f ca="1">OFFSET(Ｍａｒ!$S$11,(ROW()-5)*8,0)</f>
        <v>7.75</v>
      </c>
      <c r="O31" s="28">
        <f ca="1">OFFSET(Ｍａｒ!$S$6,(ROW()-5)*8,0)</f>
        <v>6.5</v>
      </c>
      <c r="P31" s="28">
        <f ca="1">IF(OR(M31="◎"),N31,OFFSET(Ｍａｒ!$S$9,(ROW()-5)*8,0))</f>
        <v>0</v>
      </c>
      <c r="Q31" s="28" t="str">
        <f ca="1">OFFSET(Ａｐｒ!$Q$11,(ROW()-5)*8,0)</f>
        <v>○</v>
      </c>
      <c r="R31" s="28">
        <f ca="1">OFFSET(Ａｐｒ!$S$11,(ROW()-5)*8,0)</f>
        <v>7.75</v>
      </c>
      <c r="S31" s="28">
        <f ca="1">OFFSET(Ａｐｒ!$S$6,(ROW()-5)*8,0)</f>
        <v>6</v>
      </c>
      <c r="T31" s="28">
        <f ca="1">IF(OR(Q31="◎"),R31,OFFSET(Ａｐｒ!$S$9,(ROW()-5)*8,0))</f>
        <v>0</v>
      </c>
      <c r="U31" s="28" t="str">
        <f ca="1">OFFSET(Ｍａｒ!$Q$11,(ROW()-5)*8,0)</f>
        <v>○</v>
      </c>
      <c r="V31" s="28">
        <f ca="1">OFFSET(Ｍａｙ!$S$11,(ROW()-5)*8,0)</f>
        <v>0</v>
      </c>
      <c r="W31" s="28">
        <f ca="1">OFFSET(Ｍａｒ!$S$6,(ROW()-5)*8,0)</f>
        <v>6.5</v>
      </c>
      <c r="X31" s="28">
        <f ca="1">IF(OR(U31="◎"),V31,OFFSET(Ｍａｙ!$S$9,(ROW()-5)*8,0))</f>
        <v>0</v>
      </c>
      <c r="Y31" s="28" t="str">
        <f ca="1">OFFSET(Ｊｕｎ!$Q$11,(ROW()-5)*8,0)</f>
        <v>○</v>
      </c>
      <c r="Z31" s="28">
        <f ca="1">OFFSET(Ｊｕｎ!$S$11,(ROW()-5)*8,0)</f>
        <v>7.75</v>
      </c>
      <c r="AA31" s="28">
        <f ca="1">OFFSET(Ｊｕｎ!$S$6,(ROW()-5)*8,0)</f>
        <v>0</v>
      </c>
      <c r="AB31" s="28">
        <f ca="1">IF(OR(Y31="◎"),Z31,OFFSET(Ｊｕｎ!$S$9,(ROW()-5)*8,0))</f>
        <v>0</v>
      </c>
      <c r="AC31" s="28" t="str">
        <f ca="1">OFFSET(Ｊｕｌ!$Q$11,(ROW()-5)*8,0)</f>
        <v>○</v>
      </c>
      <c r="AD31" s="28">
        <f ca="1">OFFSET(Ｊｕｌ!$S$11,(ROW()-5)*8,0)</f>
        <v>7.75</v>
      </c>
      <c r="AE31" s="28">
        <f ca="1">OFFSET(Ｊｕｌ!$S$6,(ROW()-5)*8,0)</f>
        <v>0</v>
      </c>
      <c r="AF31" s="28">
        <f ca="1">IF(OR(AC31="◎"),AD31,OFFSET(Ｊｕｌ!$S$9,(ROW()-5)*8,0))</f>
        <v>0</v>
      </c>
      <c r="AG31" s="28" t="str">
        <f ca="1">OFFSET(Ａｕｇ!$Q$11,(ROW()-5)*8,0)</f>
        <v>■</v>
      </c>
      <c r="AH31" s="28">
        <f ca="1">OFFSET(Ａｕｇ!$S$11,(ROW()-5)*8,0)</f>
        <v>0</v>
      </c>
      <c r="AI31" s="28">
        <f ca="1">OFFSET(Ａｕｇ!$S$6,(ROW()-5)*8,0)</f>
        <v>0</v>
      </c>
      <c r="AJ31" s="28">
        <f ca="1">IF(OR(AG31="◎"),AH31,OFFSET(Ａｕｇ!$S$9,(ROW()-5)*8,0))</f>
        <v>0</v>
      </c>
      <c r="AK31" s="28" t="str">
        <f ca="1">OFFSET(Ｓｅｐ!$Q$11,(ROW()-5)*8,0)</f>
        <v>○</v>
      </c>
      <c r="AL31" s="28">
        <f ca="1">OFFSET(Ｓｅｐ!$S$11,(ROW()-5)*8,0)</f>
        <v>7.75</v>
      </c>
      <c r="AM31" s="28">
        <f ca="1">OFFSET(Ｓｅｐ!$S$6,(ROW()-5)*8,0)</f>
        <v>0</v>
      </c>
      <c r="AN31" s="28">
        <f ca="1">IF(OR(AK31="◎"),AL31,OFFSET(Ｓｅｐ!$S$9,(ROW()-5)*8,0))</f>
        <v>0</v>
      </c>
      <c r="AO31" s="28" t="str">
        <f ca="1">OFFSET(Ｏｃｔ!$Q$11,(ROW()-5)*8,0)</f>
        <v>■</v>
      </c>
      <c r="AP31" s="28">
        <f ca="1">OFFSET(Ｏｃｔ!$S$11,(ROW()-5)*8,0)</f>
        <v>0</v>
      </c>
      <c r="AQ31" s="28">
        <f ca="1">OFFSET(Ｏｃｔ!$S$6,(ROW()-5)*8,0)</f>
        <v>0</v>
      </c>
      <c r="AR31" s="28">
        <f ca="1">IF(OR(AO31="◎"),AP31,OFFSET(Ｏｃｔ!$S$9,(ROW()-5)*8,0))</f>
        <v>0</v>
      </c>
      <c r="AS31" s="28" t="str">
        <f ca="1">OFFSET(Ｎｏｖ!$Q$11,(ROW()-5)*8,0)</f>
        <v>■</v>
      </c>
      <c r="AT31" s="28">
        <f ca="1">OFFSET(Ｎｏｖ!$S$11,(ROW()-5)*8,0)</f>
        <v>0</v>
      </c>
      <c r="AU31" s="28">
        <f ca="1">OFFSET(Ｎｏｖ!$S$6,(ROW()-5)*8,0)</f>
        <v>0</v>
      </c>
      <c r="AV31" s="28">
        <f ca="1">IF(OR(AS31="◎"),AT31,OFFSET(Ｎｏｖ!$S$9,(ROW()-5)*8,0))</f>
        <v>0</v>
      </c>
      <c r="AW31" s="28" t="str">
        <f ca="1">OFFSET(Ｄｅｃ!$Q$11,(ROW()-5)*8,0)</f>
        <v>■</v>
      </c>
      <c r="AX31" s="28">
        <f ca="1">OFFSET(Ｄｅｃ!$S$11,(ROW()-5)*8,0)</f>
        <v>0</v>
      </c>
      <c r="AY31" s="28">
        <f ca="1">OFFSET(Ｄｅｃ!$S$6,(ROW()-5)*8,0)</f>
        <v>0</v>
      </c>
      <c r="AZ31" s="29">
        <f ca="1">IF(OR(AW31="◎"),AX31,OFFSET(Ｄｅｃ!$S$9,(ROW()-5)*8,0))</f>
        <v>0</v>
      </c>
    </row>
    <row r="32" spans="3:52" ht="24.95" customHeight="1">
      <c r="C32" s="102"/>
      <c r="D32" s="26">
        <v>28</v>
      </c>
      <c r="E32" s="27" t="str">
        <f ca="1">OFFSET(Ｊａｎ!$Q$11,(ROW()-5)*8,0)</f>
        <v>■</v>
      </c>
      <c r="F32" s="28">
        <f ca="1">OFFSET(Ｊａｎ!$S$11,(ROW()-5)*8,0)</f>
        <v>0</v>
      </c>
      <c r="G32" s="28">
        <f ca="1">OFFSET(Ｊａｎ!$S$6,(ROW()-5)*8,0)</f>
        <v>0</v>
      </c>
      <c r="H32" s="28">
        <f ca="1">IF(OR(E32="◎"),F32,OFFSET(Ｊａｎ!$S$9,(ROW()-5)*8,0))</f>
        <v>0</v>
      </c>
      <c r="I32" s="28" t="str">
        <f ca="1">OFFSET(Ｆｅｂ!$Q$11,(ROW()-5)*8,0)</f>
        <v>○</v>
      </c>
      <c r="J32" s="28">
        <f ca="1">OFFSET(Ｆｅｂ!$S$11,(ROW()-5)*8,0)</f>
        <v>7.75</v>
      </c>
      <c r="K32" s="28">
        <f ca="1">OFFSET(Ｆｅｂ!$S$6,(ROW()-5)*8,0)</f>
        <v>3.5</v>
      </c>
      <c r="L32" s="28">
        <f ca="1">IF(OR(I32="◎"),J32,OFFSET(Ｆｅｂ!$S$9,(ROW()-5)*8,0))</f>
        <v>0</v>
      </c>
      <c r="M32" s="28" t="str">
        <f ca="1">OFFSET(Ｍａｒ!$Q$11,(ROW()-5)*8,0)</f>
        <v>○</v>
      </c>
      <c r="N32" s="28">
        <f ca="1">OFFSET(Ｍａｒ!$S$11,(ROW()-5)*8,0)</f>
        <v>7.75</v>
      </c>
      <c r="O32" s="28">
        <f ca="1">OFFSET(Ｍａｒ!$S$6,(ROW()-5)*8,0)</f>
        <v>6.5</v>
      </c>
      <c r="P32" s="28">
        <f ca="1">IF(OR(M32="◎"),N32,OFFSET(Ｍａｒ!$S$9,(ROW()-5)*8,0))</f>
        <v>0</v>
      </c>
      <c r="Q32" s="28" t="str">
        <f ca="1">OFFSET(Ａｐｒ!$Q$11,(ROW()-5)*8,0)</f>
        <v>○</v>
      </c>
      <c r="R32" s="28">
        <f ca="1">OFFSET(Ａｐｒ!$S$11,(ROW()-5)*8,0)</f>
        <v>7.75</v>
      </c>
      <c r="S32" s="28">
        <f ca="1">OFFSET(Ａｐｒ!$S$6,(ROW()-5)*8,0)</f>
        <v>6</v>
      </c>
      <c r="T32" s="28">
        <f ca="1">IF(OR(Q32="◎"),R32,OFFSET(Ａｐｒ!$S$9,(ROW()-5)*8,0))</f>
        <v>0</v>
      </c>
      <c r="U32" s="28" t="str">
        <f ca="1">OFFSET(Ｍａｒ!$Q$11,(ROW()-5)*8,0)</f>
        <v>○</v>
      </c>
      <c r="V32" s="28">
        <f ca="1">OFFSET(Ｍａｙ!$S$11,(ROW()-5)*8,0)</f>
        <v>0</v>
      </c>
      <c r="W32" s="28">
        <f ca="1">OFFSET(Ｍａｒ!$S$6,(ROW()-5)*8,0)</f>
        <v>6.5</v>
      </c>
      <c r="X32" s="28">
        <f ca="1">IF(OR(U32="◎"),V32,OFFSET(Ｍａｙ!$S$9,(ROW()-5)*8,0))</f>
        <v>0</v>
      </c>
      <c r="Y32" s="28" t="str">
        <f ca="1">OFFSET(Ｊｕｎ!$Q$11,(ROW()-5)*8,0)</f>
        <v>○</v>
      </c>
      <c r="Z32" s="28">
        <f ca="1">OFFSET(Ｊｕｎ!$S$11,(ROW()-5)*8,0)</f>
        <v>7.75</v>
      </c>
      <c r="AA32" s="28">
        <f ca="1">OFFSET(Ｊｕｎ!$S$6,(ROW()-5)*8,0)</f>
        <v>6</v>
      </c>
      <c r="AB32" s="28">
        <f ca="1">IF(OR(Y32="◎"),Z32,OFFSET(Ｊｕｎ!$S$9,(ROW()-5)*8,0))</f>
        <v>0</v>
      </c>
      <c r="AC32" s="28" t="str">
        <f ca="1">OFFSET(Ｊｕｌ!$Q$11,(ROW()-5)*8,0)</f>
        <v>○</v>
      </c>
      <c r="AD32" s="28">
        <f ca="1">OFFSET(Ｊｕｌ!$S$11,(ROW()-5)*8,0)</f>
        <v>7.75</v>
      </c>
      <c r="AE32" s="28">
        <f ca="1">OFFSET(Ｊｕｌ!$S$6,(ROW()-5)*8,0)</f>
        <v>0</v>
      </c>
      <c r="AF32" s="28">
        <f ca="1">IF(OR(AC32="◎"),AD32,OFFSET(Ｊｕｌ!$S$9,(ROW()-5)*8,0))</f>
        <v>0</v>
      </c>
      <c r="AG32" s="28" t="str">
        <f ca="1">OFFSET(Ａｕｇ!$Q$11,(ROW()-5)*8,0)</f>
        <v>○</v>
      </c>
      <c r="AH32" s="28">
        <f ca="1">OFFSET(Ａｕｇ!$S$11,(ROW()-5)*8,0)</f>
        <v>7.75</v>
      </c>
      <c r="AI32" s="28">
        <f ca="1">OFFSET(Ａｕｇ!$S$6,(ROW()-5)*8,0)</f>
        <v>0</v>
      </c>
      <c r="AJ32" s="28">
        <f ca="1">IF(OR(AG32="◎"),AH32,OFFSET(Ａｕｇ!$S$9,(ROW()-5)*8,0))</f>
        <v>0</v>
      </c>
      <c r="AK32" s="28" t="str">
        <f ca="1">OFFSET(Ｓｅｐ!$Q$11,(ROW()-5)*8,0)</f>
        <v>○</v>
      </c>
      <c r="AL32" s="28">
        <f ca="1">OFFSET(Ｓｅｐ!$S$11,(ROW()-5)*8,0)</f>
        <v>7.75</v>
      </c>
      <c r="AM32" s="28">
        <f ca="1">OFFSET(Ｓｅｐ!$S$6,(ROW()-5)*8,0)</f>
        <v>6</v>
      </c>
      <c r="AN32" s="28">
        <f ca="1">IF(OR(AK32="◎"),AL32,OFFSET(Ｓｅｐ!$S$9,(ROW()-5)*8,0))</f>
        <v>0</v>
      </c>
      <c r="AO32" s="28" t="str">
        <f ca="1">OFFSET(Ｏｃｔ!$Q$11,(ROW()-5)*8,0)</f>
        <v>■</v>
      </c>
      <c r="AP32" s="28">
        <f ca="1">OFFSET(Ｏｃｔ!$S$11,(ROW()-5)*8,0)</f>
        <v>0</v>
      </c>
      <c r="AQ32" s="28">
        <f ca="1">OFFSET(Ｏｃｔ!$S$6,(ROW()-5)*8,0)</f>
        <v>0</v>
      </c>
      <c r="AR32" s="28">
        <f ca="1">IF(OR(AO32="◎"),AP32,OFFSET(Ｏｃｔ!$S$9,(ROW()-5)*8,0))</f>
        <v>0</v>
      </c>
      <c r="AS32" s="28" t="str">
        <f ca="1">OFFSET(Ｎｏｖ!$Q$11,(ROW()-5)*8,0)</f>
        <v>■</v>
      </c>
      <c r="AT32" s="28">
        <f ca="1">OFFSET(Ｎｏｖ!$S$11,(ROW()-5)*8,0)</f>
        <v>0</v>
      </c>
      <c r="AU32" s="28">
        <f ca="1">OFFSET(Ｎｏｖ!$S$6,(ROW()-5)*8,0)</f>
        <v>0</v>
      </c>
      <c r="AV32" s="28">
        <f ca="1">IF(OR(AS32="◎"),AT32,OFFSET(Ｎｏｖ!$S$9,(ROW()-5)*8,0))</f>
        <v>0</v>
      </c>
      <c r="AW32" s="28" t="str">
        <f ca="1">OFFSET(Ｄｅｃ!$Q$11,(ROW()-5)*8,0)</f>
        <v>■</v>
      </c>
      <c r="AX32" s="28">
        <f ca="1">OFFSET(Ｄｅｃ!$S$11,(ROW()-5)*8,0)</f>
        <v>0</v>
      </c>
      <c r="AY32" s="28">
        <f ca="1">OFFSET(Ｄｅｃ!$S$6,(ROW()-5)*8,0)</f>
        <v>0</v>
      </c>
      <c r="AZ32" s="29">
        <f ca="1">IF(OR(AW32="◎"),AX32,OFFSET(Ｄｅｃ!$S$9,(ROW()-5)*8,0))</f>
        <v>0</v>
      </c>
    </row>
    <row r="33" spans="2:56" ht="24.95" customHeight="1">
      <c r="C33" s="102"/>
      <c r="D33" s="26">
        <v>29</v>
      </c>
      <c r="E33" s="27" t="str">
        <f ca="1">OFFSET(Ｊａｎ!$Q$11,(ROW()-5)*8,0)</f>
        <v>■</v>
      </c>
      <c r="F33" s="28">
        <f ca="1">OFFSET(Ｊａｎ!$S$11,(ROW()-5)*8,0)</f>
        <v>0</v>
      </c>
      <c r="G33" s="28">
        <f ca="1">OFFSET(Ｊａｎ!$S$6,(ROW()-5)*8,0)</f>
        <v>0</v>
      </c>
      <c r="H33" s="28">
        <f ca="1">IF(OR(E33="◎"),F33,OFFSET(Ｊａｎ!$S$9,(ROW()-5)*8,0))</f>
        <v>0</v>
      </c>
      <c r="I33" s="30"/>
      <c r="J33" s="30"/>
      <c r="K33" s="30"/>
      <c r="L33" s="30"/>
      <c r="M33" s="28" t="str">
        <f ca="1">OFFSET(Ｍａｒ!$Q$11,(ROW()-5)*8,0)</f>
        <v>○</v>
      </c>
      <c r="N33" s="28">
        <f ca="1">OFFSET(Ｍａｒ!$S$11,(ROW()-5)*8,0)</f>
        <v>7.75</v>
      </c>
      <c r="O33" s="28">
        <f ca="1">OFFSET(Ｍａｒ!$S$6,(ROW()-5)*8,0)</f>
        <v>6.5</v>
      </c>
      <c r="P33" s="28">
        <f ca="1">IF(OR(M33="◎"),N33,OFFSET(Ｍａｒ!$S$9,(ROW()-5)*8,0))</f>
        <v>0</v>
      </c>
      <c r="Q33" s="28" t="str">
        <f ca="1">OFFSET(Ａｐｒ!$Q$11,(ROW()-5)*8,0)</f>
        <v>■</v>
      </c>
      <c r="R33" s="28">
        <f ca="1">OFFSET(Ａｐｒ!$S$11,(ROW()-5)*8,0)</f>
        <v>0</v>
      </c>
      <c r="S33" s="28">
        <f ca="1">OFFSET(Ａｐｒ!$S$6,(ROW()-5)*8,0)</f>
        <v>0</v>
      </c>
      <c r="T33" s="28">
        <f ca="1">IF(OR(Q33="◎"),R33,OFFSET(Ａｐｒ!$S$9,(ROW()-5)*8,0))</f>
        <v>0</v>
      </c>
      <c r="U33" s="28" t="str">
        <f ca="1">OFFSET(Ｍａｒ!$Q$11,(ROW()-5)*8,0)</f>
        <v>○</v>
      </c>
      <c r="V33" s="28">
        <f ca="1">OFFSET(Ｍａｙ!$S$11,(ROW()-5)*8,0)</f>
        <v>7.75</v>
      </c>
      <c r="W33" s="28">
        <f ca="1">OFFSET(Ｍａｒ!$S$6,(ROW()-5)*8,0)</f>
        <v>6.5</v>
      </c>
      <c r="X33" s="28">
        <f ca="1">IF(OR(U33="◎"),V33,OFFSET(Ｍａｙ!$S$9,(ROW()-5)*8,0))</f>
        <v>0</v>
      </c>
      <c r="Y33" s="28" t="str">
        <f ca="1">OFFSET(Ｊｕｎ!$Q$11,(ROW()-5)*8,0)</f>
        <v>○</v>
      </c>
      <c r="Z33" s="28">
        <f ca="1">OFFSET(Ｊｕｎ!$S$11,(ROW()-5)*8,0)</f>
        <v>7.75</v>
      </c>
      <c r="AA33" s="28">
        <f ca="1">OFFSET(Ｊｕｎ!$S$6,(ROW()-5)*8,0)</f>
        <v>6.5</v>
      </c>
      <c r="AB33" s="28">
        <f ca="1">IF(OR(Y33="◎"),Z33,OFFSET(Ｊｕｎ!$S$9,(ROW()-5)*8,0))</f>
        <v>0</v>
      </c>
      <c r="AC33" s="28" t="str">
        <f ca="1">OFFSET(Ｊｕｌ!$Q$11,(ROW()-5)*8,0)</f>
        <v>○</v>
      </c>
      <c r="AD33" s="28">
        <f ca="1">OFFSET(Ｊｕｌ!$S$11,(ROW()-5)*8,0)</f>
        <v>7.75</v>
      </c>
      <c r="AE33" s="28">
        <f ca="1">OFFSET(Ｊｕｌ!$S$6,(ROW()-5)*8,0)</f>
        <v>5</v>
      </c>
      <c r="AF33" s="28">
        <f ca="1">IF(OR(AC33="◎"),AD33,OFFSET(Ｊｕｌ!$S$9,(ROW()-5)*8,0))</f>
        <v>0</v>
      </c>
      <c r="AG33" s="28" t="str">
        <f ca="1">OFFSET(Ａｕｇ!$Q$11,(ROW()-5)*8,0)</f>
        <v>○</v>
      </c>
      <c r="AH33" s="28">
        <f ca="1">OFFSET(Ａｕｇ!$S$11,(ROW()-5)*8,0)</f>
        <v>7.75</v>
      </c>
      <c r="AI33" s="28">
        <f ca="1">OFFSET(Ａｕｇ!$S$6,(ROW()-5)*8,0)</f>
        <v>5.5</v>
      </c>
      <c r="AJ33" s="28">
        <f ca="1">IF(OR(AG33="◎"),AH33,OFFSET(Ａｕｇ!$S$9,(ROW()-5)*8,0))</f>
        <v>0</v>
      </c>
      <c r="AK33" s="28" t="str">
        <f ca="1">OFFSET(Ｓｅｐ!$Q$11,(ROW()-5)*8,0)</f>
        <v>○</v>
      </c>
      <c r="AL33" s="28">
        <f ca="1">OFFSET(Ｓｅｐ!$S$11,(ROW()-5)*8,0)</f>
        <v>7.75</v>
      </c>
      <c r="AM33" s="28">
        <f ca="1">OFFSET(Ｓｅｐ!$S$6,(ROW()-5)*8,0)</f>
        <v>0</v>
      </c>
      <c r="AN33" s="28">
        <f ca="1">IF(OR(AK33="◎"),AL33,OFFSET(Ｓｅｐ!$S$9,(ROW()-5)*8,0))</f>
        <v>0</v>
      </c>
      <c r="AO33" s="28" t="str">
        <f ca="1">OFFSET(Ｏｃｔ!$Q$11,(ROW()-5)*8,0)</f>
        <v>■</v>
      </c>
      <c r="AP33" s="28">
        <f ca="1">OFFSET(Ｏｃｔ!$S$11,(ROW()-5)*8,0)</f>
        <v>0</v>
      </c>
      <c r="AQ33" s="28">
        <f ca="1">OFFSET(Ｏｃｔ!$S$6,(ROW()-5)*8,0)</f>
        <v>0</v>
      </c>
      <c r="AR33" s="28">
        <f ca="1">IF(OR(AO33="◎"),AP33,OFFSET(Ｏｃｔ!$S$9,(ROW()-5)*8,0))</f>
        <v>0</v>
      </c>
      <c r="AS33" s="28" t="str">
        <f ca="1">OFFSET(Ｎｏｖ!$Q$11,(ROW()-5)*8,0)</f>
        <v>■</v>
      </c>
      <c r="AT33" s="28">
        <f ca="1">OFFSET(Ｎｏｖ!$S$11,(ROW()-5)*8,0)</f>
        <v>0</v>
      </c>
      <c r="AU33" s="28">
        <f ca="1">OFFSET(Ｎｏｖ!$S$6,(ROW()-5)*8,0)</f>
        <v>0</v>
      </c>
      <c r="AV33" s="28">
        <f ca="1">IF(OR(AS33="◎"),AT33,OFFSET(Ｎｏｖ!$S$9,(ROW()-5)*8,0))</f>
        <v>0</v>
      </c>
      <c r="AW33" s="28" t="str">
        <f ca="1">OFFSET(Ｄｅｃ!$Q$11,(ROW()-5)*8,0)</f>
        <v>■</v>
      </c>
      <c r="AX33" s="28">
        <f ca="1">OFFSET(Ｄｅｃ!$S$11,(ROW()-5)*8,0)</f>
        <v>0</v>
      </c>
      <c r="AY33" s="28">
        <f ca="1">OFFSET(Ｄｅｃ!$S$6,(ROW()-5)*8,0)</f>
        <v>0</v>
      </c>
      <c r="AZ33" s="29">
        <f ca="1">IF(OR(AW33="◎"),AX33,OFFSET(Ｄｅｃ!$S$9,(ROW()-5)*8,0))</f>
        <v>0</v>
      </c>
    </row>
    <row r="34" spans="2:56" ht="24.95" customHeight="1">
      <c r="C34" s="102"/>
      <c r="D34" s="26">
        <v>30</v>
      </c>
      <c r="E34" s="27" t="str">
        <f ca="1">OFFSET(Ｊａｎ!$Q$11,(ROW()-5)*8,0)</f>
        <v>○</v>
      </c>
      <c r="F34" s="28">
        <f ca="1">OFFSET(Ｊａｎ!$S$11,(ROW()-5)*8,0)</f>
        <v>7.75</v>
      </c>
      <c r="G34" s="28">
        <f ca="1">OFFSET(Ｊａｎ!$S$6,(ROW()-5)*8,0)</f>
        <v>6</v>
      </c>
      <c r="H34" s="28">
        <f ca="1">IF(OR(E34="◎"),F34,OFFSET(Ｊａｎ!$S$9,(ROW()-5)*8,0))</f>
        <v>0</v>
      </c>
      <c r="I34" s="30"/>
      <c r="J34" s="30"/>
      <c r="K34" s="30"/>
      <c r="L34" s="30"/>
      <c r="M34" s="28" t="str">
        <f ca="1">OFFSET(Ｍａｒ!$Q$11,(ROW()-5)*8,0)</f>
        <v>○</v>
      </c>
      <c r="N34" s="28">
        <f ca="1">OFFSET(Ｍａｒ!$S$11,(ROW()-5)*8,0)</f>
        <v>7.75</v>
      </c>
      <c r="O34" s="28">
        <f ca="1">OFFSET(Ｍａｒ!$S$6,(ROW()-5)*8,0)</f>
        <v>6.5</v>
      </c>
      <c r="P34" s="28">
        <f ca="1">IF(OR(M34="◎"),N34,OFFSET(Ｍａｒ!$S$9,(ROW()-5)*8,0))</f>
        <v>0</v>
      </c>
      <c r="Q34" s="28" t="str">
        <f ca="1">OFFSET(Ａｐｒ!$Q$11,(ROW()-5)*8,0)</f>
        <v>■</v>
      </c>
      <c r="R34" s="28">
        <f ca="1">OFFSET(Ａｐｒ!$S$11,(ROW()-5)*8,0)</f>
        <v>0</v>
      </c>
      <c r="S34" s="28">
        <f ca="1">OFFSET(Ａｐｒ!$S$6,(ROW()-5)*8,0)</f>
        <v>0</v>
      </c>
      <c r="T34" s="28">
        <f ca="1">IF(OR(Q34="◎"),R34,OFFSET(Ａｐｒ!$S$9,(ROW()-5)*8,0))</f>
        <v>0</v>
      </c>
      <c r="U34" s="28" t="str">
        <f ca="1">OFFSET(Ｍａｒ!$Q$11,(ROW()-5)*8,0)</f>
        <v>○</v>
      </c>
      <c r="V34" s="28">
        <f ca="1">OFFSET(Ｍａｙ!$S$11,(ROW()-5)*8,0)</f>
        <v>7.75</v>
      </c>
      <c r="W34" s="28">
        <f ca="1">OFFSET(Ｍａｒ!$S$6,(ROW()-5)*8,0)</f>
        <v>6.5</v>
      </c>
      <c r="X34" s="28">
        <f ca="1">IF(OR(U34="◎"),V34,OFFSET(Ｍａｙ!$S$9,(ROW()-5)*8,0))</f>
        <v>0</v>
      </c>
      <c r="Y34" s="28" t="str">
        <f ca="1">OFFSET(Ｊｕｎ!$Q$11,(ROW()-5)*8,0)</f>
        <v>■</v>
      </c>
      <c r="Z34" s="28">
        <f ca="1">OFFSET(Ｊｕｎ!$S$11,(ROW()-5)*8,0)</f>
        <v>0</v>
      </c>
      <c r="AA34" s="28">
        <f ca="1">OFFSET(Ｊｕｎ!$S$6,(ROW()-5)*8,0)</f>
        <v>0</v>
      </c>
      <c r="AB34" s="28">
        <f ca="1">IF(OR(Y34="◎"),Z34,OFFSET(Ｊｕｎ!$S$9,(ROW()-5)*8,0))</f>
        <v>0</v>
      </c>
      <c r="AC34" s="28" t="str">
        <f ca="1">OFFSET(Ｊｕｌ!$Q$11,(ROW()-5)*8,0)</f>
        <v>■</v>
      </c>
      <c r="AD34" s="28">
        <f ca="1">OFFSET(Ｊｕｌ!$S$11,(ROW()-5)*8,0)</f>
        <v>0</v>
      </c>
      <c r="AE34" s="28">
        <f ca="1">OFFSET(Ｊｕｌ!$S$6,(ROW()-5)*8,0)</f>
        <v>0</v>
      </c>
      <c r="AF34" s="28">
        <f ca="1">IF(OR(AC34="◎"),AD34,OFFSET(Ｊｕｌ!$S$9,(ROW()-5)*8,0))</f>
        <v>0</v>
      </c>
      <c r="AG34" s="28" t="str">
        <f ca="1">OFFSET(Ａｕｇ!$Q$11,(ROW()-5)*8,0)</f>
        <v>○</v>
      </c>
      <c r="AH34" s="28">
        <f ca="1">OFFSET(Ａｕｇ!$S$11,(ROW()-5)*8,0)</f>
        <v>7.75</v>
      </c>
      <c r="AI34" s="28">
        <f ca="1">OFFSET(Ａｕｇ!$S$6,(ROW()-5)*8,0)</f>
        <v>6</v>
      </c>
      <c r="AJ34" s="28">
        <f ca="1">IF(OR(AG34="◎"),AH34,OFFSET(Ａｕｇ!$S$9,(ROW()-5)*8,0))</f>
        <v>0</v>
      </c>
      <c r="AK34" s="28" t="str">
        <f ca="1">OFFSET(Ｓｅｐ!$Q$11,(ROW()-5)*8,0)</f>
        <v>×</v>
      </c>
      <c r="AL34" s="28">
        <f ca="1">OFFSET(Ｓｅｐ!$S$11,(ROW()-5)*8,0)</f>
        <v>0</v>
      </c>
      <c r="AM34" s="28">
        <f ca="1">OFFSET(Ｓｅｐ!$S$6,(ROW()-5)*8,0)</f>
        <v>0</v>
      </c>
      <c r="AN34" s="28">
        <f ca="1">IF(OR(AK34="◎"),AL34,OFFSET(Ｓｅｐ!$S$9,(ROW()-5)*8,0))</f>
        <v>0</v>
      </c>
      <c r="AO34" s="28" t="str">
        <f ca="1">OFFSET(Ｏｃｔ!$Q$11,(ROW()-5)*8,0)</f>
        <v>■</v>
      </c>
      <c r="AP34" s="28">
        <f ca="1">OFFSET(Ｏｃｔ!$S$11,(ROW()-5)*8,0)</f>
        <v>0</v>
      </c>
      <c r="AQ34" s="28">
        <f ca="1">OFFSET(Ｏｃｔ!$S$6,(ROW()-5)*8,0)</f>
        <v>0</v>
      </c>
      <c r="AR34" s="28">
        <f ca="1">IF(OR(AO34="◎"),AP34,OFFSET(Ｏｃｔ!$S$9,(ROW()-5)*8,0))</f>
        <v>0</v>
      </c>
      <c r="AS34" s="28" t="str">
        <f ca="1">OFFSET(Ｎｏｖ!$Q$11,(ROW()-5)*8,0)</f>
        <v>■</v>
      </c>
      <c r="AT34" s="28">
        <f ca="1">OFFSET(Ｎｏｖ!$S$11,(ROW()-5)*8,0)</f>
        <v>0</v>
      </c>
      <c r="AU34" s="28">
        <f ca="1">OFFSET(Ｎｏｖ!$S$6,(ROW()-5)*8,0)</f>
        <v>0</v>
      </c>
      <c r="AV34" s="28">
        <f ca="1">IF(OR(AS34="◎"),AT34,OFFSET(Ｎｏｖ!$S$9,(ROW()-5)*8,0))</f>
        <v>0</v>
      </c>
      <c r="AW34" s="28" t="str">
        <f ca="1">OFFSET(Ｄｅｃ!$Q$11,(ROW()-5)*8,0)</f>
        <v>■</v>
      </c>
      <c r="AX34" s="28">
        <f ca="1">OFFSET(Ｄｅｃ!$S$11,(ROW()-5)*8,0)</f>
        <v>0</v>
      </c>
      <c r="AY34" s="28">
        <f ca="1">OFFSET(Ｄｅｃ!$S$6,(ROW()-5)*8,0)</f>
        <v>0</v>
      </c>
      <c r="AZ34" s="29">
        <f ca="1">IF(OR(AW34="◎"),AX34,OFFSET(Ｄｅｃ!$S$9,(ROW()-5)*8,0))</f>
        <v>0</v>
      </c>
    </row>
    <row r="35" spans="2:56" ht="24.95" customHeight="1" thickBot="1">
      <c r="C35" s="103"/>
      <c r="D35" s="31">
        <v>31</v>
      </c>
      <c r="E35" s="32" t="str">
        <f ca="1">OFFSET(Ｊａｎ!$Q$11,(ROW()-5)*8,0)</f>
        <v>○</v>
      </c>
      <c r="F35" s="33">
        <f ca="1">OFFSET(Ｊａｎ!$S$11,(ROW()-5)*8,0)</f>
        <v>7.75</v>
      </c>
      <c r="G35" s="33">
        <f ca="1">OFFSET(Ｊａｎ!$S$6,(ROW()-5)*8,0)</f>
        <v>6</v>
      </c>
      <c r="H35" s="28">
        <f ca="1">IF(OR(E35="◎"),F35,OFFSET(Ｊａｎ!$S$9,(ROW()-5)*8,0))</f>
        <v>0</v>
      </c>
      <c r="I35" s="34"/>
      <c r="J35" s="34"/>
      <c r="K35" s="34"/>
      <c r="L35" s="34"/>
      <c r="M35" s="33" t="str">
        <f ca="1">OFFSET(Ｍａｒ!$Q$11,(ROW()-5)*8,0)</f>
        <v>○</v>
      </c>
      <c r="N35" s="33">
        <f ca="1">OFFSET(Ｍａｒ!$S$11,(ROW()-5)*8,0)</f>
        <v>7.75</v>
      </c>
      <c r="O35" s="33">
        <f ca="1">OFFSET(Ｍａｒ!$S$6,(ROW()-5)*8,0)</f>
        <v>6.75</v>
      </c>
      <c r="P35" s="28">
        <f ca="1">IF(OR(M35="◎"),N35,OFFSET(Ｍａｒ!$S$9,(ROW()-5)*8,0))</f>
        <v>0</v>
      </c>
      <c r="Q35" s="34"/>
      <c r="R35" s="34"/>
      <c r="S35" s="34"/>
      <c r="T35" s="34"/>
      <c r="U35" s="33" t="str">
        <f ca="1">OFFSET(Ｍａｒ!$Q$11,(ROW()-5)*8,0)</f>
        <v>○</v>
      </c>
      <c r="V35" s="33">
        <f ca="1">OFFSET(Ｍａｙ!$S$11,(ROW()-5)*8,0)</f>
        <v>0</v>
      </c>
      <c r="W35" s="33">
        <f ca="1">OFFSET(Ｍａｒ!$S$6,(ROW()-5)*8,0)</f>
        <v>6.75</v>
      </c>
      <c r="X35" s="28">
        <f ca="1">IF(OR(U35="◎"),V35,OFFSET(Ｍａｙ!$S$9,(ROW()-5)*8,0))</f>
        <v>0</v>
      </c>
      <c r="Y35" s="34"/>
      <c r="Z35" s="34"/>
      <c r="AA35" s="34"/>
      <c r="AB35" s="34"/>
      <c r="AC35" s="33" t="str">
        <f ca="1">OFFSET(Ｊｕｌ!$Q$11,(ROW()-5)*8,0)</f>
        <v>○</v>
      </c>
      <c r="AD35" s="33">
        <f ca="1">OFFSET(Ｊｕｌ!$S$11,(ROW()-5)*8,0)</f>
        <v>7.75</v>
      </c>
      <c r="AE35" s="33">
        <f ca="1">OFFSET(Ｊｕｌ!$S$6,(ROW()-5)*8,0)</f>
        <v>0</v>
      </c>
      <c r="AF35" s="28">
        <f ca="1">IF(OR(AC35="◎"),AD35,OFFSET(Ｊｕｌ!$S$9,(ROW()-5)*8,0))</f>
        <v>0</v>
      </c>
      <c r="AG35" s="33" t="str">
        <f ca="1">OFFSET(Ａｕｇ!$Q$11,(ROW()-5)*8,0)</f>
        <v>○</v>
      </c>
      <c r="AH35" s="33">
        <f ca="1">OFFSET(Ａｕｇ!$S$11,(ROW()-5)*8,0)</f>
        <v>7.75</v>
      </c>
      <c r="AI35" s="33">
        <f ca="1">OFFSET(Ａｕｇ!$S$6,(ROW()-5)*8,0)</f>
        <v>0</v>
      </c>
      <c r="AJ35" s="28">
        <f ca="1">IF(OR(AG35="◎"),AH35,OFFSET(Ａｕｇ!$S$9,(ROW()-5)*8,0))</f>
        <v>0</v>
      </c>
      <c r="AK35" s="34"/>
      <c r="AL35" s="34"/>
      <c r="AM35" s="34"/>
      <c r="AN35" s="34"/>
      <c r="AO35" s="33" t="str">
        <f ca="1">OFFSET(Ｏｃｔ!$Q$11,(ROW()-5)*8,0)</f>
        <v>■</v>
      </c>
      <c r="AP35" s="33">
        <f ca="1">OFFSET(Ｏｃｔ!$S$11,(ROW()-5)*8,0)</f>
        <v>0</v>
      </c>
      <c r="AQ35" s="33">
        <f ca="1">OFFSET(Ｏｃｔ!$S$6,(ROW()-5)*8,0)</f>
        <v>0</v>
      </c>
      <c r="AR35" s="28">
        <f ca="1">IF(OR(AO35="◎"),AP35,OFFSET(Ｏｃｔ!$S$9,(ROW()-5)*8,0))</f>
        <v>0</v>
      </c>
      <c r="AS35" s="34"/>
      <c r="AT35" s="34"/>
      <c r="AU35" s="34"/>
      <c r="AV35" s="34"/>
      <c r="AW35" s="33" t="str">
        <f ca="1">OFFSET(Ｄｅｃ!$Q$11,(ROW()-5)*8,0)</f>
        <v>■</v>
      </c>
      <c r="AX35" s="33">
        <f ca="1">OFFSET(Ｄｅｃ!$S$11,(ROW()-5)*8,0)</f>
        <v>0</v>
      </c>
      <c r="AY35" s="33">
        <f ca="1">OFFSET(Ｄｅｃ!$S$6,(ROW()-5)*8,0)</f>
        <v>0</v>
      </c>
      <c r="AZ35" s="29">
        <f ca="1">IF(OR(AW35="◎"),AX35,OFFSET(Ｄｅｃ!$S$9,(ROW()-5)*8,0))</f>
        <v>0</v>
      </c>
    </row>
    <row r="36" spans="2:56" ht="24.95" customHeight="1">
      <c r="C36" s="35"/>
      <c r="D36" s="35"/>
      <c r="E36" s="86" t="s">
        <v>81</v>
      </c>
      <c r="F36" s="87"/>
      <c r="G36" s="87"/>
      <c r="H36" s="88"/>
      <c r="I36" s="89" t="s">
        <v>82</v>
      </c>
      <c r="J36" s="90"/>
      <c r="K36" s="90"/>
      <c r="L36" s="91"/>
      <c r="M36" s="86" t="s">
        <v>83</v>
      </c>
      <c r="N36" s="87"/>
      <c r="O36" s="87"/>
      <c r="P36" s="88"/>
      <c r="Q36" s="89" t="s">
        <v>84</v>
      </c>
      <c r="R36" s="90"/>
      <c r="S36" s="90"/>
      <c r="T36" s="91"/>
      <c r="U36" s="86" t="s">
        <v>83</v>
      </c>
      <c r="V36" s="87"/>
      <c r="W36" s="87"/>
      <c r="X36" s="88"/>
      <c r="Y36" s="89" t="s">
        <v>85</v>
      </c>
      <c r="Z36" s="90"/>
      <c r="AA36" s="90"/>
      <c r="AB36" s="91"/>
      <c r="AC36" s="86" t="s">
        <v>86</v>
      </c>
      <c r="AD36" s="87"/>
      <c r="AE36" s="87"/>
      <c r="AF36" s="88"/>
      <c r="AG36" s="86" t="s">
        <v>87</v>
      </c>
      <c r="AH36" s="87"/>
      <c r="AI36" s="87"/>
      <c r="AJ36" s="88"/>
      <c r="AK36" s="89" t="s">
        <v>88</v>
      </c>
      <c r="AL36" s="90"/>
      <c r="AM36" s="90"/>
      <c r="AN36" s="91"/>
      <c r="AO36" s="86" t="s">
        <v>89</v>
      </c>
      <c r="AP36" s="87"/>
      <c r="AQ36" s="87"/>
      <c r="AR36" s="88"/>
      <c r="AS36" s="89" t="s">
        <v>90</v>
      </c>
      <c r="AT36" s="90"/>
      <c r="AU36" s="90"/>
      <c r="AV36" s="91"/>
      <c r="AW36" s="86" t="s">
        <v>91</v>
      </c>
      <c r="AX36" s="87"/>
      <c r="AY36" s="87"/>
      <c r="AZ36" s="87"/>
      <c r="BA36" s="40" t="s">
        <v>80</v>
      </c>
    </row>
    <row r="37" spans="2:56" ht="24.95" customHeight="1">
      <c r="B37" s="80" t="s">
        <v>50</v>
      </c>
      <c r="C37" s="80"/>
      <c r="D37" s="80"/>
      <c r="E37" s="79">
        <f ca="1">COUNTIF(E5:E35,"○")</f>
        <v>17</v>
      </c>
      <c r="F37" s="79"/>
      <c r="G37" s="79"/>
      <c r="H37" s="79"/>
      <c r="I37" s="79">
        <f ca="1">COUNTIF(I5:I35,"○")</f>
        <v>22</v>
      </c>
      <c r="J37" s="79"/>
      <c r="K37" s="79"/>
      <c r="L37" s="79"/>
      <c r="M37" s="79">
        <f ca="1">COUNTIF(M5:M35,"○")</f>
        <v>24</v>
      </c>
      <c r="N37" s="79"/>
      <c r="O37" s="79"/>
      <c r="P37" s="79"/>
      <c r="Q37" s="79">
        <f ca="1">COUNTIF(Q5:Q35,"○")</f>
        <v>22</v>
      </c>
      <c r="R37" s="79"/>
      <c r="S37" s="79"/>
      <c r="T37" s="79"/>
      <c r="U37" s="79">
        <f ca="1">COUNTIF(U5:U35,"○")</f>
        <v>24</v>
      </c>
      <c r="V37" s="79"/>
      <c r="W37" s="79"/>
      <c r="X37" s="79"/>
      <c r="Y37" s="79">
        <f ca="1">COUNTIF(Y5:Y35,"○")</f>
        <v>20</v>
      </c>
      <c r="Z37" s="79"/>
      <c r="AA37" s="79"/>
      <c r="AB37" s="79"/>
      <c r="AC37" s="79">
        <f ca="1">COUNTIF(AC5:AC35,"○")</f>
        <v>22</v>
      </c>
      <c r="AD37" s="79"/>
      <c r="AE37" s="79"/>
      <c r="AF37" s="79"/>
      <c r="AG37" s="79">
        <f ca="1">COUNTIF(AG5:AG35,"○")</f>
        <v>23</v>
      </c>
      <c r="AH37" s="79"/>
      <c r="AI37" s="79"/>
      <c r="AJ37" s="79"/>
      <c r="AK37" s="79">
        <f ca="1">COUNTIF(AK5:AK35,"○")</f>
        <v>18</v>
      </c>
      <c r="AL37" s="79"/>
      <c r="AM37" s="79"/>
      <c r="AN37" s="79"/>
      <c r="AO37" s="79">
        <f ca="1">COUNTIF(AO5:AO35,"○")</f>
        <v>4</v>
      </c>
      <c r="AP37" s="79"/>
      <c r="AQ37" s="79"/>
      <c r="AR37" s="79"/>
      <c r="AS37" s="79">
        <f ca="1">COUNTIF(AS5:AS35,"○")</f>
        <v>0</v>
      </c>
      <c r="AT37" s="79"/>
      <c r="AU37" s="79"/>
      <c r="AV37" s="79"/>
      <c r="AW37" s="79">
        <f ca="1">COUNTIF(AW5:AW35,"○")</f>
        <v>0</v>
      </c>
      <c r="AX37" s="79"/>
      <c r="AY37" s="79"/>
      <c r="AZ37" s="79"/>
      <c r="BA37" s="37">
        <f t="shared" ref="BA37:BA44" ca="1" si="0">SUM(E37:AZ37)</f>
        <v>196</v>
      </c>
    </row>
    <row r="38" spans="2:56" ht="24.95" customHeight="1">
      <c r="B38" s="80" t="s">
        <v>61</v>
      </c>
      <c r="C38" s="80"/>
      <c r="D38" s="80"/>
      <c r="E38" s="79">
        <f ca="1">COUNTIF(H5:H35,"&gt;0")</f>
        <v>2</v>
      </c>
      <c r="F38" s="79"/>
      <c r="G38" s="79"/>
      <c r="H38" s="79"/>
      <c r="I38" s="79">
        <f ca="1">COUNTIF(L5:L35,"&gt;0")</f>
        <v>4</v>
      </c>
      <c r="J38" s="79"/>
      <c r="K38" s="79"/>
      <c r="L38" s="79"/>
      <c r="M38" s="79">
        <f ca="1">COUNTIF(P5:P35,"&gt;0")</f>
        <v>1</v>
      </c>
      <c r="N38" s="79"/>
      <c r="O38" s="79"/>
      <c r="P38" s="79"/>
      <c r="Q38" s="79">
        <f ca="1">COUNTIF(T5:T35,"&gt;0")</f>
        <v>3</v>
      </c>
      <c r="R38" s="79"/>
      <c r="S38" s="79"/>
      <c r="T38" s="79"/>
      <c r="U38" s="79">
        <f ca="1">COUNTIF(X5:X35,"&gt;0")</f>
        <v>0</v>
      </c>
      <c r="V38" s="79"/>
      <c r="W38" s="79"/>
      <c r="X38" s="79"/>
      <c r="Y38" s="79">
        <f ca="1">COUNTIF(AB5:AB35,"&gt;0")</f>
        <v>0</v>
      </c>
      <c r="Z38" s="79"/>
      <c r="AA38" s="79"/>
      <c r="AB38" s="79"/>
      <c r="AC38" s="79">
        <f ca="1">COUNTIF(AF5:AF35,"&gt;0")</f>
        <v>0</v>
      </c>
      <c r="AD38" s="79"/>
      <c r="AE38" s="79"/>
      <c r="AF38" s="79"/>
      <c r="AG38" s="79">
        <f ca="1">COUNTIF(AJ5:AJ35,"&gt;0")</f>
        <v>0</v>
      </c>
      <c r="AH38" s="79"/>
      <c r="AI38" s="79"/>
      <c r="AJ38" s="79"/>
      <c r="AK38" s="79">
        <f ca="1">COUNTIF(AN5:AN35,"&gt;0")</f>
        <v>0</v>
      </c>
      <c r="AL38" s="79"/>
      <c r="AM38" s="79"/>
      <c r="AN38" s="79"/>
      <c r="AO38" s="79">
        <f ca="1">COUNTIF(AR5:AR35,"&gt;0")</f>
        <v>0</v>
      </c>
      <c r="AP38" s="79"/>
      <c r="AQ38" s="79"/>
      <c r="AR38" s="79"/>
      <c r="AS38" s="79">
        <f ca="1">COUNTIF(AV5:AV35,"&gt;0")</f>
        <v>0</v>
      </c>
      <c r="AT38" s="79"/>
      <c r="AU38" s="79"/>
      <c r="AV38" s="79"/>
      <c r="AW38" s="79">
        <f ca="1">COUNTIF(AZ5:AZ35,"&gt;0")</f>
        <v>0</v>
      </c>
      <c r="AX38" s="79"/>
      <c r="AY38" s="79"/>
      <c r="AZ38" s="79"/>
      <c r="BA38" s="37">
        <f t="shared" ca="1" si="0"/>
        <v>10</v>
      </c>
    </row>
    <row r="39" spans="2:56" ht="24.95" customHeight="1">
      <c r="B39" s="80" t="s">
        <v>51</v>
      </c>
      <c r="C39" s="80"/>
      <c r="D39" s="80"/>
      <c r="E39" s="79">
        <f ca="1">COUNTIF(E5:E35,"×")</f>
        <v>0</v>
      </c>
      <c r="F39" s="79"/>
      <c r="G39" s="79"/>
      <c r="H39" s="79"/>
      <c r="I39" s="79">
        <f ca="1">COUNTIF(I5:I35,"×")</f>
        <v>0</v>
      </c>
      <c r="J39" s="79"/>
      <c r="K39" s="79"/>
      <c r="L39" s="79"/>
      <c r="M39" s="79">
        <f ca="1">COUNTIF(M5:M35,"×")</f>
        <v>0</v>
      </c>
      <c r="N39" s="79"/>
      <c r="O39" s="79"/>
      <c r="P39" s="79"/>
      <c r="Q39" s="79">
        <f ca="1">COUNTIF(Q5:Q35,"×")</f>
        <v>0</v>
      </c>
      <c r="R39" s="79"/>
      <c r="S39" s="79"/>
      <c r="T39" s="79"/>
      <c r="U39" s="79">
        <f ca="1">COUNTIF(U5:U35,"×")</f>
        <v>0</v>
      </c>
      <c r="V39" s="79"/>
      <c r="W39" s="79"/>
      <c r="X39" s="79"/>
      <c r="Y39" s="79">
        <f ca="1">COUNTIF(Y5:Y35,"×")</f>
        <v>0</v>
      </c>
      <c r="Z39" s="79"/>
      <c r="AA39" s="79"/>
      <c r="AB39" s="79"/>
      <c r="AC39" s="79">
        <f ca="1">COUNTIF(AC5:AC35,"×")</f>
        <v>1</v>
      </c>
      <c r="AD39" s="79"/>
      <c r="AE39" s="79"/>
      <c r="AF39" s="79"/>
      <c r="AG39" s="79">
        <f ca="1">COUNTIF(AG5:AG35,"×")</f>
        <v>1</v>
      </c>
      <c r="AH39" s="79"/>
      <c r="AI39" s="79"/>
      <c r="AJ39" s="79"/>
      <c r="AK39" s="79">
        <f ca="1">COUNTIF(AK5:AK35,"×")</f>
        <v>4</v>
      </c>
      <c r="AL39" s="79"/>
      <c r="AM39" s="79"/>
      <c r="AN39" s="79"/>
      <c r="AO39" s="79">
        <f ca="1">COUNTIF(AO5:AO35,"×")</f>
        <v>0</v>
      </c>
      <c r="AP39" s="79"/>
      <c r="AQ39" s="79"/>
      <c r="AR39" s="79"/>
      <c r="AS39" s="79">
        <f ca="1">COUNTIF(AS5:AS35,"×")</f>
        <v>0</v>
      </c>
      <c r="AT39" s="79"/>
      <c r="AU39" s="79"/>
      <c r="AV39" s="79"/>
      <c r="AW39" s="79">
        <f ca="1">COUNTIF(AW5:AW35,"×")</f>
        <v>0</v>
      </c>
      <c r="AX39" s="79"/>
      <c r="AY39" s="79"/>
      <c r="AZ39" s="79"/>
      <c r="BA39" s="37">
        <f t="shared" ca="1" si="0"/>
        <v>6</v>
      </c>
    </row>
    <row r="40" spans="2:56" ht="24.95" customHeight="1">
      <c r="B40" s="80" t="s">
        <v>58</v>
      </c>
      <c r="C40" s="80"/>
      <c r="D40" s="80"/>
      <c r="E40" s="79">
        <f ca="1">COUNTIF(E5:E35,"◎")</f>
        <v>0</v>
      </c>
      <c r="F40" s="79"/>
      <c r="G40" s="79"/>
      <c r="H40" s="79"/>
      <c r="I40" s="79">
        <f ca="1">COUNTIF(I5:I35,"◎")</f>
        <v>1</v>
      </c>
      <c r="J40" s="79"/>
      <c r="K40" s="79"/>
      <c r="L40" s="79"/>
      <c r="M40" s="79">
        <f ca="1">COUNTIF(M5:M35,"◎")</f>
        <v>0</v>
      </c>
      <c r="N40" s="79"/>
      <c r="O40" s="79"/>
      <c r="P40" s="79"/>
      <c r="Q40" s="79">
        <f ca="1">COUNTIF(Q5:Q35,"◎")</f>
        <v>0</v>
      </c>
      <c r="R40" s="79"/>
      <c r="S40" s="79"/>
      <c r="T40" s="79"/>
      <c r="U40" s="79">
        <f ca="1">COUNTIF(U5:U35,"◎")</f>
        <v>0</v>
      </c>
      <c r="V40" s="79"/>
      <c r="W40" s="79"/>
      <c r="X40" s="79"/>
      <c r="Y40" s="79">
        <f ca="1">COUNTIF(Y5:Y35,"◎")</f>
        <v>0</v>
      </c>
      <c r="Z40" s="79"/>
      <c r="AA40" s="79"/>
      <c r="AB40" s="79"/>
      <c r="AC40" s="79">
        <f ca="1">COUNTIF(AC5:AC35,"◎")</f>
        <v>0</v>
      </c>
      <c r="AD40" s="79"/>
      <c r="AE40" s="79"/>
      <c r="AF40" s="79"/>
      <c r="AG40" s="79">
        <f ca="1">COUNTIF(AG5:AG35,"◎")</f>
        <v>0</v>
      </c>
      <c r="AH40" s="79"/>
      <c r="AI40" s="79"/>
      <c r="AJ40" s="79"/>
      <c r="AK40" s="79">
        <f ca="1">COUNTIF(AK5:AK35,"◎")</f>
        <v>0</v>
      </c>
      <c r="AL40" s="79"/>
      <c r="AM40" s="79"/>
      <c r="AN40" s="79"/>
      <c r="AO40" s="79">
        <f ca="1">COUNTIF(AO5:AO35,"◎")</f>
        <v>0</v>
      </c>
      <c r="AP40" s="79"/>
      <c r="AQ40" s="79"/>
      <c r="AR40" s="79"/>
      <c r="AS40" s="79">
        <f ca="1">COUNTIF(AS5:AS35,"◎")</f>
        <v>0</v>
      </c>
      <c r="AT40" s="79"/>
      <c r="AU40" s="79"/>
      <c r="AV40" s="79"/>
      <c r="AW40" s="79">
        <f ca="1">COUNTIF(AW5:AW35,"◎")</f>
        <v>0</v>
      </c>
      <c r="AX40" s="79"/>
      <c r="AY40" s="79"/>
      <c r="AZ40" s="79"/>
      <c r="BA40" s="37">
        <f t="shared" ca="1" si="0"/>
        <v>1</v>
      </c>
    </row>
    <row r="41" spans="2:56" ht="24.95" customHeight="1">
      <c r="B41" s="80" t="s">
        <v>52</v>
      </c>
      <c r="C41" s="80"/>
      <c r="D41" s="80"/>
      <c r="E41" s="79">
        <f ca="1">COUNTIF(E5:E35,"△")</f>
        <v>0</v>
      </c>
      <c r="F41" s="79"/>
      <c r="G41" s="79"/>
      <c r="H41" s="79"/>
      <c r="I41" s="79">
        <f ca="1">COUNTIF(I5:I35,"△")</f>
        <v>0</v>
      </c>
      <c r="J41" s="79"/>
      <c r="K41" s="79"/>
      <c r="L41" s="79"/>
      <c r="M41" s="79">
        <f ca="1">COUNTIF(M5:M35,"△")</f>
        <v>0</v>
      </c>
      <c r="N41" s="79"/>
      <c r="O41" s="79"/>
      <c r="P41" s="79"/>
      <c r="Q41" s="79">
        <f ca="1">COUNTIF(Q5:Q35,"△")</f>
        <v>0</v>
      </c>
      <c r="R41" s="79"/>
      <c r="S41" s="79"/>
      <c r="T41" s="79"/>
      <c r="U41" s="79">
        <f ca="1">COUNTIF(U5:U35,"△")</f>
        <v>0</v>
      </c>
      <c r="V41" s="79"/>
      <c r="W41" s="79"/>
      <c r="X41" s="79"/>
      <c r="Y41" s="79">
        <f ca="1">COUNTIF(Y5:Y35,"△")</f>
        <v>0</v>
      </c>
      <c r="Z41" s="79"/>
      <c r="AA41" s="79"/>
      <c r="AB41" s="79"/>
      <c r="AC41" s="79">
        <f ca="1">COUNTIF(AC5:AC35,"△")</f>
        <v>0</v>
      </c>
      <c r="AD41" s="79"/>
      <c r="AE41" s="79"/>
      <c r="AF41" s="79"/>
      <c r="AG41" s="79">
        <f ca="1">COUNTIF(AG5:AG35,"△")</f>
        <v>0</v>
      </c>
      <c r="AH41" s="79"/>
      <c r="AI41" s="79"/>
      <c r="AJ41" s="79"/>
      <c r="AK41" s="79">
        <f ca="1">COUNTIF(AK5:AK35,"△")</f>
        <v>0</v>
      </c>
      <c r="AL41" s="79"/>
      <c r="AM41" s="79"/>
      <c r="AN41" s="79"/>
      <c r="AO41" s="79">
        <f ca="1">COUNTIF(AO5:AO35,"△")</f>
        <v>0</v>
      </c>
      <c r="AP41" s="79"/>
      <c r="AQ41" s="79"/>
      <c r="AR41" s="79"/>
      <c r="AS41" s="79">
        <f ca="1">COUNTIF(AS5:AS35,"△")</f>
        <v>0</v>
      </c>
      <c r="AT41" s="79"/>
      <c r="AU41" s="79"/>
      <c r="AV41" s="79"/>
      <c r="AW41" s="79">
        <f ca="1">COUNTIF(AW5:AW35,"△")</f>
        <v>0</v>
      </c>
      <c r="AX41" s="79"/>
      <c r="AY41" s="79"/>
      <c r="AZ41" s="79"/>
      <c r="BA41" s="37">
        <f t="shared" ca="1" si="0"/>
        <v>0</v>
      </c>
    </row>
    <row r="42" spans="2:56" ht="24.95" customHeight="1">
      <c r="B42" s="80" t="s">
        <v>53</v>
      </c>
      <c r="C42" s="80"/>
      <c r="D42" s="80"/>
      <c r="E42" s="81">
        <f ca="1">(E37+E40+E41)*7.75+E43</f>
        <v>135.75</v>
      </c>
      <c r="F42" s="81"/>
      <c r="G42" s="81"/>
      <c r="H42" s="81"/>
      <c r="I42" s="81">
        <f ca="1">(I37+I40+I41)*7.75+I43</f>
        <v>190.25</v>
      </c>
      <c r="J42" s="81"/>
      <c r="K42" s="81"/>
      <c r="L42" s="81"/>
      <c r="M42" s="81">
        <f ca="1">(M37+M40+M41)*7.75+M43</f>
        <v>188</v>
      </c>
      <c r="N42" s="81"/>
      <c r="O42" s="81"/>
      <c r="P42" s="81"/>
      <c r="Q42" s="81">
        <f ca="1">(Q37+Q40+Q41)*7.75+Q43</f>
        <v>174.5</v>
      </c>
      <c r="R42" s="81"/>
      <c r="S42" s="81"/>
      <c r="T42" s="81"/>
      <c r="U42" s="81">
        <f ca="1">(U37+U40+U41)*7.75+U43</f>
        <v>186</v>
      </c>
      <c r="V42" s="81"/>
      <c r="W42" s="81"/>
      <c r="X42" s="81"/>
      <c r="Y42" s="81">
        <f ca="1">(Y37+Y40+Y41)*7.75+Y43</f>
        <v>155</v>
      </c>
      <c r="Z42" s="81"/>
      <c r="AA42" s="81"/>
      <c r="AB42" s="81"/>
      <c r="AC42" s="81">
        <f ca="1">(AC37+AC40+AC41)*7.75+AC43</f>
        <v>170.5</v>
      </c>
      <c r="AD42" s="81"/>
      <c r="AE42" s="81"/>
      <c r="AF42" s="81"/>
      <c r="AG42" s="81">
        <f ca="1">(AG37+AG40+AG41)*7.75+AG43</f>
        <v>178.25</v>
      </c>
      <c r="AH42" s="81"/>
      <c r="AI42" s="81"/>
      <c r="AJ42" s="81"/>
      <c r="AK42" s="81">
        <f ca="1">(AK37+AK40+AK41)*7.75+AK43</f>
        <v>139.5</v>
      </c>
      <c r="AL42" s="81"/>
      <c r="AM42" s="81"/>
      <c r="AN42" s="81"/>
      <c r="AO42" s="81">
        <f ca="1">(AO37+AO40+AO41)*7.75+AO43</f>
        <v>31</v>
      </c>
      <c r="AP42" s="81"/>
      <c r="AQ42" s="81"/>
      <c r="AR42" s="81"/>
      <c r="AS42" s="81">
        <f ca="1">(AS37+AS40+AS41)*7.75+AS43</f>
        <v>0</v>
      </c>
      <c r="AT42" s="81"/>
      <c r="AU42" s="81"/>
      <c r="AV42" s="81"/>
      <c r="AW42" s="81">
        <f ca="1">(AW37+AW40+AW41)*7.75+AW43</f>
        <v>0</v>
      </c>
      <c r="AX42" s="81"/>
      <c r="AY42" s="81"/>
      <c r="AZ42" s="81"/>
      <c r="BA42" s="36">
        <f t="shared" ca="1" si="0"/>
        <v>1548.75</v>
      </c>
    </row>
    <row r="43" spans="2:56" ht="24.95" customHeight="1">
      <c r="B43" s="80" t="s">
        <v>49</v>
      </c>
      <c r="C43" s="80"/>
      <c r="D43" s="80"/>
      <c r="E43" s="81">
        <f ca="1">SUM(H5:H35)</f>
        <v>4</v>
      </c>
      <c r="F43" s="81"/>
      <c r="G43" s="81"/>
      <c r="H43" s="81"/>
      <c r="I43" s="81">
        <f ca="1">SUM(L5:L35)</f>
        <v>12</v>
      </c>
      <c r="J43" s="81"/>
      <c r="K43" s="81"/>
      <c r="L43" s="81"/>
      <c r="M43" s="81">
        <f ca="1">SUM(P5:P35)</f>
        <v>2</v>
      </c>
      <c r="N43" s="81"/>
      <c r="O43" s="81"/>
      <c r="P43" s="81"/>
      <c r="Q43" s="81">
        <f ca="1">SUM(T5:T35)</f>
        <v>4</v>
      </c>
      <c r="R43" s="81"/>
      <c r="S43" s="81"/>
      <c r="T43" s="81"/>
      <c r="U43" s="81">
        <f ca="1">SUM(X5:X35)</f>
        <v>0</v>
      </c>
      <c r="V43" s="81"/>
      <c r="W43" s="81"/>
      <c r="X43" s="81"/>
      <c r="Y43" s="81">
        <f ca="1">SUM(AB5:AB35)</f>
        <v>0</v>
      </c>
      <c r="Z43" s="81"/>
      <c r="AA43" s="81"/>
      <c r="AB43" s="81"/>
      <c r="AC43" s="81">
        <f ca="1">SUM(AF5:AF35)</f>
        <v>0</v>
      </c>
      <c r="AD43" s="81"/>
      <c r="AE43" s="81"/>
      <c r="AF43" s="81"/>
      <c r="AG43" s="81">
        <f ca="1">SUM(AJ5:AJ35)</f>
        <v>0</v>
      </c>
      <c r="AH43" s="81"/>
      <c r="AI43" s="81"/>
      <c r="AJ43" s="81"/>
      <c r="AK43" s="81">
        <f ca="1">SUM(AN5:AN35)</f>
        <v>0</v>
      </c>
      <c r="AL43" s="81"/>
      <c r="AM43" s="81"/>
      <c r="AN43" s="81"/>
      <c r="AO43" s="81">
        <f ca="1">SUM(AR5:AR35)</f>
        <v>0</v>
      </c>
      <c r="AP43" s="81"/>
      <c r="AQ43" s="81"/>
      <c r="AR43" s="81"/>
      <c r="AS43" s="81">
        <f ca="1">SUM(AV5:AV35)</f>
        <v>0</v>
      </c>
      <c r="AT43" s="81"/>
      <c r="AU43" s="81"/>
      <c r="AV43" s="81"/>
      <c r="AW43" s="81">
        <f ca="1">SUM(AZ5:AZ35)</f>
        <v>0</v>
      </c>
      <c r="AX43" s="81"/>
      <c r="AY43" s="81"/>
      <c r="AZ43" s="81"/>
      <c r="BA43" s="36">
        <f t="shared" ca="1" si="0"/>
        <v>22</v>
      </c>
    </row>
    <row r="44" spans="2:56" ht="24.95" customHeight="1">
      <c r="B44" s="80" t="s">
        <v>54</v>
      </c>
      <c r="C44" s="80"/>
      <c r="D44" s="80"/>
      <c r="E44" s="81">
        <f ca="1">SUM(G5:G35)</f>
        <v>44</v>
      </c>
      <c r="F44" s="81"/>
      <c r="G44" s="81"/>
      <c r="H44" s="81"/>
      <c r="I44" s="81">
        <f ca="1">SUM(K5:K35)</f>
        <v>115.5</v>
      </c>
      <c r="J44" s="81"/>
      <c r="K44" s="81"/>
      <c r="L44" s="81"/>
      <c r="M44" s="81">
        <f ca="1">SUM(O5:O35)</f>
        <v>109.25</v>
      </c>
      <c r="N44" s="81"/>
      <c r="O44" s="81"/>
      <c r="P44" s="81"/>
      <c r="Q44" s="81">
        <f ca="1">SUM(S5:S35)</f>
        <v>131.5</v>
      </c>
      <c r="R44" s="81"/>
      <c r="S44" s="81"/>
      <c r="T44" s="81"/>
      <c r="U44" s="81">
        <f ca="1">SUM(W5:W35)</f>
        <v>109.25</v>
      </c>
      <c r="V44" s="81"/>
      <c r="W44" s="81"/>
      <c r="X44" s="81"/>
      <c r="Y44" s="81">
        <f ca="1">SUM(AA5:AA35)</f>
        <v>67.5</v>
      </c>
      <c r="Z44" s="81"/>
      <c r="AA44" s="81"/>
      <c r="AB44" s="81"/>
      <c r="AC44" s="81">
        <f ca="1">SUM(AE5:AE35)</f>
        <v>59</v>
      </c>
      <c r="AD44" s="81"/>
      <c r="AE44" s="81"/>
      <c r="AF44" s="81"/>
      <c r="AG44" s="81">
        <f ca="1">SUM(AI5:AI35)</f>
        <v>52.5</v>
      </c>
      <c r="AH44" s="81"/>
      <c r="AI44" s="81"/>
      <c r="AJ44" s="81"/>
      <c r="AK44" s="81">
        <f ca="1">SUM(AM5:AM35)</f>
        <v>30</v>
      </c>
      <c r="AL44" s="81"/>
      <c r="AM44" s="81"/>
      <c r="AN44" s="81"/>
      <c r="AO44" s="81">
        <f ca="1">SUM(AQ5:AQ35)</f>
        <v>9</v>
      </c>
      <c r="AP44" s="81"/>
      <c r="AQ44" s="81"/>
      <c r="AR44" s="81"/>
      <c r="AS44" s="81">
        <f ca="1">SUM(AU5:AU35)</f>
        <v>0</v>
      </c>
      <c r="AT44" s="81"/>
      <c r="AU44" s="81"/>
      <c r="AV44" s="81"/>
      <c r="AW44" s="81">
        <f ca="1">SUM(AY5:AY35)</f>
        <v>0</v>
      </c>
      <c r="AX44" s="81"/>
      <c r="AY44" s="81"/>
      <c r="AZ44" s="81"/>
      <c r="BA44" s="36">
        <f t="shared" ca="1" si="0"/>
        <v>727.5</v>
      </c>
    </row>
    <row r="45" spans="2:56" ht="30.75" customHeight="1">
      <c r="B45" s="80" t="s">
        <v>57</v>
      </c>
      <c r="C45" s="80"/>
      <c r="D45" s="80"/>
      <c r="E45" s="78">
        <f ca="1">IF(ISERROR(E44/E42),"",E44/E42)</f>
        <v>0.32412523020257827</v>
      </c>
      <c r="F45" s="78"/>
      <c r="G45" s="78"/>
      <c r="H45" s="78"/>
      <c r="I45" s="78">
        <f ca="1">IF(ISERROR(I44/I42),"",I44/I42)</f>
        <v>0.60709592641261501</v>
      </c>
      <c r="J45" s="78"/>
      <c r="K45" s="78"/>
      <c r="L45" s="78"/>
      <c r="M45" s="78">
        <f ca="1">IF(ISERROR(M44/M42),"",M44/M42)</f>
        <v>0.5811170212765957</v>
      </c>
      <c r="N45" s="78"/>
      <c r="O45" s="78"/>
      <c r="P45" s="78"/>
      <c r="Q45" s="78">
        <f ca="1">IF(ISERROR(Q44/Q42),"",Q44/Q42)</f>
        <v>0.75358166189111753</v>
      </c>
      <c r="R45" s="78"/>
      <c r="S45" s="78"/>
      <c r="T45" s="78"/>
      <c r="U45" s="78">
        <f ca="1">IF(ISERROR(U44/U42),"",U44/U42)</f>
        <v>0.5873655913978495</v>
      </c>
      <c r="V45" s="78"/>
      <c r="W45" s="78"/>
      <c r="X45" s="78"/>
      <c r="Y45" s="78">
        <f ca="1">IF(ISERROR(Y44/Y42),"",Y44/Y42)</f>
        <v>0.43548387096774194</v>
      </c>
      <c r="Z45" s="78"/>
      <c r="AA45" s="78"/>
      <c r="AB45" s="78"/>
      <c r="AC45" s="78">
        <f ca="1">IF(ISERROR(AC44/AC42),"",AC44/AC42)</f>
        <v>0.3460410557184751</v>
      </c>
      <c r="AD45" s="78"/>
      <c r="AE45" s="78"/>
      <c r="AF45" s="78"/>
      <c r="AG45" s="78">
        <f ca="1">IF(ISERROR(AG44/AG42),"",AG44/AG42)</f>
        <v>0.29453015427769985</v>
      </c>
      <c r="AH45" s="78"/>
      <c r="AI45" s="78"/>
      <c r="AJ45" s="78"/>
      <c r="AK45" s="78">
        <f ca="1">IF(ISERROR(AK44/AK42),"",AK44/AK42)</f>
        <v>0.21505376344086022</v>
      </c>
      <c r="AL45" s="78"/>
      <c r="AM45" s="78"/>
      <c r="AN45" s="78"/>
      <c r="AO45" s="78">
        <f ca="1">IF(ISERROR(AO44/AO42),"",AO44/AO42)</f>
        <v>0.29032258064516131</v>
      </c>
      <c r="AP45" s="78"/>
      <c r="AQ45" s="78"/>
      <c r="AR45" s="78"/>
      <c r="AS45" s="78" t="str">
        <f ca="1">IF(ISERROR(AS44/AS42),"",AS44/AS42)</f>
        <v/>
      </c>
      <c r="AT45" s="78"/>
      <c r="AU45" s="78"/>
      <c r="AV45" s="78"/>
      <c r="AW45" s="78" t="str">
        <f ca="1">IF(ISERROR(AW44/AW42),"",AW44/AW42)</f>
        <v/>
      </c>
      <c r="AX45" s="78"/>
      <c r="AY45" s="78"/>
      <c r="AZ45" s="78"/>
      <c r="BA45" s="39">
        <f ca="1">IF(ISERROR(BA44/BA42),"",BA44/BA42)</f>
        <v>0.46973365617433416</v>
      </c>
      <c r="BB45" s="38"/>
      <c r="BC45" s="38"/>
      <c r="BD45" s="38"/>
    </row>
  </sheetData>
  <mergeCells count="144">
    <mergeCell ref="B43:D43"/>
    <mergeCell ref="B44:D44"/>
    <mergeCell ref="E43:H43"/>
    <mergeCell ref="B40:D40"/>
    <mergeCell ref="B41:D41"/>
    <mergeCell ref="B42:D42"/>
    <mergeCell ref="E40:H40"/>
    <mergeCell ref="E41:H41"/>
    <mergeCell ref="E42:H42"/>
    <mergeCell ref="E2:AZ2"/>
    <mergeCell ref="C2:D4"/>
    <mergeCell ref="E36:H36"/>
    <mergeCell ref="E39:H39"/>
    <mergeCell ref="B39:D39"/>
    <mergeCell ref="B37:D37"/>
    <mergeCell ref="M36:P36"/>
    <mergeCell ref="Q36:T36"/>
    <mergeCell ref="C5:C35"/>
    <mergeCell ref="Y36:AB36"/>
    <mergeCell ref="AC39:AF39"/>
    <mergeCell ref="Y39:AB39"/>
    <mergeCell ref="I36:L36"/>
    <mergeCell ref="I3:L3"/>
    <mergeCell ref="E3:H3"/>
    <mergeCell ref="AG37:AJ37"/>
    <mergeCell ref="AC37:AF37"/>
    <mergeCell ref="Y37:AB37"/>
    <mergeCell ref="AW36:AZ36"/>
    <mergeCell ref="AO37:AR37"/>
    <mergeCell ref="AC36:AF36"/>
    <mergeCell ref="AG36:AJ36"/>
    <mergeCell ref="I39:L39"/>
    <mergeCell ref="U39:X39"/>
    <mergeCell ref="AK36:AN36"/>
    <mergeCell ref="Y3:AB3"/>
    <mergeCell ref="U3:X3"/>
    <mergeCell ref="Q3:T3"/>
    <mergeCell ref="E37:H37"/>
    <mergeCell ref="M37:P37"/>
    <mergeCell ref="U37:X37"/>
    <mergeCell ref="I37:L37"/>
    <mergeCell ref="U36:X36"/>
    <mergeCell ref="Q37:T37"/>
    <mergeCell ref="M3:P3"/>
    <mergeCell ref="AG3:AJ3"/>
    <mergeCell ref="AC3:AF3"/>
    <mergeCell ref="AW3:AZ3"/>
    <mergeCell ref="AS3:AV3"/>
    <mergeCell ref="AO3:AR3"/>
    <mergeCell ref="AK3:AN3"/>
    <mergeCell ref="AK37:AN37"/>
    <mergeCell ref="AG45:AJ45"/>
    <mergeCell ref="Q42:T42"/>
    <mergeCell ref="AO36:AR36"/>
    <mergeCell ref="AS36:AV36"/>
    <mergeCell ref="AG39:AJ39"/>
    <mergeCell ref="AG40:AJ40"/>
    <mergeCell ref="AC40:AF40"/>
    <mergeCell ref="AC41:AF41"/>
    <mergeCell ref="AG38:AJ38"/>
    <mergeCell ref="Y40:AB40"/>
    <mergeCell ref="Y41:AB41"/>
    <mergeCell ref="Y42:AB42"/>
    <mergeCell ref="AK41:AN41"/>
    <mergeCell ref="AG41:AJ41"/>
    <mergeCell ref="AC42:AF42"/>
    <mergeCell ref="AC43:AF43"/>
    <mergeCell ref="AG44:AJ44"/>
    <mergeCell ref="AG43:AJ43"/>
    <mergeCell ref="AO44:AR44"/>
    <mergeCell ref="B45:D45"/>
    <mergeCell ref="E45:H45"/>
    <mergeCell ref="I45:L45"/>
    <mergeCell ref="M45:P45"/>
    <mergeCell ref="Q45:T45"/>
    <mergeCell ref="U45:X45"/>
    <mergeCell ref="Y45:AB45"/>
    <mergeCell ref="AC45:AF45"/>
    <mergeCell ref="Q44:T44"/>
    <mergeCell ref="U44:X44"/>
    <mergeCell ref="E44:H44"/>
    <mergeCell ref="I44:L44"/>
    <mergeCell ref="M44:P44"/>
    <mergeCell ref="Y44:AB44"/>
    <mergeCell ref="AC44:AF44"/>
    <mergeCell ref="I43:L43"/>
    <mergeCell ref="Y43:AB43"/>
    <mergeCell ref="U43:X43"/>
    <mergeCell ref="M42:P42"/>
    <mergeCell ref="M43:P43"/>
    <mergeCell ref="Q43:T43"/>
    <mergeCell ref="U42:X42"/>
    <mergeCell ref="I42:L42"/>
    <mergeCell ref="AW37:AZ37"/>
    <mergeCell ref="AO43:AR43"/>
    <mergeCell ref="M40:P40"/>
    <mergeCell ref="M41:P41"/>
    <mergeCell ref="Q40:T40"/>
    <mergeCell ref="Q41:T41"/>
    <mergeCell ref="U40:X40"/>
    <mergeCell ref="U41:X41"/>
    <mergeCell ref="I40:L40"/>
    <mergeCell ref="I41:L41"/>
    <mergeCell ref="M39:P39"/>
    <mergeCell ref="Q39:T39"/>
    <mergeCell ref="AS44:AV44"/>
    <mergeCell ref="AO39:AR39"/>
    <mergeCell ref="AO40:AR40"/>
    <mergeCell ref="AO41:AR41"/>
    <mergeCell ref="AO42:AR42"/>
    <mergeCell ref="AW41:AZ41"/>
    <mergeCell ref="AW44:AZ44"/>
    <mergeCell ref="AS37:AV37"/>
    <mergeCell ref="AS39:AV39"/>
    <mergeCell ref="AS40:AV40"/>
    <mergeCell ref="AS41:AV41"/>
    <mergeCell ref="AW42:AZ42"/>
    <mergeCell ref="AS42:AV42"/>
    <mergeCell ref="AS43:AV43"/>
    <mergeCell ref="AW43:AZ43"/>
    <mergeCell ref="AW45:AZ45"/>
    <mergeCell ref="U38:X38"/>
    <mergeCell ref="Y38:AB38"/>
    <mergeCell ref="AC38:AF38"/>
    <mergeCell ref="AK45:AN45"/>
    <mergeCell ref="AO45:AR45"/>
    <mergeCell ref="AS45:AV45"/>
    <mergeCell ref="B38:D38"/>
    <mergeCell ref="E38:H38"/>
    <mergeCell ref="I38:L38"/>
    <mergeCell ref="M38:P38"/>
    <mergeCell ref="AW39:AZ39"/>
    <mergeCell ref="AW40:AZ40"/>
    <mergeCell ref="AW38:AZ38"/>
    <mergeCell ref="AO38:AR38"/>
    <mergeCell ref="AS38:AV38"/>
    <mergeCell ref="Q38:T38"/>
    <mergeCell ref="AK38:AN38"/>
    <mergeCell ref="AK42:AN42"/>
    <mergeCell ref="AK43:AN43"/>
    <mergeCell ref="AK44:AN44"/>
    <mergeCell ref="AG42:AJ42"/>
    <mergeCell ref="AK39:AN39"/>
    <mergeCell ref="AK40:AN40"/>
  </mergeCells>
  <phoneticPr fontId="2"/>
  <conditionalFormatting sqref="E41:AZ41">
    <cfRule type="cellIs" dxfId="0" priority="1" stopIfTrue="1" operator="greaterThan">
      <formula>0</formula>
    </cfRule>
  </conditionalFormatting>
  <pageMargins left="0.75" right="0.75" top="1" bottom="1" header="0.51200000000000001" footer="0.51200000000000001"/>
  <pageSetup paperSize="9" orientation="portrait" r:id="rId1"/>
  <headerFooter alignWithMargins="0"/>
  <ignoredErrors>
    <ignoredError sqref="S15:S18 S14 S5:S13 S19:S34" formula="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35"/>
  <sheetViews>
    <sheetView zoomScale="160" zoomScaleNormal="160" zoomScaleSheetLayoutView="160" workbookViewId="0">
      <pane ySplit="2" topLeftCell="A219" activePane="bottomLeft" state="frozenSplit"/>
      <selection activeCell="D17" sqref="D17"/>
      <selection pane="bottomLeft" activeCell="O222" sqref="O222"/>
    </sheetView>
  </sheetViews>
  <sheetFormatPr defaultColWidth="3" defaultRowHeight="18" customHeight="1"/>
  <cols>
    <col min="1" max="1" width="3.125" style="1" customWidth="1"/>
    <col min="2" max="2" width="5.5" style="1" customWidth="1"/>
    <col min="3" max="3" width="12.375" style="1" customWidth="1"/>
    <col min="4" max="4" width="14.25" style="1" customWidth="1"/>
    <col min="5" max="8" width="3" style="1" customWidth="1"/>
    <col min="9" max="9" width="3.75" style="1" bestFit="1" customWidth="1"/>
    <col min="10" max="13" width="3" style="1" customWidth="1"/>
    <col min="14" max="14" width="7.5" style="1" bestFit="1" customWidth="1"/>
    <col min="15" max="15" width="16.5" style="2" bestFit="1" customWidth="1"/>
    <col min="16" max="16" width="5" style="2" customWidth="1"/>
    <col min="17" max="17" width="7.5" style="1" bestFit="1" customWidth="1"/>
    <col min="18" max="18" width="9" style="1" bestFit="1" customWidth="1"/>
    <col min="19" max="19" width="9.75" style="3" customWidth="1"/>
    <col min="20" max="20" width="2.75" style="3" customWidth="1"/>
    <col min="21" max="21" width="1.75" style="1" customWidth="1"/>
    <col min="22" max="22" width="2.125" style="1" customWidth="1"/>
    <col min="23" max="23" width="2.375" style="1" customWidth="1"/>
    <col min="24" max="25" width="2.125" style="1" customWidth="1"/>
    <col min="26" max="26" width="3.875" style="1" customWidth="1"/>
    <col min="27" max="27" width="2.375" style="1" customWidth="1"/>
    <col min="28" max="28" width="8.5" style="1" customWidth="1"/>
    <col min="29" max="16384" width="3" style="1"/>
  </cols>
  <sheetData>
    <row r="1" spans="1:28" ht="18" customHeight="1">
      <c r="A1" s="58" t="s">
        <v>62</v>
      </c>
      <c r="B1" s="75" t="s">
        <v>63</v>
      </c>
      <c r="C1" s="75"/>
      <c r="D1" s="75"/>
      <c r="E1" s="75"/>
      <c r="F1" s="75"/>
      <c r="G1" s="75"/>
      <c r="H1" s="75"/>
      <c r="I1" s="75"/>
      <c r="J1" s="75"/>
      <c r="K1" s="75"/>
      <c r="L1" s="75"/>
      <c r="M1" s="75"/>
      <c r="N1" s="75"/>
      <c r="O1" s="75"/>
      <c r="P1" s="19"/>
      <c r="Q1" s="10" t="s">
        <v>79</v>
      </c>
      <c r="R1" s="65">
        <f>Ｊａｎ!R1</f>
        <v>2023</v>
      </c>
      <c r="S1" s="65"/>
      <c r="U1" s="58"/>
      <c r="V1" s="58"/>
      <c r="W1" s="58"/>
      <c r="X1" s="58"/>
      <c r="Y1" s="58"/>
      <c r="Z1" s="58"/>
      <c r="AA1" s="58"/>
    </row>
    <row r="2" spans="1:28" ht="18" customHeight="1">
      <c r="A2" s="58"/>
      <c r="B2" s="75"/>
      <c r="C2" s="75"/>
      <c r="D2" s="75"/>
      <c r="E2" s="75"/>
      <c r="F2" s="75"/>
      <c r="G2" s="75"/>
      <c r="H2" s="75"/>
      <c r="I2" s="75"/>
      <c r="J2" s="75"/>
      <c r="K2" s="75"/>
      <c r="L2" s="75"/>
      <c r="M2" s="75"/>
      <c r="N2" s="75"/>
      <c r="O2" s="75"/>
      <c r="P2" s="13"/>
      <c r="Q2" s="10" t="s">
        <v>64</v>
      </c>
      <c r="R2" s="65" t="s">
        <v>92</v>
      </c>
      <c r="S2" s="74"/>
      <c r="U2" s="58"/>
      <c r="V2" s="58"/>
      <c r="W2" s="58"/>
      <c r="X2" s="58"/>
      <c r="Y2" s="58"/>
      <c r="Z2" s="58"/>
      <c r="AA2" s="58"/>
    </row>
    <row r="3" spans="1:28" ht="18" customHeight="1" thickBot="1">
      <c r="A3" s="58"/>
      <c r="B3" s="58"/>
      <c r="C3" s="58"/>
      <c r="D3" s="58"/>
      <c r="E3" s="58"/>
      <c r="F3" s="58"/>
      <c r="G3" s="58"/>
      <c r="H3" s="58"/>
      <c r="I3" s="58"/>
      <c r="J3" s="58"/>
      <c r="K3" s="58"/>
      <c r="L3" s="58"/>
      <c r="M3" s="58"/>
      <c r="N3" s="58"/>
      <c r="Q3" s="58"/>
      <c r="R3" s="58"/>
      <c r="U3" s="58"/>
      <c r="V3" s="58"/>
      <c r="W3" s="58"/>
      <c r="X3" s="58"/>
      <c r="Y3" s="58"/>
      <c r="Z3" s="58">
        <v>1</v>
      </c>
      <c r="AA3" s="58">
        <v>2</v>
      </c>
    </row>
    <row r="4" spans="1:28" ht="18" customHeight="1" thickBot="1">
      <c r="A4" s="58"/>
      <c r="B4" s="71">
        <f>DATE(R1,2,1)</f>
        <v>44958</v>
      </c>
      <c r="C4" s="72"/>
      <c r="D4" s="72"/>
      <c r="E4" s="72"/>
      <c r="F4" s="72"/>
      <c r="G4" s="72"/>
      <c r="H4" s="72"/>
      <c r="I4" s="72"/>
      <c r="J4" s="72"/>
      <c r="K4" s="72"/>
      <c r="L4" s="72"/>
      <c r="M4" s="72"/>
      <c r="N4" s="72"/>
      <c r="O4" s="72"/>
      <c r="P4" s="72"/>
      <c r="Q4" s="72"/>
      <c r="R4" s="72"/>
      <c r="S4" s="73"/>
      <c r="U4" s="60">
        <f>IF(ISERROR(OR(WEEKDAY(B4,1)=1,ISNUMBER(MATCH(B4,#REF!,0)))),"",IF(OR(WEEKDAY(B4,1)=1,ISNUMBER(MATCH(B4,#REF!,0))),1,2))</f>
        <v>2</v>
      </c>
      <c r="V4" s="58" t="s">
        <v>65</v>
      </c>
      <c r="W4" s="58" t="s">
        <v>7</v>
      </c>
      <c r="X4" s="58" t="s">
        <v>7</v>
      </c>
      <c r="Y4" s="58" t="s">
        <v>65</v>
      </c>
      <c r="Z4" s="58" t="s">
        <v>65</v>
      </c>
      <c r="AA4" s="58" t="s">
        <v>65</v>
      </c>
      <c r="AB4" s="42"/>
    </row>
    <row r="5" spans="1:28" ht="18" customHeight="1" thickBot="1">
      <c r="A5" s="58"/>
      <c r="B5" s="9" t="s">
        <v>25</v>
      </c>
      <c r="C5" s="4" t="s">
        <v>1</v>
      </c>
      <c r="D5" s="5" t="s">
        <v>0</v>
      </c>
      <c r="E5" s="68" t="s">
        <v>2</v>
      </c>
      <c r="F5" s="69"/>
      <c r="G5" s="69"/>
      <c r="H5" s="69"/>
      <c r="I5" s="69"/>
      <c r="J5" s="69"/>
      <c r="K5" s="69"/>
      <c r="L5" s="69"/>
      <c r="M5" s="70"/>
      <c r="N5" s="59" t="s">
        <v>4</v>
      </c>
      <c r="O5" s="57" t="s">
        <v>6</v>
      </c>
      <c r="P5" s="7" t="s">
        <v>26</v>
      </c>
      <c r="Q5" s="59" t="s">
        <v>4</v>
      </c>
      <c r="R5" s="63" t="s">
        <v>4</v>
      </c>
      <c r="S5" s="64"/>
      <c r="U5" s="60" t="str">
        <f>IF(ISERROR(OR(WEEKDAY(B5,1)=1,ISNUMBER(MATCH(B5,#REF!,0)))),"",IF(OR(WEEKDAY(B5,1)=1,ISNUMBER(MATCH(B5,#REF!,0))),1,2))</f>
        <v/>
      </c>
      <c r="V5" s="58" t="s">
        <v>73</v>
      </c>
      <c r="W5" s="58" t="s">
        <v>8</v>
      </c>
      <c r="X5" s="58" t="s">
        <v>74</v>
      </c>
      <c r="Y5" s="58" t="s">
        <v>76</v>
      </c>
      <c r="Z5" s="58" t="s">
        <v>24</v>
      </c>
      <c r="AA5" s="58" t="s">
        <v>75</v>
      </c>
    </row>
    <row r="6" spans="1:28" ht="18" customHeight="1">
      <c r="A6" s="58"/>
      <c r="B6" s="43" t="s">
        <v>96</v>
      </c>
      <c r="C6" s="44" t="s">
        <v>97</v>
      </c>
      <c r="D6" s="45" t="s">
        <v>104</v>
      </c>
      <c r="E6" s="66" t="s">
        <v>99</v>
      </c>
      <c r="F6" s="67"/>
      <c r="G6" s="67"/>
      <c r="H6" s="67"/>
      <c r="I6" s="67"/>
      <c r="J6" s="67"/>
      <c r="K6" s="67"/>
      <c r="L6" s="67"/>
      <c r="M6" s="67"/>
      <c r="N6" s="46">
        <v>6</v>
      </c>
      <c r="O6" s="46"/>
      <c r="P6" s="46"/>
      <c r="Q6" s="46"/>
      <c r="R6" s="52" t="s">
        <v>56</v>
      </c>
      <c r="S6" s="47">
        <f>SUM(N6:N11)</f>
        <v>6</v>
      </c>
      <c r="U6" s="60" t="str">
        <f>IF(ISERROR(OR(WEEKDAY(B6,1)=1,ISNUMBER(MATCH(B6,#REF!,0)))),"",IF(OR(WEEKDAY(B6,1)=1,ISNUMBER(MATCH(B6,#REF!,0))),1,2))</f>
        <v/>
      </c>
      <c r="V6" s="58" t="s">
        <v>27</v>
      </c>
      <c r="W6" s="58" t="s">
        <v>9</v>
      </c>
      <c r="X6" s="58" t="s">
        <v>28</v>
      </c>
      <c r="Y6" s="58" t="s">
        <v>17</v>
      </c>
      <c r="Z6" s="58"/>
      <c r="AA6" s="58" t="s">
        <v>16</v>
      </c>
    </row>
    <row r="7" spans="1:28" ht="18" customHeight="1">
      <c r="A7" s="58"/>
      <c r="B7" s="14" t="s">
        <v>7</v>
      </c>
      <c r="C7" s="8" t="s">
        <v>7</v>
      </c>
      <c r="D7" s="18"/>
      <c r="E7" s="61" t="s">
        <v>7</v>
      </c>
      <c r="F7" s="62"/>
      <c r="G7" s="62"/>
      <c r="H7" s="62"/>
      <c r="I7" s="62"/>
      <c r="J7" s="62"/>
      <c r="K7" s="62"/>
      <c r="L7" s="62"/>
      <c r="M7" s="62"/>
      <c r="N7" s="15"/>
      <c r="O7" s="15"/>
      <c r="P7" s="15"/>
      <c r="Q7" s="15"/>
      <c r="R7" s="53" t="s">
        <v>6</v>
      </c>
      <c r="S7" s="16">
        <f>SUM(Q6:Q10)</f>
        <v>1.75</v>
      </c>
      <c r="U7" s="60" t="str">
        <f>IF(ISERROR(OR(WEEKDAY(B7,1)=1,ISNUMBER(MATCH(B7,#REF!,0)))),"",IF(OR(WEEKDAY(B7,1)=1,ISNUMBER(MATCH(B7,#REF!,0))),1,2))</f>
        <v/>
      </c>
      <c r="V7" s="58"/>
      <c r="W7" s="58" t="s">
        <v>10</v>
      </c>
      <c r="X7" s="58" t="s">
        <v>29</v>
      </c>
      <c r="Y7" s="58" t="s">
        <v>18</v>
      </c>
      <c r="Z7" s="58"/>
      <c r="AA7" s="58" t="s">
        <v>15</v>
      </c>
    </row>
    <row r="8" spans="1:28" ht="18" customHeight="1">
      <c r="A8" s="58"/>
      <c r="B8" s="14" t="s">
        <v>7</v>
      </c>
      <c r="C8" s="8" t="s">
        <v>7</v>
      </c>
      <c r="D8" s="18"/>
      <c r="E8" s="61" t="s">
        <v>7</v>
      </c>
      <c r="F8" s="62"/>
      <c r="G8" s="62"/>
      <c r="H8" s="62"/>
      <c r="I8" s="62"/>
      <c r="J8" s="62"/>
      <c r="K8" s="62"/>
      <c r="L8" s="62"/>
      <c r="M8" s="62"/>
      <c r="N8" s="15"/>
      <c r="O8" s="15"/>
      <c r="P8" s="15"/>
      <c r="Q8" s="15"/>
      <c r="R8" s="54" t="str">
        <f>IF(Q11="△","Minus Time","")</f>
        <v/>
      </c>
      <c r="S8" s="41"/>
      <c r="U8" s="60" t="str">
        <f>IF(ISERROR(OR(WEEKDAY(B8,1)=1,ISNUMBER(MATCH(B8,#REF!,0)))),"",IF(OR(WEEKDAY(B8,1)=1,ISNUMBER(MATCH(B8,#REF!,0))),1,2))</f>
        <v/>
      </c>
      <c r="V8" s="58"/>
      <c r="W8" s="58" t="s">
        <v>11</v>
      </c>
      <c r="X8" s="58" t="s">
        <v>30</v>
      </c>
      <c r="Y8" s="58" t="s">
        <v>19</v>
      </c>
      <c r="Z8" s="58"/>
      <c r="AA8" s="58"/>
    </row>
    <row r="9" spans="1:28" ht="18" customHeight="1">
      <c r="A9" s="58"/>
      <c r="B9" s="14" t="s">
        <v>7</v>
      </c>
      <c r="C9" s="8" t="s">
        <v>7</v>
      </c>
      <c r="D9" s="18"/>
      <c r="E9" s="61" t="s">
        <v>7</v>
      </c>
      <c r="F9" s="62"/>
      <c r="G9" s="62"/>
      <c r="H9" s="62"/>
      <c r="I9" s="62"/>
      <c r="J9" s="62"/>
      <c r="K9" s="62"/>
      <c r="L9" s="62"/>
      <c r="M9" s="62"/>
      <c r="N9" s="15"/>
      <c r="O9" s="15"/>
      <c r="P9" s="15"/>
      <c r="Q9" s="15"/>
      <c r="R9" s="53" t="s">
        <v>23</v>
      </c>
      <c r="S9" s="16">
        <f>IF(OR(Q11="■",Q11="×",Q11="◎"),0,IF(Q11="△",SUM(S6:S8)-7.75, SUM(S6:S7)-7.75))</f>
        <v>0</v>
      </c>
      <c r="U9" s="60" t="str">
        <f>IF(ISERROR(OR(WEEKDAY(B9,1)=1,ISNUMBER(MATCH(B9,#REF!,0)))),"",IF(OR(WEEKDAY(B9,1)=1,ISNUMBER(MATCH(B9,#REF!,0))),1,2))</f>
        <v/>
      </c>
      <c r="V9" s="58"/>
      <c r="W9" s="58" t="s">
        <v>12</v>
      </c>
      <c r="X9" s="58" t="s">
        <v>31</v>
      </c>
      <c r="Y9" s="58" t="s">
        <v>20</v>
      </c>
      <c r="Z9" s="58"/>
      <c r="AA9" s="58"/>
    </row>
    <row r="10" spans="1:28" ht="18" customHeight="1">
      <c r="A10" s="58"/>
      <c r="B10" s="14" t="s">
        <v>7</v>
      </c>
      <c r="C10" s="8" t="s">
        <v>7</v>
      </c>
      <c r="D10" s="18"/>
      <c r="E10" s="61" t="s">
        <v>7</v>
      </c>
      <c r="F10" s="62"/>
      <c r="G10" s="62"/>
      <c r="H10" s="62"/>
      <c r="I10" s="62"/>
      <c r="J10" s="62"/>
      <c r="K10" s="62"/>
      <c r="L10" s="62"/>
      <c r="M10" s="62"/>
      <c r="N10" s="15"/>
      <c r="O10" s="15" t="s">
        <v>32</v>
      </c>
      <c r="P10" s="15" t="s">
        <v>33</v>
      </c>
      <c r="Q10" s="15">
        <v>1.75</v>
      </c>
      <c r="R10" s="53" t="s">
        <v>3</v>
      </c>
      <c r="S10" s="16" t="str">
        <f>IF(Q11="×",-7.75,"-")</f>
        <v>-</v>
      </c>
      <c r="U10" s="60" t="str">
        <f>IF(ISERROR(OR(WEEKDAY(B10,1)=1,ISNUMBER(MATCH(B10,#REF!,0)))),"",IF(OR(WEEKDAY(B10,1)=1,ISNUMBER(MATCH(B10,#REF!,0))),1,2))</f>
        <v/>
      </c>
      <c r="V10" s="58"/>
      <c r="W10" s="58" t="s">
        <v>13</v>
      </c>
      <c r="X10" s="58" t="s">
        <v>34</v>
      </c>
      <c r="Y10" s="58" t="s">
        <v>21</v>
      </c>
      <c r="Z10" s="58"/>
      <c r="AA10" s="58"/>
    </row>
    <row r="11" spans="1:28" ht="18" customHeight="1" thickBot="1">
      <c r="A11" s="58"/>
      <c r="B11" s="48" t="s">
        <v>7</v>
      </c>
      <c r="C11" s="49" t="s">
        <v>7</v>
      </c>
      <c r="D11" s="50"/>
      <c r="E11" s="76" t="s">
        <v>7</v>
      </c>
      <c r="F11" s="77"/>
      <c r="G11" s="77"/>
      <c r="H11" s="77"/>
      <c r="I11" s="77"/>
      <c r="J11" s="77"/>
      <c r="K11" s="77"/>
      <c r="L11" s="77"/>
      <c r="M11" s="77"/>
      <c r="N11" s="51"/>
      <c r="O11" s="51" t="s">
        <v>55</v>
      </c>
      <c r="P11" s="51" t="s">
        <v>33</v>
      </c>
      <c r="Q11" s="51" t="s">
        <v>93</v>
      </c>
      <c r="R11" s="55" t="s">
        <v>5</v>
      </c>
      <c r="S11" s="17">
        <f xml:space="preserve"> S6+S7</f>
        <v>7.75</v>
      </c>
      <c r="U11" s="60" t="str">
        <f>IF(ISERROR(OR(WEEKDAY(B11,1)=1,ISNUMBER(MATCH(B11,#REF!,0)))),"",IF(OR(WEEKDAY(B11,1)=1,ISNUMBER(MATCH(B11,#REF!,0))),1,2))</f>
        <v/>
      </c>
      <c r="V11" s="58"/>
      <c r="W11" s="58" t="s">
        <v>14</v>
      </c>
      <c r="X11" s="58" t="s">
        <v>35</v>
      </c>
      <c r="Y11" s="58" t="s">
        <v>22</v>
      </c>
      <c r="Z11" s="58"/>
      <c r="AA11" s="58"/>
    </row>
    <row r="12" spans="1:28" ht="18" customHeight="1" thickBot="1">
      <c r="A12" s="58"/>
      <c r="B12" s="71">
        <f>B4+1</f>
        <v>44959</v>
      </c>
      <c r="C12" s="72"/>
      <c r="D12" s="72"/>
      <c r="E12" s="72"/>
      <c r="F12" s="72"/>
      <c r="G12" s="72"/>
      <c r="H12" s="72"/>
      <c r="I12" s="72"/>
      <c r="J12" s="72"/>
      <c r="K12" s="72"/>
      <c r="L12" s="72"/>
      <c r="M12" s="72"/>
      <c r="N12" s="72"/>
      <c r="O12" s="72"/>
      <c r="P12" s="72"/>
      <c r="Q12" s="72"/>
      <c r="R12" s="72"/>
      <c r="S12" s="73"/>
      <c r="U12" s="60">
        <f>IF(ISERROR(OR(WEEKDAY(B12,1)=1,ISNUMBER(MATCH(B12,#REF!,0)))),"",IF(OR(WEEKDAY(B12,1)=1,ISNUMBER(MATCH(B12,#REF!,0))),1,2))</f>
        <v>2</v>
      </c>
      <c r="V12" s="58"/>
      <c r="W12" s="58"/>
      <c r="X12" s="58"/>
      <c r="Y12" s="58"/>
      <c r="Z12" s="58"/>
      <c r="AA12" s="58"/>
    </row>
    <row r="13" spans="1:28" ht="18" customHeight="1" thickBot="1">
      <c r="A13" s="58"/>
      <c r="B13" s="9" t="s">
        <v>25</v>
      </c>
      <c r="C13" s="4" t="s">
        <v>1</v>
      </c>
      <c r="D13" s="5" t="s">
        <v>0</v>
      </c>
      <c r="E13" s="68" t="s">
        <v>2</v>
      </c>
      <c r="F13" s="69"/>
      <c r="G13" s="69"/>
      <c r="H13" s="69"/>
      <c r="I13" s="69"/>
      <c r="J13" s="69"/>
      <c r="K13" s="69"/>
      <c r="L13" s="69"/>
      <c r="M13" s="70"/>
      <c r="N13" s="59" t="s">
        <v>4</v>
      </c>
      <c r="O13" s="57" t="s">
        <v>6</v>
      </c>
      <c r="P13" s="7" t="s">
        <v>26</v>
      </c>
      <c r="Q13" s="12" t="s">
        <v>4</v>
      </c>
      <c r="R13" s="63" t="s">
        <v>4</v>
      </c>
      <c r="S13" s="64"/>
      <c r="U13" s="60" t="str">
        <f>IF(ISERROR(OR(WEEKDAY(B13,1)=1,ISNUMBER(MATCH(B13,#REF!,0)))),"",IF(OR(WEEKDAY(B13,1)=1,ISNUMBER(MATCH(B13,#REF!,0))),1,2))</f>
        <v/>
      </c>
      <c r="V13" s="58"/>
      <c r="W13" s="10"/>
      <c r="X13" s="58"/>
      <c r="Y13" s="58"/>
      <c r="Z13" s="58"/>
      <c r="AA13" s="58"/>
    </row>
    <row r="14" spans="1:28" ht="18" customHeight="1">
      <c r="A14" s="58"/>
      <c r="B14" s="43" t="s">
        <v>96</v>
      </c>
      <c r="C14" s="44" t="s">
        <v>97</v>
      </c>
      <c r="D14" s="45" t="s">
        <v>104</v>
      </c>
      <c r="E14" s="66" t="s">
        <v>99</v>
      </c>
      <c r="F14" s="67"/>
      <c r="G14" s="67"/>
      <c r="H14" s="67"/>
      <c r="I14" s="67"/>
      <c r="J14" s="67"/>
      <c r="K14" s="67"/>
      <c r="L14" s="67"/>
      <c r="M14" s="67"/>
      <c r="N14" s="46">
        <v>6</v>
      </c>
      <c r="O14" s="46"/>
      <c r="P14" s="46"/>
      <c r="Q14" s="46"/>
      <c r="R14" s="52" t="s">
        <v>56</v>
      </c>
      <c r="S14" s="47">
        <f>SUM(N14:N19)</f>
        <v>6</v>
      </c>
      <c r="U14" s="60" t="str">
        <f>IF(ISERROR(OR(WEEKDAY(B14,1)=1,ISNUMBER(MATCH(B14,#REF!,0)))),"",IF(OR(WEEKDAY(B14,1)=1,ISNUMBER(MATCH(B14,#REF!,0))),1,2))</f>
        <v/>
      </c>
      <c r="V14" s="58"/>
      <c r="W14" s="58"/>
      <c r="X14" s="58"/>
      <c r="Y14" s="58"/>
      <c r="Z14" s="58"/>
      <c r="AA14" s="58"/>
    </row>
    <row r="15" spans="1:28" ht="18" customHeight="1">
      <c r="A15" s="58"/>
      <c r="B15" s="14" t="s">
        <v>7</v>
      </c>
      <c r="C15" s="8" t="s">
        <v>7</v>
      </c>
      <c r="D15" s="18"/>
      <c r="E15" s="61" t="s">
        <v>7</v>
      </c>
      <c r="F15" s="62"/>
      <c r="G15" s="62"/>
      <c r="H15" s="62"/>
      <c r="I15" s="62"/>
      <c r="J15" s="62"/>
      <c r="K15" s="62"/>
      <c r="L15" s="62"/>
      <c r="M15" s="62"/>
      <c r="N15" s="15"/>
      <c r="O15" s="15"/>
      <c r="P15" s="15"/>
      <c r="Q15" s="15"/>
      <c r="R15" s="53" t="s">
        <v>6</v>
      </c>
      <c r="S15" s="16">
        <f>SUM(Q14:Q18)</f>
        <v>1.75</v>
      </c>
      <c r="U15" s="60" t="str">
        <f>IF(ISERROR(OR(WEEKDAY(B15,1)=1,ISNUMBER(MATCH(B15,#REF!,0)))),"",IF(OR(WEEKDAY(B15,1)=1,ISNUMBER(MATCH(B15,#REF!,0))),1,2))</f>
        <v/>
      </c>
      <c r="V15" s="58"/>
      <c r="W15" s="58"/>
      <c r="X15" s="10"/>
      <c r="Y15" s="58"/>
      <c r="Z15" s="58"/>
      <c r="AA15" s="58"/>
    </row>
    <row r="16" spans="1:28" ht="18" customHeight="1">
      <c r="A16" s="58"/>
      <c r="B16" s="14" t="s">
        <v>7</v>
      </c>
      <c r="C16" s="8" t="s">
        <v>7</v>
      </c>
      <c r="D16" s="18"/>
      <c r="E16" s="61" t="s">
        <v>7</v>
      </c>
      <c r="F16" s="62"/>
      <c r="G16" s="62"/>
      <c r="H16" s="62"/>
      <c r="I16" s="62"/>
      <c r="J16" s="62"/>
      <c r="K16" s="62"/>
      <c r="L16" s="62"/>
      <c r="M16" s="62"/>
      <c r="N16" s="15"/>
      <c r="O16" s="15"/>
      <c r="P16" s="15"/>
      <c r="Q16" s="15"/>
      <c r="R16" s="54" t="str">
        <f>IF(Q19="△","Minus Time","")</f>
        <v/>
      </c>
      <c r="S16" s="41"/>
      <c r="U16" s="60" t="str">
        <f>IF(ISERROR(OR(WEEKDAY(B16,1)=1,ISNUMBER(MATCH(B16,#REF!,0)))),"",IF(OR(WEEKDAY(B16,1)=1,ISNUMBER(MATCH(B16,#REF!,0))),1,2))</f>
        <v/>
      </c>
      <c r="V16" s="58"/>
      <c r="W16" s="58"/>
      <c r="X16" s="10"/>
      <c r="Y16" s="58"/>
      <c r="Z16" s="58"/>
      <c r="AA16" s="58"/>
    </row>
    <row r="17" spans="1:27" ht="18" customHeight="1">
      <c r="A17" s="58"/>
      <c r="B17" s="14" t="s">
        <v>7</v>
      </c>
      <c r="C17" s="8" t="s">
        <v>7</v>
      </c>
      <c r="D17" s="18"/>
      <c r="E17" s="61" t="s">
        <v>7</v>
      </c>
      <c r="F17" s="62"/>
      <c r="G17" s="62"/>
      <c r="H17" s="62"/>
      <c r="I17" s="62"/>
      <c r="J17" s="62"/>
      <c r="K17" s="62"/>
      <c r="L17" s="62"/>
      <c r="M17" s="62"/>
      <c r="N17" s="15"/>
      <c r="O17" s="15"/>
      <c r="P17" s="15"/>
      <c r="Q17" s="15"/>
      <c r="R17" s="53" t="s">
        <v>23</v>
      </c>
      <c r="S17" s="16">
        <f>IF(OR(Q19="■",Q19="×",Q19="◎"),0,IF(Q19="△",SUM(S14:S16)-7.75, SUM(S14:S15)-7.75))</f>
        <v>0</v>
      </c>
      <c r="U17" s="60" t="str">
        <f>IF(ISERROR(OR(WEEKDAY(B17,1)=1,ISNUMBER(MATCH(B17,#REF!,0)))),"",IF(OR(WEEKDAY(B17,1)=1,ISNUMBER(MATCH(B17,#REF!,0))),1,2))</f>
        <v/>
      </c>
      <c r="V17" s="58"/>
      <c r="W17" s="58"/>
      <c r="X17" s="10"/>
      <c r="Y17" s="58"/>
      <c r="Z17" s="58"/>
      <c r="AA17" s="58"/>
    </row>
    <row r="18" spans="1:27" ht="18" customHeight="1">
      <c r="A18" s="58"/>
      <c r="B18" s="14" t="s">
        <v>7</v>
      </c>
      <c r="C18" s="8" t="s">
        <v>7</v>
      </c>
      <c r="D18" s="18"/>
      <c r="E18" s="61" t="s">
        <v>7</v>
      </c>
      <c r="F18" s="62"/>
      <c r="G18" s="62"/>
      <c r="H18" s="62"/>
      <c r="I18" s="62"/>
      <c r="J18" s="62"/>
      <c r="K18" s="62"/>
      <c r="L18" s="62"/>
      <c r="M18" s="62"/>
      <c r="N18" s="15"/>
      <c r="O18" s="15" t="s">
        <v>32</v>
      </c>
      <c r="P18" s="15" t="s">
        <v>33</v>
      </c>
      <c r="Q18" s="15">
        <v>1.75</v>
      </c>
      <c r="R18" s="53" t="s">
        <v>3</v>
      </c>
      <c r="S18" s="16" t="str">
        <f>IF(Q19="×",-7.75,"-")</f>
        <v>-</v>
      </c>
      <c r="U18" s="60" t="str">
        <f>IF(ISERROR(OR(WEEKDAY(B18,1)=1,ISNUMBER(MATCH(B18,#REF!,0)))),"",IF(OR(WEEKDAY(B18,1)=1,ISNUMBER(MATCH(B18,#REF!,0))),1,2))</f>
        <v/>
      </c>
      <c r="V18" s="58"/>
      <c r="W18" s="58"/>
      <c r="X18" s="10"/>
      <c r="Y18" s="58"/>
      <c r="Z18" s="58"/>
      <c r="AA18" s="58"/>
    </row>
    <row r="19" spans="1:27" ht="18" customHeight="1" thickBot="1">
      <c r="A19" s="58"/>
      <c r="B19" s="48" t="s">
        <v>7</v>
      </c>
      <c r="C19" s="49" t="s">
        <v>7</v>
      </c>
      <c r="D19" s="50"/>
      <c r="E19" s="76" t="s">
        <v>7</v>
      </c>
      <c r="F19" s="77"/>
      <c r="G19" s="77"/>
      <c r="H19" s="77"/>
      <c r="I19" s="77"/>
      <c r="J19" s="77"/>
      <c r="K19" s="77"/>
      <c r="L19" s="77"/>
      <c r="M19" s="77"/>
      <c r="N19" s="51"/>
      <c r="O19" s="51" t="s">
        <v>55</v>
      </c>
      <c r="P19" s="51" t="s">
        <v>33</v>
      </c>
      <c r="Q19" s="51" t="s">
        <v>93</v>
      </c>
      <c r="R19" s="55" t="s">
        <v>5</v>
      </c>
      <c r="S19" s="17">
        <f xml:space="preserve"> S14+S15</f>
        <v>7.75</v>
      </c>
      <c r="U19" s="60" t="str">
        <f>IF(ISERROR(OR(WEEKDAY(B19,1)=1,ISNUMBER(MATCH(B19,#REF!,0)))),"",IF(OR(WEEKDAY(B19,1)=1,ISNUMBER(MATCH(B19,#REF!,0))),1,2))</f>
        <v/>
      </c>
      <c r="V19" s="58"/>
      <c r="W19" s="58"/>
      <c r="X19" s="58"/>
      <c r="Y19" s="58"/>
      <c r="Z19" s="58"/>
      <c r="AA19" s="58"/>
    </row>
    <row r="20" spans="1:27" ht="18" customHeight="1" thickBot="1">
      <c r="A20" s="58"/>
      <c r="B20" s="71">
        <f>B12+1</f>
        <v>44960</v>
      </c>
      <c r="C20" s="72"/>
      <c r="D20" s="72"/>
      <c r="E20" s="72"/>
      <c r="F20" s="72"/>
      <c r="G20" s="72"/>
      <c r="H20" s="72"/>
      <c r="I20" s="72"/>
      <c r="J20" s="72"/>
      <c r="K20" s="72"/>
      <c r="L20" s="72"/>
      <c r="M20" s="72"/>
      <c r="N20" s="72"/>
      <c r="O20" s="72"/>
      <c r="P20" s="72"/>
      <c r="Q20" s="72"/>
      <c r="R20" s="72"/>
      <c r="S20" s="73"/>
      <c r="U20" s="60">
        <f>IF(ISERROR(OR(WEEKDAY(B20,1)=1,ISNUMBER(MATCH(B20,#REF!,0)))),"",IF(OR(WEEKDAY(B20,1)=1,ISNUMBER(MATCH(B20,#REF!,0))),1,2))</f>
        <v>2</v>
      </c>
      <c r="V20" s="58"/>
      <c r="W20" s="58"/>
      <c r="X20" s="58"/>
      <c r="Y20" s="58"/>
      <c r="Z20" s="58"/>
      <c r="AA20" s="58"/>
    </row>
    <row r="21" spans="1:27" ht="18" customHeight="1" thickBot="1">
      <c r="A21" s="58"/>
      <c r="B21" s="9" t="s">
        <v>25</v>
      </c>
      <c r="C21" s="4" t="s">
        <v>1</v>
      </c>
      <c r="D21" s="5" t="s">
        <v>0</v>
      </c>
      <c r="E21" s="68" t="s">
        <v>2</v>
      </c>
      <c r="F21" s="69"/>
      <c r="G21" s="69"/>
      <c r="H21" s="69"/>
      <c r="I21" s="69"/>
      <c r="J21" s="69"/>
      <c r="K21" s="69"/>
      <c r="L21" s="69"/>
      <c r="M21" s="70"/>
      <c r="N21" s="59" t="s">
        <v>4</v>
      </c>
      <c r="O21" s="57" t="s">
        <v>6</v>
      </c>
      <c r="P21" s="7" t="s">
        <v>26</v>
      </c>
      <c r="Q21" s="12" t="s">
        <v>4</v>
      </c>
      <c r="R21" s="63" t="s">
        <v>4</v>
      </c>
      <c r="S21" s="64"/>
      <c r="U21" s="60" t="str">
        <f>IF(ISERROR(OR(WEEKDAY(B21,1)=1,ISNUMBER(MATCH(B21,#REF!,0)))),"",IF(OR(WEEKDAY(B21,1)=1,ISNUMBER(MATCH(B21,#REF!,0))),1,2))</f>
        <v/>
      </c>
      <c r="V21" s="58"/>
      <c r="W21" s="58"/>
      <c r="X21" s="58"/>
      <c r="Y21" s="58"/>
      <c r="Z21" s="58"/>
      <c r="AA21" s="58"/>
    </row>
    <row r="22" spans="1:27" ht="18" customHeight="1">
      <c r="A22" s="58"/>
      <c r="B22" s="43" t="s">
        <v>7</v>
      </c>
      <c r="C22" s="44" t="s">
        <v>7</v>
      </c>
      <c r="D22" s="45"/>
      <c r="E22" s="66" t="s">
        <v>7</v>
      </c>
      <c r="F22" s="67"/>
      <c r="G22" s="67"/>
      <c r="H22" s="67"/>
      <c r="I22" s="67"/>
      <c r="J22" s="67"/>
      <c r="K22" s="67"/>
      <c r="L22" s="67"/>
      <c r="M22" s="67"/>
      <c r="N22" s="46"/>
      <c r="O22" s="46" t="s">
        <v>94</v>
      </c>
      <c r="P22" s="46"/>
      <c r="Q22" s="46">
        <v>7</v>
      </c>
      <c r="R22" s="52" t="s">
        <v>56</v>
      </c>
      <c r="S22" s="47">
        <f>SUM(N22:N27)</f>
        <v>0</v>
      </c>
      <c r="U22" s="60" t="str">
        <f>IF(ISERROR(OR(WEEKDAY(B22,1)=1,ISNUMBER(MATCH(B22,#REF!,0)))),"",IF(OR(WEEKDAY(B22,1)=1,ISNUMBER(MATCH(B22,#REF!,0))),1,2))</f>
        <v/>
      </c>
      <c r="V22" s="58"/>
      <c r="W22" s="58"/>
      <c r="X22" s="58"/>
      <c r="Y22" s="58"/>
      <c r="Z22" s="58"/>
      <c r="AA22" s="58"/>
    </row>
    <row r="23" spans="1:27" ht="18" customHeight="1">
      <c r="A23" s="58"/>
      <c r="B23" s="14" t="s">
        <v>7</v>
      </c>
      <c r="C23" s="8" t="s">
        <v>7</v>
      </c>
      <c r="D23" s="18"/>
      <c r="E23" s="61" t="s">
        <v>7</v>
      </c>
      <c r="F23" s="62"/>
      <c r="G23" s="62"/>
      <c r="H23" s="62"/>
      <c r="I23" s="62"/>
      <c r="J23" s="62"/>
      <c r="K23" s="62"/>
      <c r="L23" s="62"/>
      <c r="M23" s="62"/>
      <c r="N23" s="15"/>
      <c r="O23" s="15"/>
      <c r="P23" s="15"/>
      <c r="Q23" s="15"/>
      <c r="R23" s="53" t="s">
        <v>6</v>
      </c>
      <c r="S23" s="16">
        <f>SUM(Q22:Q26)</f>
        <v>7.75</v>
      </c>
      <c r="U23" s="60" t="str">
        <f>IF(ISERROR(OR(WEEKDAY(B23,1)=1,ISNUMBER(MATCH(B23,#REF!,0)))),"",IF(OR(WEEKDAY(B23,1)=1,ISNUMBER(MATCH(B23,#REF!,0))),1,2))</f>
        <v/>
      </c>
      <c r="V23" s="58"/>
      <c r="W23" s="58"/>
      <c r="X23" s="58"/>
      <c r="Y23" s="58"/>
      <c r="Z23" s="58"/>
      <c r="AA23" s="58"/>
    </row>
    <row r="24" spans="1:27" ht="18" customHeight="1">
      <c r="A24" s="58"/>
      <c r="B24" s="14" t="s">
        <v>7</v>
      </c>
      <c r="C24" s="8" t="s">
        <v>7</v>
      </c>
      <c r="D24" s="18"/>
      <c r="E24" s="61" t="s">
        <v>7</v>
      </c>
      <c r="F24" s="62"/>
      <c r="G24" s="62"/>
      <c r="H24" s="62"/>
      <c r="I24" s="62"/>
      <c r="J24" s="62"/>
      <c r="K24" s="62"/>
      <c r="L24" s="62"/>
      <c r="M24" s="62"/>
      <c r="N24" s="15"/>
      <c r="O24" s="15"/>
      <c r="P24" s="15"/>
      <c r="Q24" s="15"/>
      <c r="R24" s="54" t="str">
        <f>IF(Q27="△","Minus Time","")</f>
        <v/>
      </c>
      <c r="S24" s="41"/>
      <c r="U24" s="60" t="str">
        <f>IF(ISERROR(OR(WEEKDAY(B24,1)=1,ISNUMBER(MATCH(B24,#REF!,0)))),"",IF(OR(WEEKDAY(B24,1)=1,ISNUMBER(MATCH(B24,#REF!,0))),1,2))</f>
        <v/>
      </c>
      <c r="V24" s="58"/>
      <c r="W24" s="58"/>
      <c r="X24" s="58"/>
      <c r="Y24" s="58"/>
      <c r="Z24" s="58"/>
      <c r="AA24" s="58"/>
    </row>
    <row r="25" spans="1:27" ht="18" customHeight="1">
      <c r="A25" s="58"/>
      <c r="B25" s="14" t="s">
        <v>7</v>
      </c>
      <c r="C25" s="8" t="s">
        <v>7</v>
      </c>
      <c r="D25" s="18"/>
      <c r="E25" s="61" t="s">
        <v>7</v>
      </c>
      <c r="F25" s="62"/>
      <c r="G25" s="62"/>
      <c r="H25" s="62"/>
      <c r="I25" s="62"/>
      <c r="J25" s="62"/>
      <c r="K25" s="62"/>
      <c r="L25" s="62"/>
      <c r="M25" s="62"/>
      <c r="N25" s="15"/>
      <c r="O25" s="15"/>
      <c r="P25" s="15"/>
      <c r="Q25" s="15"/>
      <c r="R25" s="53" t="s">
        <v>23</v>
      </c>
      <c r="S25" s="16">
        <f>IF(OR(Q27="■",Q27="×",Q27="◎"),0,IF(Q27="△",SUM(S22:S24)-7.75, SUM(S22:S23)-7.75))</f>
        <v>0</v>
      </c>
      <c r="U25" s="60" t="str">
        <f>IF(ISERROR(OR(WEEKDAY(B25,1)=1,ISNUMBER(MATCH(B25,#REF!,0)))),"",IF(OR(WEEKDAY(B25,1)=1,ISNUMBER(MATCH(B25,#REF!,0))),1,2))</f>
        <v/>
      </c>
      <c r="V25" s="58"/>
      <c r="W25" s="58"/>
      <c r="X25" s="58"/>
      <c r="Y25" s="58"/>
      <c r="Z25" s="58"/>
      <c r="AA25" s="58"/>
    </row>
    <row r="26" spans="1:27" ht="18" customHeight="1">
      <c r="A26" s="58"/>
      <c r="B26" s="14" t="s">
        <v>7</v>
      </c>
      <c r="C26" s="8" t="s">
        <v>7</v>
      </c>
      <c r="D26" s="18"/>
      <c r="E26" s="61" t="s">
        <v>7</v>
      </c>
      <c r="F26" s="62"/>
      <c r="G26" s="62"/>
      <c r="H26" s="62"/>
      <c r="I26" s="62"/>
      <c r="J26" s="62"/>
      <c r="K26" s="62"/>
      <c r="L26" s="62"/>
      <c r="M26" s="62"/>
      <c r="N26" s="15"/>
      <c r="O26" s="15" t="s">
        <v>32</v>
      </c>
      <c r="P26" s="15" t="s">
        <v>33</v>
      </c>
      <c r="Q26" s="15">
        <v>0.75</v>
      </c>
      <c r="R26" s="53" t="s">
        <v>3</v>
      </c>
      <c r="S26" s="16" t="str">
        <f>IF(Q27="×",-7.75,"-")</f>
        <v>-</v>
      </c>
      <c r="U26" s="60" t="str">
        <f>IF(ISERROR(OR(WEEKDAY(B26,1)=1,ISNUMBER(MATCH(B26,#REF!,0)))),"",IF(OR(WEEKDAY(B26,1)=1,ISNUMBER(MATCH(B26,#REF!,0))),1,2))</f>
        <v/>
      </c>
      <c r="V26" s="58"/>
      <c r="W26" s="58"/>
      <c r="X26" s="58"/>
      <c r="Y26" s="58"/>
      <c r="Z26" s="58"/>
      <c r="AA26" s="58"/>
    </row>
    <row r="27" spans="1:27" ht="18" customHeight="1" thickBot="1">
      <c r="A27" s="58"/>
      <c r="B27" s="48" t="s">
        <v>7</v>
      </c>
      <c r="C27" s="49" t="s">
        <v>7</v>
      </c>
      <c r="D27" s="50"/>
      <c r="E27" s="76" t="s">
        <v>7</v>
      </c>
      <c r="F27" s="77"/>
      <c r="G27" s="77"/>
      <c r="H27" s="77"/>
      <c r="I27" s="77"/>
      <c r="J27" s="77"/>
      <c r="K27" s="77"/>
      <c r="L27" s="77"/>
      <c r="M27" s="77"/>
      <c r="N27" s="51"/>
      <c r="O27" s="51" t="s">
        <v>55</v>
      </c>
      <c r="P27" s="51" t="s">
        <v>33</v>
      </c>
      <c r="Q27" s="51" t="s">
        <v>93</v>
      </c>
      <c r="R27" s="55" t="s">
        <v>5</v>
      </c>
      <c r="S27" s="17">
        <f xml:space="preserve"> S22+S23</f>
        <v>7.75</v>
      </c>
      <c r="U27" s="60" t="str">
        <f>IF(ISERROR(OR(WEEKDAY(B27,1)=1,ISNUMBER(MATCH(B27,#REF!,0)))),"",IF(OR(WEEKDAY(B27,1)=1,ISNUMBER(MATCH(B27,#REF!,0))),1,2))</f>
        <v/>
      </c>
      <c r="V27" s="58"/>
      <c r="W27" s="58"/>
      <c r="X27" s="58"/>
      <c r="Y27" s="58"/>
      <c r="Z27" s="58"/>
      <c r="AA27" s="58"/>
    </row>
    <row r="28" spans="1:27" ht="18" customHeight="1" thickBot="1">
      <c r="A28" s="58"/>
      <c r="B28" s="71">
        <f>B20+1</f>
        <v>44961</v>
      </c>
      <c r="C28" s="72"/>
      <c r="D28" s="72"/>
      <c r="E28" s="72"/>
      <c r="F28" s="72"/>
      <c r="G28" s="72"/>
      <c r="H28" s="72"/>
      <c r="I28" s="72"/>
      <c r="J28" s="72"/>
      <c r="K28" s="72"/>
      <c r="L28" s="72"/>
      <c r="M28" s="72"/>
      <c r="N28" s="72"/>
      <c r="O28" s="72"/>
      <c r="P28" s="72"/>
      <c r="Q28" s="72"/>
      <c r="R28" s="72"/>
      <c r="S28" s="73"/>
      <c r="U28" s="60">
        <f>IF(ISERROR(OR(WEEKDAY(B28,1)=1,ISNUMBER(MATCH(B28,#REF!,0)))),"",IF(OR(WEEKDAY(B28,1)=1,ISNUMBER(MATCH(B28,#REF!,0))),1,2))</f>
        <v>2</v>
      </c>
      <c r="V28" s="58"/>
      <c r="W28" s="58"/>
      <c r="X28" s="58"/>
      <c r="Y28" s="58"/>
      <c r="Z28" s="58"/>
      <c r="AA28" s="58"/>
    </row>
    <row r="29" spans="1:27" ht="18" customHeight="1" thickBot="1">
      <c r="A29" s="58"/>
      <c r="B29" s="9" t="s">
        <v>25</v>
      </c>
      <c r="C29" s="4" t="s">
        <v>1</v>
      </c>
      <c r="D29" s="5" t="s">
        <v>0</v>
      </c>
      <c r="E29" s="68" t="s">
        <v>2</v>
      </c>
      <c r="F29" s="69"/>
      <c r="G29" s="69"/>
      <c r="H29" s="69"/>
      <c r="I29" s="69"/>
      <c r="J29" s="69"/>
      <c r="K29" s="69"/>
      <c r="L29" s="69"/>
      <c r="M29" s="70"/>
      <c r="N29" s="59" t="s">
        <v>4</v>
      </c>
      <c r="O29" s="57" t="s">
        <v>6</v>
      </c>
      <c r="P29" s="7" t="s">
        <v>26</v>
      </c>
      <c r="Q29" s="12" t="s">
        <v>4</v>
      </c>
      <c r="R29" s="63" t="s">
        <v>4</v>
      </c>
      <c r="S29" s="64"/>
      <c r="U29" s="60" t="str">
        <f>IF(ISERROR(OR(WEEKDAY(B29,1)=1,ISNUMBER(MATCH(B29,#REF!,0)))),"",IF(OR(WEEKDAY(B29,1)=1,ISNUMBER(MATCH(B29,#REF!,0))),1,2))</f>
        <v/>
      </c>
      <c r="V29" s="58"/>
      <c r="W29" s="58"/>
      <c r="X29" s="58"/>
      <c r="Y29" s="58"/>
      <c r="Z29" s="58"/>
      <c r="AA29" s="58"/>
    </row>
    <row r="30" spans="1:27" ht="18" customHeight="1">
      <c r="A30" s="58"/>
      <c r="B30" s="43" t="s">
        <v>96</v>
      </c>
      <c r="C30" s="44" t="s">
        <v>97</v>
      </c>
      <c r="D30" s="45" t="s">
        <v>104</v>
      </c>
      <c r="E30" s="66" t="s">
        <v>99</v>
      </c>
      <c r="F30" s="67"/>
      <c r="G30" s="67"/>
      <c r="H30" s="67"/>
      <c r="I30" s="67"/>
      <c r="J30" s="67"/>
      <c r="K30" s="67"/>
      <c r="L30" s="67"/>
      <c r="M30" s="67"/>
      <c r="N30" s="46">
        <v>6</v>
      </c>
      <c r="O30" s="46" t="s">
        <v>95</v>
      </c>
      <c r="P30" s="46"/>
      <c r="Q30" s="46">
        <v>0.5</v>
      </c>
      <c r="R30" s="52" t="s">
        <v>56</v>
      </c>
      <c r="S30" s="47">
        <f>SUM(N30:N35)</f>
        <v>6</v>
      </c>
      <c r="U30" s="60" t="str">
        <f>IF(ISERROR(OR(WEEKDAY(B30,1)=1,ISNUMBER(MATCH(B30,#REF!,0)))),"",IF(OR(WEEKDAY(B30,1)=1,ISNUMBER(MATCH(B30,#REF!,0))),1,2))</f>
        <v/>
      </c>
      <c r="V30" s="58"/>
      <c r="W30" s="58"/>
      <c r="X30" s="58"/>
      <c r="Y30" s="58"/>
      <c r="Z30" s="58"/>
      <c r="AA30" s="58"/>
    </row>
    <row r="31" spans="1:27" ht="18" customHeight="1">
      <c r="A31" s="58"/>
      <c r="B31" s="14" t="s">
        <v>7</v>
      </c>
      <c r="C31" s="8" t="s">
        <v>7</v>
      </c>
      <c r="D31" s="18"/>
      <c r="E31" s="61" t="s">
        <v>7</v>
      </c>
      <c r="F31" s="62"/>
      <c r="G31" s="62"/>
      <c r="H31" s="62"/>
      <c r="I31" s="62"/>
      <c r="J31" s="62"/>
      <c r="K31" s="62"/>
      <c r="L31" s="62"/>
      <c r="M31" s="62"/>
      <c r="N31" s="15"/>
      <c r="O31" s="15"/>
      <c r="P31" s="15"/>
      <c r="Q31" s="15"/>
      <c r="R31" s="53" t="s">
        <v>6</v>
      </c>
      <c r="S31" s="16">
        <f>SUM(Q30:Q34)</f>
        <v>1.75</v>
      </c>
      <c r="U31" s="60" t="str">
        <f>IF(ISERROR(OR(WEEKDAY(B31,1)=1,ISNUMBER(MATCH(B31,#REF!,0)))),"",IF(OR(WEEKDAY(B31,1)=1,ISNUMBER(MATCH(B31,#REF!,0))),1,2))</f>
        <v/>
      </c>
      <c r="V31" s="58"/>
      <c r="W31" s="58"/>
      <c r="X31" s="58"/>
      <c r="Y31" s="58"/>
      <c r="Z31" s="58"/>
      <c r="AA31" s="58"/>
    </row>
    <row r="32" spans="1:27" ht="18" customHeight="1">
      <c r="A32" s="58"/>
      <c r="B32" s="14" t="s">
        <v>7</v>
      </c>
      <c r="C32" s="8" t="s">
        <v>7</v>
      </c>
      <c r="D32" s="18"/>
      <c r="E32" s="61" t="s">
        <v>7</v>
      </c>
      <c r="F32" s="62"/>
      <c r="G32" s="62"/>
      <c r="H32" s="62"/>
      <c r="I32" s="62"/>
      <c r="J32" s="62"/>
      <c r="K32" s="62"/>
      <c r="L32" s="62"/>
      <c r="M32" s="62"/>
      <c r="N32" s="15"/>
      <c r="O32" s="15"/>
      <c r="P32" s="15"/>
      <c r="Q32" s="15"/>
      <c r="R32" s="54" t="str">
        <f>IF(Q35="△","Minus Time","")</f>
        <v/>
      </c>
      <c r="S32" s="41"/>
      <c r="U32" s="60" t="str">
        <f>IF(ISERROR(OR(WEEKDAY(B32,1)=1,ISNUMBER(MATCH(B32,#REF!,0)))),"",IF(OR(WEEKDAY(B32,1)=1,ISNUMBER(MATCH(B32,#REF!,0))),1,2))</f>
        <v/>
      </c>
      <c r="V32" s="58"/>
      <c r="W32" s="58"/>
      <c r="X32" s="58"/>
      <c r="Y32" s="58"/>
      <c r="Z32" s="58"/>
      <c r="AA32" s="58"/>
    </row>
    <row r="33" spans="1:27" ht="18" customHeight="1">
      <c r="A33" s="58"/>
      <c r="B33" s="14" t="s">
        <v>7</v>
      </c>
      <c r="C33" s="8" t="s">
        <v>7</v>
      </c>
      <c r="D33" s="18"/>
      <c r="E33" s="61" t="s">
        <v>7</v>
      </c>
      <c r="F33" s="62"/>
      <c r="G33" s="62"/>
      <c r="H33" s="62"/>
      <c r="I33" s="62"/>
      <c r="J33" s="62"/>
      <c r="K33" s="62"/>
      <c r="L33" s="62"/>
      <c r="M33" s="62"/>
      <c r="N33" s="15"/>
      <c r="O33" s="15"/>
      <c r="P33" s="15"/>
      <c r="Q33" s="15"/>
      <c r="R33" s="53" t="s">
        <v>23</v>
      </c>
      <c r="S33" s="16">
        <f>IF(OR(Q35="■",Q35="×",Q35="◎"),0,IF(Q35="△",SUM(S30:S32)-7.75, SUM(S30:S31)-7.75))</f>
        <v>0</v>
      </c>
      <c r="U33" s="60" t="str">
        <f>IF(ISERROR(OR(WEEKDAY(B33,1)=1,ISNUMBER(MATCH(B33,#REF!,0)))),"",IF(OR(WEEKDAY(B33,1)=1,ISNUMBER(MATCH(B33,#REF!,0))),1,2))</f>
        <v/>
      </c>
      <c r="V33" s="58"/>
      <c r="W33" s="58"/>
      <c r="X33" s="58"/>
      <c r="Y33" s="58"/>
      <c r="Z33" s="58"/>
      <c r="AA33" s="58"/>
    </row>
    <row r="34" spans="1:27" ht="18" customHeight="1">
      <c r="A34" s="58"/>
      <c r="B34" s="14" t="s">
        <v>7</v>
      </c>
      <c r="C34" s="8" t="s">
        <v>7</v>
      </c>
      <c r="D34" s="18"/>
      <c r="E34" s="61" t="s">
        <v>7</v>
      </c>
      <c r="F34" s="62"/>
      <c r="G34" s="62"/>
      <c r="H34" s="62"/>
      <c r="I34" s="62"/>
      <c r="J34" s="62"/>
      <c r="K34" s="62"/>
      <c r="L34" s="62"/>
      <c r="M34" s="62"/>
      <c r="N34" s="15"/>
      <c r="O34" s="15" t="s">
        <v>32</v>
      </c>
      <c r="P34" s="15" t="s">
        <v>33</v>
      </c>
      <c r="Q34" s="15">
        <v>1.25</v>
      </c>
      <c r="R34" s="53" t="s">
        <v>3</v>
      </c>
      <c r="S34" s="16" t="str">
        <f>IF(Q35="×",-7.75,"-")</f>
        <v>-</v>
      </c>
      <c r="U34" s="60" t="str">
        <f>IF(ISERROR(OR(WEEKDAY(B34,1)=1,ISNUMBER(MATCH(B34,#REF!,0)))),"",IF(OR(WEEKDAY(B34,1)=1,ISNUMBER(MATCH(B34,#REF!,0))),1,2))</f>
        <v/>
      </c>
      <c r="V34" s="58"/>
      <c r="W34" s="58"/>
      <c r="X34" s="58"/>
      <c r="Y34" s="58"/>
      <c r="Z34" s="58"/>
      <c r="AA34" s="58"/>
    </row>
    <row r="35" spans="1:27" ht="18" customHeight="1" thickBot="1">
      <c r="A35" s="58"/>
      <c r="B35" s="48" t="s">
        <v>7</v>
      </c>
      <c r="C35" s="49" t="s">
        <v>7</v>
      </c>
      <c r="D35" s="50"/>
      <c r="E35" s="76" t="s">
        <v>7</v>
      </c>
      <c r="F35" s="77"/>
      <c r="G35" s="77"/>
      <c r="H35" s="77"/>
      <c r="I35" s="77"/>
      <c r="J35" s="77"/>
      <c r="K35" s="77"/>
      <c r="L35" s="77"/>
      <c r="M35" s="77"/>
      <c r="N35" s="51"/>
      <c r="O35" s="51" t="s">
        <v>55</v>
      </c>
      <c r="P35" s="51" t="s">
        <v>33</v>
      </c>
      <c r="Q35" s="51" t="s">
        <v>93</v>
      </c>
      <c r="R35" s="55" t="s">
        <v>5</v>
      </c>
      <c r="S35" s="17">
        <f xml:space="preserve"> S30+S31</f>
        <v>7.75</v>
      </c>
      <c r="U35" s="60" t="str">
        <f>IF(ISERROR(OR(WEEKDAY(B35,1)=1,ISNUMBER(MATCH(B35,#REF!,0)))),"",IF(OR(WEEKDAY(B35,1)=1,ISNUMBER(MATCH(B35,#REF!,0))),1,2))</f>
        <v/>
      </c>
      <c r="V35" s="58"/>
      <c r="W35" s="58"/>
      <c r="X35" s="58"/>
      <c r="Y35" s="58"/>
      <c r="Z35" s="58"/>
      <c r="AA35" s="58"/>
    </row>
    <row r="36" spans="1:27" ht="18" customHeight="1" thickBot="1">
      <c r="A36" s="58"/>
      <c r="B36" s="71">
        <f>B28+1</f>
        <v>44962</v>
      </c>
      <c r="C36" s="72"/>
      <c r="D36" s="72"/>
      <c r="E36" s="72"/>
      <c r="F36" s="72"/>
      <c r="G36" s="72"/>
      <c r="H36" s="72"/>
      <c r="I36" s="72"/>
      <c r="J36" s="72"/>
      <c r="K36" s="72"/>
      <c r="L36" s="72"/>
      <c r="M36" s="72"/>
      <c r="N36" s="72"/>
      <c r="O36" s="72"/>
      <c r="P36" s="72"/>
      <c r="Q36" s="72"/>
      <c r="R36" s="72"/>
      <c r="S36" s="73"/>
      <c r="U36" s="60">
        <f>IF(ISERROR(OR(WEEKDAY(B36,1)=1,ISNUMBER(MATCH(B36,#REF!,0)))),"",IF(OR(WEEKDAY(B36,1)=1,ISNUMBER(MATCH(B36,#REF!,0))),1,2))</f>
        <v>1</v>
      </c>
      <c r="V36" s="58"/>
      <c r="W36" s="58"/>
      <c r="X36" s="58"/>
      <c r="Y36" s="58"/>
      <c r="Z36" s="58"/>
      <c r="AA36" s="58"/>
    </row>
    <row r="37" spans="1:27" ht="18" customHeight="1" thickBot="1">
      <c r="A37" s="58"/>
      <c r="B37" s="9" t="s">
        <v>25</v>
      </c>
      <c r="C37" s="4" t="s">
        <v>1</v>
      </c>
      <c r="D37" s="5" t="s">
        <v>0</v>
      </c>
      <c r="E37" s="68" t="s">
        <v>2</v>
      </c>
      <c r="F37" s="69"/>
      <c r="G37" s="69"/>
      <c r="H37" s="69"/>
      <c r="I37" s="69"/>
      <c r="J37" s="69"/>
      <c r="K37" s="69"/>
      <c r="L37" s="69"/>
      <c r="M37" s="70"/>
      <c r="N37" s="59" t="s">
        <v>4</v>
      </c>
      <c r="O37" s="57" t="s">
        <v>6</v>
      </c>
      <c r="P37" s="7" t="s">
        <v>26</v>
      </c>
      <c r="Q37" s="12" t="s">
        <v>4</v>
      </c>
      <c r="R37" s="63" t="s">
        <v>4</v>
      </c>
      <c r="S37" s="64"/>
      <c r="U37" s="60" t="str">
        <f>IF(ISERROR(OR(WEEKDAY(B37,1)=1,ISNUMBER(MATCH(B37,#REF!,0)))),"",IF(OR(WEEKDAY(B37,1)=1,ISNUMBER(MATCH(B37,#REF!,0))),1,2))</f>
        <v/>
      </c>
      <c r="V37" s="58"/>
      <c r="W37" s="58"/>
      <c r="X37" s="58"/>
      <c r="Y37" s="58"/>
      <c r="Z37" s="58"/>
      <c r="AA37" s="58"/>
    </row>
    <row r="38" spans="1:27" ht="18" customHeight="1">
      <c r="A38" s="58"/>
      <c r="B38" s="43" t="s">
        <v>7</v>
      </c>
      <c r="C38" s="44" t="s">
        <v>7</v>
      </c>
      <c r="D38" s="45"/>
      <c r="E38" s="66" t="s">
        <v>7</v>
      </c>
      <c r="F38" s="67"/>
      <c r="G38" s="67"/>
      <c r="H38" s="67"/>
      <c r="I38" s="67"/>
      <c r="J38" s="67"/>
      <c r="K38" s="67"/>
      <c r="L38" s="67"/>
      <c r="M38" s="67"/>
      <c r="N38" s="46"/>
      <c r="O38" s="46"/>
      <c r="P38" s="46"/>
      <c r="Q38" s="46"/>
      <c r="R38" s="52" t="s">
        <v>56</v>
      </c>
      <c r="S38" s="47">
        <f>SUM(N38:N43)</f>
        <v>0</v>
      </c>
      <c r="U38" s="60" t="str">
        <f>IF(ISERROR(OR(WEEKDAY(B38,1)=1,ISNUMBER(MATCH(B38,#REF!,0)))),"",IF(OR(WEEKDAY(B38,1)=1,ISNUMBER(MATCH(B38,#REF!,0))),1,2))</f>
        <v/>
      </c>
      <c r="V38" s="58"/>
      <c r="W38" s="58"/>
      <c r="X38" s="58"/>
      <c r="Y38" s="58"/>
      <c r="Z38" s="58"/>
      <c r="AA38" s="58"/>
    </row>
    <row r="39" spans="1:27" ht="18" customHeight="1">
      <c r="A39" s="58"/>
      <c r="B39" s="14" t="s">
        <v>7</v>
      </c>
      <c r="C39" s="8" t="s">
        <v>7</v>
      </c>
      <c r="D39" s="18"/>
      <c r="E39" s="61" t="s">
        <v>7</v>
      </c>
      <c r="F39" s="62"/>
      <c r="G39" s="62"/>
      <c r="H39" s="62"/>
      <c r="I39" s="62"/>
      <c r="J39" s="62"/>
      <c r="K39" s="62"/>
      <c r="L39" s="62"/>
      <c r="M39" s="62"/>
      <c r="N39" s="15"/>
      <c r="O39" s="15"/>
      <c r="P39" s="15"/>
      <c r="Q39" s="15"/>
      <c r="R39" s="53" t="s">
        <v>6</v>
      </c>
      <c r="S39" s="16">
        <f>SUM(Q38:Q42)</f>
        <v>0</v>
      </c>
      <c r="U39" s="60" t="str">
        <f>IF(ISERROR(OR(WEEKDAY(B39,1)=1,ISNUMBER(MATCH(B39,#REF!,0)))),"",IF(OR(WEEKDAY(B39,1)=1,ISNUMBER(MATCH(B39,#REF!,0))),1,2))</f>
        <v/>
      </c>
      <c r="V39" s="58"/>
      <c r="W39" s="58"/>
      <c r="X39" s="58"/>
      <c r="Y39" s="58"/>
      <c r="Z39" s="58"/>
      <c r="AA39" s="58"/>
    </row>
    <row r="40" spans="1:27" ht="18" customHeight="1">
      <c r="A40" s="58"/>
      <c r="B40" s="14" t="s">
        <v>7</v>
      </c>
      <c r="C40" s="8" t="s">
        <v>7</v>
      </c>
      <c r="D40" s="18"/>
      <c r="E40" s="61" t="s">
        <v>7</v>
      </c>
      <c r="F40" s="62"/>
      <c r="G40" s="62"/>
      <c r="H40" s="62"/>
      <c r="I40" s="62"/>
      <c r="J40" s="62"/>
      <c r="K40" s="62"/>
      <c r="L40" s="62"/>
      <c r="M40" s="62"/>
      <c r="N40" s="15"/>
      <c r="O40" s="15"/>
      <c r="P40" s="15"/>
      <c r="Q40" s="15"/>
      <c r="R40" s="54" t="str">
        <f>IF(Q43="△","Minus Time","")</f>
        <v/>
      </c>
      <c r="S40" s="41"/>
      <c r="U40" s="60" t="str">
        <f>IF(ISERROR(OR(WEEKDAY(B40,1)=1,ISNUMBER(MATCH(B40,#REF!,0)))),"",IF(OR(WEEKDAY(B40,1)=1,ISNUMBER(MATCH(B40,#REF!,0))),1,2))</f>
        <v/>
      </c>
      <c r="V40" s="58"/>
      <c r="W40" s="58"/>
      <c r="X40" s="58"/>
      <c r="Y40" s="58"/>
      <c r="Z40" s="58"/>
      <c r="AA40" s="58"/>
    </row>
    <row r="41" spans="1:27" ht="18" customHeight="1">
      <c r="A41" s="58"/>
      <c r="B41" s="14" t="s">
        <v>7</v>
      </c>
      <c r="C41" s="8" t="s">
        <v>7</v>
      </c>
      <c r="D41" s="18"/>
      <c r="E41" s="61" t="s">
        <v>7</v>
      </c>
      <c r="F41" s="62"/>
      <c r="G41" s="62"/>
      <c r="H41" s="62"/>
      <c r="I41" s="62"/>
      <c r="J41" s="62"/>
      <c r="K41" s="62"/>
      <c r="L41" s="62"/>
      <c r="M41" s="62"/>
      <c r="N41" s="15"/>
      <c r="O41" s="15"/>
      <c r="P41" s="15"/>
      <c r="Q41" s="15"/>
      <c r="R41" s="53" t="s">
        <v>23</v>
      </c>
      <c r="S41" s="16">
        <f>IF(OR(Q43="■",Q43="×",Q43="◎"),0,IF(Q43="△",SUM(S38:S40)-7.75, SUM(S38:S39)-7.75))</f>
        <v>0</v>
      </c>
      <c r="U41" s="60" t="str">
        <f>IF(ISERROR(OR(WEEKDAY(B41,1)=1,ISNUMBER(MATCH(B41,#REF!,0)))),"",IF(OR(WEEKDAY(B41,1)=1,ISNUMBER(MATCH(B41,#REF!,0))),1,2))</f>
        <v/>
      </c>
      <c r="V41" s="58"/>
      <c r="W41" s="58"/>
      <c r="X41" s="58"/>
      <c r="Y41" s="58"/>
      <c r="Z41" s="58"/>
      <c r="AA41" s="58"/>
    </row>
    <row r="42" spans="1:27" ht="18" customHeight="1">
      <c r="A42" s="58"/>
      <c r="B42" s="14" t="s">
        <v>7</v>
      </c>
      <c r="C42" s="8" t="s">
        <v>7</v>
      </c>
      <c r="D42" s="18"/>
      <c r="E42" s="61" t="s">
        <v>7</v>
      </c>
      <c r="F42" s="62"/>
      <c r="G42" s="62"/>
      <c r="H42" s="62"/>
      <c r="I42" s="62"/>
      <c r="J42" s="62"/>
      <c r="K42" s="62"/>
      <c r="L42" s="62"/>
      <c r="M42" s="62"/>
      <c r="N42" s="15"/>
      <c r="O42" s="15" t="s">
        <v>32</v>
      </c>
      <c r="P42" s="15" t="s">
        <v>33</v>
      </c>
      <c r="Q42" s="15"/>
      <c r="R42" s="53" t="s">
        <v>3</v>
      </c>
      <c r="S42" s="16" t="str">
        <f>IF(Q43="×",-7.75,"-")</f>
        <v>-</v>
      </c>
      <c r="U42" s="60" t="str">
        <f>IF(ISERROR(OR(WEEKDAY(B42,1)=1,ISNUMBER(MATCH(B42,#REF!,0)))),"",IF(OR(WEEKDAY(B42,1)=1,ISNUMBER(MATCH(B42,#REF!,0))),1,2))</f>
        <v/>
      </c>
      <c r="V42" s="58"/>
      <c r="W42" s="58"/>
      <c r="X42" s="58"/>
      <c r="Y42" s="58"/>
      <c r="Z42" s="58"/>
      <c r="AA42" s="58"/>
    </row>
    <row r="43" spans="1:27" ht="18" customHeight="1" thickBot="1">
      <c r="A43" s="58"/>
      <c r="B43" s="48" t="s">
        <v>7</v>
      </c>
      <c r="C43" s="49" t="s">
        <v>7</v>
      </c>
      <c r="D43" s="50"/>
      <c r="E43" s="76" t="s">
        <v>7</v>
      </c>
      <c r="F43" s="77"/>
      <c r="G43" s="77"/>
      <c r="H43" s="77"/>
      <c r="I43" s="77"/>
      <c r="J43" s="77"/>
      <c r="K43" s="77"/>
      <c r="L43" s="77"/>
      <c r="M43" s="77"/>
      <c r="N43" s="51"/>
      <c r="O43" s="51" t="s">
        <v>55</v>
      </c>
      <c r="P43" s="51" t="s">
        <v>33</v>
      </c>
      <c r="Q43" s="51" t="s">
        <v>7</v>
      </c>
      <c r="R43" s="55" t="s">
        <v>5</v>
      </c>
      <c r="S43" s="17">
        <f xml:space="preserve"> S38+S39</f>
        <v>0</v>
      </c>
      <c r="U43" s="60" t="str">
        <f>IF(ISERROR(OR(WEEKDAY(B43,1)=1,ISNUMBER(MATCH(B43,#REF!,0)))),"",IF(OR(WEEKDAY(B43,1)=1,ISNUMBER(MATCH(B43,#REF!,0))),1,2))</f>
        <v/>
      </c>
      <c r="V43" s="58"/>
      <c r="W43" s="58"/>
      <c r="X43" s="58"/>
      <c r="Y43" s="58"/>
      <c r="Z43" s="58"/>
      <c r="AA43" s="58"/>
    </row>
    <row r="44" spans="1:27" ht="18" customHeight="1" thickBot="1">
      <c r="A44" s="58"/>
      <c r="B44" s="71">
        <f>B36+1</f>
        <v>44963</v>
      </c>
      <c r="C44" s="72"/>
      <c r="D44" s="72"/>
      <c r="E44" s="72"/>
      <c r="F44" s="72"/>
      <c r="G44" s="72"/>
      <c r="H44" s="72"/>
      <c r="I44" s="72"/>
      <c r="J44" s="72"/>
      <c r="K44" s="72"/>
      <c r="L44" s="72"/>
      <c r="M44" s="72"/>
      <c r="N44" s="72"/>
      <c r="O44" s="72"/>
      <c r="P44" s="72"/>
      <c r="Q44" s="72"/>
      <c r="R44" s="72"/>
      <c r="S44" s="73"/>
      <c r="U44" s="60">
        <f>IF(ISERROR(OR(WEEKDAY(B44,1)=1,ISNUMBER(MATCH(B44,#REF!,0)))),"",IF(OR(WEEKDAY(B44,1)=1,ISNUMBER(MATCH(B44,#REF!,0))),1,2))</f>
        <v>2</v>
      </c>
      <c r="V44" s="58"/>
      <c r="W44" s="58"/>
      <c r="X44" s="58"/>
      <c r="Y44" s="58"/>
      <c r="Z44" s="58"/>
      <c r="AA44" s="58"/>
    </row>
    <row r="45" spans="1:27" ht="18" customHeight="1" thickBot="1">
      <c r="A45" s="58"/>
      <c r="B45" s="9" t="s">
        <v>25</v>
      </c>
      <c r="C45" s="4" t="s">
        <v>1</v>
      </c>
      <c r="D45" s="5" t="s">
        <v>0</v>
      </c>
      <c r="E45" s="68" t="s">
        <v>2</v>
      </c>
      <c r="F45" s="69"/>
      <c r="G45" s="69"/>
      <c r="H45" s="69"/>
      <c r="I45" s="69"/>
      <c r="J45" s="69"/>
      <c r="K45" s="69"/>
      <c r="L45" s="69"/>
      <c r="M45" s="70"/>
      <c r="N45" s="59" t="s">
        <v>4</v>
      </c>
      <c r="O45" s="57" t="s">
        <v>6</v>
      </c>
      <c r="P45" s="7" t="s">
        <v>26</v>
      </c>
      <c r="Q45" s="12" t="s">
        <v>4</v>
      </c>
      <c r="R45" s="63" t="s">
        <v>4</v>
      </c>
      <c r="S45" s="64"/>
      <c r="U45" s="60" t="str">
        <f>IF(ISERROR(OR(WEEKDAY(B45,1)=1,ISNUMBER(MATCH(B45,#REF!,0)))),"",IF(OR(WEEKDAY(B45,1)=1,ISNUMBER(MATCH(B45,#REF!,0))),1,2))</f>
        <v/>
      </c>
      <c r="V45" s="58"/>
      <c r="W45" s="58"/>
      <c r="X45" s="58"/>
      <c r="Y45" s="58"/>
      <c r="Z45" s="58"/>
      <c r="AA45" s="58"/>
    </row>
    <row r="46" spans="1:27" ht="18" customHeight="1">
      <c r="A46" s="58"/>
      <c r="B46" s="43" t="s">
        <v>96</v>
      </c>
      <c r="C46" s="44" t="s">
        <v>97</v>
      </c>
      <c r="D46" s="45" t="s">
        <v>104</v>
      </c>
      <c r="E46" s="66" t="s">
        <v>99</v>
      </c>
      <c r="F46" s="67"/>
      <c r="G46" s="67"/>
      <c r="H46" s="67"/>
      <c r="I46" s="67"/>
      <c r="J46" s="67"/>
      <c r="K46" s="67"/>
      <c r="L46" s="67"/>
      <c r="M46" s="67"/>
      <c r="N46" s="46">
        <v>6</v>
      </c>
      <c r="O46" s="46"/>
      <c r="P46" s="46"/>
      <c r="Q46" s="46"/>
      <c r="R46" s="52" t="s">
        <v>56</v>
      </c>
      <c r="S46" s="47">
        <f>SUM(N46:N51)</f>
        <v>6</v>
      </c>
      <c r="U46" s="60" t="str">
        <f>IF(ISERROR(OR(WEEKDAY(B46,1)=1,ISNUMBER(MATCH(B46,#REF!,0)))),"",IF(OR(WEEKDAY(B46,1)=1,ISNUMBER(MATCH(B46,#REF!,0))),1,2))</f>
        <v/>
      </c>
      <c r="V46" s="58"/>
      <c r="W46" s="58"/>
      <c r="X46" s="58"/>
      <c r="Y46" s="58"/>
      <c r="Z46" s="58"/>
      <c r="AA46" s="58"/>
    </row>
    <row r="47" spans="1:27" ht="18" customHeight="1">
      <c r="A47" s="58"/>
      <c r="B47" s="14" t="s">
        <v>7</v>
      </c>
      <c r="C47" s="8" t="s">
        <v>7</v>
      </c>
      <c r="D47" s="18"/>
      <c r="E47" s="61" t="s">
        <v>7</v>
      </c>
      <c r="F47" s="62"/>
      <c r="G47" s="62"/>
      <c r="H47" s="62"/>
      <c r="I47" s="62"/>
      <c r="J47" s="62"/>
      <c r="K47" s="62"/>
      <c r="L47" s="62"/>
      <c r="M47" s="62"/>
      <c r="N47" s="15"/>
      <c r="O47" s="15"/>
      <c r="P47" s="15"/>
      <c r="Q47" s="15"/>
      <c r="R47" s="53" t="s">
        <v>6</v>
      </c>
      <c r="S47" s="16">
        <f>SUM(Q46:Q50)</f>
        <v>1.75</v>
      </c>
      <c r="U47" s="60" t="str">
        <f>IF(ISERROR(OR(WEEKDAY(B47,1)=1,ISNUMBER(MATCH(B47,#REF!,0)))),"",IF(OR(WEEKDAY(B47,1)=1,ISNUMBER(MATCH(B47,#REF!,0))),1,2))</f>
        <v/>
      </c>
      <c r="V47" s="58"/>
      <c r="W47" s="58"/>
      <c r="X47" s="58"/>
      <c r="Y47" s="58"/>
      <c r="Z47" s="58"/>
      <c r="AA47" s="58"/>
    </row>
    <row r="48" spans="1:27" ht="18" customHeight="1">
      <c r="A48" s="58"/>
      <c r="B48" s="14" t="s">
        <v>7</v>
      </c>
      <c r="C48" s="8" t="s">
        <v>7</v>
      </c>
      <c r="D48" s="18"/>
      <c r="E48" s="61" t="s">
        <v>7</v>
      </c>
      <c r="F48" s="62"/>
      <c r="G48" s="62"/>
      <c r="H48" s="62"/>
      <c r="I48" s="62"/>
      <c r="J48" s="62"/>
      <c r="K48" s="62"/>
      <c r="L48" s="62"/>
      <c r="M48" s="62"/>
      <c r="N48" s="15"/>
      <c r="O48" s="15"/>
      <c r="P48" s="15"/>
      <c r="Q48" s="15"/>
      <c r="R48" s="54" t="str">
        <f>IF(Q51="△","Minus Time","")</f>
        <v/>
      </c>
      <c r="S48" s="41"/>
      <c r="U48" s="60" t="str">
        <f>IF(ISERROR(OR(WEEKDAY(B48,1)=1,ISNUMBER(MATCH(B48,#REF!,0)))),"",IF(OR(WEEKDAY(B48,1)=1,ISNUMBER(MATCH(B48,#REF!,0))),1,2))</f>
        <v/>
      </c>
      <c r="V48" s="58"/>
      <c r="W48" s="58"/>
      <c r="X48" s="58"/>
      <c r="Y48" s="58"/>
      <c r="Z48" s="58"/>
      <c r="AA48" s="58"/>
    </row>
    <row r="49" spans="1:27" ht="18" customHeight="1">
      <c r="A49" s="58"/>
      <c r="B49" s="14" t="s">
        <v>7</v>
      </c>
      <c r="C49" s="8" t="s">
        <v>7</v>
      </c>
      <c r="D49" s="18"/>
      <c r="E49" s="61" t="s">
        <v>7</v>
      </c>
      <c r="F49" s="62"/>
      <c r="G49" s="62"/>
      <c r="H49" s="62"/>
      <c r="I49" s="62"/>
      <c r="J49" s="62"/>
      <c r="K49" s="62"/>
      <c r="L49" s="62"/>
      <c r="M49" s="62"/>
      <c r="N49" s="15"/>
      <c r="O49" s="15"/>
      <c r="P49" s="15"/>
      <c r="Q49" s="15"/>
      <c r="R49" s="53" t="s">
        <v>23</v>
      </c>
      <c r="S49" s="16">
        <f>IF(OR(Q51="■",Q51="×",Q51="◎"),0,IF(Q51="△",SUM(S46:S48)-7.75, SUM(S46:S47)-7.75))</f>
        <v>0</v>
      </c>
      <c r="U49" s="60" t="str">
        <f>IF(ISERROR(OR(WEEKDAY(B49,1)=1,ISNUMBER(MATCH(B49,#REF!,0)))),"",IF(OR(WEEKDAY(B49,1)=1,ISNUMBER(MATCH(B49,#REF!,0))),1,2))</f>
        <v/>
      </c>
      <c r="V49" s="58"/>
      <c r="W49" s="58"/>
      <c r="X49" s="58"/>
      <c r="Y49" s="58"/>
      <c r="Z49" s="58"/>
      <c r="AA49" s="58"/>
    </row>
    <row r="50" spans="1:27" ht="18" customHeight="1">
      <c r="A50" s="58"/>
      <c r="B50" s="14" t="s">
        <v>7</v>
      </c>
      <c r="C50" s="8" t="s">
        <v>7</v>
      </c>
      <c r="D50" s="18"/>
      <c r="E50" s="61" t="s">
        <v>7</v>
      </c>
      <c r="F50" s="62"/>
      <c r="G50" s="62"/>
      <c r="H50" s="62"/>
      <c r="I50" s="62"/>
      <c r="J50" s="62"/>
      <c r="K50" s="62"/>
      <c r="L50" s="62"/>
      <c r="M50" s="62"/>
      <c r="N50" s="15"/>
      <c r="O50" s="15" t="s">
        <v>32</v>
      </c>
      <c r="P50" s="15" t="s">
        <v>33</v>
      </c>
      <c r="Q50" s="15">
        <v>1.75</v>
      </c>
      <c r="R50" s="53" t="s">
        <v>3</v>
      </c>
      <c r="S50" s="16" t="str">
        <f>IF(Q51="×",-7.75,"-")</f>
        <v>-</v>
      </c>
      <c r="U50" s="60" t="str">
        <f>IF(ISERROR(OR(WEEKDAY(B50,1)=1,ISNUMBER(MATCH(B50,#REF!,0)))),"",IF(OR(WEEKDAY(B50,1)=1,ISNUMBER(MATCH(B50,#REF!,0))),1,2))</f>
        <v/>
      </c>
      <c r="V50" s="58"/>
      <c r="W50" s="58"/>
      <c r="X50" s="58"/>
      <c r="Y50" s="58"/>
      <c r="Z50" s="58"/>
      <c r="AA50" s="58"/>
    </row>
    <row r="51" spans="1:27" ht="18" customHeight="1" thickBot="1">
      <c r="A51" s="58"/>
      <c r="B51" s="48" t="s">
        <v>7</v>
      </c>
      <c r="C51" s="49" t="s">
        <v>7</v>
      </c>
      <c r="D51" s="50"/>
      <c r="E51" s="76" t="s">
        <v>7</v>
      </c>
      <c r="F51" s="77"/>
      <c r="G51" s="77"/>
      <c r="H51" s="77"/>
      <c r="I51" s="77"/>
      <c r="J51" s="77"/>
      <c r="K51" s="77"/>
      <c r="L51" s="77"/>
      <c r="M51" s="77"/>
      <c r="N51" s="51"/>
      <c r="O51" s="51" t="s">
        <v>55</v>
      </c>
      <c r="P51" s="51" t="s">
        <v>33</v>
      </c>
      <c r="Q51" s="51" t="s">
        <v>93</v>
      </c>
      <c r="R51" s="55" t="s">
        <v>5</v>
      </c>
      <c r="S51" s="17">
        <f xml:space="preserve"> S46+S47</f>
        <v>7.75</v>
      </c>
      <c r="U51" s="60" t="str">
        <f>IF(ISERROR(OR(WEEKDAY(B51,1)=1,ISNUMBER(MATCH(B51,#REF!,0)))),"",IF(OR(WEEKDAY(B51,1)=1,ISNUMBER(MATCH(B51,#REF!,0))),1,2))</f>
        <v/>
      </c>
      <c r="V51" s="58"/>
      <c r="W51" s="58"/>
      <c r="X51" s="58"/>
      <c r="Y51" s="58"/>
      <c r="Z51" s="58"/>
      <c r="AA51" s="58"/>
    </row>
    <row r="52" spans="1:27" ht="18" customHeight="1" thickBot="1">
      <c r="A52" s="58"/>
      <c r="B52" s="71">
        <f>B44+1</f>
        <v>44964</v>
      </c>
      <c r="C52" s="72"/>
      <c r="D52" s="72"/>
      <c r="E52" s="72"/>
      <c r="F52" s="72"/>
      <c r="G52" s="72"/>
      <c r="H52" s="72"/>
      <c r="I52" s="72"/>
      <c r="J52" s="72"/>
      <c r="K52" s="72"/>
      <c r="L52" s="72"/>
      <c r="M52" s="72"/>
      <c r="N52" s="72"/>
      <c r="O52" s="72"/>
      <c r="P52" s="72"/>
      <c r="Q52" s="72"/>
      <c r="R52" s="72"/>
      <c r="S52" s="73"/>
      <c r="U52" s="60">
        <f>IF(ISERROR(OR(WEEKDAY(B52,1)=1,ISNUMBER(MATCH(B52,#REF!,0)))),"",IF(OR(WEEKDAY(B52,1)=1,ISNUMBER(MATCH(B52,#REF!,0))),1,2))</f>
        <v>2</v>
      </c>
      <c r="V52" s="58"/>
      <c r="W52" s="58"/>
      <c r="X52" s="58"/>
      <c r="Y52" s="58"/>
      <c r="Z52" s="58"/>
      <c r="AA52" s="58"/>
    </row>
    <row r="53" spans="1:27" ht="18" customHeight="1" thickBot="1">
      <c r="A53" s="58"/>
      <c r="B53" s="9" t="s">
        <v>25</v>
      </c>
      <c r="C53" s="4" t="s">
        <v>1</v>
      </c>
      <c r="D53" s="5" t="s">
        <v>0</v>
      </c>
      <c r="E53" s="68" t="s">
        <v>2</v>
      </c>
      <c r="F53" s="69"/>
      <c r="G53" s="69"/>
      <c r="H53" s="69"/>
      <c r="I53" s="69"/>
      <c r="J53" s="69"/>
      <c r="K53" s="69"/>
      <c r="L53" s="69"/>
      <c r="M53" s="70"/>
      <c r="N53" s="59" t="s">
        <v>4</v>
      </c>
      <c r="O53" s="57" t="s">
        <v>6</v>
      </c>
      <c r="P53" s="7" t="s">
        <v>26</v>
      </c>
      <c r="Q53" s="12" t="s">
        <v>4</v>
      </c>
      <c r="R53" s="63" t="s">
        <v>4</v>
      </c>
      <c r="S53" s="64"/>
      <c r="U53" s="60" t="str">
        <f>IF(ISERROR(OR(WEEKDAY(B53,1)=1,ISNUMBER(MATCH(B53,#REF!,0)))),"",IF(OR(WEEKDAY(B53,1)=1,ISNUMBER(MATCH(B53,#REF!,0))),1,2))</f>
        <v/>
      </c>
      <c r="V53" s="58"/>
      <c r="W53" s="58"/>
      <c r="X53" s="58"/>
      <c r="Y53" s="58"/>
      <c r="Z53" s="58"/>
      <c r="AA53" s="58"/>
    </row>
    <row r="54" spans="1:27" ht="18" customHeight="1">
      <c r="A54" s="58"/>
      <c r="B54" s="43" t="s">
        <v>96</v>
      </c>
      <c r="C54" s="44" t="s">
        <v>97</v>
      </c>
      <c r="D54" s="45" t="s">
        <v>104</v>
      </c>
      <c r="E54" s="66" t="s">
        <v>99</v>
      </c>
      <c r="F54" s="67"/>
      <c r="G54" s="67"/>
      <c r="H54" s="67"/>
      <c r="I54" s="67"/>
      <c r="J54" s="67"/>
      <c r="K54" s="67"/>
      <c r="L54" s="67"/>
      <c r="M54" s="67"/>
      <c r="N54" s="46">
        <v>6</v>
      </c>
      <c r="O54" s="46"/>
      <c r="P54" s="46"/>
      <c r="Q54" s="46"/>
      <c r="R54" s="52" t="s">
        <v>56</v>
      </c>
      <c r="S54" s="47">
        <f>SUM(N54:N59)</f>
        <v>6</v>
      </c>
      <c r="U54" s="60" t="str">
        <f>IF(ISERROR(OR(WEEKDAY(B54,1)=1,ISNUMBER(MATCH(B54,#REF!,0)))),"",IF(OR(WEEKDAY(B54,1)=1,ISNUMBER(MATCH(B54,#REF!,0))),1,2))</f>
        <v/>
      </c>
      <c r="V54" s="58"/>
      <c r="W54" s="58"/>
      <c r="X54" s="58"/>
      <c r="Y54" s="58"/>
      <c r="Z54" s="58"/>
      <c r="AA54" s="58"/>
    </row>
    <row r="55" spans="1:27" ht="18" customHeight="1">
      <c r="A55" s="58"/>
      <c r="B55" s="14" t="s">
        <v>7</v>
      </c>
      <c r="C55" s="8" t="s">
        <v>7</v>
      </c>
      <c r="D55" s="18"/>
      <c r="E55" s="61" t="s">
        <v>7</v>
      </c>
      <c r="F55" s="62"/>
      <c r="G55" s="62"/>
      <c r="H55" s="62"/>
      <c r="I55" s="62"/>
      <c r="J55" s="62"/>
      <c r="K55" s="62"/>
      <c r="L55" s="62"/>
      <c r="M55" s="62"/>
      <c r="N55" s="15"/>
      <c r="O55" s="15"/>
      <c r="P55" s="15"/>
      <c r="Q55" s="15"/>
      <c r="R55" s="53" t="s">
        <v>6</v>
      </c>
      <c r="S55" s="16">
        <f>SUM(Q54:Q58)</f>
        <v>1.75</v>
      </c>
      <c r="U55" s="60" t="str">
        <f>IF(ISERROR(OR(WEEKDAY(B55,1)=1,ISNUMBER(MATCH(B55,#REF!,0)))),"",IF(OR(WEEKDAY(B55,1)=1,ISNUMBER(MATCH(B55,#REF!,0))),1,2))</f>
        <v/>
      </c>
      <c r="V55" s="58"/>
      <c r="W55" s="58"/>
      <c r="X55" s="58"/>
      <c r="Y55" s="58"/>
      <c r="Z55" s="58"/>
      <c r="AA55" s="58"/>
    </row>
    <row r="56" spans="1:27" ht="18" customHeight="1">
      <c r="A56" s="58"/>
      <c r="B56" s="14" t="s">
        <v>7</v>
      </c>
      <c r="C56" s="8" t="s">
        <v>7</v>
      </c>
      <c r="D56" s="18"/>
      <c r="E56" s="61" t="s">
        <v>7</v>
      </c>
      <c r="F56" s="62"/>
      <c r="G56" s="62"/>
      <c r="H56" s="62"/>
      <c r="I56" s="62"/>
      <c r="J56" s="62"/>
      <c r="K56" s="62"/>
      <c r="L56" s="62"/>
      <c r="M56" s="62"/>
      <c r="N56" s="15"/>
      <c r="O56" s="15"/>
      <c r="P56" s="15"/>
      <c r="Q56" s="15"/>
      <c r="R56" s="54" t="str">
        <f>IF(Q59="△","Minus Time","")</f>
        <v/>
      </c>
      <c r="S56" s="41"/>
      <c r="U56" s="60" t="str">
        <f>IF(ISERROR(OR(WEEKDAY(B56,1)=1,ISNUMBER(MATCH(B56,#REF!,0)))),"",IF(OR(WEEKDAY(B56,1)=1,ISNUMBER(MATCH(B56,#REF!,0))),1,2))</f>
        <v/>
      </c>
      <c r="V56" s="58"/>
      <c r="W56" s="58"/>
      <c r="X56" s="58"/>
      <c r="Y56" s="58"/>
      <c r="Z56" s="58"/>
      <c r="AA56" s="58"/>
    </row>
    <row r="57" spans="1:27" ht="18" customHeight="1">
      <c r="A57" s="58"/>
      <c r="B57" s="14" t="s">
        <v>7</v>
      </c>
      <c r="C57" s="8" t="s">
        <v>7</v>
      </c>
      <c r="D57" s="18"/>
      <c r="E57" s="61" t="s">
        <v>7</v>
      </c>
      <c r="F57" s="62"/>
      <c r="G57" s="62"/>
      <c r="H57" s="62"/>
      <c r="I57" s="62"/>
      <c r="J57" s="62"/>
      <c r="K57" s="62"/>
      <c r="L57" s="62"/>
      <c r="M57" s="62"/>
      <c r="N57" s="15"/>
      <c r="O57" s="15"/>
      <c r="P57" s="15"/>
      <c r="Q57" s="15"/>
      <c r="R57" s="53" t="s">
        <v>23</v>
      </c>
      <c r="S57" s="16">
        <f>IF(OR(Q59="■",Q59="×",Q59="◎"),0,IF(Q59="△",SUM(S54:S56)-7.75, SUM(S54:S55)-7.75))</f>
        <v>0</v>
      </c>
      <c r="U57" s="60" t="str">
        <f>IF(ISERROR(OR(WEEKDAY(B57,1)=1,ISNUMBER(MATCH(B57,#REF!,0)))),"",IF(OR(WEEKDAY(B57,1)=1,ISNUMBER(MATCH(B57,#REF!,0))),1,2))</f>
        <v/>
      </c>
      <c r="V57" s="58"/>
      <c r="W57" s="58"/>
      <c r="X57" s="58"/>
      <c r="Y57" s="58"/>
      <c r="Z57" s="58"/>
      <c r="AA57" s="58"/>
    </row>
    <row r="58" spans="1:27" ht="18" customHeight="1">
      <c r="A58" s="58"/>
      <c r="B58" s="14" t="s">
        <v>7</v>
      </c>
      <c r="C58" s="8" t="s">
        <v>7</v>
      </c>
      <c r="D58" s="18"/>
      <c r="E58" s="61" t="s">
        <v>7</v>
      </c>
      <c r="F58" s="62"/>
      <c r="G58" s="62"/>
      <c r="H58" s="62"/>
      <c r="I58" s="62"/>
      <c r="J58" s="62"/>
      <c r="K58" s="62"/>
      <c r="L58" s="62"/>
      <c r="M58" s="62"/>
      <c r="N58" s="15"/>
      <c r="O58" s="15" t="s">
        <v>32</v>
      </c>
      <c r="P58" s="15" t="s">
        <v>33</v>
      </c>
      <c r="Q58" s="15">
        <v>1.75</v>
      </c>
      <c r="R58" s="53" t="s">
        <v>3</v>
      </c>
      <c r="S58" s="16" t="str">
        <f>IF(Q59="×",-7.75,"-")</f>
        <v>-</v>
      </c>
      <c r="U58" s="60" t="str">
        <f>IF(ISERROR(OR(WEEKDAY(B58,1)=1,ISNUMBER(MATCH(B58,#REF!,0)))),"",IF(OR(WEEKDAY(B58,1)=1,ISNUMBER(MATCH(B58,#REF!,0))),1,2))</f>
        <v/>
      </c>
      <c r="V58" s="58"/>
      <c r="W58" s="58"/>
      <c r="X58" s="58"/>
      <c r="Y58" s="58"/>
      <c r="Z58" s="58"/>
      <c r="AA58" s="58"/>
    </row>
    <row r="59" spans="1:27" ht="18" customHeight="1" thickBot="1">
      <c r="A59" s="58"/>
      <c r="B59" s="48" t="s">
        <v>7</v>
      </c>
      <c r="C59" s="49" t="s">
        <v>7</v>
      </c>
      <c r="D59" s="50"/>
      <c r="E59" s="76" t="s">
        <v>7</v>
      </c>
      <c r="F59" s="77"/>
      <c r="G59" s="77"/>
      <c r="H59" s="77"/>
      <c r="I59" s="77"/>
      <c r="J59" s="77"/>
      <c r="K59" s="77"/>
      <c r="L59" s="77"/>
      <c r="M59" s="77"/>
      <c r="N59" s="51"/>
      <c r="O59" s="51" t="s">
        <v>55</v>
      </c>
      <c r="P59" s="51" t="s">
        <v>33</v>
      </c>
      <c r="Q59" s="51" t="s">
        <v>93</v>
      </c>
      <c r="R59" s="55" t="s">
        <v>5</v>
      </c>
      <c r="S59" s="17">
        <f xml:space="preserve"> S54+S55</f>
        <v>7.75</v>
      </c>
      <c r="U59" s="60" t="str">
        <f>IF(ISERROR(OR(WEEKDAY(B59,1)=1,ISNUMBER(MATCH(B59,#REF!,0)))),"",IF(OR(WEEKDAY(B59,1)=1,ISNUMBER(MATCH(B59,#REF!,0))),1,2))</f>
        <v/>
      </c>
      <c r="V59" s="58"/>
      <c r="W59" s="58"/>
      <c r="X59" s="58"/>
      <c r="Y59" s="58"/>
      <c r="Z59" s="58"/>
      <c r="AA59" s="58"/>
    </row>
    <row r="60" spans="1:27" ht="18" customHeight="1" thickBot="1">
      <c r="A60" s="58"/>
      <c r="B60" s="71">
        <f>B52+1</f>
        <v>44965</v>
      </c>
      <c r="C60" s="72"/>
      <c r="D60" s="72"/>
      <c r="E60" s="72"/>
      <c r="F60" s="72"/>
      <c r="G60" s="72"/>
      <c r="H60" s="72"/>
      <c r="I60" s="72"/>
      <c r="J60" s="72"/>
      <c r="K60" s="72"/>
      <c r="L60" s="72"/>
      <c r="M60" s="72"/>
      <c r="N60" s="72"/>
      <c r="O60" s="72"/>
      <c r="P60" s="72"/>
      <c r="Q60" s="72"/>
      <c r="R60" s="72"/>
      <c r="S60" s="73"/>
      <c r="U60" s="60">
        <f>IF(ISERROR(OR(WEEKDAY(B60,1)=1,ISNUMBER(MATCH(B60,#REF!,0)))),"",IF(OR(WEEKDAY(B60,1)=1,ISNUMBER(MATCH(B60,#REF!,0))),1,2))</f>
        <v>2</v>
      </c>
      <c r="V60" s="58"/>
      <c r="W60" s="58"/>
      <c r="X60" s="58"/>
      <c r="Y60" s="58"/>
      <c r="Z60" s="58"/>
      <c r="AA60" s="58"/>
    </row>
    <row r="61" spans="1:27" ht="18" customHeight="1" thickBot="1">
      <c r="A61" s="58"/>
      <c r="B61" s="9" t="s">
        <v>25</v>
      </c>
      <c r="C61" s="4" t="s">
        <v>1</v>
      </c>
      <c r="D61" s="5" t="s">
        <v>0</v>
      </c>
      <c r="E61" s="68" t="s">
        <v>2</v>
      </c>
      <c r="F61" s="69"/>
      <c r="G61" s="69"/>
      <c r="H61" s="69"/>
      <c r="I61" s="69"/>
      <c r="J61" s="69"/>
      <c r="K61" s="69"/>
      <c r="L61" s="69"/>
      <c r="M61" s="70"/>
      <c r="N61" s="59" t="s">
        <v>4</v>
      </c>
      <c r="O61" s="57" t="s">
        <v>6</v>
      </c>
      <c r="P61" s="7" t="s">
        <v>26</v>
      </c>
      <c r="Q61" s="12" t="s">
        <v>4</v>
      </c>
      <c r="R61" s="63" t="s">
        <v>4</v>
      </c>
      <c r="S61" s="64"/>
      <c r="U61" s="60" t="str">
        <f>IF(ISERROR(OR(WEEKDAY(B61,1)=1,ISNUMBER(MATCH(B61,#REF!,0)))),"",IF(OR(WEEKDAY(B61,1)=1,ISNUMBER(MATCH(B61,#REF!,0))),1,2))</f>
        <v/>
      </c>
      <c r="V61" s="58"/>
      <c r="W61" s="58"/>
      <c r="X61" s="58"/>
      <c r="Y61" s="58"/>
      <c r="Z61" s="58"/>
      <c r="AA61" s="58"/>
    </row>
    <row r="62" spans="1:27" ht="18" customHeight="1">
      <c r="A62" s="58"/>
      <c r="B62" s="43" t="s">
        <v>96</v>
      </c>
      <c r="C62" s="44" t="s">
        <v>97</v>
      </c>
      <c r="D62" s="45" t="s">
        <v>104</v>
      </c>
      <c r="E62" s="66" t="s">
        <v>99</v>
      </c>
      <c r="F62" s="67"/>
      <c r="G62" s="67"/>
      <c r="H62" s="67"/>
      <c r="I62" s="67"/>
      <c r="J62" s="67"/>
      <c r="K62" s="67"/>
      <c r="L62" s="67"/>
      <c r="M62" s="67"/>
      <c r="N62" s="46">
        <v>6</v>
      </c>
      <c r="O62" s="46"/>
      <c r="P62" s="46"/>
      <c r="Q62" s="46"/>
      <c r="R62" s="52" t="s">
        <v>56</v>
      </c>
      <c r="S62" s="47">
        <f>SUM(N62:N67)</f>
        <v>6</v>
      </c>
      <c r="U62" s="60" t="str">
        <f>IF(ISERROR(OR(WEEKDAY(B62,1)=1,ISNUMBER(MATCH(B62,#REF!,0)))),"",IF(OR(WEEKDAY(B62,1)=1,ISNUMBER(MATCH(B62,#REF!,0))),1,2))</f>
        <v/>
      </c>
      <c r="V62" s="58"/>
      <c r="W62" s="58"/>
      <c r="X62" s="58"/>
      <c r="Y62" s="58"/>
      <c r="Z62" s="58"/>
      <c r="AA62" s="58"/>
    </row>
    <row r="63" spans="1:27" ht="18" customHeight="1">
      <c r="A63" s="58"/>
      <c r="B63" s="14" t="s">
        <v>7</v>
      </c>
      <c r="C63" s="8" t="s">
        <v>7</v>
      </c>
      <c r="D63" s="18"/>
      <c r="E63" s="61" t="s">
        <v>7</v>
      </c>
      <c r="F63" s="62"/>
      <c r="G63" s="62"/>
      <c r="H63" s="62"/>
      <c r="I63" s="62"/>
      <c r="J63" s="62"/>
      <c r="K63" s="62"/>
      <c r="L63" s="62"/>
      <c r="M63" s="62"/>
      <c r="N63" s="15"/>
      <c r="O63" s="15"/>
      <c r="P63" s="15"/>
      <c r="Q63" s="15"/>
      <c r="R63" s="53" t="s">
        <v>6</v>
      </c>
      <c r="S63" s="16">
        <f>SUM(Q62:Q66)</f>
        <v>1.75</v>
      </c>
      <c r="U63" s="60" t="str">
        <f>IF(ISERROR(OR(WEEKDAY(B63,1)=1,ISNUMBER(MATCH(B63,#REF!,0)))),"",IF(OR(WEEKDAY(B63,1)=1,ISNUMBER(MATCH(B63,#REF!,0))),1,2))</f>
        <v/>
      </c>
      <c r="V63" s="58"/>
      <c r="W63" s="58"/>
      <c r="X63" s="58"/>
      <c r="Y63" s="58"/>
      <c r="Z63" s="58"/>
      <c r="AA63" s="58"/>
    </row>
    <row r="64" spans="1:27" ht="18" customHeight="1">
      <c r="A64" s="58"/>
      <c r="B64" s="14" t="s">
        <v>7</v>
      </c>
      <c r="C64" s="8" t="s">
        <v>7</v>
      </c>
      <c r="D64" s="18"/>
      <c r="E64" s="61" t="s">
        <v>7</v>
      </c>
      <c r="F64" s="62"/>
      <c r="G64" s="62"/>
      <c r="H64" s="62"/>
      <c r="I64" s="62"/>
      <c r="J64" s="62"/>
      <c r="K64" s="62"/>
      <c r="L64" s="62"/>
      <c r="M64" s="62"/>
      <c r="N64" s="15"/>
      <c r="O64" s="15"/>
      <c r="P64" s="15"/>
      <c r="Q64" s="15"/>
      <c r="R64" s="54" t="str">
        <f>IF(Q67="△","Minus Time","")</f>
        <v/>
      </c>
      <c r="S64" s="41"/>
      <c r="U64" s="60" t="str">
        <f>IF(ISERROR(OR(WEEKDAY(B64,1)=1,ISNUMBER(MATCH(B64,#REF!,0)))),"",IF(OR(WEEKDAY(B64,1)=1,ISNUMBER(MATCH(B64,#REF!,0))),1,2))</f>
        <v/>
      </c>
      <c r="V64" s="58"/>
      <c r="W64" s="58"/>
      <c r="X64" s="58"/>
      <c r="Y64" s="58"/>
      <c r="Z64" s="58"/>
      <c r="AA64" s="58"/>
    </row>
    <row r="65" spans="1:27" ht="18" customHeight="1">
      <c r="A65" s="58"/>
      <c r="B65" s="14" t="s">
        <v>7</v>
      </c>
      <c r="C65" s="8" t="s">
        <v>7</v>
      </c>
      <c r="D65" s="18"/>
      <c r="E65" s="61" t="s">
        <v>7</v>
      </c>
      <c r="F65" s="62"/>
      <c r="G65" s="62"/>
      <c r="H65" s="62"/>
      <c r="I65" s="62"/>
      <c r="J65" s="62"/>
      <c r="K65" s="62"/>
      <c r="L65" s="62"/>
      <c r="M65" s="62"/>
      <c r="N65" s="15"/>
      <c r="O65" s="15"/>
      <c r="P65" s="15"/>
      <c r="Q65" s="15"/>
      <c r="R65" s="53" t="s">
        <v>23</v>
      </c>
      <c r="S65" s="16">
        <f>IF(OR(Q67="■",Q67="×",Q67="◎"),0,IF(Q67="△",SUM(S62:S64)-7.75, SUM(S62:S63)-7.75))</f>
        <v>0</v>
      </c>
      <c r="U65" s="60" t="str">
        <f>IF(ISERROR(OR(WEEKDAY(B65,1)=1,ISNUMBER(MATCH(B65,#REF!,0)))),"",IF(OR(WEEKDAY(B65,1)=1,ISNUMBER(MATCH(B65,#REF!,0))),1,2))</f>
        <v/>
      </c>
      <c r="V65" s="58"/>
      <c r="W65" s="58"/>
      <c r="X65" s="58"/>
      <c r="Y65" s="58"/>
      <c r="Z65" s="58"/>
      <c r="AA65" s="58"/>
    </row>
    <row r="66" spans="1:27" ht="18" customHeight="1">
      <c r="A66" s="58"/>
      <c r="B66" s="14" t="s">
        <v>7</v>
      </c>
      <c r="C66" s="8" t="s">
        <v>7</v>
      </c>
      <c r="D66" s="18"/>
      <c r="E66" s="61" t="s">
        <v>7</v>
      </c>
      <c r="F66" s="62"/>
      <c r="G66" s="62"/>
      <c r="H66" s="62"/>
      <c r="I66" s="62"/>
      <c r="J66" s="62"/>
      <c r="K66" s="62"/>
      <c r="L66" s="62"/>
      <c r="M66" s="62"/>
      <c r="N66" s="15"/>
      <c r="O66" s="15" t="s">
        <v>32</v>
      </c>
      <c r="P66" s="15" t="s">
        <v>33</v>
      </c>
      <c r="Q66" s="15">
        <v>1.75</v>
      </c>
      <c r="R66" s="53" t="s">
        <v>3</v>
      </c>
      <c r="S66" s="16" t="str">
        <f>IF(Q67="×",-7.75,"-")</f>
        <v>-</v>
      </c>
      <c r="U66" s="60" t="str">
        <f>IF(ISERROR(OR(WEEKDAY(B66,1)=1,ISNUMBER(MATCH(B66,#REF!,0)))),"",IF(OR(WEEKDAY(B66,1)=1,ISNUMBER(MATCH(B66,#REF!,0))),1,2))</f>
        <v/>
      </c>
      <c r="V66" s="58"/>
      <c r="W66" s="58"/>
      <c r="X66" s="58"/>
      <c r="Y66" s="58"/>
      <c r="Z66" s="58"/>
      <c r="AA66" s="58"/>
    </row>
    <row r="67" spans="1:27" ht="18" customHeight="1" thickBot="1">
      <c r="A67" s="58"/>
      <c r="B67" s="48" t="s">
        <v>7</v>
      </c>
      <c r="C67" s="49" t="s">
        <v>7</v>
      </c>
      <c r="D67" s="50"/>
      <c r="E67" s="76" t="s">
        <v>7</v>
      </c>
      <c r="F67" s="77"/>
      <c r="G67" s="77"/>
      <c r="H67" s="77"/>
      <c r="I67" s="77"/>
      <c r="J67" s="77"/>
      <c r="K67" s="77"/>
      <c r="L67" s="77"/>
      <c r="M67" s="77"/>
      <c r="N67" s="51"/>
      <c r="O67" s="51" t="s">
        <v>55</v>
      </c>
      <c r="P67" s="51" t="s">
        <v>33</v>
      </c>
      <c r="Q67" s="51" t="s">
        <v>93</v>
      </c>
      <c r="R67" s="55" t="s">
        <v>5</v>
      </c>
      <c r="S67" s="17">
        <f xml:space="preserve"> S62+S63</f>
        <v>7.75</v>
      </c>
      <c r="U67" s="60" t="str">
        <f>IF(ISERROR(OR(WEEKDAY(B67,1)=1,ISNUMBER(MATCH(B67,#REF!,0)))),"",IF(OR(WEEKDAY(B67,1)=1,ISNUMBER(MATCH(B67,#REF!,0))),1,2))</f>
        <v/>
      </c>
      <c r="V67" s="58"/>
      <c r="W67" s="58"/>
      <c r="X67" s="58"/>
      <c r="Y67" s="58"/>
      <c r="Z67" s="58"/>
      <c r="AA67" s="58"/>
    </row>
    <row r="68" spans="1:27" ht="18" customHeight="1" thickBot="1">
      <c r="A68" s="58"/>
      <c r="B68" s="71">
        <f>B60+1</f>
        <v>44966</v>
      </c>
      <c r="C68" s="72"/>
      <c r="D68" s="72"/>
      <c r="E68" s="72"/>
      <c r="F68" s="72"/>
      <c r="G68" s="72"/>
      <c r="H68" s="72"/>
      <c r="I68" s="72"/>
      <c r="J68" s="72"/>
      <c r="K68" s="72"/>
      <c r="L68" s="72"/>
      <c r="M68" s="72"/>
      <c r="N68" s="72"/>
      <c r="O68" s="72"/>
      <c r="P68" s="72"/>
      <c r="Q68" s="72"/>
      <c r="R68" s="72"/>
      <c r="S68" s="73"/>
      <c r="U68" s="60">
        <f>IF(ISERROR(OR(WEEKDAY(B68,1)=1,ISNUMBER(MATCH(B68,#REF!,0)))),"",IF(OR(WEEKDAY(B68,1)=1,ISNUMBER(MATCH(B68,#REF!,0))),1,2))</f>
        <v>2</v>
      </c>
      <c r="V68" s="58"/>
      <c r="W68" s="58"/>
      <c r="X68" s="58"/>
      <c r="Y68" s="58"/>
      <c r="Z68" s="58"/>
      <c r="AA68" s="58"/>
    </row>
    <row r="69" spans="1:27" ht="18" customHeight="1" thickBot="1">
      <c r="A69" s="58"/>
      <c r="B69" s="9" t="s">
        <v>25</v>
      </c>
      <c r="C69" s="4" t="s">
        <v>1</v>
      </c>
      <c r="D69" s="5" t="s">
        <v>0</v>
      </c>
      <c r="E69" s="68" t="s">
        <v>2</v>
      </c>
      <c r="F69" s="69"/>
      <c r="G69" s="69"/>
      <c r="H69" s="69"/>
      <c r="I69" s="69"/>
      <c r="J69" s="69"/>
      <c r="K69" s="69"/>
      <c r="L69" s="69"/>
      <c r="M69" s="70"/>
      <c r="N69" s="59" t="s">
        <v>4</v>
      </c>
      <c r="O69" s="57" t="s">
        <v>6</v>
      </c>
      <c r="P69" s="7" t="s">
        <v>26</v>
      </c>
      <c r="Q69" s="12" t="s">
        <v>4</v>
      </c>
      <c r="R69" s="63" t="s">
        <v>4</v>
      </c>
      <c r="S69" s="64"/>
      <c r="U69" s="60" t="str">
        <f>IF(ISERROR(OR(WEEKDAY(B69,1)=1,ISNUMBER(MATCH(B69,#REF!,0)))),"",IF(OR(WEEKDAY(B69,1)=1,ISNUMBER(MATCH(B69,#REF!,0))),1,2))</f>
        <v/>
      </c>
      <c r="V69" s="58"/>
      <c r="W69" s="58"/>
      <c r="X69" s="58"/>
      <c r="Y69" s="58"/>
      <c r="Z69" s="58"/>
      <c r="AA69" s="58"/>
    </row>
    <row r="70" spans="1:27" ht="18" customHeight="1">
      <c r="A70" s="58"/>
      <c r="B70" s="43" t="s">
        <v>96</v>
      </c>
      <c r="C70" s="44" t="s">
        <v>97</v>
      </c>
      <c r="D70" s="45" t="s">
        <v>104</v>
      </c>
      <c r="E70" s="66" t="s">
        <v>99</v>
      </c>
      <c r="F70" s="67"/>
      <c r="G70" s="67"/>
      <c r="H70" s="67"/>
      <c r="I70" s="67"/>
      <c r="J70" s="67"/>
      <c r="K70" s="67"/>
      <c r="L70" s="67"/>
      <c r="M70" s="67"/>
      <c r="N70" s="46">
        <v>6</v>
      </c>
      <c r="O70" s="46" t="s">
        <v>100</v>
      </c>
      <c r="P70" s="46"/>
      <c r="Q70" s="46">
        <v>0.5</v>
      </c>
      <c r="R70" s="52" t="s">
        <v>56</v>
      </c>
      <c r="S70" s="47">
        <f>SUM(N70:N75)</f>
        <v>6</v>
      </c>
      <c r="U70" s="60" t="str">
        <f>IF(ISERROR(OR(WEEKDAY(B70,1)=1,ISNUMBER(MATCH(B70,#REF!,0)))),"",IF(OR(WEEKDAY(B70,1)=1,ISNUMBER(MATCH(B70,#REF!,0))),1,2))</f>
        <v/>
      </c>
      <c r="V70" s="58"/>
      <c r="W70" s="58"/>
      <c r="X70" s="58"/>
      <c r="Y70" s="58"/>
      <c r="Z70" s="58"/>
      <c r="AA70" s="58"/>
    </row>
    <row r="71" spans="1:27" ht="18" customHeight="1">
      <c r="A71" s="58"/>
      <c r="B71" s="14" t="s">
        <v>7</v>
      </c>
      <c r="C71" s="8" t="s">
        <v>7</v>
      </c>
      <c r="D71" s="18"/>
      <c r="E71" s="61" t="s">
        <v>7</v>
      </c>
      <c r="F71" s="62"/>
      <c r="G71" s="62"/>
      <c r="H71" s="62"/>
      <c r="I71" s="62"/>
      <c r="J71" s="62"/>
      <c r="K71" s="62"/>
      <c r="L71" s="62"/>
      <c r="M71" s="62"/>
      <c r="N71" s="15"/>
      <c r="O71" s="15"/>
      <c r="P71" s="15"/>
      <c r="Q71" s="15"/>
      <c r="R71" s="53" t="s">
        <v>6</v>
      </c>
      <c r="S71" s="16">
        <f>SUM(Q70:Q74)</f>
        <v>1.75</v>
      </c>
      <c r="U71" s="60" t="str">
        <f>IF(ISERROR(OR(WEEKDAY(B71,1)=1,ISNUMBER(MATCH(B71,#REF!,0)))),"",IF(OR(WEEKDAY(B71,1)=1,ISNUMBER(MATCH(B71,#REF!,0))),1,2))</f>
        <v/>
      </c>
      <c r="V71" s="58"/>
      <c r="W71" s="58"/>
      <c r="X71" s="58"/>
      <c r="Y71" s="58"/>
      <c r="Z71" s="58"/>
      <c r="AA71" s="58"/>
    </row>
    <row r="72" spans="1:27" ht="18" customHeight="1">
      <c r="A72" s="58"/>
      <c r="B72" s="14" t="s">
        <v>7</v>
      </c>
      <c r="C72" s="8" t="s">
        <v>7</v>
      </c>
      <c r="D72" s="18"/>
      <c r="E72" s="61" t="s">
        <v>7</v>
      </c>
      <c r="F72" s="62"/>
      <c r="G72" s="62"/>
      <c r="H72" s="62"/>
      <c r="I72" s="62"/>
      <c r="J72" s="62"/>
      <c r="K72" s="62"/>
      <c r="L72" s="62"/>
      <c r="M72" s="62"/>
      <c r="N72" s="15"/>
      <c r="O72" s="15"/>
      <c r="P72" s="15"/>
      <c r="Q72" s="15"/>
      <c r="R72" s="54" t="str">
        <f>IF(Q75="△","Minus Time","")</f>
        <v/>
      </c>
      <c r="S72" s="41"/>
      <c r="U72" s="60" t="str">
        <f>IF(ISERROR(OR(WEEKDAY(B72,1)=1,ISNUMBER(MATCH(B72,#REF!,0)))),"",IF(OR(WEEKDAY(B72,1)=1,ISNUMBER(MATCH(B72,#REF!,0))),1,2))</f>
        <v/>
      </c>
      <c r="V72" s="58"/>
      <c r="W72" s="58"/>
      <c r="X72" s="58"/>
      <c r="Y72" s="58"/>
      <c r="Z72" s="58"/>
      <c r="AA72" s="58"/>
    </row>
    <row r="73" spans="1:27" ht="18" customHeight="1">
      <c r="A73" s="58"/>
      <c r="B73" s="14" t="s">
        <v>7</v>
      </c>
      <c r="C73" s="8" t="s">
        <v>7</v>
      </c>
      <c r="D73" s="18"/>
      <c r="E73" s="61" t="s">
        <v>7</v>
      </c>
      <c r="F73" s="62"/>
      <c r="G73" s="62"/>
      <c r="H73" s="62"/>
      <c r="I73" s="62"/>
      <c r="J73" s="62"/>
      <c r="K73" s="62"/>
      <c r="L73" s="62"/>
      <c r="M73" s="62"/>
      <c r="N73" s="15"/>
      <c r="O73" s="15"/>
      <c r="P73" s="15"/>
      <c r="Q73" s="15"/>
      <c r="R73" s="53" t="s">
        <v>23</v>
      </c>
      <c r="S73" s="16">
        <f>IF(OR(Q75="■",Q75="×",Q75="◎"),0,IF(Q75="△",SUM(S70:S72)-7.75, SUM(S70:S71)-7.75))</f>
        <v>0</v>
      </c>
      <c r="U73" s="60" t="str">
        <f>IF(ISERROR(OR(WEEKDAY(B73,1)=1,ISNUMBER(MATCH(B73,#REF!,0)))),"",IF(OR(WEEKDAY(B73,1)=1,ISNUMBER(MATCH(B73,#REF!,0))),1,2))</f>
        <v/>
      </c>
      <c r="V73" s="58"/>
      <c r="W73" s="58"/>
      <c r="X73" s="58"/>
      <c r="Y73" s="58"/>
      <c r="Z73" s="58"/>
      <c r="AA73" s="58"/>
    </row>
    <row r="74" spans="1:27" ht="18" customHeight="1">
      <c r="A74" s="58"/>
      <c r="B74" s="14" t="s">
        <v>7</v>
      </c>
      <c r="C74" s="8" t="s">
        <v>7</v>
      </c>
      <c r="D74" s="18"/>
      <c r="E74" s="61" t="s">
        <v>7</v>
      </c>
      <c r="F74" s="62"/>
      <c r="G74" s="62"/>
      <c r="H74" s="62"/>
      <c r="I74" s="62"/>
      <c r="J74" s="62"/>
      <c r="K74" s="62"/>
      <c r="L74" s="62"/>
      <c r="M74" s="62"/>
      <c r="N74" s="15"/>
      <c r="O74" s="15" t="s">
        <v>32</v>
      </c>
      <c r="P74" s="15" t="s">
        <v>33</v>
      </c>
      <c r="Q74" s="15">
        <v>1.25</v>
      </c>
      <c r="R74" s="53" t="s">
        <v>3</v>
      </c>
      <c r="S74" s="16" t="str">
        <f>IF(Q75="×",-7.75,"-")</f>
        <v>-</v>
      </c>
      <c r="U74" s="60" t="str">
        <f>IF(ISERROR(OR(WEEKDAY(B74,1)=1,ISNUMBER(MATCH(B74,#REF!,0)))),"",IF(OR(WEEKDAY(B74,1)=1,ISNUMBER(MATCH(B74,#REF!,0))),1,2))</f>
        <v/>
      </c>
      <c r="V74" s="58"/>
      <c r="W74" s="58"/>
      <c r="X74" s="58"/>
      <c r="Y74" s="58"/>
      <c r="Z74" s="58"/>
      <c r="AA74" s="58"/>
    </row>
    <row r="75" spans="1:27" ht="18" customHeight="1" thickBot="1">
      <c r="A75" s="58"/>
      <c r="B75" s="48" t="s">
        <v>7</v>
      </c>
      <c r="C75" s="49" t="s">
        <v>7</v>
      </c>
      <c r="D75" s="50"/>
      <c r="E75" s="76" t="s">
        <v>7</v>
      </c>
      <c r="F75" s="77"/>
      <c r="G75" s="77"/>
      <c r="H75" s="77"/>
      <c r="I75" s="77"/>
      <c r="J75" s="77"/>
      <c r="K75" s="77"/>
      <c r="L75" s="77"/>
      <c r="M75" s="77"/>
      <c r="N75" s="51"/>
      <c r="O75" s="51" t="s">
        <v>55</v>
      </c>
      <c r="P75" s="51" t="s">
        <v>33</v>
      </c>
      <c r="Q75" s="51" t="s">
        <v>93</v>
      </c>
      <c r="R75" s="55" t="s">
        <v>5</v>
      </c>
      <c r="S75" s="17">
        <f xml:space="preserve"> S70+S71</f>
        <v>7.75</v>
      </c>
      <c r="U75" s="60" t="str">
        <f>IF(ISERROR(OR(WEEKDAY(B75,1)=1,ISNUMBER(MATCH(B75,#REF!,0)))),"",IF(OR(WEEKDAY(B75,1)=1,ISNUMBER(MATCH(B75,#REF!,0))),1,2))</f>
        <v/>
      </c>
      <c r="V75" s="58"/>
      <c r="W75" s="58"/>
      <c r="X75" s="58"/>
      <c r="Y75" s="58"/>
      <c r="Z75" s="58"/>
      <c r="AA75" s="58"/>
    </row>
    <row r="76" spans="1:27" ht="18" customHeight="1" thickBot="1">
      <c r="A76" s="58"/>
      <c r="B76" s="71">
        <f>B68+1</f>
        <v>44967</v>
      </c>
      <c r="C76" s="72"/>
      <c r="D76" s="72"/>
      <c r="E76" s="72"/>
      <c r="F76" s="72"/>
      <c r="G76" s="72"/>
      <c r="H76" s="72"/>
      <c r="I76" s="72"/>
      <c r="J76" s="72"/>
      <c r="K76" s="72"/>
      <c r="L76" s="72"/>
      <c r="M76" s="72"/>
      <c r="N76" s="72"/>
      <c r="O76" s="72"/>
      <c r="P76" s="72"/>
      <c r="Q76" s="72"/>
      <c r="R76" s="72"/>
      <c r="S76" s="73"/>
      <c r="U76" s="60">
        <f>IF(ISERROR(OR(WEEKDAY(B76,1)=1,ISNUMBER(MATCH(B76,#REF!,0)))),"",IF(OR(WEEKDAY(B76,1)=1,ISNUMBER(MATCH(B76,#REF!,0))),1,2))</f>
        <v>2</v>
      </c>
      <c r="V76" s="58"/>
      <c r="W76" s="58"/>
      <c r="X76" s="58"/>
      <c r="Y76" s="58"/>
      <c r="Z76" s="58"/>
      <c r="AA76" s="58"/>
    </row>
    <row r="77" spans="1:27" ht="18" customHeight="1" thickBot="1">
      <c r="A77" s="58"/>
      <c r="B77" s="9" t="s">
        <v>25</v>
      </c>
      <c r="C77" s="4" t="s">
        <v>1</v>
      </c>
      <c r="D77" s="5" t="s">
        <v>0</v>
      </c>
      <c r="E77" s="68" t="s">
        <v>2</v>
      </c>
      <c r="F77" s="69"/>
      <c r="G77" s="69"/>
      <c r="H77" s="69"/>
      <c r="I77" s="69"/>
      <c r="J77" s="69"/>
      <c r="K77" s="69"/>
      <c r="L77" s="69"/>
      <c r="M77" s="70"/>
      <c r="N77" s="59" t="s">
        <v>4</v>
      </c>
      <c r="O77" s="57" t="s">
        <v>6</v>
      </c>
      <c r="P77" s="7" t="s">
        <v>26</v>
      </c>
      <c r="Q77" s="12" t="s">
        <v>4</v>
      </c>
      <c r="R77" s="63" t="s">
        <v>4</v>
      </c>
      <c r="S77" s="64"/>
      <c r="U77" s="60" t="str">
        <f>IF(ISERROR(OR(WEEKDAY(B77,1)=1,ISNUMBER(MATCH(B77,#REF!,0)))),"",IF(OR(WEEKDAY(B77,1)=1,ISNUMBER(MATCH(B77,#REF!,0))),1,2))</f>
        <v/>
      </c>
      <c r="V77" s="58"/>
      <c r="W77" s="58"/>
      <c r="X77" s="58"/>
      <c r="Y77" s="58"/>
      <c r="Z77" s="58"/>
      <c r="AA77" s="58"/>
    </row>
    <row r="78" spans="1:27" ht="18" customHeight="1">
      <c r="A78" s="58"/>
      <c r="B78" s="43" t="s">
        <v>96</v>
      </c>
      <c r="C78" s="44" t="s">
        <v>97</v>
      </c>
      <c r="D78" s="45" t="s">
        <v>104</v>
      </c>
      <c r="E78" s="66" t="s">
        <v>99</v>
      </c>
      <c r="F78" s="67"/>
      <c r="G78" s="67"/>
      <c r="H78" s="67"/>
      <c r="I78" s="67"/>
      <c r="J78" s="67"/>
      <c r="K78" s="67"/>
      <c r="L78" s="67"/>
      <c r="M78" s="67"/>
      <c r="N78" s="46">
        <v>6</v>
      </c>
      <c r="O78" s="46" t="s">
        <v>95</v>
      </c>
      <c r="P78" s="46"/>
      <c r="Q78" s="46">
        <v>0.5</v>
      </c>
      <c r="R78" s="52" t="s">
        <v>56</v>
      </c>
      <c r="S78" s="47">
        <f>SUM(N78:N83)</f>
        <v>6</v>
      </c>
      <c r="U78" s="60" t="str">
        <f>IF(ISERROR(OR(WEEKDAY(B78,1)=1,ISNUMBER(MATCH(B78,#REF!,0)))),"",IF(OR(WEEKDAY(B78,1)=1,ISNUMBER(MATCH(B78,#REF!,0))),1,2))</f>
        <v/>
      </c>
      <c r="V78" s="58"/>
      <c r="W78" s="58"/>
      <c r="X78" s="58"/>
      <c r="Y78" s="58"/>
      <c r="Z78" s="58"/>
      <c r="AA78" s="58"/>
    </row>
    <row r="79" spans="1:27" ht="18" customHeight="1">
      <c r="A79" s="58"/>
      <c r="B79" s="14" t="s">
        <v>7</v>
      </c>
      <c r="C79" s="8" t="s">
        <v>7</v>
      </c>
      <c r="D79" s="18"/>
      <c r="E79" s="61" t="s">
        <v>7</v>
      </c>
      <c r="F79" s="62"/>
      <c r="G79" s="62"/>
      <c r="H79" s="62"/>
      <c r="I79" s="62"/>
      <c r="J79" s="62"/>
      <c r="K79" s="62"/>
      <c r="L79" s="62"/>
      <c r="M79" s="62"/>
      <c r="N79" s="15"/>
      <c r="O79" s="15"/>
      <c r="P79" s="15"/>
      <c r="Q79" s="15"/>
      <c r="R79" s="53" t="s">
        <v>6</v>
      </c>
      <c r="S79" s="16">
        <f>SUM(Q78:Q82)</f>
        <v>1.75</v>
      </c>
      <c r="U79" s="60" t="str">
        <f>IF(ISERROR(OR(WEEKDAY(B79,1)=1,ISNUMBER(MATCH(B79,#REF!,0)))),"",IF(OR(WEEKDAY(B79,1)=1,ISNUMBER(MATCH(B79,#REF!,0))),1,2))</f>
        <v/>
      </c>
      <c r="V79" s="58"/>
      <c r="W79" s="58"/>
      <c r="X79" s="58"/>
      <c r="Y79" s="58"/>
      <c r="Z79" s="58"/>
      <c r="AA79" s="58"/>
    </row>
    <row r="80" spans="1:27" ht="18" customHeight="1">
      <c r="A80" s="58"/>
      <c r="B80" s="14" t="s">
        <v>7</v>
      </c>
      <c r="C80" s="8" t="s">
        <v>7</v>
      </c>
      <c r="D80" s="18"/>
      <c r="E80" s="61" t="s">
        <v>7</v>
      </c>
      <c r="F80" s="62"/>
      <c r="G80" s="62"/>
      <c r="H80" s="62"/>
      <c r="I80" s="62"/>
      <c r="J80" s="62"/>
      <c r="K80" s="62"/>
      <c r="L80" s="62"/>
      <c r="M80" s="62"/>
      <c r="N80" s="15"/>
      <c r="O80" s="15"/>
      <c r="P80" s="15"/>
      <c r="Q80" s="15"/>
      <c r="R80" s="54" t="str">
        <f>IF(Q83="△","Minus Time","")</f>
        <v/>
      </c>
      <c r="S80" s="41"/>
      <c r="U80" s="60" t="str">
        <f>IF(ISERROR(OR(WEEKDAY(B80,1)=1,ISNUMBER(MATCH(B80,#REF!,0)))),"",IF(OR(WEEKDAY(B80,1)=1,ISNUMBER(MATCH(B80,#REF!,0))),1,2))</f>
        <v/>
      </c>
      <c r="V80" s="58"/>
      <c r="W80" s="58"/>
      <c r="X80" s="58"/>
      <c r="Y80" s="58"/>
      <c r="Z80" s="58"/>
      <c r="AA80" s="58"/>
    </row>
    <row r="81" spans="1:27" ht="18" customHeight="1">
      <c r="A81" s="58"/>
      <c r="B81" s="14" t="s">
        <v>7</v>
      </c>
      <c r="C81" s="8" t="s">
        <v>7</v>
      </c>
      <c r="D81" s="18"/>
      <c r="E81" s="61" t="s">
        <v>7</v>
      </c>
      <c r="F81" s="62"/>
      <c r="G81" s="62"/>
      <c r="H81" s="62"/>
      <c r="I81" s="62"/>
      <c r="J81" s="62"/>
      <c r="K81" s="62"/>
      <c r="L81" s="62"/>
      <c r="M81" s="62"/>
      <c r="N81" s="15"/>
      <c r="O81" s="15"/>
      <c r="P81" s="15"/>
      <c r="Q81" s="15"/>
      <c r="R81" s="53" t="s">
        <v>23</v>
      </c>
      <c r="S81" s="16">
        <f>IF(OR(Q83="■",Q83="×",Q83="◎"),0,IF(Q83="△",SUM(S78:S80)-7.75, SUM(S78:S79)-7.75))</f>
        <v>0</v>
      </c>
      <c r="U81" s="60" t="str">
        <f>IF(ISERROR(OR(WEEKDAY(B81,1)=1,ISNUMBER(MATCH(B81,#REF!,0)))),"",IF(OR(WEEKDAY(B81,1)=1,ISNUMBER(MATCH(B81,#REF!,0))),1,2))</f>
        <v/>
      </c>
      <c r="V81" s="58"/>
      <c r="W81" s="58"/>
      <c r="X81" s="58"/>
      <c r="Y81" s="58"/>
      <c r="Z81" s="58"/>
      <c r="AA81" s="58"/>
    </row>
    <row r="82" spans="1:27" ht="18" customHeight="1">
      <c r="A82" s="58"/>
      <c r="B82" s="14" t="s">
        <v>7</v>
      </c>
      <c r="C82" s="8" t="s">
        <v>7</v>
      </c>
      <c r="D82" s="18"/>
      <c r="E82" s="61" t="s">
        <v>7</v>
      </c>
      <c r="F82" s="62"/>
      <c r="G82" s="62"/>
      <c r="H82" s="62"/>
      <c r="I82" s="62"/>
      <c r="J82" s="62"/>
      <c r="K82" s="62"/>
      <c r="L82" s="62"/>
      <c r="M82" s="62"/>
      <c r="N82" s="15"/>
      <c r="O82" s="15" t="s">
        <v>32</v>
      </c>
      <c r="P82" s="15" t="s">
        <v>33</v>
      </c>
      <c r="Q82" s="15">
        <v>1.25</v>
      </c>
      <c r="R82" s="53" t="s">
        <v>3</v>
      </c>
      <c r="S82" s="16" t="str">
        <f>IF(Q83="×",-7.75,"-")</f>
        <v>-</v>
      </c>
      <c r="U82" s="60" t="str">
        <f>IF(ISERROR(OR(WEEKDAY(B82,1)=1,ISNUMBER(MATCH(B82,#REF!,0)))),"",IF(OR(WEEKDAY(B82,1)=1,ISNUMBER(MATCH(B82,#REF!,0))),1,2))</f>
        <v/>
      </c>
      <c r="V82" s="58"/>
      <c r="W82" s="58"/>
      <c r="X82" s="58"/>
      <c r="Y82" s="58"/>
      <c r="Z82" s="58"/>
      <c r="AA82" s="58"/>
    </row>
    <row r="83" spans="1:27" ht="18" customHeight="1" thickBot="1">
      <c r="A83" s="58"/>
      <c r="B83" s="48" t="s">
        <v>7</v>
      </c>
      <c r="C83" s="49" t="s">
        <v>7</v>
      </c>
      <c r="D83" s="50"/>
      <c r="E83" s="76" t="s">
        <v>7</v>
      </c>
      <c r="F83" s="77"/>
      <c r="G83" s="77"/>
      <c r="H83" s="77"/>
      <c r="I83" s="77"/>
      <c r="J83" s="77"/>
      <c r="K83" s="77"/>
      <c r="L83" s="77"/>
      <c r="M83" s="77"/>
      <c r="N83" s="51"/>
      <c r="O83" s="51" t="s">
        <v>55</v>
      </c>
      <c r="P83" s="51" t="s">
        <v>33</v>
      </c>
      <c r="Q83" s="51" t="s">
        <v>93</v>
      </c>
      <c r="R83" s="55" t="s">
        <v>5</v>
      </c>
      <c r="S83" s="17">
        <f xml:space="preserve"> S78+S79</f>
        <v>7.75</v>
      </c>
      <c r="U83" s="60" t="str">
        <f>IF(ISERROR(OR(WEEKDAY(B83,1)=1,ISNUMBER(MATCH(B83,#REF!,0)))),"",IF(OR(WEEKDAY(B83,1)=1,ISNUMBER(MATCH(B83,#REF!,0))),1,2))</f>
        <v/>
      </c>
      <c r="V83" s="58"/>
      <c r="W83" s="58"/>
      <c r="X83" s="58"/>
      <c r="Y83" s="58"/>
      <c r="Z83" s="58"/>
      <c r="AA83" s="58"/>
    </row>
    <row r="84" spans="1:27" ht="18" customHeight="1" thickBot="1">
      <c r="A84" s="58"/>
      <c r="B84" s="71">
        <f>B76+1</f>
        <v>44968</v>
      </c>
      <c r="C84" s="72"/>
      <c r="D84" s="72"/>
      <c r="E84" s="72"/>
      <c r="F84" s="72"/>
      <c r="G84" s="72"/>
      <c r="H84" s="72"/>
      <c r="I84" s="72"/>
      <c r="J84" s="72"/>
      <c r="K84" s="72"/>
      <c r="L84" s="72"/>
      <c r="M84" s="72"/>
      <c r="N84" s="72"/>
      <c r="O84" s="72"/>
      <c r="P84" s="72"/>
      <c r="Q84" s="72"/>
      <c r="R84" s="72"/>
      <c r="S84" s="73"/>
      <c r="U84" s="60">
        <v>1</v>
      </c>
      <c r="V84" s="58"/>
      <c r="W84" s="58"/>
      <c r="X84" s="58"/>
      <c r="Y84" s="58"/>
      <c r="Z84" s="58"/>
      <c r="AA84" s="58"/>
    </row>
    <row r="85" spans="1:27" ht="18" customHeight="1" thickBot="1">
      <c r="A85" s="58"/>
      <c r="B85" s="9" t="s">
        <v>25</v>
      </c>
      <c r="C85" s="4" t="s">
        <v>1</v>
      </c>
      <c r="D85" s="5" t="s">
        <v>0</v>
      </c>
      <c r="E85" s="68" t="s">
        <v>2</v>
      </c>
      <c r="F85" s="69"/>
      <c r="G85" s="69"/>
      <c r="H85" s="69"/>
      <c r="I85" s="69"/>
      <c r="J85" s="69"/>
      <c r="K85" s="69"/>
      <c r="L85" s="69"/>
      <c r="M85" s="70"/>
      <c r="N85" s="59" t="s">
        <v>4</v>
      </c>
      <c r="O85" s="57" t="s">
        <v>6</v>
      </c>
      <c r="P85" s="7" t="s">
        <v>26</v>
      </c>
      <c r="Q85" s="12" t="s">
        <v>4</v>
      </c>
      <c r="R85" s="63" t="s">
        <v>4</v>
      </c>
      <c r="S85" s="64"/>
      <c r="U85" s="60" t="str">
        <f>IF(ISERROR(OR(WEEKDAY(B85,1)=1,ISNUMBER(MATCH(B85,#REF!,0)))),"",IF(OR(WEEKDAY(B85,1)=1,ISNUMBER(MATCH(B85,#REF!,0))),1,2))</f>
        <v/>
      </c>
      <c r="V85" s="58"/>
      <c r="W85" s="58"/>
      <c r="X85" s="58"/>
      <c r="Y85" s="58"/>
      <c r="Z85" s="58"/>
      <c r="AA85" s="58"/>
    </row>
    <row r="86" spans="1:27" ht="18" customHeight="1">
      <c r="A86" s="58"/>
      <c r="B86" s="43" t="s">
        <v>96</v>
      </c>
      <c r="C86" s="44" t="s">
        <v>97</v>
      </c>
      <c r="D86" s="45" t="s">
        <v>106</v>
      </c>
      <c r="E86" s="66" t="s">
        <v>99</v>
      </c>
      <c r="F86" s="67"/>
      <c r="G86" s="67"/>
      <c r="H86" s="67"/>
      <c r="I86" s="67"/>
      <c r="J86" s="67"/>
      <c r="K86" s="67"/>
      <c r="L86" s="67"/>
      <c r="M86" s="67"/>
      <c r="N86" s="46">
        <v>8</v>
      </c>
      <c r="O86" s="46"/>
      <c r="P86" s="46"/>
      <c r="Q86" s="46"/>
      <c r="R86" s="52" t="s">
        <v>56</v>
      </c>
      <c r="S86" s="47">
        <f>SUM(N86:N91)</f>
        <v>8</v>
      </c>
      <c r="U86" s="60" t="str">
        <f>IF(ISERROR(OR(WEEKDAY(B86,1)=1,ISNUMBER(MATCH(B86,#REF!,0)))),"",IF(OR(WEEKDAY(B86,1)=1,ISNUMBER(MATCH(B86,#REF!,0))),1,2))</f>
        <v/>
      </c>
      <c r="V86" s="58"/>
      <c r="W86" s="58"/>
      <c r="X86" s="58"/>
      <c r="Y86" s="58"/>
      <c r="Z86" s="58"/>
      <c r="AA86" s="58"/>
    </row>
    <row r="87" spans="1:27" ht="18" customHeight="1">
      <c r="A87" s="58"/>
      <c r="B87" s="14" t="s">
        <v>7</v>
      </c>
      <c r="C87" s="8" t="s">
        <v>7</v>
      </c>
      <c r="D87" s="18"/>
      <c r="E87" s="61" t="s">
        <v>7</v>
      </c>
      <c r="F87" s="62"/>
      <c r="G87" s="62"/>
      <c r="H87" s="62"/>
      <c r="I87" s="62"/>
      <c r="J87" s="62"/>
      <c r="K87" s="62"/>
      <c r="L87" s="62"/>
      <c r="M87" s="62"/>
      <c r="N87" s="15"/>
      <c r="O87" s="15"/>
      <c r="P87" s="15"/>
      <c r="Q87" s="15"/>
      <c r="R87" s="53" t="s">
        <v>6</v>
      </c>
      <c r="S87" s="16">
        <f>SUM(Q86:Q90)</f>
        <v>1</v>
      </c>
      <c r="U87" s="60" t="str">
        <f>IF(ISERROR(OR(WEEKDAY(B87,1)=1,ISNUMBER(MATCH(B87,#REF!,0)))),"",IF(OR(WEEKDAY(B87,1)=1,ISNUMBER(MATCH(B87,#REF!,0))),1,2))</f>
        <v/>
      </c>
      <c r="V87" s="58"/>
      <c r="W87" s="58"/>
      <c r="X87" s="58"/>
      <c r="Y87" s="58"/>
      <c r="Z87" s="58"/>
      <c r="AA87" s="58"/>
    </row>
    <row r="88" spans="1:27" ht="18" customHeight="1">
      <c r="A88" s="58"/>
      <c r="B88" s="14" t="s">
        <v>7</v>
      </c>
      <c r="C88" s="8" t="s">
        <v>7</v>
      </c>
      <c r="D88" s="18"/>
      <c r="E88" s="61" t="s">
        <v>7</v>
      </c>
      <c r="F88" s="62"/>
      <c r="G88" s="62"/>
      <c r="H88" s="62"/>
      <c r="I88" s="62"/>
      <c r="J88" s="62"/>
      <c r="K88" s="62"/>
      <c r="L88" s="62"/>
      <c r="M88" s="62"/>
      <c r="N88" s="15"/>
      <c r="O88" s="15"/>
      <c r="P88" s="15"/>
      <c r="Q88" s="15"/>
      <c r="R88" s="54" t="str">
        <f>IF(Q91="△","Minus Time","")</f>
        <v/>
      </c>
      <c r="S88" s="41"/>
      <c r="U88" s="60" t="str">
        <f>IF(ISERROR(OR(WEEKDAY(B88,1)=1,ISNUMBER(MATCH(B88,#REF!,0)))),"",IF(OR(WEEKDAY(B88,1)=1,ISNUMBER(MATCH(B88,#REF!,0))),1,2))</f>
        <v/>
      </c>
      <c r="V88" s="58"/>
      <c r="W88" s="58"/>
      <c r="X88" s="58"/>
      <c r="Y88" s="58"/>
      <c r="Z88" s="58"/>
      <c r="AA88" s="58"/>
    </row>
    <row r="89" spans="1:27" ht="18" customHeight="1">
      <c r="A89" s="58"/>
      <c r="B89" s="14" t="s">
        <v>7</v>
      </c>
      <c r="C89" s="8" t="s">
        <v>7</v>
      </c>
      <c r="D89" s="18"/>
      <c r="E89" s="61" t="s">
        <v>7</v>
      </c>
      <c r="F89" s="62"/>
      <c r="G89" s="62"/>
      <c r="H89" s="62"/>
      <c r="I89" s="62"/>
      <c r="J89" s="62"/>
      <c r="K89" s="62"/>
      <c r="L89" s="62"/>
      <c r="M89" s="62"/>
      <c r="N89" s="15"/>
      <c r="O89" s="15"/>
      <c r="P89" s="15"/>
      <c r="Q89" s="15"/>
      <c r="R89" s="53" t="s">
        <v>23</v>
      </c>
      <c r="S89" s="16">
        <f>IF(OR(Q91="■",Q91="×",Q91="◎"),0,IF(Q91="△",SUM(S86:S88)-7.75, SUM(S86:S87)-7.75))</f>
        <v>0</v>
      </c>
      <c r="U89" s="60" t="str">
        <f>IF(ISERROR(OR(WEEKDAY(B89,1)=1,ISNUMBER(MATCH(B89,#REF!,0)))),"",IF(OR(WEEKDAY(B89,1)=1,ISNUMBER(MATCH(B89,#REF!,0))),1,2))</f>
        <v/>
      </c>
      <c r="V89" s="58"/>
      <c r="W89" s="58"/>
      <c r="X89" s="58"/>
      <c r="Y89" s="58"/>
      <c r="Z89" s="58"/>
      <c r="AA89" s="58"/>
    </row>
    <row r="90" spans="1:27" ht="18" customHeight="1">
      <c r="A90" s="58"/>
      <c r="B90" s="14" t="s">
        <v>7</v>
      </c>
      <c r="C90" s="8" t="s">
        <v>7</v>
      </c>
      <c r="D90" s="18"/>
      <c r="E90" s="61" t="s">
        <v>7</v>
      </c>
      <c r="F90" s="62"/>
      <c r="G90" s="62"/>
      <c r="H90" s="62"/>
      <c r="I90" s="62"/>
      <c r="J90" s="62"/>
      <c r="K90" s="62"/>
      <c r="L90" s="62"/>
      <c r="M90" s="62"/>
      <c r="N90" s="15"/>
      <c r="O90" s="15" t="s">
        <v>32</v>
      </c>
      <c r="P90" s="15" t="s">
        <v>33</v>
      </c>
      <c r="Q90" s="15">
        <v>1</v>
      </c>
      <c r="R90" s="53" t="s">
        <v>3</v>
      </c>
      <c r="S90" s="16" t="str">
        <f>IF(Q91="×",-7.75,"-")</f>
        <v>-</v>
      </c>
      <c r="U90" s="60" t="str">
        <f>IF(ISERROR(OR(WEEKDAY(B90,1)=1,ISNUMBER(MATCH(B90,#REF!,0)))),"",IF(OR(WEEKDAY(B90,1)=1,ISNUMBER(MATCH(B90,#REF!,0))),1,2))</f>
        <v/>
      </c>
      <c r="V90" s="58"/>
      <c r="W90" s="58"/>
      <c r="X90" s="58"/>
      <c r="Y90" s="58"/>
      <c r="Z90" s="58"/>
      <c r="AA90" s="58"/>
    </row>
    <row r="91" spans="1:27" ht="18" customHeight="1" thickBot="1">
      <c r="A91" s="58"/>
      <c r="B91" s="48" t="s">
        <v>7</v>
      </c>
      <c r="C91" s="49" t="s">
        <v>7</v>
      </c>
      <c r="D91" s="50"/>
      <c r="E91" s="76" t="s">
        <v>7</v>
      </c>
      <c r="F91" s="77"/>
      <c r="G91" s="77"/>
      <c r="H91" s="77"/>
      <c r="I91" s="77"/>
      <c r="J91" s="77"/>
      <c r="K91" s="77"/>
      <c r="L91" s="77"/>
      <c r="M91" s="77"/>
      <c r="N91" s="51"/>
      <c r="O91" s="51" t="s">
        <v>55</v>
      </c>
      <c r="P91" s="51" t="s">
        <v>33</v>
      </c>
      <c r="Q91" s="51" t="s">
        <v>105</v>
      </c>
      <c r="R91" s="55" t="s">
        <v>5</v>
      </c>
      <c r="S91" s="17">
        <f xml:space="preserve"> S86+S87</f>
        <v>9</v>
      </c>
      <c r="U91" s="60" t="str">
        <f>IF(ISERROR(OR(WEEKDAY(B91,1)=1,ISNUMBER(MATCH(B91,#REF!,0)))),"",IF(OR(WEEKDAY(B91,1)=1,ISNUMBER(MATCH(B91,#REF!,0))),1,2))</f>
        <v/>
      </c>
      <c r="V91" s="58"/>
      <c r="W91" s="58"/>
      <c r="X91" s="58"/>
      <c r="Y91" s="58"/>
      <c r="Z91" s="58"/>
      <c r="AA91" s="58"/>
    </row>
    <row r="92" spans="1:27" ht="18" customHeight="1" thickBot="1">
      <c r="A92" s="58"/>
      <c r="B92" s="71">
        <f>B84+1</f>
        <v>44969</v>
      </c>
      <c r="C92" s="72"/>
      <c r="D92" s="72"/>
      <c r="E92" s="72"/>
      <c r="F92" s="72"/>
      <c r="G92" s="72"/>
      <c r="H92" s="72"/>
      <c r="I92" s="72"/>
      <c r="J92" s="72"/>
      <c r="K92" s="72"/>
      <c r="L92" s="72"/>
      <c r="M92" s="72"/>
      <c r="N92" s="72"/>
      <c r="O92" s="72"/>
      <c r="P92" s="72"/>
      <c r="Q92" s="72"/>
      <c r="R92" s="72"/>
      <c r="S92" s="73"/>
      <c r="U92" s="60">
        <f>IF(ISERROR(OR(WEEKDAY(B92,1)=1,ISNUMBER(MATCH(B92,#REF!,0)))),"",IF(OR(WEEKDAY(B92,1)=1,ISNUMBER(MATCH(B92,#REF!,0))),1,2))</f>
        <v>1</v>
      </c>
      <c r="V92" s="58"/>
      <c r="W92" s="58"/>
      <c r="X92" s="58"/>
      <c r="Y92" s="58"/>
      <c r="Z92" s="58"/>
      <c r="AA92" s="58"/>
    </row>
    <row r="93" spans="1:27" ht="18" customHeight="1" thickBot="1">
      <c r="A93" s="58"/>
      <c r="B93" s="9" t="s">
        <v>25</v>
      </c>
      <c r="C93" s="4" t="s">
        <v>1</v>
      </c>
      <c r="D93" s="5" t="s">
        <v>0</v>
      </c>
      <c r="E93" s="68" t="s">
        <v>2</v>
      </c>
      <c r="F93" s="69"/>
      <c r="G93" s="69"/>
      <c r="H93" s="69"/>
      <c r="I93" s="69"/>
      <c r="J93" s="69"/>
      <c r="K93" s="69"/>
      <c r="L93" s="69"/>
      <c r="M93" s="70"/>
      <c r="N93" s="59" t="s">
        <v>4</v>
      </c>
      <c r="O93" s="57" t="s">
        <v>6</v>
      </c>
      <c r="P93" s="7" t="s">
        <v>26</v>
      </c>
      <c r="Q93" s="12" t="s">
        <v>4</v>
      </c>
      <c r="R93" s="63" t="s">
        <v>4</v>
      </c>
      <c r="S93" s="64"/>
      <c r="U93" s="60" t="str">
        <f>IF(ISERROR(OR(WEEKDAY(B93,1)=1,ISNUMBER(MATCH(B93,#REF!,0)))),"",IF(OR(WEEKDAY(B93,1)=1,ISNUMBER(MATCH(B93,#REF!,0))),1,2))</f>
        <v/>
      </c>
      <c r="V93" s="58"/>
      <c r="W93" s="58"/>
      <c r="X93" s="58"/>
      <c r="Y93" s="58"/>
      <c r="Z93" s="58"/>
      <c r="AA93" s="58"/>
    </row>
    <row r="94" spans="1:27" ht="18" customHeight="1">
      <c r="A94" s="58"/>
      <c r="B94" s="43" t="s">
        <v>7</v>
      </c>
      <c r="C94" s="44" t="s">
        <v>7</v>
      </c>
      <c r="D94" s="45"/>
      <c r="E94" s="66" t="s">
        <v>7</v>
      </c>
      <c r="F94" s="67"/>
      <c r="G94" s="67"/>
      <c r="H94" s="67"/>
      <c r="I94" s="67"/>
      <c r="J94" s="67"/>
      <c r="K94" s="67"/>
      <c r="L94" s="67"/>
      <c r="M94" s="67"/>
      <c r="N94" s="46"/>
      <c r="O94" s="46"/>
      <c r="P94" s="46"/>
      <c r="Q94" s="46"/>
      <c r="R94" s="52" t="s">
        <v>56</v>
      </c>
      <c r="S94" s="47">
        <f>SUM(N94:N99)</f>
        <v>0</v>
      </c>
      <c r="U94" s="60" t="str">
        <f>IF(ISERROR(OR(WEEKDAY(B94,1)=1,ISNUMBER(MATCH(B94,#REF!,0)))),"",IF(OR(WEEKDAY(B94,1)=1,ISNUMBER(MATCH(B94,#REF!,0))),1,2))</f>
        <v/>
      </c>
      <c r="V94" s="58"/>
      <c r="W94" s="58"/>
      <c r="X94" s="58"/>
      <c r="Y94" s="58"/>
      <c r="Z94" s="58"/>
      <c r="AA94" s="58"/>
    </row>
    <row r="95" spans="1:27" ht="18" customHeight="1">
      <c r="A95" s="58"/>
      <c r="B95" s="14" t="s">
        <v>7</v>
      </c>
      <c r="C95" s="8" t="s">
        <v>7</v>
      </c>
      <c r="D95" s="18"/>
      <c r="E95" s="61" t="s">
        <v>7</v>
      </c>
      <c r="F95" s="62"/>
      <c r="G95" s="62"/>
      <c r="H95" s="62"/>
      <c r="I95" s="62"/>
      <c r="J95" s="62"/>
      <c r="K95" s="62"/>
      <c r="L95" s="62"/>
      <c r="M95" s="62"/>
      <c r="N95" s="15"/>
      <c r="O95" s="15"/>
      <c r="P95" s="15"/>
      <c r="Q95" s="15"/>
      <c r="R95" s="53" t="s">
        <v>6</v>
      </c>
      <c r="S95" s="16">
        <f>SUM(Q94:Q98)</f>
        <v>0</v>
      </c>
      <c r="U95" s="60" t="str">
        <f>IF(ISERROR(OR(WEEKDAY(B95,1)=1,ISNUMBER(MATCH(B95,#REF!,0)))),"",IF(OR(WEEKDAY(B95,1)=1,ISNUMBER(MATCH(B95,#REF!,0))),1,2))</f>
        <v/>
      </c>
      <c r="V95" s="58"/>
      <c r="W95" s="58"/>
      <c r="X95" s="58"/>
      <c r="Y95" s="58"/>
      <c r="Z95" s="58"/>
      <c r="AA95" s="58"/>
    </row>
    <row r="96" spans="1:27" ht="18" customHeight="1">
      <c r="A96" s="58"/>
      <c r="B96" s="14" t="s">
        <v>7</v>
      </c>
      <c r="C96" s="8" t="s">
        <v>7</v>
      </c>
      <c r="D96" s="18"/>
      <c r="E96" s="61" t="s">
        <v>7</v>
      </c>
      <c r="F96" s="62"/>
      <c r="G96" s="62"/>
      <c r="H96" s="62"/>
      <c r="I96" s="62"/>
      <c r="J96" s="62"/>
      <c r="K96" s="62"/>
      <c r="L96" s="62"/>
      <c r="M96" s="62"/>
      <c r="N96" s="15"/>
      <c r="O96" s="15"/>
      <c r="P96" s="15"/>
      <c r="Q96" s="15"/>
      <c r="R96" s="54" t="str">
        <f>IF(Q99="△","Minus Time","")</f>
        <v/>
      </c>
      <c r="S96" s="41"/>
      <c r="U96" s="60" t="str">
        <f>IF(ISERROR(OR(WEEKDAY(B96,1)=1,ISNUMBER(MATCH(B96,#REF!,0)))),"",IF(OR(WEEKDAY(B96,1)=1,ISNUMBER(MATCH(B96,#REF!,0))),1,2))</f>
        <v/>
      </c>
      <c r="V96" s="58"/>
      <c r="W96" s="58"/>
      <c r="X96" s="58"/>
      <c r="Y96" s="58"/>
      <c r="Z96" s="58"/>
      <c r="AA96" s="58"/>
    </row>
    <row r="97" spans="1:27" ht="18" customHeight="1">
      <c r="A97" s="58"/>
      <c r="B97" s="14" t="s">
        <v>7</v>
      </c>
      <c r="C97" s="8" t="s">
        <v>7</v>
      </c>
      <c r="D97" s="18"/>
      <c r="E97" s="61" t="s">
        <v>7</v>
      </c>
      <c r="F97" s="62"/>
      <c r="G97" s="62"/>
      <c r="H97" s="62"/>
      <c r="I97" s="62"/>
      <c r="J97" s="62"/>
      <c r="K97" s="62"/>
      <c r="L97" s="62"/>
      <c r="M97" s="62"/>
      <c r="N97" s="15"/>
      <c r="O97" s="15"/>
      <c r="P97" s="15"/>
      <c r="Q97" s="15"/>
      <c r="R97" s="53" t="s">
        <v>23</v>
      </c>
      <c r="S97" s="16">
        <f>IF(OR(Q99="■",Q99="×",Q99="◎"),0,IF(Q99="△",SUM(S94:S96)-7.75, SUM(S94:S95)-7.75))</f>
        <v>0</v>
      </c>
      <c r="U97" s="60" t="str">
        <f>IF(ISERROR(OR(WEEKDAY(B97,1)=1,ISNUMBER(MATCH(B97,#REF!,0)))),"",IF(OR(WEEKDAY(B97,1)=1,ISNUMBER(MATCH(B97,#REF!,0))),1,2))</f>
        <v/>
      </c>
      <c r="V97" s="58"/>
      <c r="W97" s="58"/>
      <c r="X97" s="58"/>
      <c r="Y97" s="58"/>
      <c r="Z97" s="58"/>
      <c r="AA97" s="58"/>
    </row>
    <row r="98" spans="1:27" ht="18" customHeight="1">
      <c r="A98" s="58"/>
      <c r="B98" s="14" t="s">
        <v>7</v>
      </c>
      <c r="C98" s="8" t="s">
        <v>7</v>
      </c>
      <c r="D98" s="18"/>
      <c r="E98" s="61" t="s">
        <v>7</v>
      </c>
      <c r="F98" s="62"/>
      <c r="G98" s="62"/>
      <c r="H98" s="62"/>
      <c r="I98" s="62"/>
      <c r="J98" s="62"/>
      <c r="K98" s="62"/>
      <c r="L98" s="62"/>
      <c r="M98" s="62"/>
      <c r="N98" s="15"/>
      <c r="O98" s="15" t="s">
        <v>32</v>
      </c>
      <c r="P98" s="15" t="s">
        <v>33</v>
      </c>
      <c r="Q98" s="15"/>
      <c r="R98" s="53" t="s">
        <v>3</v>
      </c>
      <c r="S98" s="16" t="str">
        <f>IF(Q99="×",-7.75,"-")</f>
        <v>-</v>
      </c>
      <c r="U98" s="60" t="str">
        <f>IF(ISERROR(OR(WEEKDAY(B98,1)=1,ISNUMBER(MATCH(B98,#REF!,0)))),"",IF(OR(WEEKDAY(B98,1)=1,ISNUMBER(MATCH(B98,#REF!,0))),1,2))</f>
        <v/>
      </c>
      <c r="V98" s="58"/>
      <c r="W98" s="58"/>
      <c r="X98" s="58"/>
      <c r="Y98" s="58"/>
      <c r="Z98" s="58"/>
      <c r="AA98" s="58"/>
    </row>
    <row r="99" spans="1:27" ht="18" customHeight="1" thickBot="1">
      <c r="A99" s="58"/>
      <c r="B99" s="48" t="s">
        <v>7</v>
      </c>
      <c r="C99" s="49" t="s">
        <v>7</v>
      </c>
      <c r="D99" s="50"/>
      <c r="E99" s="76" t="s">
        <v>7</v>
      </c>
      <c r="F99" s="77"/>
      <c r="G99" s="77"/>
      <c r="H99" s="77"/>
      <c r="I99" s="77"/>
      <c r="J99" s="77"/>
      <c r="K99" s="77"/>
      <c r="L99" s="77"/>
      <c r="M99" s="77"/>
      <c r="N99" s="51"/>
      <c r="O99" s="51" t="s">
        <v>55</v>
      </c>
      <c r="P99" s="51" t="s">
        <v>33</v>
      </c>
      <c r="Q99" s="51" t="s">
        <v>7</v>
      </c>
      <c r="R99" s="55" t="s">
        <v>5</v>
      </c>
      <c r="S99" s="17">
        <f xml:space="preserve"> S94+S95</f>
        <v>0</v>
      </c>
      <c r="U99" s="60" t="str">
        <f>IF(ISERROR(OR(WEEKDAY(B99,1)=1,ISNUMBER(MATCH(B99,#REF!,0)))),"",IF(OR(WEEKDAY(B99,1)=1,ISNUMBER(MATCH(B99,#REF!,0))),1,2))</f>
        <v/>
      </c>
      <c r="V99" s="58"/>
      <c r="W99" s="58"/>
      <c r="X99" s="58"/>
      <c r="Y99" s="58"/>
      <c r="Z99" s="58"/>
      <c r="AA99" s="58"/>
    </row>
    <row r="100" spans="1:27" ht="18" customHeight="1" thickBot="1">
      <c r="A100" s="58"/>
      <c r="B100" s="71">
        <f>B92+1</f>
        <v>44970</v>
      </c>
      <c r="C100" s="72"/>
      <c r="D100" s="72"/>
      <c r="E100" s="72"/>
      <c r="F100" s="72"/>
      <c r="G100" s="72"/>
      <c r="H100" s="72"/>
      <c r="I100" s="72"/>
      <c r="J100" s="72"/>
      <c r="K100" s="72"/>
      <c r="L100" s="72"/>
      <c r="M100" s="72"/>
      <c r="N100" s="72"/>
      <c r="O100" s="72"/>
      <c r="P100" s="72"/>
      <c r="Q100" s="72"/>
      <c r="R100" s="72"/>
      <c r="S100" s="73"/>
      <c r="U100" s="60">
        <f>IF(ISERROR(OR(WEEKDAY(B100,1)=1,ISNUMBER(MATCH(B100,#REF!,0)))),"",IF(OR(WEEKDAY(B100,1)=1,ISNUMBER(MATCH(B100,#REF!,0))),1,2))</f>
        <v>2</v>
      </c>
      <c r="V100" s="58"/>
      <c r="W100" s="58"/>
      <c r="X100" s="58"/>
      <c r="Y100" s="58"/>
      <c r="Z100" s="58"/>
      <c r="AA100" s="58"/>
    </row>
    <row r="101" spans="1:27" ht="18" customHeight="1" thickBot="1">
      <c r="A101" s="58"/>
      <c r="B101" s="9" t="s">
        <v>25</v>
      </c>
      <c r="C101" s="4" t="s">
        <v>1</v>
      </c>
      <c r="D101" s="5" t="s">
        <v>0</v>
      </c>
      <c r="E101" s="68" t="s">
        <v>2</v>
      </c>
      <c r="F101" s="69"/>
      <c r="G101" s="69"/>
      <c r="H101" s="69"/>
      <c r="I101" s="69"/>
      <c r="J101" s="69"/>
      <c r="K101" s="69"/>
      <c r="L101" s="69"/>
      <c r="M101" s="70"/>
      <c r="N101" s="59" t="s">
        <v>4</v>
      </c>
      <c r="O101" s="57" t="s">
        <v>6</v>
      </c>
      <c r="P101" s="7" t="s">
        <v>26</v>
      </c>
      <c r="Q101" s="12" t="s">
        <v>4</v>
      </c>
      <c r="R101" s="63" t="s">
        <v>4</v>
      </c>
      <c r="S101" s="64"/>
      <c r="U101" s="60" t="str">
        <f>IF(ISERROR(OR(WEEKDAY(B101,1)=1,ISNUMBER(MATCH(B101,#REF!,0)))),"",IF(OR(WEEKDAY(B101,1)=1,ISNUMBER(MATCH(B101,#REF!,0))),1,2))</f>
        <v/>
      </c>
      <c r="V101" s="58"/>
      <c r="W101" s="58"/>
      <c r="X101" s="58"/>
      <c r="Y101" s="58"/>
      <c r="Z101" s="58"/>
      <c r="AA101" s="58"/>
    </row>
    <row r="102" spans="1:27" ht="18" customHeight="1">
      <c r="A102" s="58"/>
      <c r="B102" s="43" t="s">
        <v>96</v>
      </c>
      <c r="C102" s="44" t="s">
        <v>97</v>
      </c>
      <c r="D102" s="45" t="s">
        <v>104</v>
      </c>
      <c r="E102" s="66" t="s">
        <v>99</v>
      </c>
      <c r="F102" s="67"/>
      <c r="G102" s="67"/>
      <c r="H102" s="67"/>
      <c r="I102" s="67"/>
      <c r="J102" s="67"/>
      <c r="K102" s="67"/>
      <c r="L102" s="67"/>
      <c r="M102" s="67"/>
      <c r="N102" s="46">
        <v>5</v>
      </c>
      <c r="O102" s="46" t="s">
        <v>94</v>
      </c>
      <c r="P102" s="46"/>
      <c r="Q102" s="46">
        <v>2</v>
      </c>
      <c r="R102" s="52" t="s">
        <v>56</v>
      </c>
      <c r="S102" s="47">
        <f>SUM(N102:N107)</f>
        <v>5</v>
      </c>
      <c r="U102" s="60" t="str">
        <f>IF(ISERROR(OR(WEEKDAY(B102,1)=1,ISNUMBER(MATCH(B102,#REF!,0)))),"",IF(OR(WEEKDAY(B102,1)=1,ISNUMBER(MATCH(B102,#REF!,0))),1,2))</f>
        <v/>
      </c>
      <c r="V102" s="58"/>
      <c r="W102" s="58"/>
      <c r="X102" s="58"/>
      <c r="Y102" s="58"/>
      <c r="Z102" s="58"/>
      <c r="AA102" s="58"/>
    </row>
    <row r="103" spans="1:27" ht="18" customHeight="1">
      <c r="A103" s="58"/>
      <c r="B103" s="14" t="s">
        <v>7</v>
      </c>
      <c r="C103" s="8" t="s">
        <v>7</v>
      </c>
      <c r="D103" s="18"/>
      <c r="E103" s="61" t="s">
        <v>7</v>
      </c>
      <c r="F103" s="62"/>
      <c r="G103" s="62"/>
      <c r="H103" s="62"/>
      <c r="I103" s="62"/>
      <c r="J103" s="62"/>
      <c r="K103" s="62"/>
      <c r="L103" s="62"/>
      <c r="M103" s="62"/>
      <c r="N103" s="15"/>
      <c r="O103" s="15"/>
      <c r="P103" s="15"/>
      <c r="Q103" s="15"/>
      <c r="R103" s="53" t="s">
        <v>6</v>
      </c>
      <c r="S103" s="16">
        <f>SUM(Q102:Q106)</f>
        <v>2.75</v>
      </c>
      <c r="U103" s="60" t="str">
        <f>IF(ISERROR(OR(WEEKDAY(B103,1)=1,ISNUMBER(MATCH(B103,#REF!,0)))),"",IF(OR(WEEKDAY(B103,1)=1,ISNUMBER(MATCH(B103,#REF!,0))),1,2))</f>
        <v/>
      </c>
      <c r="V103" s="58"/>
      <c r="W103" s="58"/>
      <c r="X103" s="58"/>
      <c r="Y103" s="58"/>
      <c r="Z103" s="58"/>
      <c r="AA103" s="58"/>
    </row>
    <row r="104" spans="1:27" ht="18" customHeight="1">
      <c r="A104" s="58"/>
      <c r="B104" s="14" t="s">
        <v>7</v>
      </c>
      <c r="C104" s="8" t="s">
        <v>7</v>
      </c>
      <c r="D104" s="18"/>
      <c r="E104" s="61" t="s">
        <v>7</v>
      </c>
      <c r="F104" s="62"/>
      <c r="G104" s="62"/>
      <c r="H104" s="62"/>
      <c r="I104" s="62"/>
      <c r="J104" s="62"/>
      <c r="K104" s="62"/>
      <c r="L104" s="62"/>
      <c r="M104" s="62"/>
      <c r="N104" s="15"/>
      <c r="O104" s="15"/>
      <c r="P104" s="15"/>
      <c r="Q104" s="15"/>
      <c r="R104" s="54" t="str">
        <f>IF(Q107="△","Minus Time","")</f>
        <v/>
      </c>
      <c r="S104" s="41"/>
      <c r="U104" s="60" t="str">
        <f>IF(ISERROR(OR(WEEKDAY(B104,1)=1,ISNUMBER(MATCH(B104,#REF!,0)))),"",IF(OR(WEEKDAY(B104,1)=1,ISNUMBER(MATCH(B104,#REF!,0))),1,2))</f>
        <v/>
      </c>
      <c r="V104" s="58"/>
      <c r="W104" s="58"/>
      <c r="X104" s="58"/>
      <c r="Y104" s="58"/>
      <c r="Z104" s="58"/>
      <c r="AA104" s="58"/>
    </row>
    <row r="105" spans="1:27" ht="18" customHeight="1">
      <c r="A105" s="58"/>
      <c r="B105" s="14" t="s">
        <v>7</v>
      </c>
      <c r="C105" s="8" t="s">
        <v>7</v>
      </c>
      <c r="D105" s="18"/>
      <c r="E105" s="61" t="s">
        <v>7</v>
      </c>
      <c r="F105" s="62"/>
      <c r="G105" s="62"/>
      <c r="H105" s="62"/>
      <c r="I105" s="62"/>
      <c r="J105" s="62"/>
      <c r="K105" s="62"/>
      <c r="L105" s="62"/>
      <c r="M105" s="62"/>
      <c r="N105" s="15"/>
      <c r="O105" s="15"/>
      <c r="P105" s="15"/>
      <c r="Q105" s="15"/>
      <c r="R105" s="53" t="s">
        <v>23</v>
      </c>
      <c r="S105" s="16">
        <f>IF(OR(Q107="■",Q107="×",Q107="◎"),0,IF(Q107="△",SUM(S102:S104)-7.75, SUM(S102:S103)-7.75))</f>
        <v>0</v>
      </c>
      <c r="U105" s="60" t="str">
        <f>IF(ISERROR(OR(WEEKDAY(B105,1)=1,ISNUMBER(MATCH(B105,#REF!,0)))),"",IF(OR(WEEKDAY(B105,1)=1,ISNUMBER(MATCH(B105,#REF!,0))),1,2))</f>
        <v/>
      </c>
      <c r="V105" s="58"/>
      <c r="W105" s="58"/>
      <c r="X105" s="58"/>
      <c r="Y105" s="58"/>
      <c r="Z105" s="58"/>
      <c r="AA105" s="58"/>
    </row>
    <row r="106" spans="1:27" ht="18" customHeight="1">
      <c r="A106" s="58"/>
      <c r="B106" s="14" t="s">
        <v>7</v>
      </c>
      <c r="C106" s="8" t="s">
        <v>7</v>
      </c>
      <c r="D106" s="18"/>
      <c r="E106" s="61" t="s">
        <v>7</v>
      </c>
      <c r="F106" s="62"/>
      <c r="G106" s="62"/>
      <c r="H106" s="62"/>
      <c r="I106" s="62"/>
      <c r="J106" s="62"/>
      <c r="K106" s="62"/>
      <c r="L106" s="62"/>
      <c r="M106" s="62"/>
      <c r="N106" s="15"/>
      <c r="O106" s="15" t="s">
        <v>32</v>
      </c>
      <c r="P106" s="15" t="s">
        <v>33</v>
      </c>
      <c r="Q106" s="15">
        <v>0.75</v>
      </c>
      <c r="R106" s="53" t="s">
        <v>3</v>
      </c>
      <c r="S106" s="16" t="str">
        <f>IF(Q107="×",-7.75,"-")</f>
        <v>-</v>
      </c>
      <c r="U106" s="60" t="str">
        <f>IF(ISERROR(OR(WEEKDAY(B106,1)=1,ISNUMBER(MATCH(B106,#REF!,0)))),"",IF(OR(WEEKDAY(B106,1)=1,ISNUMBER(MATCH(B106,#REF!,0))),1,2))</f>
        <v/>
      </c>
      <c r="V106" s="58"/>
      <c r="W106" s="58"/>
      <c r="X106" s="58"/>
      <c r="Y106" s="58"/>
      <c r="Z106" s="58"/>
      <c r="AA106" s="58"/>
    </row>
    <row r="107" spans="1:27" ht="18" customHeight="1" thickBot="1">
      <c r="A107" s="58"/>
      <c r="B107" s="48" t="s">
        <v>7</v>
      </c>
      <c r="C107" s="49" t="s">
        <v>7</v>
      </c>
      <c r="D107" s="50"/>
      <c r="E107" s="76" t="s">
        <v>7</v>
      </c>
      <c r="F107" s="77"/>
      <c r="G107" s="77"/>
      <c r="H107" s="77"/>
      <c r="I107" s="77"/>
      <c r="J107" s="77"/>
      <c r="K107" s="77"/>
      <c r="L107" s="77"/>
      <c r="M107" s="77"/>
      <c r="N107" s="51"/>
      <c r="O107" s="51" t="s">
        <v>55</v>
      </c>
      <c r="P107" s="51" t="s">
        <v>33</v>
      </c>
      <c r="Q107" s="51" t="s">
        <v>93</v>
      </c>
      <c r="R107" s="55" t="s">
        <v>5</v>
      </c>
      <c r="S107" s="17">
        <f xml:space="preserve"> S102+S103</f>
        <v>7.75</v>
      </c>
      <c r="U107" s="60" t="str">
        <f>IF(ISERROR(OR(WEEKDAY(B107,1)=1,ISNUMBER(MATCH(B107,#REF!,0)))),"",IF(OR(WEEKDAY(B107,1)=1,ISNUMBER(MATCH(B107,#REF!,0))),1,2))</f>
        <v/>
      </c>
      <c r="V107" s="58"/>
      <c r="W107" s="58"/>
      <c r="X107" s="58"/>
      <c r="Y107" s="58"/>
      <c r="Z107" s="58"/>
      <c r="AA107" s="58"/>
    </row>
    <row r="108" spans="1:27" ht="18" customHeight="1" thickBot="1">
      <c r="A108" s="58"/>
      <c r="B108" s="71">
        <f>B100+1</f>
        <v>44971</v>
      </c>
      <c r="C108" s="72"/>
      <c r="D108" s="72"/>
      <c r="E108" s="72"/>
      <c r="F108" s="72"/>
      <c r="G108" s="72"/>
      <c r="H108" s="72"/>
      <c r="I108" s="72"/>
      <c r="J108" s="72"/>
      <c r="K108" s="72"/>
      <c r="L108" s="72"/>
      <c r="M108" s="72"/>
      <c r="N108" s="72"/>
      <c r="O108" s="72"/>
      <c r="P108" s="72"/>
      <c r="Q108" s="72"/>
      <c r="R108" s="72"/>
      <c r="S108" s="73"/>
      <c r="U108" s="60">
        <f>IF(ISERROR(OR(WEEKDAY(B108,1)=1,ISNUMBER(MATCH(B108,#REF!,0)))),"",IF(OR(WEEKDAY(B108,1)=1,ISNUMBER(MATCH(B108,#REF!,0))),1,2))</f>
        <v>2</v>
      </c>
      <c r="V108" s="58"/>
      <c r="W108" s="58"/>
      <c r="X108" s="58"/>
      <c r="Y108" s="58"/>
      <c r="Z108" s="58"/>
      <c r="AA108" s="58"/>
    </row>
    <row r="109" spans="1:27" ht="18" customHeight="1" thickBot="1">
      <c r="A109" s="58"/>
      <c r="B109" s="9" t="s">
        <v>25</v>
      </c>
      <c r="C109" s="4" t="s">
        <v>1</v>
      </c>
      <c r="D109" s="5" t="s">
        <v>0</v>
      </c>
      <c r="E109" s="68" t="s">
        <v>2</v>
      </c>
      <c r="F109" s="69"/>
      <c r="G109" s="69"/>
      <c r="H109" s="69"/>
      <c r="I109" s="69"/>
      <c r="J109" s="69"/>
      <c r="K109" s="69"/>
      <c r="L109" s="69"/>
      <c r="M109" s="70"/>
      <c r="N109" s="59" t="s">
        <v>4</v>
      </c>
      <c r="O109" s="57" t="s">
        <v>6</v>
      </c>
      <c r="P109" s="7" t="s">
        <v>26</v>
      </c>
      <c r="Q109" s="12" t="s">
        <v>4</v>
      </c>
      <c r="R109" s="63" t="s">
        <v>4</v>
      </c>
      <c r="S109" s="64"/>
      <c r="U109" s="60" t="str">
        <f>IF(ISERROR(OR(WEEKDAY(B109,1)=1,ISNUMBER(MATCH(B109,#REF!,0)))),"",IF(OR(WEEKDAY(B109,1)=1,ISNUMBER(MATCH(B109,#REF!,0))),1,2))</f>
        <v/>
      </c>
      <c r="V109" s="58"/>
      <c r="W109" s="58"/>
      <c r="X109" s="58"/>
      <c r="Y109" s="58"/>
      <c r="Z109" s="58"/>
      <c r="AA109" s="58"/>
    </row>
    <row r="110" spans="1:27" ht="18" customHeight="1">
      <c r="A110" s="58"/>
      <c r="B110" s="43" t="s">
        <v>96</v>
      </c>
      <c r="C110" s="44" t="s">
        <v>97</v>
      </c>
      <c r="D110" s="45" t="s">
        <v>101</v>
      </c>
      <c r="E110" s="66" t="s">
        <v>99</v>
      </c>
      <c r="F110" s="67"/>
      <c r="G110" s="67"/>
      <c r="H110" s="67"/>
      <c r="I110" s="67"/>
      <c r="J110" s="67"/>
      <c r="K110" s="67"/>
      <c r="L110" s="67"/>
      <c r="M110" s="67"/>
      <c r="N110" s="46">
        <v>7.5</v>
      </c>
      <c r="O110" s="46"/>
      <c r="P110" s="46"/>
      <c r="Q110" s="46"/>
      <c r="R110" s="52" t="s">
        <v>56</v>
      </c>
      <c r="S110" s="47">
        <f>SUM(N110:N115)</f>
        <v>7.5</v>
      </c>
      <c r="U110" s="60" t="str">
        <f>IF(ISERROR(OR(WEEKDAY(B110,1)=1,ISNUMBER(MATCH(B110,#REF!,0)))),"",IF(OR(WEEKDAY(B110,1)=1,ISNUMBER(MATCH(B110,#REF!,0))),1,2))</f>
        <v/>
      </c>
      <c r="V110" s="58"/>
      <c r="W110" s="58"/>
      <c r="X110" s="58"/>
      <c r="Y110" s="58"/>
      <c r="Z110" s="58"/>
      <c r="AA110" s="58"/>
    </row>
    <row r="111" spans="1:27" ht="18" customHeight="1">
      <c r="A111" s="58"/>
      <c r="B111" s="14" t="s">
        <v>7</v>
      </c>
      <c r="C111" s="8" t="s">
        <v>7</v>
      </c>
      <c r="D111" s="18"/>
      <c r="E111" s="61" t="s">
        <v>7</v>
      </c>
      <c r="F111" s="62"/>
      <c r="G111" s="62"/>
      <c r="H111" s="62"/>
      <c r="I111" s="62"/>
      <c r="J111" s="62"/>
      <c r="K111" s="62"/>
      <c r="L111" s="62"/>
      <c r="M111" s="62"/>
      <c r="N111" s="15"/>
      <c r="O111" s="15"/>
      <c r="P111" s="15"/>
      <c r="Q111" s="15"/>
      <c r="R111" s="53" t="s">
        <v>6</v>
      </c>
      <c r="S111" s="16">
        <f>SUM(Q110:Q114)</f>
        <v>1.25</v>
      </c>
      <c r="U111" s="60" t="str">
        <f>IF(ISERROR(OR(WEEKDAY(B111,1)=1,ISNUMBER(MATCH(B111,#REF!,0)))),"",IF(OR(WEEKDAY(B111,1)=1,ISNUMBER(MATCH(B111,#REF!,0))),1,2))</f>
        <v/>
      </c>
      <c r="V111" s="58"/>
      <c r="W111" s="58"/>
      <c r="X111" s="58"/>
      <c r="Y111" s="58"/>
      <c r="Z111" s="58"/>
      <c r="AA111" s="58"/>
    </row>
    <row r="112" spans="1:27" ht="18" customHeight="1">
      <c r="A112" s="58"/>
      <c r="B112" s="14" t="s">
        <v>7</v>
      </c>
      <c r="C112" s="8" t="s">
        <v>7</v>
      </c>
      <c r="D112" s="18"/>
      <c r="E112" s="61" t="s">
        <v>7</v>
      </c>
      <c r="F112" s="62"/>
      <c r="G112" s="62"/>
      <c r="H112" s="62"/>
      <c r="I112" s="62"/>
      <c r="J112" s="62"/>
      <c r="K112" s="62"/>
      <c r="L112" s="62"/>
      <c r="M112" s="62"/>
      <c r="N112" s="15"/>
      <c r="O112" s="15"/>
      <c r="P112" s="15"/>
      <c r="Q112" s="15"/>
      <c r="R112" s="54" t="str">
        <f>IF(Q115="△","Minus Time","")</f>
        <v/>
      </c>
      <c r="S112" s="41"/>
      <c r="U112" s="60" t="str">
        <f>IF(ISERROR(OR(WEEKDAY(B112,1)=1,ISNUMBER(MATCH(B112,#REF!,0)))),"",IF(OR(WEEKDAY(B112,1)=1,ISNUMBER(MATCH(B112,#REF!,0))),1,2))</f>
        <v/>
      </c>
      <c r="V112" s="58"/>
      <c r="W112" s="58"/>
      <c r="X112" s="58"/>
      <c r="Y112" s="58"/>
      <c r="Z112" s="58"/>
      <c r="AA112" s="58"/>
    </row>
    <row r="113" spans="1:27" ht="18" customHeight="1">
      <c r="A113" s="58"/>
      <c r="B113" s="14" t="s">
        <v>7</v>
      </c>
      <c r="C113" s="8" t="s">
        <v>7</v>
      </c>
      <c r="D113" s="18"/>
      <c r="E113" s="61" t="s">
        <v>7</v>
      </c>
      <c r="F113" s="62"/>
      <c r="G113" s="62"/>
      <c r="H113" s="62"/>
      <c r="I113" s="62"/>
      <c r="J113" s="62"/>
      <c r="K113" s="62"/>
      <c r="L113" s="62"/>
      <c r="M113" s="62"/>
      <c r="N113" s="15"/>
      <c r="O113" s="15"/>
      <c r="P113" s="15"/>
      <c r="Q113" s="15"/>
      <c r="R113" s="53" t="s">
        <v>23</v>
      </c>
      <c r="S113" s="16">
        <f>IF(OR(Q115="■",Q115="×",Q115="◎"),0,IF(Q115="△",SUM(S110:S112)-7.75, SUM(S110:S111)-7.75))</f>
        <v>1</v>
      </c>
      <c r="U113" s="60" t="str">
        <f>IF(ISERROR(OR(WEEKDAY(B113,1)=1,ISNUMBER(MATCH(B113,#REF!,0)))),"",IF(OR(WEEKDAY(B113,1)=1,ISNUMBER(MATCH(B113,#REF!,0))),1,2))</f>
        <v/>
      </c>
      <c r="V113" s="58"/>
      <c r="W113" s="58"/>
      <c r="X113" s="58"/>
      <c r="Y113" s="58"/>
      <c r="Z113" s="58"/>
      <c r="AA113" s="58"/>
    </row>
    <row r="114" spans="1:27" ht="18" customHeight="1">
      <c r="A114" s="58"/>
      <c r="B114" s="14" t="s">
        <v>7</v>
      </c>
      <c r="C114" s="8" t="s">
        <v>7</v>
      </c>
      <c r="D114" s="18"/>
      <c r="E114" s="61" t="s">
        <v>7</v>
      </c>
      <c r="F114" s="62"/>
      <c r="G114" s="62"/>
      <c r="H114" s="62"/>
      <c r="I114" s="62"/>
      <c r="J114" s="62"/>
      <c r="K114" s="62"/>
      <c r="L114" s="62"/>
      <c r="M114" s="62"/>
      <c r="N114" s="15"/>
      <c r="O114" s="15" t="s">
        <v>32</v>
      </c>
      <c r="P114" s="15" t="s">
        <v>33</v>
      </c>
      <c r="Q114" s="15">
        <v>1.25</v>
      </c>
      <c r="R114" s="53" t="s">
        <v>3</v>
      </c>
      <c r="S114" s="16" t="str">
        <f>IF(Q115="×",-7.75,"-")</f>
        <v>-</v>
      </c>
      <c r="U114" s="60" t="str">
        <f>IF(ISERROR(OR(WEEKDAY(B114,1)=1,ISNUMBER(MATCH(B114,#REF!,0)))),"",IF(OR(WEEKDAY(B114,1)=1,ISNUMBER(MATCH(B114,#REF!,0))),1,2))</f>
        <v/>
      </c>
      <c r="V114" s="58"/>
      <c r="W114" s="58"/>
      <c r="X114" s="58"/>
      <c r="Y114" s="58"/>
      <c r="Z114" s="58"/>
      <c r="AA114" s="58"/>
    </row>
    <row r="115" spans="1:27" ht="18" customHeight="1" thickBot="1">
      <c r="A115" s="58"/>
      <c r="B115" s="48" t="s">
        <v>7</v>
      </c>
      <c r="C115" s="49" t="s">
        <v>7</v>
      </c>
      <c r="D115" s="50"/>
      <c r="E115" s="76" t="s">
        <v>7</v>
      </c>
      <c r="F115" s="77"/>
      <c r="G115" s="77"/>
      <c r="H115" s="77"/>
      <c r="I115" s="77"/>
      <c r="J115" s="77"/>
      <c r="K115" s="77"/>
      <c r="L115" s="77"/>
      <c r="M115" s="77"/>
      <c r="N115" s="51"/>
      <c r="O115" s="51" t="s">
        <v>55</v>
      </c>
      <c r="P115" s="51" t="s">
        <v>33</v>
      </c>
      <c r="Q115" s="51" t="s">
        <v>93</v>
      </c>
      <c r="R115" s="55" t="s">
        <v>5</v>
      </c>
      <c r="S115" s="17">
        <f xml:space="preserve"> S110+S111</f>
        <v>8.75</v>
      </c>
      <c r="U115" s="60" t="str">
        <f>IF(ISERROR(OR(WEEKDAY(B115,1)=1,ISNUMBER(MATCH(B115,#REF!,0)))),"",IF(OR(WEEKDAY(B115,1)=1,ISNUMBER(MATCH(B115,#REF!,0))),1,2))</f>
        <v/>
      </c>
      <c r="V115" s="58"/>
      <c r="W115" s="58"/>
      <c r="X115" s="58"/>
      <c r="Y115" s="58"/>
      <c r="Z115" s="58"/>
      <c r="AA115" s="58"/>
    </row>
    <row r="116" spans="1:27" ht="18" customHeight="1" thickBot="1">
      <c r="A116" s="58"/>
      <c r="B116" s="71">
        <f>B108+1</f>
        <v>44972</v>
      </c>
      <c r="C116" s="72"/>
      <c r="D116" s="72"/>
      <c r="E116" s="72"/>
      <c r="F116" s="72"/>
      <c r="G116" s="72"/>
      <c r="H116" s="72"/>
      <c r="I116" s="72"/>
      <c r="J116" s="72"/>
      <c r="K116" s="72"/>
      <c r="L116" s="72"/>
      <c r="M116" s="72"/>
      <c r="N116" s="72"/>
      <c r="O116" s="72"/>
      <c r="P116" s="72"/>
      <c r="Q116" s="72"/>
      <c r="R116" s="72"/>
      <c r="S116" s="73"/>
      <c r="U116" s="60">
        <f>IF(ISERROR(OR(WEEKDAY(B116,1)=1,ISNUMBER(MATCH(B116,#REF!,0)))),"",IF(OR(WEEKDAY(B116,1)=1,ISNUMBER(MATCH(B116,#REF!,0))),1,2))</f>
        <v>2</v>
      </c>
      <c r="V116" s="58"/>
      <c r="W116" s="58"/>
      <c r="X116" s="58"/>
      <c r="Y116" s="58"/>
      <c r="Z116" s="58"/>
      <c r="AA116" s="58"/>
    </row>
    <row r="117" spans="1:27" ht="18" customHeight="1" thickBot="1">
      <c r="A117" s="58"/>
      <c r="B117" s="9" t="s">
        <v>25</v>
      </c>
      <c r="C117" s="4" t="s">
        <v>1</v>
      </c>
      <c r="D117" s="5" t="s">
        <v>0</v>
      </c>
      <c r="E117" s="68" t="s">
        <v>2</v>
      </c>
      <c r="F117" s="69"/>
      <c r="G117" s="69"/>
      <c r="H117" s="69"/>
      <c r="I117" s="69"/>
      <c r="J117" s="69"/>
      <c r="K117" s="69"/>
      <c r="L117" s="69"/>
      <c r="M117" s="70"/>
      <c r="N117" s="59" t="s">
        <v>4</v>
      </c>
      <c r="O117" s="57" t="s">
        <v>6</v>
      </c>
      <c r="P117" s="7" t="s">
        <v>26</v>
      </c>
      <c r="Q117" s="12" t="s">
        <v>4</v>
      </c>
      <c r="R117" s="63" t="s">
        <v>4</v>
      </c>
      <c r="S117" s="64"/>
      <c r="U117" s="60" t="str">
        <f>IF(ISERROR(OR(WEEKDAY(B117,1)=1,ISNUMBER(MATCH(B117,#REF!,0)))),"",IF(OR(WEEKDAY(B117,1)=1,ISNUMBER(MATCH(B117,#REF!,0))),1,2))</f>
        <v/>
      </c>
      <c r="V117" s="58"/>
      <c r="W117" s="58"/>
      <c r="X117" s="58"/>
      <c r="Y117" s="58"/>
      <c r="Z117" s="58"/>
      <c r="AA117" s="58"/>
    </row>
    <row r="118" spans="1:27" ht="18" customHeight="1">
      <c r="A118" s="58"/>
      <c r="B118" s="43" t="s">
        <v>96</v>
      </c>
      <c r="C118" s="44" t="s">
        <v>97</v>
      </c>
      <c r="D118" s="45" t="s">
        <v>101</v>
      </c>
      <c r="E118" s="66" t="s">
        <v>99</v>
      </c>
      <c r="F118" s="67"/>
      <c r="G118" s="67"/>
      <c r="H118" s="67"/>
      <c r="I118" s="67"/>
      <c r="J118" s="67"/>
      <c r="K118" s="67"/>
      <c r="L118" s="67"/>
      <c r="M118" s="67"/>
      <c r="N118" s="46">
        <v>8.5</v>
      </c>
      <c r="O118" s="46"/>
      <c r="P118" s="46"/>
      <c r="Q118" s="46"/>
      <c r="R118" s="52" t="s">
        <v>56</v>
      </c>
      <c r="S118" s="47">
        <f>SUM(N118:N123)</f>
        <v>8.5</v>
      </c>
      <c r="U118" s="60" t="str">
        <f>IF(ISERROR(OR(WEEKDAY(B118,1)=1,ISNUMBER(MATCH(B118,#REF!,0)))),"",IF(OR(WEEKDAY(B118,1)=1,ISNUMBER(MATCH(B118,#REF!,0))),1,2))</f>
        <v/>
      </c>
      <c r="V118" s="58"/>
      <c r="W118" s="58"/>
      <c r="X118" s="58"/>
      <c r="Y118" s="58"/>
      <c r="Z118" s="58"/>
      <c r="AA118" s="58"/>
    </row>
    <row r="119" spans="1:27" ht="18" customHeight="1">
      <c r="A119" s="58"/>
      <c r="B119" s="14" t="s">
        <v>7</v>
      </c>
      <c r="C119" s="8" t="s">
        <v>7</v>
      </c>
      <c r="D119" s="18"/>
      <c r="E119" s="61" t="s">
        <v>7</v>
      </c>
      <c r="F119" s="62"/>
      <c r="G119" s="62"/>
      <c r="H119" s="62"/>
      <c r="I119" s="62"/>
      <c r="J119" s="62"/>
      <c r="K119" s="62"/>
      <c r="L119" s="62"/>
      <c r="M119" s="62"/>
      <c r="N119" s="15"/>
      <c r="O119" s="15"/>
      <c r="P119" s="15"/>
      <c r="Q119" s="15"/>
      <c r="R119" s="53" t="s">
        <v>6</v>
      </c>
      <c r="S119" s="16">
        <f>SUM(Q118:Q122)</f>
        <v>0.25</v>
      </c>
      <c r="U119" s="60" t="str">
        <f>IF(ISERROR(OR(WEEKDAY(B119,1)=1,ISNUMBER(MATCH(B119,#REF!,0)))),"",IF(OR(WEEKDAY(B119,1)=1,ISNUMBER(MATCH(B119,#REF!,0))),1,2))</f>
        <v/>
      </c>
      <c r="V119" s="58"/>
      <c r="W119" s="58"/>
      <c r="X119" s="58"/>
      <c r="Y119" s="58"/>
      <c r="Z119" s="58"/>
      <c r="AA119" s="58"/>
    </row>
    <row r="120" spans="1:27" ht="18" customHeight="1">
      <c r="A120" s="58"/>
      <c r="B120" s="14" t="s">
        <v>7</v>
      </c>
      <c r="C120" s="8" t="s">
        <v>7</v>
      </c>
      <c r="D120" s="18"/>
      <c r="E120" s="61" t="s">
        <v>7</v>
      </c>
      <c r="F120" s="62"/>
      <c r="G120" s="62"/>
      <c r="H120" s="62"/>
      <c r="I120" s="62"/>
      <c r="J120" s="62"/>
      <c r="K120" s="62"/>
      <c r="L120" s="62"/>
      <c r="M120" s="62"/>
      <c r="N120" s="15"/>
      <c r="O120" s="15"/>
      <c r="P120" s="15"/>
      <c r="Q120" s="15"/>
      <c r="R120" s="54" t="str">
        <f>IF(Q123="△","Minus Time","")</f>
        <v/>
      </c>
      <c r="S120" s="41"/>
      <c r="U120" s="60" t="str">
        <f>IF(ISERROR(OR(WEEKDAY(B120,1)=1,ISNUMBER(MATCH(B120,#REF!,0)))),"",IF(OR(WEEKDAY(B120,1)=1,ISNUMBER(MATCH(B120,#REF!,0))),1,2))</f>
        <v/>
      </c>
      <c r="V120" s="58"/>
      <c r="W120" s="58"/>
      <c r="X120" s="58"/>
      <c r="Y120" s="58"/>
      <c r="Z120" s="58"/>
      <c r="AA120" s="58"/>
    </row>
    <row r="121" spans="1:27" ht="18" customHeight="1">
      <c r="A121" s="58"/>
      <c r="B121" s="14" t="s">
        <v>7</v>
      </c>
      <c r="C121" s="8" t="s">
        <v>7</v>
      </c>
      <c r="D121" s="18"/>
      <c r="E121" s="61" t="s">
        <v>7</v>
      </c>
      <c r="F121" s="62"/>
      <c r="G121" s="62"/>
      <c r="H121" s="62"/>
      <c r="I121" s="62"/>
      <c r="J121" s="62"/>
      <c r="K121" s="62"/>
      <c r="L121" s="62"/>
      <c r="M121" s="62"/>
      <c r="N121" s="15"/>
      <c r="O121" s="15"/>
      <c r="P121" s="15"/>
      <c r="Q121" s="15"/>
      <c r="R121" s="53" t="s">
        <v>23</v>
      </c>
      <c r="S121" s="16">
        <f>IF(OR(Q123="■",Q123="×",Q123="◎"),0,IF(Q123="△",SUM(S118:S120)-7.75, SUM(S118:S119)-7.75))</f>
        <v>1</v>
      </c>
      <c r="U121" s="60" t="str">
        <f>IF(ISERROR(OR(WEEKDAY(B121,1)=1,ISNUMBER(MATCH(B121,#REF!,0)))),"",IF(OR(WEEKDAY(B121,1)=1,ISNUMBER(MATCH(B121,#REF!,0))),1,2))</f>
        <v/>
      </c>
      <c r="V121" s="58"/>
      <c r="W121" s="58"/>
      <c r="X121" s="58"/>
      <c r="Y121" s="58"/>
      <c r="Z121" s="58"/>
      <c r="AA121" s="58"/>
    </row>
    <row r="122" spans="1:27" ht="18" customHeight="1">
      <c r="A122" s="58"/>
      <c r="B122" s="14" t="s">
        <v>7</v>
      </c>
      <c r="C122" s="8" t="s">
        <v>7</v>
      </c>
      <c r="D122" s="18"/>
      <c r="E122" s="61" t="s">
        <v>7</v>
      </c>
      <c r="F122" s="62"/>
      <c r="G122" s="62"/>
      <c r="H122" s="62"/>
      <c r="I122" s="62"/>
      <c r="J122" s="62"/>
      <c r="K122" s="62"/>
      <c r="L122" s="62"/>
      <c r="M122" s="62"/>
      <c r="N122" s="15"/>
      <c r="O122" s="15" t="s">
        <v>32</v>
      </c>
      <c r="P122" s="15" t="s">
        <v>33</v>
      </c>
      <c r="Q122" s="15">
        <v>0.25</v>
      </c>
      <c r="R122" s="53" t="s">
        <v>3</v>
      </c>
      <c r="S122" s="16" t="str">
        <f>IF(Q123="×",-7.75,"-")</f>
        <v>-</v>
      </c>
      <c r="U122" s="60" t="str">
        <f>IF(ISERROR(OR(WEEKDAY(B122,1)=1,ISNUMBER(MATCH(B122,#REF!,0)))),"",IF(OR(WEEKDAY(B122,1)=1,ISNUMBER(MATCH(B122,#REF!,0))),1,2))</f>
        <v/>
      </c>
      <c r="V122" s="58"/>
      <c r="W122" s="58"/>
      <c r="X122" s="58"/>
      <c r="Y122" s="58"/>
      <c r="Z122" s="58"/>
      <c r="AA122" s="58"/>
    </row>
    <row r="123" spans="1:27" ht="18" customHeight="1" thickBot="1">
      <c r="A123" s="58"/>
      <c r="B123" s="48" t="s">
        <v>7</v>
      </c>
      <c r="C123" s="49" t="s">
        <v>7</v>
      </c>
      <c r="D123" s="50"/>
      <c r="E123" s="76" t="s">
        <v>7</v>
      </c>
      <c r="F123" s="77"/>
      <c r="G123" s="77"/>
      <c r="H123" s="77"/>
      <c r="I123" s="77"/>
      <c r="J123" s="77"/>
      <c r="K123" s="77"/>
      <c r="L123" s="77"/>
      <c r="M123" s="77"/>
      <c r="N123" s="51"/>
      <c r="O123" s="51" t="s">
        <v>55</v>
      </c>
      <c r="P123" s="51" t="s">
        <v>33</v>
      </c>
      <c r="Q123" s="51" t="s">
        <v>93</v>
      </c>
      <c r="R123" s="55" t="s">
        <v>5</v>
      </c>
      <c r="S123" s="17">
        <f xml:space="preserve"> S118+S119</f>
        <v>8.75</v>
      </c>
      <c r="U123" s="60" t="str">
        <f>IF(ISERROR(OR(WEEKDAY(B123,1)=1,ISNUMBER(MATCH(B123,#REF!,0)))),"",IF(OR(WEEKDAY(B123,1)=1,ISNUMBER(MATCH(B123,#REF!,0))),1,2))</f>
        <v/>
      </c>
      <c r="V123" s="58"/>
      <c r="W123" s="58"/>
      <c r="X123" s="58"/>
      <c r="Y123" s="58"/>
      <c r="Z123" s="58"/>
      <c r="AA123" s="58"/>
    </row>
    <row r="124" spans="1:27" ht="18" customHeight="1" thickBot="1">
      <c r="A124" s="58"/>
      <c r="B124" s="71">
        <f>B116+1</f>
        <v>44973</v>
      </c>
      <c r="C124" s="72"/>
      <c r="D124" s="72"/>
      <c r="E124" s="72"/>
      <c r="F124" s="72"/>
      <c r="G124" s="72"/>
      <c r="H124" s="72"/>
      <c r="I124" s="72"/>
      <c r="J124" s="72"/>
      <c r="K124" s="72"/>
      <c r="L124" s="72"/>
      <c r="M124" s="72"/>
      <c r="N124" s="72"/>
      <c r="O124" s="72"/>
      <c r="P124" s="72"/>
      <c r="Q124" s="72"/>
      <c r="R124" s="72"/>
      <c r="S124" s="73"/>
      <c r="U124" s="60">
        <f>IF(ISERROR(OR(WEEKDAY(B124,1)=1,ISNUMBER(MATCH(B124,#REF!,0)))),"",IF(OR(WEEKDAY(B124,1)=1,ISNUMBER(MATCH(B124,#REF!,0))),1,2))</f>
        <v>2</v>
      </c>
      <c r="V124" s="58"/>
      <c r="W124" s="58"/>
      <c r="X124" s="58"/>
      <c r="Y124" s="58"/>
      <c r="Z124" s="58"/>
      <c r="AA124" s="58"/>
    </row>
    <row r="125" spans="1:27" ht="18" customHeight="1" thickBot="1">
      <c r="A125" s="58"/>
      <c r="B125" s="9" t="s">
        <v>25</v>
      </c>
      <c r="C125" s="4" t="s">
        <v>1</v>
      </c>
      <c r="D125" s="5" t="s">
        <v>0</v>
      </c>
      <c r="E125" s="68" t="s">
        <v>2</v>
      </c>
      <c r="F125" s="69"/>
      <c r="G125" s="69"/>
      <c r="H125" s="69"/>
      <c r="I125" s="69"/>
      <c r="J125" s="69"/>
      <c r="K125" s="69"/>
      <c r="L125" s="69"/>
      <c r="M125" s="70"/>
      <c r="N125" s="59" t="s">
        <v>4</v>
      </c>
      <c r="O125" s="57" t="s">
        <v>6</v>
      </c>
      <c r="P125" s="7" t="s">
        <v>26</v>
      </c>
      <c r="Q125" s="12" t="s">
        <v>4</v>
      </c>
      <c r="R125" s="63" t="s">
        <v>4</v>
      </c>
      <c r="S125" s="64"/>
      <c r="U125" s="60" t="str">
        <f>IF(ISERROR(OR(WEEKDAY(B125,1)=1,ISNUMBER(MATCH(B125,#REF!,0)))),"",IF(OR(WEEKDAY(B125,1)=1,ISNUMBER(MATCH(B125,#REF!,0))),1,2))</f>
        <v/>
      </c>
      <c r="V125" s="58"/>
      <c r="W125" s="58"/>
      <c r="X125" s="58"/>
      <c r="Y125" s="58"/>
      <c r="Z125" s="58"/>
      <c r="AA125" s="58"/>
    </row>
    <row r="126" spans="1:27" ht="18" customHeight="1">
      <c r="A126" s="58"/>
      <c r="B126" s="43" t="s">
        <v>96</v>
      </c>
      <c r="C126" s="44" t="s">
        <v>97</v>
      </c>
      <c r="D126" s="45" t="s">
        <v>101</v>
      </c>
      <c r="E126" s="66" t="s">
        <v>99</v>
      </c>
      <c r="F126" s="67"/>
      <c r="G126" s="67"/>
      <c r="H126" s="67"/>
      <c r="I126" s="67"/>
      <c r="J126" s="67"/>
      <c r="K126" s="67"/>
      <c r="L126" s="67"/>
      <c r="M126" s="67"/>
      <c r="N126" s="46">
        <v>8</v>
      </c>
      <c r="O126" s="46"/>
      <c r="P126" s="46"/>
      <c r="Q126" s="46"/>
      <c r="R126" s="52" t="s">
        <v>56</v>
      </c>
      <c r="S126" s="47">
        <f>SUM(N126:N131)</f>
        <v>8</v>
      </c>
      <c r="U126" s="60" t="str">
        <f>IF(ISERROR(OR(WEEKDAY(B126,1)=1,ISNUMBER(MATCH(B126,#REF!,0)))),"",IF(OR(WEEKDAY(B126,1)=1,ISNUMBER(MATCH(B126,#REF!,0))),1,2))</f>
        <v/>
      </c>
      <c r="V126" s="58"/>
      <c r="W126" s="58"/>
      <c r="X126" s="58"/>
      <c r="Y126" s="58"/>
      <c r="Z126" s="58"/>
      <c r="AA126" s="58"/>
    </row>
    <row r="127" spans="1:27" ht="18" customHeight="1">
      <c r="A127" s="58"/>
      <c r="B127" s="14" t="s">
        <v>7</v>
      </c>
      <c r="C127" s="8" t="s">
        <v>7</v>
      </c>
      <c r="D127" s="18"/>
      <c r="E127" s="61" t="s">
        <v>7</v>
      </c>
      <c r="F127" s="62"/>
      <c r="G127" s="62"/>
      <c r="H127" s="62"/>
      <c r="I127" s="62"/>
      <c r="J127" s="62"/>
      <c r="K127" s="62"/>
      <c r="L127" s="62"/>
      <c r="M127" s="62"/>
      <c r="N127" s="15"/>
      <c r="O127" s="15"/>
      <c r="P127" s="15"/>
      <c r="Q127" s="15"/>
      <c r="R127" s="53" t="s">
        <v>6</v>
      </c>
      <c r="S127" s="16">
        <f>SUM(Q126:Q130)</f>
        <v>0.75</v>
      </c>
      <c r="U127" s="60" t="str">
        <f>IF(ISERROR(OR(WEEKDAY(B127,1)=1,ISNUMBER(MATCH(B127,#REF!,0)))),"",IF(OR(WEEKDAY(B127,1)=1,ISNUMBER(MATCH(B127,#REF!,0))),1,2))</f>
        <v/>
      </c>
      <c r="V127" s="58"/>
      <c r="W127" s="58"/>
      <c r="X127" s="58"/>
      <c r="Y127" s="58"/>
      <c r="Z127" s="58"/>
      <c r="AA127" s="58"/>
    </row>
    <row r="128" spans="1:27" ht="18" customHeight="1">
      <c r="A128" s="58"/>
      <c r="B128" s="14" t="s">
        <v>7</v>
      </c>
      <c r="C128" s="8" t="s">
        <v>7</v>
      </c>
      <c r="D128" s="18"/>
      <c r="E128" s="61" t="s">
        <v>7</v>
      </c>
      <c r="F128" s="62"/>
      <c r="G128" s="62"/>
      <c r="H128" s="62"/>
      <c r="I128" s="62"/>
      <c r="J128" s="62"/>
      <c r="K128" s="62"/>
      <c r="L128" s="62"/>
      <c r="M128" s="62"/>
      <c r="N128" s="15"/>
      <c r="O128" s="15"/>
      <c r="P128" s="15"/>
      <c r="Q128" s="15"/>
      <c r="R128" s="54" t="str">
        <f>IF(Q131="△","Minus Time","")</f>
        <v/>
      </c>
      <c r="S128" s="41"/>
      <c r="U128" s="60" t="str">
        <f>IF(ISERROR(OR(WEEKDAY(B128,1)=1,ISNUMBER(MATCH(B128,#REF!,0)))),"",IF(OR(WEEKDAY(B128,1)=1,ISNUMBER(MATCH(B128,#REF!,0))),1,2))</f>
        <v/>
      </c>
      <c r="V128" s="58"/>
      <c r="W128" s="58"/>
      <c r="X128" s="58"/>
      <c r="Y128" s="58"/>
      <c r="Z128" s="58"/>
      <c r="AA128" s="58"/>
    </row>
    <row r="129" spans="1:27" ht="18" customHeight="1">
      <c r="A129" s="58"/>
      <c r="B129" s="14" t="s">
        <v>7</v>
      </c>
      <c r="C129" s="8" t="s">
        <v>7</v>
      </c>
      <c r="D129" s="18"/>
      <c r="E129" s="61" t="s">
        <v>7</v>
      </c>
      <c r="F129" s="62"/>
      <c r="G129" s="62"/>
      <c r="H129" s="62"/>
      <c r="I129" s="62"/>
      <c r="J129" s="62"/>
      <c r="K129" s="62"/>
      <c r="L129" s="62"/>
      <c r="M129" s="62"/>
      <c r="N129" s="15"/>
      <c r="O129" s="15"/>
      <c r="P129" s="15"/>
      <c r="Q129" s="15"/>
      <c r="R129" s="53" t="s">
        <v>23</v>
      </c>
      <c r="S129" s="16">
        <f>IF(OR(Q131="■",Q131="×",Q131="◎"),0,IF(Q131="△",SUM(S126:S128)-7.75, SUM(S126:S127)-7.75))</f>
        <v>1</v>
      </c>
      <c r="U129" s="60" t="str">
        <f>IF(ISERROR(OR(WEEKDAY(B129,1)=1,ISNUMBER(MATCH(B129,#REF!,0)))),"",IF(OR(WEEKDAY(B129,1)=1,ISNUMBER(MATCH(B129,#REF!,0))),1,2))</f>
        <v/>
      </c>
      <c r="V129" s="58"/>
      <c r="W129" s="58"/>
      <c r="X129" s="58"/>
      <c r="Y129" s="58"/>
      <c r="Z129" s="58"/>
      <c r="AA129" s="58"/>
    </row>
    <row r="130" spans="1:27" ht="18" customHeight="1">
      <c r="A130" s="58"/>
      <c r="B130" s="14" t="s">
        <v>7</v>
      </c>
      <c r="C130" s="8" t="s">
        <v>7</v>
      </c>
      <c r="D130" s="18"/>
      <c r="E130" s="61" t="s">
        <v>7</v>
      </c>
      <c r="F130" s="62"/>
      <c r="G130" s="62"/>
      <c r="H130" s="62"/>
      <c r="I130" s="62"/>
      <c r="J130" s="62"/>
      <c r="K130" s="62"/>
      <c r="L130" s="62"/>
      <c r="M130" s="62"/>
      <c r="N130" s="15"/>
      <c r="O130" s="15" t="s">
        <v>32</v>
      </c>
      <c r="P130" s="15" t="s">
        <v>33</v>
      </c>
      <c r="Q130" s="15">
        <v>0.75</v>
      </c>
      <c r="R130" s="53" t="s">
        <v>3</v>
      </c>
      <c r="S130" s="16" t="str">
        <f>IF(Q131="×",-7.75,"-")</f>
        <v>-</v>
      </c>
      <c r="U130" s="60" t="str">
        <f>IF(ISERROR(OR(WEEKDAY(B130,1)=1,ISNUMBER(MATCH(B130,#REF!,0)))),"",IF(OR(WEEKDAY(B130,1)=1,ISNUMBER(MATCH(B130,#REF!,0))),1,2))</f>
        <v/>
      </c>
      <c r="V130" s="58"/>
      <c r="W130" s="58"/>
      <c r="X130" s="58"/>
      <c r="Y130" s="58"/>
      <c r="Z130" s="58"/>
      <c r="AA130" s="58"/>
    </row>
    <row r="131" spans="1:27" ht="18" customHeight="1" thickBot="1">
      <c r="A131" s="58"/>
      <c r="B131" s="48" t="s">
        <v>7</v>
      </c>
      <c r="C131" s="49" t="s">
        <v>7</v>
      </c>
      <c r="D131" s="50"/>
      <c r="E131" s="76" t="s">
        <v>7</v>
      </c>
      <c r="F131" s="77"/>
      <c r="G131" s="77"/>
      <c r="H131" s="77"/>
      <c r="I131" s="77"/>
      <c r="J131" s="77"/>
      <c r="K131" s="77"/>
      <c r="L131" s="77"/>
      <c r="M131" s="77"/>
      <c r="N131" s="51"/>
      <c r="O131" s="51" t="s">
        <v>55</v>
      </c>
      <c r="P131" s="51" t="s">
        <v>33</v>
      </c>
      <c r="Q131" s="51" t="s">
        <v>93</v>
      </c>
      <c r="R131" s="55" t="s">
        <v>5</v>
      </c>
      <c r="S131" s="17">
        <f xml:space="preserve"> S126+S127</f>
        <v>8.75</v>
      </c>
      <c r="U131" s="60" t="str">
        <f>IF(ISERROR(OR(WEEKDAY(B131,1)=1,ISNUMBER(MATCH(B131,#REF!,0)))),"",IF(OR(WEEKDAY(B131,1)=1,ISNUMBER(MATCH(B131,#REF!,0))),1,2))</f>
        <v/>
      </c>
      <c r="V131" s="58"/>
      <c r="W131" s="58"/>
      <c r="X131" s="58"/>
      <c r="Y131" s="58"/>
      <c r="Z131" s="58"/>
      <c r="AA131" s="58"/>
    </row>
    <row r="132" spans="1:27" ht="18" customHeight="1" thickBot="1">
      <c r="A132" s="58"/>
      <c r="B132" s="71">
        <f>B124+1</f>
        <v>44974</v>
      </c>
      <c r="C132" s="72"/>
      <c r="D132" s="72"/>
      <c r="E132" s="72"/>
      <c r="F132" s="72"/>
      <c r="G132" s="72"/>
      <c r="H132" s="72"/>
      <c r="I132" s="72"/>
      <c r="J132" s="72"/>
      <c r="K132" s="72"/>
      <c r="L132" s="72"/>
      <c r="M132" s="72"/>
      <c r="N132" s="72"/>
      <c r="O132" s="72"/>
      <c r="P132" s="72"/>
      <c r="Q132" s="72"/>
      <c r="R132" s="72"/>
      <c r="S132" s="73"/>
      <c r="U132" s="60">
        <f>IF(ISERROR(OR(WEEKDAY(B132,1)=1,ISNUMBER(MATCH(B132,#REF!,0)))),"",IF(OR(WEEKDAY(B132,1)=1,ISNUMBER(MATCH(B132,#REF!,0))),1,2))</f>
        <v>2</v>
      </c>
      <c r="V132" s="58"/>
      <c r="W132" s="58"/>
      <c r="X132" s="58"/>
      <c r="Y132" s="58"/>
      <c r="Z132" s="58"/>
      <c r="AA132" s="58"/>
    </row>
    <row r="133" spans="1:27" ht="18" customHeight="1" thickBot="1">
      <c r="A133" s="58"/>
      <c r="B133" s="9" t="s">
        <v>25</v>
      </c>
      <c r="C133" s="4" t="s">
        <v>1</v>
      </c>
      <c r="D133" s="5" t="s">
        <v>0</v>
      </c>
      <c r="E133" s="68" t="s">
        <v>2</v>
      </c>
      <c r="F133" s="69"/>
      <c r="G133" s="69"/>
      <c r="H133" s="69"/>
      <c r="I133" s="69"/>
      <c r="J133" s="69"/>
      <c r="K133" s="69"/>
      <c r="L133" s="69"/>
      <c r="M133" s="70"/>
      <c r="N133" s="59" t="s">
        <v>4</v>
      </c>
      <c r="O133" s="57" t="s">
        <v>6</v>
      </c>
      <c r="P133" s="7" t="s">
        <v>26</v>
      </c>
      <c r="Q133" s="12" t="s">
        <v>4</v>
      </c>
      <c r="R133" s="63" t="s">
        <v>4</v>
      </c>
      <c r="S133" s="64"/>
      <c r="U133" s="60" t="str">
        <f>IF(ISERROR(OR(WEEKDAY(B133,1)=1,ISNUMBER(MATCH(B133,#REF!,0)))),"",IF(OR(WEEKDAY(B133,1)=1,ISNUMBER(MATCH(B133,#REF!,0))),1,2))</f>
        <v/>
      </c>
      <c r="V133" s="58"/>
      <c r="W133" s="58"/>
      <c r="X133" s="58"/>
      <c r="Y133" s="58"/>
      <c r="Z133" s="58"/>
      <c r="AA133" s="58"/>
    </row>
    <row r="134" spans="1:27" ht="18" customHeight="1">
      <c r="A134" s="58"/>
      <c r="B134" s="43" t="s">
        <v>96</v>
      </c>
      <c r="C134" s="44" t="s">
        <v>97</v>
      </c>
      <c r="D134" s="45" t="s">
        <v>101</v>
      </c>
      <c r="E134" s="66" t="s">
        <v>99</v>
      </c>
      <c r="F134" s="67"/>
      <c r="G134" s="67"/>
      <c r="H134" s="67"/>
      <c r="I134" s="67"/>
      <c r="J134" s="67"/>
      <c r="K134" s="67"/>
      <c r="L134" s="67"/>
      <c r="M134" s="67"/>
      <c r="N134" s="46">
        <v>7</v>
      </c>
      <c r="O134" s="46"/>
      <c r="P134" s="46"/>
      <c r="Q134" s="46"/>
      <c r="R134" s="52" t="s">
        <v>56</v>
      </c>
      <c r="S134" s="47">
        <f>SUM(N134:N139)</f>
        <v>7</v>
      </c>
      <c r="U134" s="60" t="str">
        <f>IF(ISERROR(OR(WEEKDAY(B134,1)=1,ISNUMBER(MATCH(B134,#REF!,0)))),"",IF(OR(WEEKDAY(B134,1)=1,ISNUMBER(MATCH(B134,#REF!,0))),1,2))</f>
        <v/>
      </c>
      <c r="V134" s="58"/>
      <c r="W134" s="58"/>
      <c r="X134" s="58"/>
      <c r="Y134" s="58"/>
      <c r="Z134" s="58"/>
      <c r="AA134" s="58"/>
    </row>
    <row r="135" spans="1:27" ht="18" customHeight="1">
      <c r="A135" s="58"/>
      <c r="B135" s="14" t="s">
        <v>7</v>
      </c>
      <c r="C135" s="8" t="s">
        <v>7</v>
      </c>
      <c r="D135" s="18"/>
      <c r="E135" s="61" t="s">
        <v>7</v>
      </c>
      <c r="F135" s="62"/>
      <c r="G135" s="62"/>
      <c r="H135" s="62"/>
      <c r="I135" s="62"/>
      <c r="J135" s="62"/>
      <c r="K135" s="62"/>
      <c r="L135" s="62"/>
      <c r="M135" s="62"/>
      <c r="N135" s="15"/>
      <c r="O135" s="15"/>
      <c r="P135" s="15"/>
      <c r="Q135" s="15"/>
      <c r="R135" s="53" t="s">
        <v>6</v>
      </c>
      <c r="S135" s="16">
        <f>SUM(Q134:Q138)</f>
        <v>0.75</v>
      </c>
      <c r="U135" s="60" t="str">
        <f>IF(ISERROR(OR(WEEKDAY(B135,1)=1,ISNUMBER(MATCH(B135,#REF!,0)))),"",IF(OR(WEEKDAY(B135,1)=1,ISNUMBER(MATCH(B135,#REF!,0))),1,2))</f>
        <v/>
      </c>
      <c r="V135" s="58"/>
      <c r="W135" s="58"/>
      <c r="X135" s="58"/>
      <c r="Y135" s="58"/>
      <c r="Z135" s="58"/>
      <c r="AA135" s="58"/>
    </row>
    <row r="136" spans="1:27" ht="18" customHeight="1">
      <c r="A136" s="58"/>
      <c r="B136" s="14" t="s">
        <v>7</v>
      </c>
      <c r="C136" s="8" t="s">
        <v>7</v>
      </c>
      <c r="D136" s="18"/>
      <c r="E136" s="61" t="s">
        <v>7</v>
      </c>
      <c r="F136" s="62"/>
      <c r="G136" s="62"/>
      <c r="H136" s="62"/>
      <c r="I136" s="62"/>
      <c r="J136" s="62"/>
      <c r="K136" s="62"/>
      <c r="L136" s="62"/>
      <c r="M136" s="62"/>
      <c r="N136" s="15"/>
      <c r="O136" s="15"/>
      <c r="P136" s="15"/>
      <c r="Q136" s="15"/>
      <c r="R136" s="54" t="str">
        <f>IF(Q139="△","Minus Time","")</f>
        <v/>
      </c>
      <c r="S136" s="41"/>
      <c r="U136" s="60" t="str">
        <f>IF(ISERROR(OR(WEEKDAY(B136,1)=1,ISNUMBER(MATCH(B136,#REF!,0)))),"",IF(OR(WEEKDAY(B136,1)=1,ISNUMBER(MATCH(B136,#REF!,0))),1,2))</f>
        <v/>
      </c>
      <c r="V136" s="58"/>
      <c r="W136" s="58"/>
      <c r="X136" s="58"/>
      <c r="Y136" s="58"/>
      <c r="Z136" s="58"/>
      <c r="AA136" s="58"/>
    </row>
    <row r="137" spans="1:27" ht="18" customHeight="1">
      <c r="A137" s="58"/>
      <c r="B137" s="14" t="s">
        <v>7</v>
      </c>
      <c r="C137" s="8" t="s">
        <v>7</v>
      </c>
      <c r="D137" s="18"/>
      <c r="E137" s="61" t="s">
        <v>7</v>
      </c>
      <c r="F137" s="62"/>
      <c r="G137" s="62"/>
      <c r="H137" s="62"/>
      <c r="I137" s="62"/>
      <c r="J137" s="62"/>
      <c r="K137" s="62"/>
      <c r="L137" s="62"/>
      <c r="M137" s="62"/>
      <c r="N137" s="15"/>
      <c r="O137" s="15"/>
      <c r="P137" s="15"/>
      <c r="Q137" s="15"/>
      <c r="R137" s="53" t="s">
        <v>23</v>
      </c>
      <c r="S137" s="16">
        <f>IF(OR(Q139="■",Q139="×",Q139="◎"),0,IF(Q139="△",SUM(S134:S136)-7.75, SUM(S134:S135)-7.75))</f>
        <v>0</v>
      </c>
      <c r="U137" s="60" t="str">
        <f>IF(ISERROR(OR(WEEKDAY(B137,1)=1,ISNUMBER(MATCH(B137,#REF!,0)))),"",IF(OR(WEEKDAY(B137,1)=1,ISNUMBER(MATCH(B137,#REF!,0))),1,2))</f>
        <v/>
      </c>
      <c r="V137" s="58"/>
      <c r="W137" s="58"/>
      <c r="X137" s="58"/>
      <c r="Y137" s="58"/>
      <c r="Z137" s="58"/>
      <c r="AA137" s="58"/>
    </row>
    <row r="138" spans="1:27" ht="18" customHeight="1">
      <c r="A138" s="58"/>
      <c r="B138" s="14" t="s">
        <v>7</v>
      </c>
      <c r="C138" s="8" t="s">
        <v>7</v>
      </c>
      <c r="D138" s="18"/>
      <c r="E138" s="61" t="s">
        <v>7</v>
      </c>
      <c r="F138" s="62"/>
      <c r="G138" s="62"/>
      <c r="H138" s="62"/>
      <c r="I138" s="62"/>
      <c r="J138" s="62"/>
      <c r="K138" s="62"/>
      <c r="L138" s="62"/>
      <c r="M138" s="62"/>
      <c r="N138" s="15"/>
      <c r="O138" s="15" t="s">
        <v>32</v>
      </c>
      <c r="P138" s="15" t="s">
        <v>33</v>
      </c>
      <c r="Q138" s="15">
        <v>0.75</v>
      </c>
      <c r="R138" s="53" t="s">
        <v>3</v>
      </c>
      <c r="S138" s="16" t="str">
        <f>IF(Q139="×",-7.75,"-")</f>
        <v>-</v>
      </c>
      <c r="U138" s="60" t="str">
        <f>IF(ISERROR(OR(WEEKDAY(B138,1)=1,ISNUMBER(MATCH(B138,#REF!,0)))),"",IF(OR(WEEKDAY(B138,1)=1,ISNUMBER(MATCH(B138,#REF!,0))),1,2))</f>
        <v/>
      </c>
      <c r="V138" s="58"/>
      <c r="W138" s="58"/>
      <c r="X138" s="58"/>
      <c r="Y138" s="58"/>
      <c r="Z138" s="58"/>
      <c r="AA138" s="58"/>
    </row>
    <row r="139" spans="1:27" ht="18" customHeight="1" thickBot="1">
      <c r="A139" s="58"/>
      <c r="B139" s="48" t="s">
        <v>7</v>
      </c>
      <c r="C139" s="49" t="s">
        <v>7</v>
      </c>
      <c r="D139" s="50"/>
      <c r="E139" s="76" t="s">
        <v>7</v>
      </c>
      <c r="F139" s="77"/>
      <c r="G139" s="77"/>
      <c r="H139" s="77"/>
      <c r="I139" s="77"/>
      <c r="J139" s="77"/>
      <c r="K139" s="77"/>
      <c r="L139" s="77"/>
      <c r="M139" s="77"/>
      <c r="N139" s="51"/>
      <c r="O139" s="51" t="s">
        <v>55</v>
      </c>
      <c r="P139" s="51" t="s">
        <v>33</v>
      </c>
      <c r="Q139" s="51" t="s">
        <v>93</v>
      </c>
      <c r="R139" s="55" t="s">
        <v>5</v>
      </c>
      <c r="S139" s="17">
        <f xml:space="preserve"> S134+S135</f>
        <v>7.75</v>
      </c>
      <c r="U139" s="60" t="str">
        <f>IF(ISERROR(OR(WEEKDAY(B139,1)=1,ISNUMBER(MATCH(B139,#REF!,0)))),"",IF(OR(WEEKDAY(B139,1)=1,ISNUMBER(MATCH(B139,#REF!,0))),1,2))</f>
        <v/>
      </c>
      <c r="V139" s="58"/>
      <c r="W139" s="58"/>
      <c r="X139" s="58"/>
      <c r="Y139" s="58"/>
      <c r="Z139" s="58"/>
      <c r="AA139" s="58"/>
    </row>
    <row r="140" spans="1:27" ht="18" customHeight="1" thickBot="1">
      <c r="A140" s="58"/>
      <c r="B140" s="71">
        <f>B132+1</f>
        <v>44975</v>
      </c>
      <c r="C140" s="72"/>
      <c r="D140" s="72"/>
      <c r="E140" s="72"/>
      <c r="F140" s="72"/>
      <c r="G140" s="72"/>
      <c r="H140" s="72"/>
      <c r="I140" s="72"/>
      <c r="J140" s="72"/>
      <c r="K140" s="72"/>
      <c r="L140" s="72"/>
      <c r="M140" s="72"/>
      <c r="N140" s="72"/>
      <c r="O140" s="72"/>
      <c r="P140" s="72"/>
      <c r="Q140" s="72"/>
      <c r="R140" s="72"/>
      <c r="S140" s="73"/>
      <c r="U140" s="60">
        <f>IF(ISERROR(OR(WEEKDAY(B140,1)=1,ISNUMBER(MATCH(B140,#REF!,0)))),"",IF(OR(WEEKDAY(B140,1)=1,ISNUMBER(MATCH(B140,#REF!,0))),1,2))</f>
        <v>2</v>
      </c>
      <c r="V140" s="58"/>
      <c r="W140" s="58"/>
      <c r="X140" s="58"/>
      <c r="Y140" s="58"/>
      <c r="Z140" s="58"/>
      <c r="AA140" s="58"/>
    </row>
    <row r="141" spans="1:27" ht="18" customHeight="1" thickBot="1">
      <c r="A141" s="58"/>
      <c r="B141" s="9" t="s">
        <v>25</v>
      </c>
      <c r="C141" s="4" t="s">
        <v>1</v>
      </c>
      <c r="D141" s="5" t="s">
        <v>0</v>
      </c>
      <c r="E141" s="68" t="s">
        <v>2</v>
      </c>
      <c r="F141" s="69"/>
      <c r="G141" s="69"/>
      <c r="H141" s="69"/>
      <c r="I141" s="69"/>
      <c r="J141" s="69"/>
      <c r="K141" s="69"/>
      <c r="L141" s="69"/>
      <c r="M141" s="70"/>
      <c r="N141" s="59" t="s">
        <v>4</v>
      </c>
      <c r="O141" s="57" t="s">
        <v>6</v>
      </c>
      <c r="P141" s="7" t="s">
        <v>26</v>
      </c>
      <c r="Q141" s="12" t="s">
        <v>4</v>
      </c>
      <c r="R141" s="63" t="s">
        <v>4</v>
      </c>
      <c r="S141" s="64"/>
      <c r="U141" s="60" t="str">
        <f>IF(ISERROR(OR(WEEKDAY(B141,1)=1,ISNUMBER(MATCH(B141,#REF!,0)))),"",IF(OR(WEEKDAY(B141,1)=1,ISNUMBER(MATCH(B141,#REF!,0))),1,2))</f>
        <v/>
      </c>
      <c r="V141" s="58"/>
      <c r="W141" s="58"/>
      <c r="X141" s="58"/>
      <c r="Y141" s="58"/>
      <c r="Z141" s="58"/>
      <c r="AA141" s="58"/>
    </row>
    <row r="142" spans="1:27" ht="18" customHeight="1">
      <c r="A142" s="58"/>
      <c r="B142" s="43" t="s">
        <v>96</v>
      </c>
      <c r="C142" s="44" t="s">
        <v>97</v>
      </c>
      <c r="D142" s="45" t="s">
        <v>101</v>
      </c>
      <c r="E142" s="66" t="s">
        <v>99</v>
      </c>
      <c r="F142" s="67"/>
      <c r="G142" s="67"/>
      <c r="H142" s="67"/>
      <c r="I142" s="67"/>
      <c r="J142" s="67"/>
      <c r="K142" s="67"/>
      <c r="L142" s="67"/>
      <c r="M142" s="67"/>
      <c r="N142" s="46">
        <v>6.5</v>
      </c>
      <c r="O142" s="46" t="s">
        <v>95</v>
      </c>
      <c r="P142" s="46"/>
      <c r="Q142" s="46">
        <v>0.5</v>
      </c>
      <c r="R142" s="52" t="s">
        <v>56</v>
      </c>
      <c r="S142" s="47">
        <f>SUM(N142:N147)</f>
        <v>6.5</v>
      </c>
      <c r="U142" s="60" t="str">
        <f>IF(ISERROR(OR(WEEKDAY(B142,1)=1,ISNUMBER(MATCH(B142,#REF!,0)))),"",IF(OR(WEEKDAY(B142,1)=1,ISNUMBER(MATCH(B142,#REF!,0))),1,2))</f>
        <v/>
      </c>
      <c r="V142" s="58"/>
      <c r="W142" s="58"/>
      <c r="X142" s="58"/>
      <c r="Y142" s="58"/>
      <c r="Z142" s="58"/>
      <c r="AA142" s="58"/>
    </row>
    <row r="143" spans="1:27" ht="18" customHeight="1">
      <c r="A143" s="58"/>
      <c r="B143" s="14" t="s">
        <v>7</v>
      </c>
      <c r="C143" s="8" t="s">
        <v>7</v>
      </c>
      <c r="D143" s="18"/>
      <c r="E143" s="61" t="s">
        <v>7</v>
      </c>
      <c r="F143" s="62"/>
      <c r="G143" s="62"/>
      <c r="H143" s="62"/>
      <c r="I143" s="62"/>
      <c r="J143" s="62"/>
      <c r="K143" s="62"/>
      <c r="L143" s="62"/>
      <c r="M143" s="62"/>
      <c r="N143" s="15"/>
      <c r="O143" s="15"/>
      <c r="P143" s="15"/>
      <c r="Q143" s="15"/>
      <c r="R143" s="53" t="s">
        <v>6</v>
      </c>
      <c r="S143" s="16">
        <f>SUM(Q142:Q146)</f>
        <v>1.25</v>
      </c>
      <c r="U143" s="60" t="str">
        <f>IF(ISERROR(OR(WEEKDAY(B143,1)=1,ISNUMBER(MATCH(B143,#REF!,0)))),"",IF(OR(WEEKDAY(B143,1)=1,ISNUMBER(MATCH(B143,#REF!,0))),1,2))</f>
        <v/>
      </c>
      <c r="V143" s="58"/>
      <c r="W143" s="58"/>
      <c r="X143" s="58"/>
      <c r="Y143" s="58"/>
      <c r="Z143" s="58"/>
      <c r="AA143" s="58"/>
    </row>
    <row r="144" spans="1:27" ht="18" customHeight="1">
      <c r="A144" s="58"/>
      <c r="B144" s="14" t="s">
        <v>7</v>
      </c>
      <c r="C144" s="8" t="s">
        <v>7</v>
      </c>
      <c r="D144" s="18"/>
      <c r="E144" s="61" t="s">
        <v>7</v>
      </c>
      <c r="F144" s="62"/>
      <c r="G144" s="62"/>
      <c r="H144" s="62"/>
      <c r="I144" s="62"/>
      <c r="J144" s="62"/>
      <c r="K144" s="62"/>
      <c r="L144" s="62"/>
      <c r="M144" s="62"/>
      <c r="N144" s="15"/>
      <c r="O144" s="15"/>
      <c r="P144" s="15"/>
      <c r="Q144" s="15"/>
      <c r="R144" s="54" t="str">
        <f>IF(Q147="△","Minus Time","")</f>
        <v/>
      </c>
      <c r="S144" s="41"/>
      <c r="U144" s="60" t="str">
        <f>IF(ISERROR(OR(WEEKDAY(B144,1)=1,ISNUMBER(MATCH(B144,#REF!,0)))),"",IF(OR(WEEKDAY(B144,1)=1,ISNUMBER(MATCH(B144,#REF!,0))),1,2))</f>
        <v/>
      </c>
      <c r="V144" s="58"/>
      <c r="W144" s="58"/>
      <c r="X144" s="58"/>
      <c r="Y144" s="58"/>
      <c r="Z144" s="58"/>
      <c r="AA144" s="58"/>
    </row>
    <row r="145" spans="1:27" ht="18" customHeight="1">
      <c r="A145" s="58"/>
      <c r="B145" s="14" t="s">
        <v>7</v>
      </c>
      <c r="C145" s="8" t="s">
        <v>7</v>
      </c>
      <c r="D145" s="18"/>
      <c r="E145" s="61" t="s">
        <v>7</v>
      </c>
      <c r="F145" s="62"/>
      <c r="G145" s="62"/>
      <c r="H145" s="62"/>
      <c r="I145" s="62"/>
      <c r="J145" s="62"/>
      <c r="K145" s="62"/>
      <c r="L145" s="62"/>
      <c r="M145" s="62"/>
      <c r="N145" s="15"/>
      <c r="O145" s="15"/>
      <c r="P145" s="15"/>
      <c r="Q145" s="15"/>
      <c r="R145" s="53" t="s">
        <v>23</v>
      </c>
      <c r="S145" s="16">
        <f>IF(OR(Q147="■",Q147="×",Q147="◎"),0,IF(Q147="△",SUM(S142:S144)-7.75, SUM(S142:S143)-7.75))</f>
        <v>0</v>
      </c>
      <c r="U145" s="60" t="str">
        <f>IF(ISERROR(OR(WEEKDAY(B145,1)=1,ISNUMBER(MATCH(B145,#REF!,0)))),"",IF(OR(WEEKDAY(B145,1)=1,ISNUMBER(MATCH(B145,#REF!,0))),1,2))</f>
        <v/>
      </c>
      <c r="V145" s="58"/>
      <c r="W145" s="58"/>
      <c r="X145" s="58"/>
      <c r="Y145" s="58"/>
      <c r="Z145" s="58"/>
      <c r="AA145" s="58"/>
    </row>
    <row r="146" spans="1:27" ht="18" customHeight="1">
      <c r="A146" s="58"/>
      <c r="B146" s="14" t="s">
        <v>7</v>
      </c>
      <c r="C146" s="8" t="s">
        <v>7</v>
      </c>
      <c r="D146" s="18"/>
      <c r="E146" s="61" t="s">
        <v>7</v>
      </c>
      <c r="F146" s="62"/>
      <c r="G146" s="62"/>
      <c r="H146" s="62"/>
      <c r="I146" s="62"/>
      <c r="J146" s="62"/>
      <c r="K146" s="62"/>
      <c r="L146" s="62"/>
      <c r="M146" s="62"/>
      <c r="N146" s="15"/>
      <c r="O146" s="15" t="s">
        <v>32</v>
      </c>
      <c r="P146" s="15" t="s">
        <v>33</v>
      </c>
      <c r="Q146" s="15">
        <v>0.75</v>
      </c>
      <c r="R146" s="53" t="s">
        <v>3</v>
      </c>
      <c r="S146" s="16" t="str">
        <f>IF(Q147="×",-7.75,"-")</f>
        <v>-</v>
      </c>
      <c r="U146" s="60" t="str">
        <f>IF(ISERROR(OR(WEEKDAY(B146,1)=1,ISNUMBER(MATCH(B146,#REF!,0)))),"",IF(OR(WEEKDAY(B146,1)=1,ISNUMBER(MATCH(B146,#REF!,0))),1,2))</f>
        <v/>
      </c>
      <c r="V146" s="58"/>
      <c r="W146" s="58"/>
      <c r="X146" s="58"/>
      <c r="Y146" s="58"/>
      <c r="Z146" s="58"/>
      <c r="AA146" s="58"/>
    </row>
    <row r="147" spans="1:27" ht="18" customHeight="1" thickBot="1">
      <c r="A147" s="58"/>
      <c r="B147" s="48" t="s">
        <v>7</v>
      </c>
      <c r="C147" s="49" t="s">
        <v>7</v>
      </c>
      <c r="D147" s="50"/>
      <c r="E147" s="76" t="s">
        <v>7</v>
      </c>
      <c r="F147" s="77"/>
      <c r="G147" s="77"/>
      <c r="H147" s="77"/>
      <c r="I147" s="77"/>
      <c r="J147" s="77"/>
      <c r="K147" s="77"/>
      <c r="L147" s="77"/>
      <c r="M147" s="77"/>
      <c r="N147" s="51"/>
      <c r="O147" s="51" t="s">
        <v>55</v>
      </c>
      <c r="P147" s="51" t="s">
        <v>33</v>
      </c>
      <c r="Q147" s="51" t="s">
        <v>93</v>
      </c>
      <c r="R147" s="55" t="s">
        <v>5</v>
      </c>
      <c r="S147" s="17">
        <f xml:space="preserve"> S142+S143</f>
        <v>7.75</v>
      </c>
      <c r="U147" s="60" t="str">
        <f>IF(ISERROR(OR(WEEKDAY(B147,1)=1,ISNUMBER(MATCH(B147,#REF!,0)))),"",IF(OR(WEEKDAY(B147,1)=1,ISNUMBER(MATCH(B147,#REF!,0))),1,2))</f>
        <v/>
      </c>
      <c r="V147" s="58"/>
      <c r="W147" s="58"/>
      <c r="X147" s="58"/>
      <c r="Y147" s="58"/>
      <c r="Z147" s="58"/>
      <c r="AA147" s="58"/>
    </row>
    <row r="148" spans="1:27" ht="18" customHeight="1" thickBot="1">
      <c r="A148" s="58"/>
      <c r="B148" s="71">
        <f>B140+1</f>
        <v>44976</v>
      </c>
      <c r="C148" s="72"/>
      <c r="D148" s="72"/>
      <c r="E148" s="72"/>
      <c r="F148" s="72"/>
      <c r="G148" s="72"/>
      <c r="H148" s="72"/>
      <c r="I148" s="72"/>
      <c r="J148" s="72"/>
      <c r="K148" s="72"/>
      <c r="L148" s="72"/>
      <c r="M148" s="72"/>
      <c r="N148" s="72"/>
      <c r="O148" s="72"/>
      <c r="P148" s="72"/>
      <c r="Q148" s="72"/>
      <c r="R148" s="72"/>
      <c r="S148" s="73"/>
      <c r="U148" s="60">
        <f>IF(ISERROR(OR(WEEKDAY(B148,1)=1,ISNUMBER(MATCH(B148,#REF!,0)))),"",IF(OR(WEEKDAY(B148,1)=1,ISNUMBER(MATCH(B148,#REF!,0))),1,2))</f>
        <v>1</v>
      </c>
      <c r="V148" s="58"/>
      <c r="W148" s="58"/>
      <c r="X148" s="58"/>
      <c r="Y148" s="58"/>
      <c r="Z148" s="58"/>
      <c r="AA148" s="58"/>
    </row>
    <row r="149" spans="1:27" ht="18" customHeight="1" thickBot="1">
      <c r="A149" s="58"/>
      <c r="B149" s="9" t="s">
        <v>25</v>
      </c>
      <c r="C149" s="4" t="s">
        <v>1</v>
      </c>
      <c r="D149" s="5" t="s">
        <v>0</v>
      </c>
      <c r="E149" s="68" t="s">
        <v>2</v>
      </c>
      <c r="F149" s="69"/>
      <c r="G149" s="69"/>
      <c r="H149" s="69"/>
      <c r="I149" s="69"/>
      <c r="J149" s="69"/>
      <c r="K149" s="69"/>
      <c r="L149" s="69"/>
      <c r="M149" s="70"/>
      <c r="N149" s="59" t="s">
        <v>4</v>
      </c>
      <c r="O149" s="57" t="s">
        <v>6</v>
      </c>
      <c r="P149" s="7" t="s">
        <v>26</v>
      </c>
      <c r="Q149" s="12" t="s">
        <v>4</v>
      </c>
      <c r="R149" s="63" t="s">
        <v>4</v>
      </c>
      <c r="S149" s="64"/>
      <c r="U149" s="60" t="str">
        <f>IF(ISERROR(OR(WEEKDAY(B149,1)=1,ISNUMBER(MATCH(B149,#REF!,0)))),"",IF(OR(WEEKDAY(B149,1)=1,ISNUMBER(MATCH(B149,#REF!,0))),1,2))</f>
        <v/>
      </c>
      <c r="V149" s="58"/>
      <c r="W149" s="58"/>
      <c r="X149" s="58"/>
      <c r="Y149" s="58"/>
      <c r="Z149" s="58"/>
      <c r="AA149" s="58"/>
    </row>
    <row r="150" spans="1:27" ht="18" customHeight="1">
      <c r="A150" s="58"/>
      <c r="B150" s="43" t="s">
        <v>7</v>
      </c>
      <c r="C150" s="44" t="s">
        <v>7</v>
      </c>
      <c r="D150" s="45"/>
      <c r="E150" s="66" t="s">
        <v>7</v>
      </c>
      <c r="F150" s="67"/>
      <c r="G150" s="67"/>
      <c r="H150" s="67"/>
      <c r="I150" s="67"/>
      <c r="J150" s="67"/>
      <c r="K150" s="67"/>
      <c r="L150" s="67"/>
      <c r="M150" s="67"/>
      <c r="N150" s="46"/>
      <c r="O150" s="46"/>
      <c r="P150" s="46"/>
      <c r="Q150" s="46"/>
      <c r="R150" s="52" t="s">
        <v>56</v>
      </c>
      <c r="S150" s="47">
        <f>SUM(N150:N155)</f>
        <v>0</v>
      </c>
      <c r="U150" s="60" t="str">
        <f>IF(ISERROR(OR(WEEKDAY(B150,1)=1,ISNUMBER(MATCH(B150,#REF!,0)))),"",IF(OR(WEEKDAY(B150,1)=1,ISNUMBER(MATCH(B150,#REF!,0))),1,2))</f>
        <v/>
      </c>
      <c r="V150" s="58"/>
      <c r="W150" s="58"/>
      <c r="X150" s="58"/>
      <c r="Y150" s="58"/>
      <c r="Z150" s="58"/>
      <c r="AA150" s="58"/>
    </row>
    <row r="151" spans="1:27" ht="18" customHeight="1">
      <c r="A151" s="58"/>
      <c r="B151" s="14" t="s">
        <v>7</v>
      </c>
      <c r="C151" s="8" t="s">
        <v>7</v>
      </c>
      <c r="D151" s="18"/>
      <c r="E151" s="61" t="s">
        <v>7</v>
      </c>
      <c r="F151" s="62"/>
      <c r="G151" s="62"/>
      <c r="H151" s="62"/>
      <c r="I151" s="62"/>
      <c r="J151" s="62"/>
      <c r="K151" s="62"/>
      <c r="L151" s="62"/>
      <c r="M151" s="62"/>
      <c r="N151" s="15"/>
      <c r="O151" s="15"/>
      <c r="P151" s="15"/>
      <c r="Q151" s="15"/>
      <c r="R151" s="53" t="s">
        <v>6</v>
      </c>
      <c r="S151" s="16">
        <f>SUM(Q150:Q154)</f>
        <v>0</v>
      </c>
      <c r="U151" s="60" t="str">
        <f>IF(ISERROR(OR(WEEKDAY(B151,1)=1,ISNUMBER(MATCH(B151,#REF!,0)))),"",IF(OR(WEEKDAY(B151,1)=1,ISNUMBER(MATCH(B151,#REF!,0))),1,2))</f>
        <v/>
      </c>
      <c r="V151" s="58"/>
      <c r="W151" s="58"/>
      <c r="X151" s="58"/>
      <c r="Y151" s="58"/>
      <c r="Z151" s="58"/>
      <c r="AA151" s="58"/>
    </row>
    <row r="152" spans="1:27" ht="18" customHeight="1">
      <c r="A152" s="58"/>
      <c r="B152" s="14" t="s">
        <v>7</v>
      </c>
      <c r="C152" s="8" t="s">
        <v>7</v>
      </c>
      <c r="D152" s="18"/>
      <c r="E152" s="61" t="s">
        <v>7</v>
      </c>
      <c r="F152" s="62"/>
      <c r="G152" s="62"/>
      <c r="H152" s="62"/>
      <c r="I152" s="62"/>
      <c r="J152" s="62"/>
      <c r="K152" s="62"/>
      <c r="L152" s="62"/>
      <c r="M152" s="62"/>
      <c r="N152" s="15"/>
      <c r="O152" s="15"/>
      <c r="P152" s="15"/>
      <c r="Q152" s="15"/>
      <c r="R152" s="54" t="str">
        <f>IF(Q155="△","Minus Time","")</f>
        <v/>
      </c>
      <c r="S152" s="41"/>
      <c r="U152" s="60" t="str">
        <f>IF(ISERROR(OR(WEEKDAY(B152,1)=1,ISNUMBER(MATCH(B152,#REF!,0)))),"",IF(OR(WEEKDAY(B152,1)=1,ISNUMBER(MATCH(B152,#REF!,0))),1,2))</f>
        <v/>
      </c>
      <c r="V152" s="58"/>
      <c r="W152" s="58"/>
      <c r="X152" s="58"/>
      <c r="Y152" s="58"/>
      <c r="Z152" s="58"/>
      <c r="AA152" s="58"/>
    </row>
    <row r="153" spans="1:27" ht="18" customHeight="1">
      <c r="A153" s="58"/>
      <c r="B153" s="14" t="s">
        <v>7</v>
      </c>
      <c r="C153" s="8" t="s">
        <v>7</v>
      </c>
      <c r="D153" s="18"/>
      <c r="E153" s="61" t="s">
        <v>7</v>
      </c>
      <c r="F153" s="62"/>
      <c r="G153" s="62"/>
      <c r="H153" s="62"/>
      <c r="I153" s="62"/>
      <c r="J153" s="62"/>
      <c r="K153" s="62"/>
      <c r="L153" s="62"/>
      <c r="M153" s="62"/>
      <c r="N153" s="15"/>
      <c r="O153" s="15"/>
      <c r="P153" s="15"/>
      <c r="Q153" s="15"/>
      <c r="R153" s="53" t="s">
        <v>23</v>
      </c>
      <c r="S153" s="16">
        <f>IF(OR(Q155="■",Q155="×",Q155="◎"),0,IF(Q155="△",SUM(S150:S152)-7.75, SUM(S150:S151)-7.75))</f>
        <v>0</v>
      </c>
      <c r="U153" s="60" t="str">
        <f>IF(ISERROR(OR(WEEKDAY(B153,1)=1,ISNUMBER(MATCH(B153,#REF!,0)))),"",IF(OR(WEEKDAY(B153,1)=1,ISNUMBER(MATCH(B153,#REF!,0))),1,2))</f>
        <v/>
      </c>
      <c r="V153" s="58"/>
      <c r="W153" s="58"/>
      <c r="X153" s="58"/>
      <c r="Y153" s="58"/>
      <c r="Z153" s="58"/>
      <c r="AA153" s="58"/>
    </row>
    <row r="154" spans="1:27" ht="18" customHeight="1">
      <c r="A154" s="58"/>
      <c r="B154" s="14" t="s">
        <v>7</v>
      </c>
      <c r="C154" s="8" t="s">
        <v>7</v>
      </c>
      <c r="D154" s="18"/>
      <c r="E154" s="61" t="s">
        <v>7</v>
      </c>
      <c r="F154" s="62"/>
      <c r="G154" s="62"/>
      <c r="H154" s="62"/>
      <c r="I154" s="62"/>
      <c r="J154" s="62"/>
      <c r="K154" s="62"/>
      <c r="L154" s="62"/>
      <c r="M154" s="62"/>
      <c r="N154" s="15"/>
      <c r="O154" s="15" t="s">
        <v>32</v>
      </c>
      <c r="P154" s="15" t="s">
        <v>33</v>
      </c>
      <c r="Q154" s="15"/>
      <c r="R154" s="53" t="s">
        <v>3</v>
      </c>
      <c r="S154" s="16" t="str">
        <f>IF(Q155="×",-7.75,"-")</f>
        <v>-</v>
      </c>
      <c r="U154" s="60" t="str">
        <f>IF(ISERROR(OR(WEEKDAY(B154,1)=1,ISNUMBER(MATCH(B154,#REF!,0)))),"",IF(OR(WEEKDAY(B154,1)=1,ISNUMBER(MATCH(B154,#REF!,0))),1,2))</f>
        <v/>
      </c>
      <c r="V154" s="58"/>
      <c r="W154" s="58"/>
      <c r="X154" s="58"/>
      <c r="Y154" s="58"/>
      <c r="Z154" s="58"/>
      <c r="AA154" s="58"/>
    </row>
    <row r="155" spans="1:27" ht="18" customHeight="1" thickBot="1">
      <c r="A155" s="58"/>
      <c r="B155" s="48" t="s">
        <v>7</v>
      </c>
      <c r="C155" s="49" t="s">
        <v>7</v>
      </c>
      <c r="D155" s="50"/>
      <c r="E155" s="76" t="s">
        <v>7</v>
      </c>
      <c r="F155" s="77"/>
      <c r="G155" s="77"/>
      <c r="H155" s="77"/>
      <c r="I155" s="77"/>
      <c r="J155" s="77"/>
      <c r="K155" s="77"/>
      <c r="L155" s="77"/>
      <c r="M155" s="77"/>
      <c r="N155" s="51"/>
      <c r="O155" s="51" t="s">
        <v>55</v>
      </c>
      <c r="P155" s="51" t="s">
        <v>33</v>
      </c>
      <c r="Q155" s="51" t="s">
        <v>7</v>
      </c>
      <c r="R155" s="55" t="s">
        <v>5</v>
      </c>
      <c r="S155" s="17">
        <f xml:space="preserve"> S150+S151</f>
        <v>0</v>
      </c>
      <c r="U155" s="60" t="str">
        <f>IF(ISERROR(OR(WEEKDAY(B155,1)=1,ISNUMBER(MATCH(B155,#REF!,0)))),"",IF(OR(WEEKDAY(B155,1)=1,ISNUMBER(MATCH(B155,#REF!,0))),1,2))</f>
        <v/>
      </c>
      <c r="V155" s="58"/>
      <c r="W155" s="58"/>
      <c r="X155" s="58"/>
      <c r="Y155" s="58"/>
      <c r="Z155" s="58"/>
      <c r="AA155" s="58"/>
    </row>
    <row r="156" spans="1:27" ht="18" customHeight="1" thickBot="1">
      <c r="A156" s="58"/>
      <c r="B156" s="71">
        <f>B148+1</f>
        <v>44977</v>
      </c>
      <c r="C156" s="72"/>
      <c r="D156" s="72"/>
      <c r="E156" s="72"/>
      <c r="F156" s="72"/>
      <c r="G156" s="72"/>
      <c r="H156" s="72"/>
      <c r="I156" s="72"/>
      <c r="J156" s="72"/>
      <c r="K156" s="72"/>
      <c r="L156" s="72"/>
      <c r="M156" s="72"/>
      <c r="N156" s="72"/>
      <c r="O156" s="72"/>
      <c r="P156" s="72"/>
      <c r="Q156" s="72"/>
      <c r="R156" s="72"/>
      <c r="S156" s="73"/>
      <c r="U156" s="60">
        <f>IF(ISERROR(OR(WEEKDAY(B156,1)=1,ISNUMBER(MATCH(B156,#REF!,0)))),"",IF(OR(WEEKDAY(B156,1)=1,ISNUMBER(MATCH(B156,#REF!,0))),1,2))</f>
        <v>2</v>
      </c>
      <c r="V156" s="58"/>
      <c r="W156" s="58"/>
      <c r="X156" s="58"/>
      <c r="Y156" s="58"/>
      <c r="Z156" s="58"/>
      <c r="AA156" s="58"/>
    </row>
    <row r="157" spans="1:27" ht="18" customHeight="1" thickBot="1">
      <c r="A157" s="58"/>
      <c r="B157" s="9" t="s">
        <v>25</v>
      </c>
      <c r="C157" s="4" t="s">
        <v>1</v>
      </c>
      <c r="D157" s="5" t="s">
        <v>0</v>
      </c>
      <c r="E157" s="68" t="s">
        <v>2</v>
      </c>
      <c r="F157" s="69"/>
      <c r="G157" s="69"/>
      <c r="H157" s="69"/>
      <c r="I157" s="69"/>
      <c r="J157" s="69"/>
      <c r="K157" s="69"/>
      <c r="L157" s="69"/>
      <c r="M157" s="70"/>
      <c r="N157" s="59" t="s">
        <v>4</v>
      </c>
      <c r="O157" s="57" t="s">
        <v>6</v>
      </c>
      <c r="P157" s="7" t="s">
        <v>26</v>
      </c>
      <c r="Q157" s="12" t="s">
        <v>4</v>
      </c>
      <c r="R157" s="63" t="s">
        <v>4</v>
      </c>
      <c r="S157" s="64"/>
      <c r="U157" s="60" t="str">
        <f>IF(ISERROR(OR(WEEKDAY(B157,1)=1,ISNUMBER(MATCH(B157,#REF!,0)))),"",IF(OR(WEEKDAY(B157,1)=1,ISNUMBER(MATCH(B157,#REF!,0))),1,2))</f>
        <v/>
      </c>
      <c r="V157" s="58"/>
      <c r="W157" s="58"/>
      <c r="X157" s="58"/>
      <c r="Y157" s="58"/>
      <c r="Z157" s="58"/>
      <c r="AA157" s="58"/>
    </row>
    <row r="158" spans="1:27" ht="18" customHeight="1" thickBot="1">
      <c r="A158" s="58"/>
      <c r="B158" s="43" t="s">
        <v>96</v>
      </c>
      <c r="C158" s="44" t="s">
        <v>97</v>
      </c>
      <c r="D158" s="45" t="s">
        <v>101</v>
      </c>
      <c r="E158" s="66" t="s">
        <v>99</v>
      </c>
      <c r="F158" s="67"/>
      <c r="G158" s="67"/>
      <c r="H158" s="67"/>
      <c r="I158" s="67"/>
      <c r="J158" s="67"/>
      <c r="K158" s="67"/>
      <c r="L158" s="67"/>
      <c r="M158" s="67"/>
      <c r="N158" s="46">
        <v>2</v>
      </c>
      <c r="O158" s="46" t="s">
        <v>94</v>
      </c>
      <c r="P158" s="46"/>
      <c r="Q158" s="46">
        <v>4</v>
      </c>
      <c r="R158" s="52" t="s">
        <v>56</v>
      </c>
      <c r="S158" s="47">
        <f>SUM(N158:N163)</f>
        <v>3</v>
      </c>
      <c r="U158" s="60" t="str">
        <f>IF(ISERROR(OR(WEEKDAY(B158,1)=1,ISNUMBER(MATCH(B158,#REF!,0)))),"",IF(OR(WEEKDAY(B158,1)=1,ISNUMBER(MATCH(B158,#REF!,0))),1,2))</f>
        <v/>
      </c>
      <c r="V158" s="58"/>
      <c r="W158" s="58"/>
      <c r="X158" s="58"/>
      <c r="Y158" s="58"/>
      <c r="Z158" s="58"/>
      <c r="AA158" s="58"/>
    </row>
    <row r="159" spans="1:27" ht="18" customHeight="1">
      <c r="A159" s="58"/>
      <c r="B159" s="14" t="s">
        <v>96</v>
      </c>
      <c r="C159" s="44" t="s">
        <v>97</v>
      </c>
      <c r="D159" s="45" t="s">
        <v>101</v>
      </c>
      <c r="E159" s="61" t="s">
        <v>107</v>
      </c>
      <c r="F159" s="62"/>
      <c r="G159" s="62"/>
      <c r="H159" s="62"/>
      <c r="I159" s="62"/>
      <c r="J159" s="62"/>
      <c r="K159" s="62"/>
      <c r="L159" s="62"/>
      <c r="M159" s="62"/>
      <c r="N159" s="15">
        <v>1</v>
      </c>
      <c r="O159" s="15"/>
      <c r="P159" s="15"/>
      <c r="Q159" s="15"/>
      <c r="R159" s="53" t="s">
        <v>6</v>
      </c>
      <c r="S159" s="16">
        <f>SUM(Q158:Q162)</f>
        <v>4.75</v>
      </c>
      <c r="U159" s="60" t="str">
        <f>IF(ISERROR(OR(WEEKDAY(B159,1)=1,ISNUMBER(MATCH(B159,#REF!,0)))),"",IF(OR(WEEKDAY(B159,1)=1,ISNUMBER(MATCH(B159,#REF!,0))),1,2))</f>
        <v/>
      </c>
      <c r="V159" s="58"/>
      <c r="W159" s="58"/>
      <c r="X159" s="58"/>
      <c r="Y159" s="58"/>
      <c r="Z159" s="58"/>
      <c r="AA159" s="58"/>
    </row>
    <row r="160" spans="1:27" ht="18" customHeight="1">
      <c r="A160" s="58"/>
      <c r="B160" s="14" t="s">
        <v>7</v>
      </c>
      <c r="C160" s="8" t="s">
        <v>7</v>
      </c>
      <c r="D160" s="18"/>
      <c r="E160" s="61" t="s">
        <v>7</v>
      </c>
      <c r="F160" s="62"/>
      <c r="G160" s="62"/>
      <c r="H160" s="62"/>
      <c r="I160" s="62"/>
      <c r="J160" s="62"/>
      <c r="K160" s="62"/>
      <c r="L160" s="62"/>
      <c r="M160" s="62"/>
      <c r="N160" s="15"/>
      <c r="O160" s="15"/>
      <c r="P160" s="15"/>
      <c r="Q160" s="15"/>
      <c r="R160" s="54" t="str">
        <f>IF(Q163="△","Minus Time","")</f>
        <v/>
      </c>
      <c r="S160" s="41"/>
      <c r="U160" s="60" t="str">
        <f>IF(ISERROR(OR(WEEKDAY(B160,1)=1,ISNUMBER(MATCH(B160,#REF!,0)))),"",IF(OR(WEEKDAY(B160,1)=1,ISNUMBER(MATCH(B160,#REF!,0))),1,2))</f>
        <v/>
      </c>
      <c r="V160" s="58"/>
      <c r="W160" s="58"/>
      <c r="X160" s="58"/>
      <c r="Y160" s="58"/>
      <c r="Z160" s="58"/>
      <c r="AA160" s="58"/>
    </row>
    <row r="161" spans="1:27" ht="18" customHeight="1">
      <c r="A161" s="58"/>
      <c r="B161" s="14" t="s">
        <v>7</v>
      </c>
      <c r="C161" s="8" t="s">
        <v>7</v>
      </c>
      <c r="D161" s="18"/>
      <c r="E161" s="61" t="s">
        <v>7</v>
      </c>
      <c r="F161" s="62"/>
      <c r="G161" s="62"/>
      <c r="H161" s="62"/>
      <c r="I161" s="62"/>
      <c r="J161" s="62"/>
      <c r="K161" s="62"/>
      <c r="L161" s="62"/>
      <c r="M161" s="62"/>
      <c r="N161" s="15"/>
      <c r="O161" s="15"/>
      <c r="P161" s="15"/>
      <c r="Q161" s="15"/>
      <c r="R161" s="53" t="s">
        <v>23</v>
      </c>
      <c r="S161" s="16">
        <f>IF(OR(Q163="■",Q163="×",Q163="◎"),0,IF(Q163="△",SUM(S158:S160)-7.75, SUM(S158:S159)-7.75))</f>
        <v>0</v>
      </c>
      <c r="U161" s="60" t="str">
        <f>IF(ISERROR(OR(WEEKDAY(B161,1)=1,ISNUMBER(MATCH(B161,#REF!,0)))),"",IF(OR(WEEKDAY(B161,1)=1,ISNUMBER(MATCH(B161,#REF!,0))),1,2))</f>
        <v/>
      </c>
      <c r="V161" s="58"/>
      <c r="W161" s="58"/>
      <c r="X161" s="58"/>
      <c r="Y161" s="58"/>
      <c r="Z161" s="58"/>
      <c r="AA161" s="58"/>
    </row>
    <row r="162" spans="1:27" ht="18" customHeight="1">
      <c r="A162" s="58"/>
      <c r="B162" s="14" t="s">
        <v>7</v>
      </c>
      <c r="C162" s="8" t="s">
        <v>7</v>
      </c>
      <c r="D162" s="18"/>
      <c r="E162" s="61" t="s">
        <v>7</v>
      </c>
      <c r="F162" s="62"/>
      <c r="G162" s="62"/>
      <c r="H162" s="62"/>
      <c r="I162" s="62"/>
      <c r="J162" s="62"/>
      <c r="K162" s="62"/>
      <c r="L162" s="62"/>
      <c r="M162" s="62"/>
      <c r="N162" s="15"/>
      <c r="O162" s="15" t="s">
        <v>32</v>
      </c>
      <c r="P162" s="15" t="s">
        <v>33</v>
      </c>
      <c r="Q162" s="15">
        <v>0.75</v>
      </c>
      <c r="R162" s="53" t="s">
        <v>3</v>
      </c>
      <c r="S162" s="16" t="str">
        <f>IF(Q163="×",-7.75,"-")</f>
        <v>-</v>
      </c>
      <c r="U162" s="60" t="str">
        <f>IF(ISERROR(OR(WEEKDAY(B162,1)=1,ISNUMBER(MATCH(B162,#REF!,0)))),"",IF(OR(WEEKDAY(B162,1)=1,ISNUMBER(MATCH(B162,#REF!,0))),1,2))</f>
        <v/>
      </c>
      <c r="V162" s="58"/>
      <c r="W162" s="58"/>
      <c r="X162" s="58"/>
      <c r="Y162" s="58"/>
      <c r="Z162" s="58"/>
      <c r="AA162" s="58"/>
    </row>
    <row r="163" spans="1:27" ht="18" customHeight="1" thickBot="1">
      <c r="A163" s="58"/>
      <c r="B163" s="48" t="s">
        <v>7</v>
      </c>
      <c r="C163" s="49" t="s">
        <v>7</v>
      </c>
      <c r="D163" s="50"/>
      <c r="E163" s="76" t="s">
        <v>7</v>
      </c>
      <c r="F163" s="77"/>
      <c r="G163" s="77"/>
      <c r="H163" s="77"/>
      <c r="I163" s="77"/>
      <c r="J163" s="77"/>
      <c r="K163" s="77"/>
      <c r="L163" s="77"/>
      <c r="M163" s="77"/>
      <c r="N163" s="51"/>
      <c r="O163" s="51" t="s">
        <v>55</v>
      </c>
      <c r="P163" s="51" t="s">
        <v>33</v>
      </c>
      <c r="Q163" s="51" t="s">
        <v>93</v>
      </c>
      <c r="R163" s="55" t="s">
        <v>5</v>
      </c>
      <c r="S163" s="17">
        <f xml:space="preserve"> S158+S159</f>
        <v>7.75</v>
      </c>
      <c r="U163" s="60" t="str">
        <f>IF(ISERROR(OR(WEEKDAY(B163,1)=1,ISNUMBER(MATCH(B163,#REF!,0)))),"",IF(OR(WEEKDAY(B163,1)=1,ISNUMBER(MATCH(B163,#REF!,0))),1,2))</f>
        <v/>
      </c>
      <c r="V163" s="58"/>
      <c r="W163" s="58"/>
      <c r="X163" s="58"/>
      <c r="Y163" s="58"/>
      <c r="Z163" s="58"/>
      <c r="AA163" s="58"/>
    </row>
    <row r="164" spans="1:27" ht="18" customHeight="1" thickBot="1">
      <c r="A164" s="58"/>
      <c r="B164" s="71">
        <f>B156+1</f>
        <v>44978</v>
      </c>
      <c r="C164" s="72"/>
      <c r="D164" s="72"/>
      <c r="E164" s="72"/>
      <c r="F164" s="72"/>
      <c r="G164" s="72"/>
      <c r="H164" s="72"/>
      <c r="I164" s="72"/>
      <c r="J164" s="72"/>
      <c r="K164" s="72"/>
      <c r="L164" s="72"/>
      <c r="M164" s="72"/>
      <c r="N164" s="72"/>
      <c r="O164" s="72"/>
      <c r="P164" s="72"/>
      <c r="Q164" s="72"/>
      <c r="R164" s="72"/>
      <c r="S164" s="73"/>
      <c r="U164" s="60">
        <f>IF(ISERROR(OR(WEEKDAY(B164,1)=1,ISNUMBER(MATCH(B164,#REF!,0)))),"",IF(OR(WEEKDAY(B164,1)=1,ISNUMBER(MATCH(B164,#REF!,0))),1,2))</f>
        <v>2</v>
      </c>
      <c r="V164" s="58"/>
      <c r="W164" s="58"/>
      <c r="X164" s="58"/>
      <c r="Y164" s="58"/>
      <c r="Z164" s="58"/>
      <c r="AA164" s="58"/>
    </row>
    <row r="165" spans="1:27" ht="18" customHeight="1" thickBot="1">
      <c r="A165" s="58"/>
      <c r="B165" s="9" t="s">
        <v>25</v>
      </c>
      <c r="C165" s="4" t="s">
        <v>1</v>
      </c>
      <c r="D165" s="5" t="s">
        <v>0</v>
      </c>
      <c r="E165" s="68" t="s">
        <v>2</v>
      </c>
      <c r="F165" s="69"/>
      <c r="G165" s="69"/>
      <c r="H165" s="69"/>
      <c r="I165" s="69"/>
      <c r="J165" s="69"/>
      <c r="K165" s="69"/>
      <c r="L165" s="69"/>
      <c r="M165" s="70"/>
      <c r="N165" s="59" t="s">
        <v>4</v>
      </c>
      <c r="O165" s="57" t="s">
        <v>6</v>
      </c>
      <c r="P165" s="7" t="s">
        <v>26</v>
      </c>
      <c r="Q165" s="12" t="s">
        <v>4</v>
      </c>
      <c r="R165" s="63" t="s">
        <v>4</v>
      </c>
      <c r="S165" s="64"/>
      <c r="U165" s="60" t="str">
        <f>IF(ISERROR(OR(WEEKDAY(B165,1)=1,ISNUMBER(MATCH(B165,#REF!,0)))),"",IF(OR(WEEKDAY(B165,1)=1,ISNUMBER(MATCH(B165,#REF!,0))),1,2))</f>
        <v/>
      </c>
      <c r="V165" s="58"/>
      <c r="W165" s="58"/>
      <c r="X165" s="58"/>
      <c r="Y165" s="58"/>
      <c r="Z165" s="58"/>
      <c r="AA165" s="58"/>
    </row>
    <row r="166" spans="1:27" ht="18" customHeight="1">
      <c r="A166" s="58"/>
      <c r="B166" s="43" t="s">
        <v>7</v>
      </c>
      <c r="C166" s="44" t="s">
        <v>7</v>
      </c>
      <c r="D166" s="45"/>
      <c r="E166" s="66" t="s">
        <v>7</v>
      </c>
      <c r="F166" s="67"/>
      <c r="G166" s="67"/>
      <c r="H166" s="67"/>
      <c r="I166" s="67"/>
      <c r="J166" s="67"/>
      <c r="K166" s="67"/>
      <c r="L166" s="67"/>
      <c r="M166" s="67"/>
      <c r="N166" s="46"/>
      <c r="O166" s="46" t="s">
        <v>94</v>
      </c>
      <c r="P166" s="46"/>
      <c r="Q166" s="46">
        <v>7</v>
      </c>
      <c r="R166" s="52" t="s">
        <v>56</v>
      </c>
      <c r="S166" s="47">
        <f>SUM(N166:N171)</f>
        <v>0</v>
      </c>
      <c r="U166" s="60" t="str">
        <f>IF(ISERROR(OR(WEEKDAY(B166,1)=1,ISNUMBER(MATCH(B166,#REF!,0)))),"",IF(OR(WEEKDAY(B166,1)=1,ISNUMBER(MATCH(B166,#REF!,0))),1,2))</f>
        <v/>
      </c>
      <c r="V166" s="58"/>
      <c r="W166" s="58"/>
      <c r="X166" s="58"/>
      <c r="Y166" s="58"/>
      <c r="Z166" s="58"/>
      <c r="AA166" s="58"/>
    </row>
    <row r="167" spans="1:27" ht="18" customHeight="1">
      <c r="A167" s="58"/>
      <c r="B167" s="14" t="s">
        <v>7</v>
      </c>
      <c r="C167" s="8" t="s">
        <v>7</v>
      </c>
      <c r="D167" s="18"/>
      <c r="E167" s="61" t="s">
        <v>7</v>
      </c>
      <c r="F167" s="62"/>
      <c r="G167" s="62"/>
      <c r="H167" s="62"/>
      <c r="I167" s="62"/>
      <c r="J167" s="62"/>
      <c r="K167" s="62"/>
      <c r="L167" s="62"/>
      <c r="M167" s="62"/>
      <c r="N167" s="15"/>
      <c r="O167" s="15"/>
      <c r="P167" s="15"/>
      <c r="Q167" s="15"/>
      <c r="R167" s="53" t="s">
        <v>6</v>
      </c>
      <c r="S167" s="16">
        <f>SUM(Q166:Q170)</f>
        <v>7.75</v>
      </c>
      <c r="U167" s="60" t="str">
        <f>IF(ISERROR(OR(WEEKDAY(B167,1)=1,ISNUMBER(MATCH(B167,#REF!,0)))),"",IF(OR(WEEKDAY(B167,1)=1,ISNUMBER(MATCH(B167,#REF!,0))),1,2))</f>
        <v/>
      </c>
      <c r="V167" s="58"/>
      <c r="W167" s="58"/>
      <c r="X167" s="58"/>
      <c r="Y167" s="58"/>
      <c r="Z167" s="58"/>
      <c r="AA167" s="58"/>
    </row>
    <row r="168" spans="1:27" ht="18" customHeight="1">
      <c r="A168" s="58"/>
      <c r="B168" s="14" t="s">
        <v>7</v>
      </c>
      <c r="C168" s="8" t="s">
        <v>7</v>
      </c>
      <c r="D168" s="18"/>
      <c r="E168" s="61" t="s">
        <v>7</v>
      </c>
      <c r="F168" s="62"/>
      <c r="G168" s="62"/>
      <c r="H168" s="62"/>
      <c r="I168" s="62"/>
      <c r="J168" s="62"/>
      <c r="K168" s="62"/>
      <c r="L168" s="62"/>
      <c r="M168" s="62"/>
      <c r="N168" s="15"/>
      <c r="O168" s="15"/>
      <c r="P168" s="15"/>
      <c r="Q168" s="15"/>
      <c r="R168" s="54" t="str">
        <f>IF(Q171="△","Minus Time","")</f>
        <v/>
      </c>
      <c r="S168" s="41"/>
      <c r="U168" s="60" t="str">
        <f>IF(ISERROR(OR(WEEKDAY(B168,1)=1,ISNUMBER(MATCH(B168,#REF!,0)))),"",IF(OR(WEEKDAY(B168,1)=1,ISNUMBER(MATCH(B168,#REF!,0))),1,2))</f>
        <v/>
      </c>
      <c r="V168" s="58"/>
      <c r="W168" s="58"/>
      <c r="X168" s="58"/>
      <c r="Y168" s="58"/>
      <c r="Z168" s="58"/>
      <c r="AA168" s="58"/>
    </row>
    <row r="169" spans="1:27" ht="18" customHeight="1">
      <c r="A169" s="58"/>
      <c r="B169" s="14" t="s">
        <v>7</v>
      </c>
      <c r="C169" s="8" t="s">
        <v>7</v>
      </c>
      <c r="D169" s="18"/>
      <c r="E169" s="61" t="s">
        <v>7</v>
      </c>
      <c r="F169" s="62"/>
      <c r="G169" s="62"/>
      <c r="H169" s="62"/>
      <c r="I169" s="62"/>
      <c r="J169" s="62"/>
      <c r="K169" s="62"/>
      <c r="L169" s="62"/>
      <c r="M169" s="62"/>
      <c r="N169" s="15"/>
      <c r="O169" s="15"/>
      <c r="P169" s="15"/>
      <c r="Q169" s="15"/>
      <c r="R169" s="53" t="s">
        <v>23</v>
      </c>
      <c r="S169" s="16">
        <f>IF(OR(Q171="■",Q171="×",Q171="◎"),0,IF(Q171="△",SUM(S166:S168)-7.75, SUM(S166:S167)-7.75))</f>
        <v>0</v>
      </c>
      <c r="U169" s="60" t="str">
        <f>IF(ISERROR(OR(WEEKDAY(B169,1)=1,ISNUMBER(MATCH(B169,#REF!,0)))),"",IF(OR(WEEKDAY(B169,1)=1,ISNUMBER(MATCH(B169,#REF!,0))),1,2))</f>
        <v/>
      </c>
      <c r="V169" s="58"/>
      <c r="W169" s="58"/>
      <c r="X169" s="58"/>
      <c r="Y169" s="58"/>
      <c r="Z169" s="58"/>
      <c r="AA169" s="58"/>
    </row>
    <row r="170" spans="1:27" ht="18" customHeight="1">
      <c r="A170" s="58"/>
      <c r="B170" s="14" t="s">
        <v>7</v>
      </c>
      <c r="C170" s="8" t="s">
        <v>7</v>
      </c>
      <c r="D170" s="18"/>
      <c r="E170" s="61" t="s">
        <v>7</v>
      </c>
      <c r="F170" s="62"/>
      <c r="G170" s="62"/>
      <c r="H170" s="62"/>
      <c r="I170" s="62"/>
      <c r="J170" s="62"/>
      <c r="K170" s="62"/>
      <c r="L170" s="62"/>
      <c r="M170" s="62"/>
      <c r="N170" s="15"/>
      <c r="O170" s="15" t="s">
        <v>32</v>
      </c>
      <c r="P170" s="15" t="s">
        <v>33</v>
      </c>
      <c r="Q170" s="15">
        <v>0.75</v>
      </c>
      <c r="R170" s="53" t="s">
        <v>3</v>
      </c>
      <c r="S170" s="16" t="str">
        <f>IF(Q171="×",-7.75,"-")</f>
        <v>-</v>
      </c>
      <c r="U170" s="60" t="str">
        <f>IF(ISERROR(OR(WEEKDAY(B170,1)=1,ISNUMBER(MATCH(B170,#REF!,0)))),"",IF(OR(WEEKDAY(B170,1)=1,ISNUMBER(MATCH(B170,#REF!,0))),1,2))</f>
        <v/>
      </c>
      <c r="V170" s="58"/>
      <c r="W170" s="58"/>
      <c r="X170" s="58"/>
      <c r="Y170" s="58"/>
      <c r="Z170" s="58"/>
      <c r="AA170" s="58"/>
    </row>
    <row r="171" spans="1:27" ht="18" customHeight="1" thickBot="1">
      <c r="A171" s="58"/>
      <c r="B171" s="48" t="s">
        <v>7</v>
      </c>
      <c r="C171" s="49" t="s">
        <v>7</v>
      </c>
      <c r="D171" s="50"/>
      <c r="E171" s="76" t="s">
        <v>7</v>
      </c>
      <c r="F171" s="77"/>
      <c r="G171" s="77"/>
      <c r="H171" s="77"/>
      <c r="I171" s="77"/>
      <c r="J171" s="77"/>
      <c r="K171" s="77"/>
      <c r="L171" s="77"/>
      <c r="M171" s="77"/>
      <c r="N171" s="51"/>
      <c r="O171" s="51" t="s">
        <v>55</v>
      </c>
      <c r="P171" s="51" t="s">
        <v>33</v>
      </c>
      <c r="Q171" s="51" t="s">
        <v>93</v>
      </c>
      <c r="R171" s="55" t="s">
        <v>5</v>
      </c>
      <c r="S171" s="17">
        <f xml:space="preserve"> S166+S167</f>
        <v>7.75</v>
      </c>
      <c r="U171" s="60" t="str">
        <f>IF(ISERROR(OR(WEEKDAY(B171,1)=1,ISNUMBER(MATCH(B171,#REF!,0)))),"",IF(OR(WEEKDAY(B171,1)=1,ISNUMBER(MATCH(B171,#REF!,0))),1,2))</f>
        <v/>
      </c>
      <c r="V171" s="58"/>
      <c r="W171" s="58"/>
      <c r="X171" s="58"/>
      <c r="Y171" s="58"/>
      <c r="Z171" s="58"/>
      <c r="AA171" s="58"/>
    </row>
    <row r="172" spans="1:27" ht="18" customHeight="1" thickBot="1">
      <c r="A172" s="58"/>
      <c r="B172" s="71">
        <f>B164+1</f>
        <v>44979</v>
      </c>
      <c r="C172" s="72"/>
      <c r="D172" s="72"/>
      <c r="E172" s="72"/>
      <c r="F172" s="72"/>
      <c r="G172" s="72"/>
      <c r="H172" s="72"/>
      <c r="I172" s="72"/>
      <c r="J172" s="72"/>
      <c r="K172" s="72"/>
      <c r="L172" s="72"/>
      <c r="M172" s="72"/>
      <c r="N172" s="72"/>
      <c r="O172" s="72"/>
      <c r="P172" s="72"/>
      <c r="Q172" s="72"/>
      <c r="R172" s="72"/>
      <c r="S172" s="73"/>
      <c r="U172" s="60">
        <f>IF(ISERROR(OR(WEEKDAY(B172,1)=1,ISNUMBER(MATCH(B172,#REF!,0)))),"",IF(OR(WEEKDAY(B172,1)=1,ISNUMBER(MATCH(B172,#REF!,0))),1,2))</f>
        <v>2</v>
      </c>
      <c r="V172" s="58"/>
      <c r="W172" s="58"/>
      <c r="X172" s="58"/>
      <c r="Y172" s="58"/>
      <c r="Z172" s="58"/>
      <c r="AA172" s="58"/>
    </row>
    <row r="173" spans="1:27" ht="18" customHeight="1" thickBot="1">
      <c r="A173" s="58"/>
      <c r="B173" s="9" t="s">
        <v>25</v>
      </c>
      <c r="C173" s="4" t="s">
        <v>1</v>
      </c>
      <c r="D173" s="5" t="s">
        <v>0</v>
      </c>
      <c r="E173" s="68" t="s">
        <v>2</v>
      </c>
      <c r="F173" s="69"/>
      <c r="G173" s="69"/>
      <c r="H173" s="69"/>
      <c r="I173" s="69"/>
      <c r="J173" s="69"/>
      <c r="K173" s="69"/>
      <c r="L173" s="69"/>
      <c r="M173" s="70"/>
      <c r="N173" s="59" t="s">
        <v>4</v>
      </c>
      <c r="O173" s="57" t="s">
        <v>6</v>
      </c>
      <c r="P173" s="7" t="s">
        <v>26</v>
      </c>
      <c r="Q173" s="12" t="s">
        <v>4</v>
      </c>
      <c r="R173" s="63" t="s">
        <v>4</v>
      </c>
      <c r="S173" s="64"/>
      <c r="U173" s="60" t="str">
        <f>IF(ISERROR(OR(WEEKDAY(B173,1)=1,ISNUMBER(MATCH(B173,#REF!,0)))),"",IF(OR(WEEKDAY(B173,1)=1,ISNUMBER(MATCH(B173,#REF!,0))),1,2))</f>
        <v/>
      </c>
      <c r="V173" s="58"/>
      <c r="W173" s="58"/>
      <c r="X173" s="58"/>
      <c r="Y173" s="58"/>
      <c r="Z173" s="58"/>
      <c r="AA173" s="58"/>
    </row>
    <row r="174" spans="1:27" ht="18" customHeight="1">
      <c r="A174" s="58"/>
      <c r="B174" s="43" t="s">
        <v>96</v>
      </c>
      <c r="C174" s="44" t="s">
        <v>97</v>
      </c>
      <c r="D174" s="45" t="s">
        <v>104</v>
      </c>
      <c r="E174" s="66" t="s">
        <v>99</v>
      </c>
      <c r="F174" s="67"/>
      <c r="G174" s="67"/>
      <c r="H174" s="67"/>
      <c r="I174" s="67"/>
      <c r="J174" s="67"/>
      <c r="K174" s="67"/>
      <c r="L174" s="67"/>
      <c r="M174" s="67"/>
      <c r="N174" s="46">
        <v>5</v>
      </c>
      <c r="O174" s="46" t="s">
        <v>94</v>
      </c>
      <c r="P174" s="46"/>
      <c r="Q174" s="46">
        <v>2</v>
      </c>
      <c r="R174" s="52" t="s">
        <v>56</v>
      </c>
      <c r="S174" s="47">
        <f>SUM(N174:N179)</f>
        <v>5</v>
      </c>
      <c r="U174" s="60" t="str">
        <f>IF(ISERROR(OR(WEEKDAY(B174,1)=1,ISNUMBER(MATCH(B174,#REF!,0)))),"",IF(OR(WEEKDAY(B174,1)=1,ISNUMBER(MATCH(B174,#REF!,0))),1,2))</f>
        <v/>
      </c>
      <c r="V174" s="58"/>
      <c r="W174" s="58"/>
      <c r="X174" s="58"/>
      <c r="Y174" s="58"/>
      <c r="Z174" s="58"/>
      <c r="AA174" s="58"/>
    </row>
    <row r="175" spans="1:27" ht="18" customHeight="1">
      <c r="A175" s="58"/>
      <c r="B175" s="14" t="s">
        <v>7</v>
      </c>
      <c r="C175" s="8" t="s">
        <v>7</v>
      </c>
      <c r="D175" s="18"/>
      <c r="E175" s="61" t="s">
        <v>7</v>
      </c>
      <c r="F175" s="62"/>
      <c r="G175" s="62"/>
      <c r="H175" s="62"/>
      <c r="I175" s="62"/>
      <c r="J175" s="62"/>
      <c r="K175" s="62"/>
      <c r="L175" s="62"/>
      <c r="M175" s="62"/>
      <c r="N175" s="15"/>
      <c r="O175" s="15"/>
      <c r="P175" s="15"/>
      <c r="Q175" s="15"/>
      <c r="R175" s="53" t="s">
        <v>6</v>
      </c>
      <c r="S175" s="16">
        <f>SUM(Q174:Q178)</f>
        <v>2.75</v>
      </c>
      <c r="U175" s="60" t="str">
        <f>IF(ISERROR(OR(WEEKDAY(B175,1)=1,ISNUMBER(MATCH(B175,#REF!,0)))),"",IF(OR(WEEKDAY(B175,1)=1,ISNUMBER(MATCH(B175,#REF!,0))),1,2))</f>
        <v/>
      </c>
      <c r="V175" s="58"/>
      <c r="W175" s="58"/>
      <c r="X175" s="58"/>
      <c r="Y175" s="58"/>
      <c r="Z175" s="58"/>
      <c r="AA175" s="58"/>
    </row>
    <row r="176" spans="1:27" ht="18" customHeight="1">
      <c r="A176" s="58"/>
      <c r="B176" s="14" t="s">
        <v>7</v>
      </c>
      <c r="C176" s="8" t="s">
        <v>7</v>
      </c>
      <c r="D176" s="18"/>
      <c r="E176" s="61" t="s">
        <v>7</v>
      </c>
      <c r="F176" s="62"/>
      <c r="G176" s="62"/>
      <c r="H176" s="62"/>
      <c r="I176" s="62"/>
      <c r="J176" s="62"/>
      <c r="K176" s="62"/>
      <c r="L176" s="62"/>
      <c r="M176" s="62"/>
      <c r="N176" s="15"/>
      <c r="O176" s="15"/>
      <c r="P176" s="15"/>
      <c r="Q176" s="15"/>
      <c r="R176" s="54" t="str">
        <f>IF(Q179="△","Minus Time","")</f>
        <v/>
      </c>
      <c r="S176" s="41"/>
      <c r="U176" s="60" t="str">
        <f>IF(ISERROR(OR(WEEKDAY(B176,1)=1,ISNUMBER(MATCH(B176,#REF!,0)))),"",IF(OR(WEEKDAY(B176,1)=1,ISNUMBER(MATCH(B176,#REF!,0))),1,2))</f>
        <v/>
      </c>
      <c r="V176" s="58"/>
      <c r="W176" s="58"/>
      <c r="X176" s="58"/>
      <c r="Y176" s="58"/>
      <c r="Z176" s="58"/>
      <c r="AA176" s="58"/>
    </row>
    <row r="177" spans="1:27" ht="18" customHeight="1">
      <c r="A177" s="58"/>
      <c r="B177" s="14" t="s">
        <v>7</v>
      </c>
      <c r="C177" s="8" t="s">
        <v>7</v>
      </c>
      <c r="D177" s="18"/>
      <c r="E177" s="61" t="s">
        <v>7</v>
      </c>
      <c r="F177" s="62"/>
      <c r="G177" s="62"/>
      <c r="H177" s="62"/>
      <c r="I177" s="62"/>
      <c r="J177" s="62"/>
      <c r="K177" s="62"/>
      <c r="L177" s="62"/>
      <c r="M177" s="62"/>
      <c r="N177" s="15"/>
      <c r="O177" s="15"/>
      <c r="P177" s="15"/>
      <c r="Q177" s="15"/>
      <c r="R177" s="53" t="s">
        <v>23</v>
      </c>
      <c r="S177" s="16">
        <f>IF(OR(Q179="■",Q179="×",Q179="◎"),0,IF(Q179="△",SUM(S174:S176)-7.75, SUM(S174:S175)-7.75))</f>
        <v>0</v>
      </c>
      <c r="U177" s="60" t="str">
        <f>IF(ISERROR(OR(WEEKDAY(B177,1)=1,ISNUMBER(MATCH(B177,#REF!,0)))),"",IF(OR(WEEKDAY(B177,1)=1,ISNUMBER(MATCH(B177,#REF!,0))),1,2))</f>
        <v/>
      </c>
      <c r="V177" s="58"/>
      <c r="W177" s="58"/>
      <c r="X177" s="58"/>
      <c r="Y177" s="58"/>
      <c r="Z177" s="58"/>
      <c r="AA177" s="58"/>
    </row>
    <row r="178" spans="1:27" ht="18" customHeight="1">
      <c r="A178" s="58"/>
      <c r="B178" s="14" t="s">
        <v>7</v>
      </c>
      <c r="C178" s="8" t="s">
        <v>7</v>
      </c>
      <c r="D178" s="18"/>
      <c r="E178" s="61" t="s">
        <v>7</v>
      </c>
      <c r="F178" s="62"/>
      <c r="G178" s="62"/>
      <c r="H178" s="62"/>
      <c r="I178" s="62"/>
      <c r="J178" s="62"/>
      <c r="K178" s="62"/>
      <c r="L178" s="62"/>
      <c r="M178" s="62"/>
      <c r="N178" s="15"/>
      <c r="O178" s="15" t="s">
        <v>32</v>
      </c>
      <c r="P178" s="15" t="s">
        <v>33</v>
      </c>
      <c r="Q178" s="15">
        <v>0.75</v>
      </c>
      <c r="R178" s="53" t="s">
        <v>3</v>
      </c>
      <c r="S178" s="16" t="str">
        <f>IF(Q179="×",-7.75,"-")</f>
        <v>-</v>
      </c>
      <c r="U178" s="60" t="str">
        <f>IF(ISERROR(OR(WEEKDAY(B178,1)=1,ISNUMBER(MATCH(B178,#REF!,0)))),"",IF(OR(WEEKDAY(B178,1)=1,ISNUMBER(MATCH(B178,#REF!,0))),1,2))</f>
        <v/>
      </c>
      <c r="V178" s="58"/>
      <c r="W178" s="58"/>
      <c r="X178" s="58"/>
      <c r="Y178" s="58"/>
      <c r="Z178" s="58"/>
      <c r="AA178" s="58"/>
    </row>
    <row r="179" spans="1:27" ht="18" customHeight="1" thickBot="1">
      <c r="A179" s="58"/>
      <c r="B179" s="48" t="s">
        <v>7</v>
      </c>
      <c r="C179" s="49" t="s">
        <v>7</v>
      </c>
      <c r="D179" s="50"/>
      <c r="E179" s="76" t="s">
        <v>7</v>
      </c>
      <c r="F179" s="77"/>
      <c r="G179" s="77"/>
      <c r="H179" s="77"/>
      <c r="I179" s="77"/>
      <c r="J179" s="77"/>
      <c r="K179" s="77"/>
      <c r="L179" s="77"/>
      <c r="M179" s="77"/>
      <c r="N179" s="51"/>
      <c r="O179" s="51" t="s">
        <v>55</v>
      </c>
      <c r="P179" s="51" t="s">
        <v>33</v>
      </c>
      <c r="Q179" s="51" t="s">
        <v>93</v>
      </c>
      <c r="R179" s="55" t="s">
        <v>5</v>
      </c>
      <c r="S179" s="17">
        <f xml:space="preserve"> S174+S175</f>
        <v>7.75</v>
      </c>
      <c r="U179" s="60" t="str">
        <f>IF(ISERROR(OR(WEEKDAY(B179,1)=1,ISNUMBER(MATCH(B179,#REF!,0)))),"",IF(OR(WEEKDAY(B179,1)=1,ISNUMBER(MATCH(B179,#REF!,0))),1,2))</f>
        <v/>
      </c>
      <c r="V179" s="58"/>
      <c r="W179" s="58"/>
      <c r="X179" s="58"/>
      <c r="Y179" s="58"/>
      <c r="Z179" s="58"/>
      <c r="AA179" s="58"/>
    </row>
    <row r="180" spans="1:27" ht="18" customHeight="1" thickBot="1">
      <c r="A180" s="58"/>
      <c r="B180" s="71">
        <f>B172+1</f>
        <v>44980</v>
      </c>
      <c r="C180" s="72"/>
      <c r="D180" s="72"/>
      <c r="E180" s="72"/>
      <c r="F180" s="72"/>
      <c r="G180" s="72"/>
      <c r="H180" s="72"/>
      <c r="I180" s="72"/>
      <c r="J180" s="72"/>
      <c r="K180" s="72"/>
      <c r="L180" s="72"/>
      <c r="M180" s="72"/>
      <c r="N180" s="72"/>
      <c r="O180" s="72"/>
      <c r="P180" s="72"/>
      <c r="Q180" s="72"/>
      <c r="R180" s="72"/>
      <c r="S180" s="73"/>
      <c r="U180" s="60">
        <f>IF(ISERROR(OR(WEEKDAY(B180,1)=1,ISNUMBER(MATCH(B180,#REF!,0)))),"",IF(OR(WEEKDAY(B180,1)=1,ISNUMBER(MATCH(B180,#REF!,0))),1,2))</f>
        <v>2</v>
      </c>
      <c r="V180" s="58"/>
      <c r="W180" s="58"/>
      <c r="X180" s="58"/>
      <c r="Y180" s="58"/>
      <c r="Z180" s="58"/>
      <c r="AA180" s="58"/>
    </row>
    <row r="181" spans="1:27" ht="18" customHeight="1" thickBot="1">
      <c r="A181" s="58"/>
      <c r="B181" s="9" t="s">
        <v>25</v>
      </c>
      <c r="C181" s="4" t="s">
        <v>1</v>
      </c>
      <c r="D181" s="5" t="s">
        <v>0</v>
      </c>
      <c r="E181" s="68" t="s">
        <v>2</v>
      </c>
      <c r="F181" s="69"/>
      <c r="G181" s="69"/>
      <c r="H181" s="69"/>
      <c r="I181" s="69"/>
      <c r="J181" s="69"/>
      <c r="K181" s="69"/>
      <c r="L181" s="69"/>
      <c r="M181" s="70"/>
      <c r="N181" s="59" t="s">
        <v>4</v>
      </c>
      <c r="O181" s="57" t="s">
        <v>6</v>
      </c>
      <c r="P181" s="7" t="s">
        <v>26</v>
      </c>
      <c r="Q181" s="12" t="s">
        <v>4</v>
      </c>
      <c r="R181" s="63" t="s">
        <v>4</v>
      </c>
      <c r="S181" s="64"/>
      <c r="U181" s="60" t="str">
        <f>IF(ISERROR(OR(WEEKDAY(B181,1)=1,ISNUMBER(MATCH(B181,#REF!,0)))),"",IF(OR(WEEKDAY(B181,1)=1,ISNUMBER(MATCH(B181,#REF!,0))),1,2))</f>
        <v/>
      </c>
      <c r="V181" s="58"/>
      <c r="W181" s="58"/>
      <c r="X181" s="58"/>
      <c r="Y181" s="58"/>
      <c r="Z181" s="58"/>
      <c r="AA181" s="58"/>
    </row>
    <row r="182" spans="1:27" ht="18" customHeight="1">
      <c r="A182" s="58"/>
      <c r="B182" s="43" t="s">
        <v>96</v>
      </c>
      <c r="C182" s="44" t="s">
        <v>97</v>
      </c>
      <c r="D182" s="45" t="s">
        <v>104</v>
      </c>
      <c r="E182" s="66" t="s">
        <v>99</v>
      </c>
      <c r="F182" s="67"/>
      <c r="G182" s="67"/>
      <c r="H182" s="67"/>
      <c r="I182" s="67"/>
      <c r="J182" s="67"/>
      <c r="K182" s="67"/>
      <c r="L182" s="67"/>
      <c r="M182" s="67"/>
      <c r="N182" s="46">
        <v>2</v>
      </c>
      <c r="O182" s="46" t="s">
        <v>94</v>
      </c>
      <c r="P182" s="46"/>
      <c r="Q182" s="46">
        <v>5</v>
      </c>
      <c r="R182" s="52" t="s">
        <v>56</v>
      </c>
      <c r="S182" s="47">
        <f>SUM(N182:N187)</f>
        <v>2</v>
      </c>
      <c r="U182" s="60" t="str">
        <f>IF(ISERROR(OR(WEEKDAY(B182,1)=1,ISNUMBER(MATCH(B182,#REF!,0)))),"",IF(OR(WEEKDAY(B182,1)=1,ISNUMBER(MATCH(B182,#REF!,0))),1,2))</f>
        <v/>
      </c>
      <c r="V182" s="58"/>
      <c r="W182" s="58"/>
      <c r="X182" s="58"/>
      <c r="Y182" s="58"/>
      <c r="Z182" s="58"/>
      <c r="AA182" s="58"/>
    </row>
    <row r="183" spans="1:27" ht="18" customHeight="1">
      <c r="A183" s="58"/>
      <c r="B183" s="14" t="s">
        <v>7</v>
      </c>
      <c r="C183" s="8" t="s">
        <v>7</v>
      </c>
      <c r="D183" s="18"/>
      <c r="E183" s="61" t="s">
        <v>7</v>
      </c>
      <c r="F183" s="62"/>
      <c r="G183" s="62"/>
      <c r="H183" s="62"/>
      <c r="I183" s="62"/>
      <c r="J183" s="62"/>
      <c r="K183" s="62"/>
      <c r="L183" s="62"/>
      <c r="M183" s="62"/>
      <c r="N183" s="15"/>
      <c r="O183" s="15"/>
      <c r="P183" s="15"/>
      <c r="Q183" s="15"/>
      <c r="R183" s="53" t="s">
        <v>6</v>
      </c>
      <c r="S183" s="16">
        <f>SUM(Q182:Q186)</f>
        <v>5.75</v>
      </c>
      <c r="U183" s="60" t="str">
        <f>IF(ISERROR(OR(WEEKDAY(B183,1)=1,ISNUMBER(MATCH(B183,#REF!,0)))),"",IF(OR(WEEKDAY(B183,1)=1,ISNUMBER(MATCH(B183,#REF!,0))),1,2))</f>
        <v/>
      </c>
      <c r="V183" s="58"/>
      <c r="W183" s="58"/>
      <c r="X183" s="58"/>
      <c r="Y183" s="58"/>
      <c r="Z183" s="58"/>
      <c r="AA183" s="58"/>
    </row>
    <row r="184" spans="1:27" ht="18" customHeight="1">
      <c r="A184" s="58"/>
      <c r="B184" s="14" t="s">
        <v>7</v>
      </c>
      <c r="C184" s="8" t="s">
        <v>7</v>
      </c>
      <c r="D184" s="18"/>
      <c r="E184" s="61" t="s">
        <v>7</v>
      </c>
      <c r="F184" s="62"/>
      <c r="G184" s="62"/>
      <c r="H184" s="62"/>
      <c r="I184" s="62"/>
      <c r="J184" s="62"/>
      <c r="K184" s="62"/>
      <c r="L184" s="62"/>
      <c r="M184" s="62"/>
      <c r="N184" s="15"/>
      <c r="O184" s="15"/>
      <c r="P184" s="15"/>
      <c r="Q184" s="15"/>
      <c r="R184" s="54" t="str">
        <f>IF(Q187="△","Minus Time","")</f>
        <v/>
      </c>
      <c r="S184" s="41"/>
      <c r="U184" s="60" t="str">
        <f>IF(ISERROR(OR(WEEKDAY(B184,1)=1,ISNUMBER(MATCH(B184,#REF!,0)))),"",IF(OR(WEEKDAY(B184,1)=1,ISNUMBER(MATCH(B184,#REF!,0))),1,2))</f>
        <v/>
      </c>
      <c r="V184" s="58"/>
      <c r="W184" s="58"/>
      <c r="X184" s="58"/>
      <c r="Y184" s="58"/>
      <c r="Z184" s="58"/>
      <c r="AA184" s="58"/>
    </row>
    <row r="185" spans="1:27" ht="18" customHeight="1">
      <c r="A185" s="58"/>
      <c r="B185" s="14" t="s">
        <v>7</v>
      </c>
      <c r="C185" s="8" t="s">
        <v>7</v>
      </c>
      <c r="D185" s="18"/>
      <c r="E185" s="61" t="s">
        <v>7</v>
      </c>
      <c r="F185" s="62"/>
      <c r="G185" s="62"/>
      <c r="H185" s="62"/>
      <c r="I185" s="62"/>
      <c r="J185" s="62"/>
      <c r="K185" s="62"/>
      <c r="L185" s="62"/>
      <c r="M185" s="62"/>
      <c r="N185" s="15"/>
      <c r="O185" s="15"/>
      <c r="P185" s="15"/>
      <c r="Q185" s="15"/>
      <c r="R185" s="53" t="s">
        <v>23</v>
      </c>
      <c r="S185" s="16">
        <f>IF(OR(Q187="■",Q187="×",Q187="◎"),0,IF(Q187="△",SUM(S182:S184)-7.75, SUM(S182:S183)-7.75))</f>
        <v>0</v>
      </c>
      <c r="U185" s="60" t="str">
        <f>IF(ISERROR(OR(WEEKDAY(B185,1)=1,ISNUMBER(MATCH(B185,#REF!,0)))),"",IF(OR(WEEKDAY(B185,1)=1,ISNUMBER(MATCH(B185,#REF!,0))),1,2))</f>
        <v/>
      </c>
      <c r="V185" s="58"/>
      <c r="W185" s="58"/>
      <c r="X185" s="58"/>
      <c r="Y185" s="58"/>
      <c r="Z185" s="58"/>
      <c r="AA185" s="58"/>
    </row>
    <row r="186" spans="1:27" ht="18" customHeight="1">
      <c r="A186" s="58"/>
      <c r="B186" s="14" t="s">
        <v>7</v>
      </c>
      <c r="C186" s="8" t="s">
        <v>7</v>
      </c>
      <c r="D186" s="18"/>
      <c r="E186" s="61" t="s">
        <v>7</v>
      </c>
      <c r="F186" s="62"/>
      <c r="G186" s="62"/>
      <c r="H186" s="62"/>
      <c r="I186" s="62"/>
      <c r="J186" s="62"/>
      <c r="K186" s="62"/>
      <c r="L186" s="62"/>
      <c r="M186" s="62"/>
      <c r="N186" s="15"/>
      <c r="O186" s="15" t="s">
        <v>32</v>
      </c>
      <c r="P186" s="15" t="s">
        <v>33</v>
      </c>
      <c r="Q186" s="15">
        <v>0.75</v>
      </c>
      <c r="R186" s="53" t="s">
        <v>3</v>
      </c>
      <c r="S186" s="16" t="str">
        <f>IF(Q187="×",-7.75,"-")</f>
        <v>-</v>
      </c>
      <c r="U186" s="60" t="str">
        <f>IF(ISERROR(OR(WEEKDAY(B186,1)=1,ISNUMBER(MATCH(B186,#REF!,0)))),"",IF(OR(WEEKDAY(B186,1)=1,ISNUMBER(MATCH(B186,#REF!,0))),1,2))</f>
        <v/>
      </c>
      <c r="V186" s="58"/>
      <c r="W186" s="58"/>
      <c r="X186" s="58"/>
      <c r="Y186" s="58"/>
      <c r="Z186" s="58"/>
      <c r="AA186" s="58"/>
    </row>
    <row r="187" spans="1:27" ht="18" customHeight="1" thickBot="1">
      <c r="A187" s="58"/>
      <c r="B187" s="48" t="s">
        <v>7</v>
      </c>
      <c r="C187" s="49" t="s">
        <v>7</v>
      </c>
      <c r="D187" s="50"/>
      <c r="E187" s="76" t="s">
        <v>7</v>
      </c>
      <c r="F187" s="77"/>
      <c r="G187" s="77"/>
      <c r="H187" s="77"/>
      <c r="I187" s="77"/>
      <c r="J187" s="77"/>
      <c r="K187" s="77"/>
      <c r="L187" s="77"/>
      <c r="M187" s="77"/>
      <c r="N187" s="51"/>
      <c r="O187" s="51" t="s">
        <v>55</v>
      </c>
      <c r="P187" s="51" t="s">
        <v>33</v>
      </c>
      <c r="Q187" s="51" t="s">
        <v>93</v>
      </c>
      <c r="R187" s="55" t="s">
        <v>5</v>
      </c>
      <c r="S187" s="17">
        <f xml:space="preserve"> S182+S183</f>
        <v>7.75</v>
      </c>
      <c r="U187" s="60" t="str">
        <f>IF(ISERROR(OR(WEEKDAY(B187,1)=1,ISNUMBER(MATCH(B187,#REF!,0)))),"",IF(OR(WEEKDAY(B187,1)=1,ISNUMBER(MATCH(B187,#REF!,0))),1,2))</f>
        <v/>
      </c>
      <c r="V187" s="58"/>
      <c r="W187" s="58"/>
      <c r="X187" s="58"/>
      <c r="Y187" s="58"/>
      <c r="Z187" s="58"/>
      <c r="AA187" s="58"/>
    </row>
    <row r="188" spans="1:27" ht="18" customHeight="1" thickBot="1">
      <c r="A188" s="58"/>
      <c r="B188" s="71">
        <f>B180+1</f>
        <v>44981</v>
      </c>
      <c r="C188" s="72"/>
      <c r="D188" s="72"/>
      <c r="E188" s="72"/>
      <c r="F188" s="72"/>
      <c r="G188" s="72"/>
      <c r="H188" s="72"/>
      <c r="I188" s="72"/>
      <c r="J188" s="72"/>
      <c r="K188" s="72"/>
      <c r="L188" s="72"/>
      <c r="M188" s="72"/>
      <c r="N188" s="72"/>
      <c r="O188" s="72"/>
      <c r="P188" s="72"/>
      <c r="Q188" s="72"/>
      <c r="R188" s="72"/>
      <c r="S188" s="73"/>
      <c r="U188" s="60">
        <f>IF(ISERROR(OR(WEEKDAY(B188,1)=1,ISNUMBER(MATCH(B188,#REF!,0)))),"",IF(OR(WEEKDAY(B188,1)=1,ISNUMBER(MATCH(B188,#REF!,0))),1,2))</f>
        <v>2</v>
      </c>
      <c r="V188" s="58"/>
      <c r="W188" s="58"/>
      <c r="X188" s="58"/>
      <c r="Y188" s="58"/>
      <c r="Z188" s="58"/>
      <c r="AA188" s="58"/>
    </row>
    <row r="189" spans="1:27" ht="18" customHeight="1" thickBot="1">
      <c r="A189" s="58"/>
      <c r="B189" s="9" t="s">
        <v>25</v>
      </c>
      <c r="C189" s="4" t="s">
        <v>1</v>
      </c>
      <c r="D189" s="5" t="s">
        <v>0</v>
      </c>
      <c r="E189" s="68" t="s">
        <v>2</v>
      </c>
      <c r="F189" s="69"/>
      <c r="G189" s="69"/>
      <c r="H189" s="69"/>
      <c r="I189" s="69"/>
      <c r="J189" s="69"/>
      <c r="K189" s="69"/>
      <c r="L189" s="69"/>
      <c r="M189" s="70"/>
      <c r="N189" s="59" t="s">
        <v>4</v>
      </c>
      <c r="O189" s="57" t="s">
        <v>6</v>
      </c>
      <c r="P189" s="7" t="s">
        <v>26</v>
      </c>
      <c r="Q189" s="12" t="s">
        <v>4</v>
      </c>
      <c r="R189" s="63" t="s">
        <v>4</v>
      </c>
      <c r="S189" s="64"/>
      <c r="U189" s="60" t="str">
        <f>IF(ISERROR(OR(WEEKDAY(B189,1)=1,ISNUMBER(MATCH(B189,#REF!,0)))),"",IF(OR(WEEKDAY(B189,1)=1,ISNUMBER(MATCH(B189,#REF!,0))),1,2))</f>
        <v/>
      </c>
      <c r="V189" s="58"/>
      <c r="W189" s="58"/>
      <c r="X189" s="58"/>
      <c r="Y189" s="58"/>
      <c r="Z189" s="58"/>
      <c r="AA189" s="58"/>
    </row>
    <row r="190" spans="1:27" ht="18" customHeight="1">
      <c r="A190" s="58"/>
      <c r="B190" s="43" t="s">
        <v>96</v>
      </c>
      <c r="C190" s="44" t="s">
        <v>97</v>
      </c>
      <c r="D190" s="45" t="s">
        <v>104</v>
      </c>
      <c r="E190" s="66" t="s">
        <v>107</v>
      </c>
      <c r="F190" s="67"/>
      <c r="G190" s="67"/>
      <c r="H190" s="67"/>
      <c r="I190" s="67"/>
      <c r="J190" s="67"/>
      <c r="K190" s="67"/>
      <c r="L190" s="67"/>
      <c r="M190" s="67"/>
      <c r="N190" s="46">
        <v>3.5</v>
      </c>
      <c r="O190" s="46" t="s">
        <v>95</v>
      </c>
      <c r="P190" s="46"/>
      <c r="Q190" s="46">
        <v>3.5</v>
      </c>
      <c r="R190" s="52" t="s">
        <v>56</v>
      </c>
      <c r="S190" s="47">
        <f>SUM(N190:N195)</f>
        <v>3.5</v>
      </c>
      <c r="U190" s="60" t="str">
        <f>IF(ISERROR(OR(WEEKDAY(B190,1)=1,ISNUMBER(MATCH(B190,#REF!,0)))),"",IF(OR(WEEKDAY(B190,1)=1,ISNUMBER(MATCH(B190,#REF!,0))),1,2))</f>
        <v/>
      </c>
      <c r="V190" s="58"/>
      <c r="W190" s="58"/>
      <c r="X190" s="58"/>
      <c r="Y190" s="58"/>
      <c r="Z190" s="58"/>
      <c r="AA190" s="58"/>
    </row>
    <row r="191" spans="1:27" ht="18" customHeight="1">
      <c r="A191" s="58"/>
      <c r="B191" s="14" t="s">
        <v>7</v>
      </c>
      <c r="C191" s="8" t="s">
        <v>7</v>
      </c>
      <c r="D191" s="18"/>
      <c r="E191" s="61" t="s">
        <v>7</v>
      </c>
      <c r="F191" s="62"/>
      <c r="G191" s="62"/>
      <c r="H191" s="62"/>
      <c r="I191" s="62"/>
      <c r="J191" s="62"/>
      <c r="K191" s="62"/>
      <c r="L191" s="62"/>
      <c r="M191" s="62"/>
      <c r="N191" s="15"/>
      <c r="O191" s="15"/>
      <c r="P191" s="15"/>
      <c r="Q191" s="15"/>
      <c r="R191" s="53" t="s">
        <v>6</v>
      </c>
      <c r="S191" s="16">
        <f>SUM(Q190:Q194)</f>
        <v>4.25</v>
      </c>
      <c r="U191" s="60" t="str">
        <f>IF(ISERROR(OR(WEEKDAY(B191,1)=1,ISNUMBER(MATCH(B191,#REF!,0)))),"",IF(OR(WEEKDAY(B191,1)=1,ISNUMBER(MATCH(B191,#REF!,0))),1,2))</f>
        <v/>
      </c>
      <c r="V191" s="58"/>
      <c r="W191" s="58"/>
      <c r="X191" s="58"/>
      <c r="Y191" s="58"/>
      <c r="Z191" s="58"/>
      <c r="AA191" s="58"/>
    </row>
    <row r="192" spans="1:27" ht="18" customHeight="1">
      <c r="A192" s="58"/>
      <c r="B192" s="14" t="s">
        <v>7</v>
      </c>
      <c r="C192" s="8" t="s">
        <v>7</v>
      </c>
      <c r="D192" s="18"/>
      <c r="E192" s="61" t="s">
        <v>7</v>
      </c>
      <c r="F192" s="62"/>
      <c r="G192" s="62"/>
      <c r="H192" s="62"/>
      <c r="I192" s="62"/>
      <c r="J192" s="62"/>
      <c r="K192" s="62"/>
      <c r="L192" s="62"/>
      <c r="M192" s="62"/>
      <c r="N192" s="15"/>
      <c r="O192" s="15"/>
      <c r="P192" s="15"/>
      <c r="Q192" s="15"/>
      <c r="R192" s="54" t="str">
        <f>IF(Q195="△","Minus Time","")</f>
        <v/>
      </c>
      <c r="S192" s="41"/>
      <c r="U192" s="60" t="str">
        <f>IF(ISERROR(OR(WEEKDAY(B192,1)=1,ISNUMBER(MATCH(B192,#REF!,0)))),"",IF(OR(WEEKDAY(B192,1)=1,ISNUMBER(MATCH(B192,#REF!,0))),1,2))</f>
        <v/>
      </c>
      <c r="V192" s="58"/>
      <c r="W192" s="58"/>
      <c r="X192" s="58"/>
      <c r="Y192" s="58"/>
      <c r="Z192" s="58"/>
      <c r="AA192" s="58"/>
    </row>
    <row r="193" spans="1:27" ht="18" customHeight="1">
      <c r="A193" s="58"/>
      <c r="B193" s="14" t="s">
        <v>7</v>
      </c>
      <c r="C193" s="8" t="s">
        <v>7</v>
      </c>
      <c r="D193" s="18"/>
      <c r="E193" s="61" t="s">
        <v>7</v>
      </c>
      <c r="F193" s="62"/>
      <c r="G193" s="62"/>
      <c r="H193" s="62"/>
      <c r="I193" s="62"/>
      <c r="J193" s="62"/>
      <c r="K193" s="62"/>
      <c r="L193" s="62"/>
      <c r="M193" s="62"/>
      <c r="N193" s="15"/>
      <c r="O193" s="15"/>
      <c r="P193" s="15"/>
      <c r="Q193" s="15"/>
      <c r="R193" s="53" t="s">
        <v>23</v>
      </c>
      <c r="S193" s="16">
        <f>IF(OR(Q195="■",Q195="×",Q195="◎"),0,IF(Q195="△",SUM(S190:S192)-7.75, SUM(S190:S191)-7.75))</f>
        <v>0</v>
      </c>
      <c r="U193" s="60" t="str">
        <f>IF(ISERROR(OR(WEEKDAY(B193,1)=1,ISNUMBER(MATCH(B193,#REF!,0)))),"",IF(OR(WEEKDAY(B193,1)=1,ISNUMBER(MATCH(B193,#REF!,0))),1,2))</f>
        <v/>
      </c>
      <c r="V193" s="58"/>
      <c r="W193" s="58"/>
      <c r="X193" s="58"/>
      <c r="Y193" s="58"/>
      <c r="Z193" s="58"/>
      <c r="AA193" s="58"/>
    </row>
    <row r="194" spans="1:27" ht="18" customHeight="1">
      <c r="A194" s="58"/>
      <c r="B194" s="14" t="s">
        <v>7</v>
      </c>
      <c r="C194" s="8" t="s">
        <v>7</v>
      </c>
      <c r="D194" s="18"/>
      <c r="E194" s="61" t="s">
        <v>7</v>
      </c>
      <c r="F194" s="62"/>
      <c r="G194" s="62"/>
      <c r="H194" s="62"/>
      <c r="I194" s="62"/>
      <c r="J194" s="62"/>
      <c r="K194" s="62"/>
      <c r="L194" s="62"/>
      <c r="M194" s="62"/>
      <c r="N194" s="15"/>
      <c r="O194" s="15" t="s">
        <v>32</v>
      </c>
      <c r="P194" s="15" t="s">
        <v>33</v>
      </c>
      <c r="Q194" s="15">
        <v>0.75</v>
      </c>
      <c r="R194" s="53" t="s">
        <v>3</v>
      </c>
      <c r="S194" s="16" t="str">
        <f>IF(Q195="×",-7.75,"-")</f>
        <v>-</v>
      </c>
      <c r="U194" s="60" t="str">
        <f>IF(ISERROR(OR(WEEKDAY(B194,1)=1,ISNUMBER(MATCH(B194,#REF!,0)))),"",IF(OR(WEEKDAY(B194,1)=1,ISNUMBER(MATCH(B194,#REF!,0))),1,2))</f>
        <v/>
      </c>
      <c r="V194" s="58"/>
      <c r="W194" s="58"/>
      <c r="X194" s="58"/>
      <c r="Y194" s="58"/>
      <c r="Z194" s="58"/>
      <c r="AA194" s="58"/>
    </row>
    <row r="195" spans="1:27" ht="18" customHeight="1" thickBot="1">
      <c r="A195" s="58"/>
      <c r="B195" s="48" t="s">
        <v>7</v>
      </c>
      <c r="C195" s="49" t="s">
        <v>7</v>
      </c>
      <c r="D195" s="50"/>
      <c r="E195" s="76" t="s">
        <v>7</v>
      </c>
      <c r="F195" s="77"/>
      <c r="G195" s="77"/>
      <c r="H195" s="77"/>
      <c r="I195" s="77"/>
      <c r="J195" s="77"/>
      <c r="K195" s="77"/>
      <c r="L195" s="77"/>
      <c r="M195" s="77"/>
      <c r="N195" s="51"/>
      <c r="O195" s="51" t="s">
        <v>55</v>
      </c>
      <c r="P195" s="51" t="s">
        <v>33</v>
      </c>
      <c r="Q195" s="51" t="s">
        <v>93</v>
      </c>
      <c r="R195" s="55" t="s">
        <v>5</v>
      </c>
      <c r="S195" s="17">
        <f xml:space="preserve"> S190+S191</f>
        <v>7.75</v>
      </c>
      <c r="U195" s="60" t="str">
        <f>IF(ISERROR(OR(WEEKDAY(B195,1)=1,ISNUMBER(MATCH(B195,#REF!,0)))),"",IF(OR(WEEKDAY(B195,1)=1,ISNUMBER(MATCH(B195,#REF!,0))),1,2))</f>
        <v/>
      </c>
      <c r="V195" s="58"/>
      <c r="W195" s="58"/>
      <c r="X195" s="58"/>
      <c r="Y195" s="58"/>
      <c r="Z195" s="58"/>
      <c r="AA195" s="58"/>
    </row>
    <row r="196" spans="1:27" ht="18" customHeight="1" thickBot="1">
      <c r="A196" s="58"/>
      <c r="B196" s="71">
        <f>B188+1</f>
        <v>44982</v>
      </c>
      <c r="C196" s="72"/>
      <c r="D196" s="72"/>
      <c r="E196" s="72"/>
      <c r="F196" s="72"/>
      <c r="G196" s="72"/>
      <c r="H196" s="72"/>
      <c r="I196" s="72"/>
      <c r="J196" s="72"/>
      <c r="K196" s="72"/>
      <c r="L196" s="72"/>
      <c r="M196" s="72"/>
      <c r="N196" s="72"/>
      <c r="O196" s="72"/>
      <c r="P196" s="72"/>
      <c r="Q196" s="72"/>
      <c r="R196" s="72"/>
      <c r="S196" s="73"/>
      <c r="U196" s="60">
        <f>IF(ISERROR(OR(WEEKDAY(B196,1)=1,ISNUMBER(MATCH(B196,#REF!,0)))),"",IF(OR(WEEKDAY(B196,1)=1,ISNUMBER(MATCH(B196,#REF!,0))),1,2))</f>
        <v>2</v>
      </c>
      <c r="V196" s="58"/>
      <c r="W196" s="58"/>
      <c r="X196" s="58"/>
      <c r="Y196" s="58"/>
      <c r="Z196" s="58"/>
      <c r="AA196" s="58"/>
    </row>
    <row r="197" spans="1:27" ht="18" customHeight="1" thickBot="1">
      <c r="A197" s="58"/>
      <c r="B197" s="9" t="s">
        <v>25</v>
      </c>
      <c r="C197" s="4" t="s">
        <v>1</v>
      </c>
      <c r="D197" s="5" t="s">
        <v>0</v>
      </c>
      <c r="E197" s="68" t="s">
        <v>2</v>
      </c>
      <c r="F197" s="69"/>
      <c r="G197" s="69"/>
      <c r="H197" s="69"/>
      <c r="I197" s="69"/>
      <c r="J197" s="69"/>
      <c r="K197" s="69"/>
      <c r="L197" s="69"/>
      <c r="M197" s="70"/>
      <c r="N197" s="59" t="s">
        <v>4</v>
      </c>
      <c r="O197" s="57" t="s">
        <v>6</v>
      </c>
      <c r="P197" s="7" t="s">
        <v>26</v>
      </c>
      <c r="Q197" s="12" t="s">
        <v>4</v>
      </c>
      <c r="R197" s="63" t="s">
        <v>4</v>
      </c>
      <c r="S197" s="64"/>
      <c r="U197" s="60" t="str">
        <f>IF(ISERROR(OR(WEEKDAY(B197,1)=1,ISNUMBER(MATCH(B197,#REF!,0)))),"",IF(OR(WEEKDAY(B197,1)=1,ISNUMBER(MATCH(B197,#REF!,0))),1,2))</f>
        <v/>
      </c>
      <c r="V197" s="58"/>
      <c r="W197" s="58"/>
      <c r="X197" s="58"/>
      <c r="Y197" s="58"/>
      <c r="Z197" s="58"/>
      <c r="AA197" s="58"/>
    </row>
    <row r="198" spans="1:27" ht="18" customHeight="1">
      <c r="A198" s="58"/>
      <c r="B198" s="43" t="s">
        <v>7</v>
      </c>
      <c r="C198" s="44" t="s">
        <v>7</v>
      </c>
      <c r="D198" s="45"/>
      <c r="E198" s="66" t="s">
        <v>7</v>
      </c>
      <c r="F198" s="67"/>
      <c r="G198" s="67"/>
      <c r="H198" s="67"/>
      <c r="I198" s="67"/>
      <c r="J198" s="67"/>
      <c r="K198" s="67"/>
      <c r="L198" s="67"/>
      <c r="M198" s="67"/>
      <c r="N198" s="46"/>
      <c r="O198" s="46"/>
      <c r="P198" s="46"/>
      <c r="Q198" s="46"/>
      <c r="R198" s="52" t="s">
        <v>56</v>
      </c>
      <c r="S198" s="47">
        <f>SUM(N198:N203)</f>
        <v>0</v>
      </c>
      <c r="U198" s="60" t="str">
        <f>IF(ISERROR(OR(WEEKDAY(B198,1)=1,ISNUMBER(MATCH(B198,#REF!,0)))),"",IF(OR(WEEKDAY(B198,1)=1,ISNUMBER(MATCH(B198,#REF!,0))),1,2))</f>
        <v/>
      </c>
      <c r="V198" s="58"/>
      <c r="W198" s="58"/>
      <c r="X198" s="58"/>
      <c r="Y198" s="58"/>
      <c r="Z198" s="58"/>
      <c r="AA198" s="58"/>
    </row>
    <row r="199" spans="1:27" ht="18" customHeight="1">
      <c r="A199" s="58"/>
      <c r="B199" s="14" t="s">
        <v>7</v>
      </c>
      <c r="C199" s="8" t="s">
        <v>7</v>
      </c>
      <c r="D199" s="18"/>
      <c r="E199" s="61" t="s">
        <v>7</v>
      </c>
      <c r="F199" s="62"/>
      <c r="G199" s="62"/>
      <c r="H199" s="62"/>
      <c r="I199" s="62"/>
      <c r="J199" s="62"/>
      <c r="K199" s="62"/>
      <c r="L199" s="62"/>
      <c r="M199" s="62"/>
      <c r="N199" s="15"/>
      <c r="O199" s="15"/>
      <c r="P199" s="15"/>
      <c r="Q199" s="15"/>
      <c r="R199" s="53" t="s">
        <v>6</v>
      </c>
      <c r="S199" s="16">
        <f>SUM(Q198:Q202)</f>
        <v>0</v>
      </c>
      <c r="U199" s="60" t="str">
        <f>IF(ISERROR(OR(WEEKDAY(B199,1)=1,ISNUMBER(MATCH(B199,#REF!,0)))),"",IF(OR(WEEKDAY(B199,1)=1,ISNUMBER(MATCH(B199,#REF!,0))),1,2))</f>
        <v/>
      </c>
      <c r="V199" s="58"/>
      <c r="W199" s="58"/>
      <c r="X199" s="58"/>
      <c r="Y199" s="58"/>
      <c r="Z199" s="58"/>
      <c r="AA199" s="58"/>
    </row>
    <row r="200" spans="1:27" ht="18" customHeight="1">
      <c r="A200" s="58"/>
      <c r="B200" s="14" t="s">
        <v>7</v>
      </c>
      <c r="C200" s="8" t="s">
        <v>7</v>
      </c>
      <c r="D200" s="18"/>
      <c r="E200" s="61" t="s">
        <v>7</v>
      </c>
      <c r="F200" s="62"/>
      <c r="G200" s="62"/>
      <c r="H200" s="62"/>
      <c r="I200" s="62"/>
      <c r="J200" s="62"/>
      <c r="K200" s="62"/>
      <c r="L200" s="62"/>
      <c r="M200" s="62"/>
      <c r="N200" s="15"/>
      <c r="O200" s="15"/>
      <c r="P200" s="15"/>
      <c r="Q200" s="15"/>
      <c r="R200" s="54" t="str">
        <f>IF(Q203="△","Minus Time","")</f>
        <v/>
      </c>
      <c r="S200" s="41"/>
      <c r="U200" s="60" t="str">
        <f>IF(ISERROR(OR(WEEKDAY(B200,1)=1,ISNUMBER(MATCH(B200,#REF!,0)))),"",IF(OR(WEEKDAY(B200,1)=1,ISNUMBER(MATCH(B200,#REF!,0))),1,2))</f>
        <v/>
      </c>
      <c r="V200" s="58"/>
      <c r="W200" s="58"/>
      <c r="X200" s="58"/>
      <c r="Y200" s="58"/>
      <c r="Z200" s="58"/>
      <c r="AA200" s="58"/>
    </row>
    <row r="201" spans="1:27" ht="18" customHeight="1">
      <c r="A201" s="58"/>
      <c r="B201" s="14" t="s">
        <v>7</v>
      </c>
      <c r="C201" s="8" t="s">
        <v>7</v>
      </c>
      <c r="D201" s="18"/>
      <c r="E201" s="61" t="s">
        <v>7</v>
      </c>
      <c r="F201" s="62"/>
      <c r="G201" s="62"/>
      <c r="H201" s="62"/>
      <c r="I201" s="62"/>
      <c r="J201" s="62"/>
      <c r="K201" s="62"/>
      <c r="L201" s="62"/>
      <c r="M201" s="62"/>
      <c r="N201" s="15"/>
      <c r="O201" s="15"/>
      <c r="P201" s="15"/>
      <c r="Q201" s="15"/>
      <c r="R201" s="53" t="s">
        <v>23</v>
      </c>
      <c r="S201" s="16">
        <f>IF(OR(Q203="■",Q203="×",Q203="◎"),0,IF(Q203="△",SUM(S198:S200)-7.75, SUM(S198:S199)-7.75))</f>
        <v>0</v>
      </c>
      <c r="U201" s="60" t="str">
        <f>IF(ISERROR(OR(WEEKDAY(B201,1)=1,ISNUMBER(MATCH(B201,#REF!,0)))),"",IF(OR(WEEKDAY(B201,1)=1,ISNUMBER(MATCH(B201,#REF!,0))),1,2))</f>
        <v/>
      </c>
      <c r="V201" s="58"/>
      <c r="W201" s="58"/>
      <c r="X201" s="58"/>
      <c r="Y201" s="58"/>
      <c r="Z201" s="58"/>
      <c r="AA201" s="58"/>
    </row>
    <row r="202" spans="1:27" ht="18" customHeight="1">
      <c r="A202" s="58"/>
      <c r="B202" s="14" t="s">
        <v>7</v>
      </c>
      <c r="C202" s="8" t="s">
        <v>7</v>
      </c>
      <c r="D202" s="18"/>
      <c r="E202" s="61" t="s">
        <v>7</v>
      </c>
      <c r="F202" s="62"/>
      <c r="G202" s="62"/>
      <c r="H202" s="62"/>
      <c r="I202" s="62"/>
      <c r="J202" s="62"/>
      <c r="K202" s="62"/>
      <c r="L202" s="62"/>
      <c r="M202" s="62"/>
      <c r="N202" s="15"/>
      <c r="O202" s="15" t="s">
        <v>32</v>
      </c>
      <c r="P202" s="15" t="s">
        <v>33</v>
      </c>
      <c r="Q202" s="15"/>
      <c r="R202" s="53" t="s">
        <v>3</v>
      </c>
      <c r="S202" s="16" t="str">
        <f>IF(Q203="×",-7.75,"-")</f>
        <v>-</v>
      </c>
      <c r="U202" s="60" t="str">
        <f>IF(ISERROR(OR(WEEKDAY(B202,1)=1,ISNUMBER(MATCH(B202,#REF!,0)))),"",IF(OR(WEEKDAY(B202,1)=1,ISNUMBER(MATCH(B202,#REF!,0))),1,2))</f>
        <v/>
      </c>
      <c r="V202" s="58"/>
      <c r="W202" s="58"/>
      <c r="X202" s="58"/>
      <c r="Y202" s="58"/>
      <c r="Z202" s="58"/>
      <c r="AA202" s="58"/>
    </row>
    <row r="203" spans="1:27" ht="18" customHeight="1" thickBot="1">
      <c r="A203" s="58"/>
      <c r="B203" s="48" t="s">
        <v>7</v>
      </c>
      <c r="C203" s="49" t="s">
        <v>7</v>
      </c>
      <c r="D203" s="50"/>
      <c r="E203" s="76" t="s">
        <v>7</v>
      </c>
      <c r="F203" s="77"/>
      <c r="G203" s="77"/>
      <c r="H203" s="77"/>
      <c r="I203" s="77"/>
      <c r="J203" s="77"/>
      <c r="K203" s="77"/>
      <c r="L203" s="77"/>
      <c r="M203" s="77"/>
      <c r="N203" s="51"/>
      <c r="O203" s="51" t="s">
        <v>55</v>
      </c>
      <c r="P203" s="51" t="s">
        <v>33</v>
      </c>
      <c r="Q203" s="51" t="s">
        <v>7</v>
      </c>
      <c r="R203" s="55" t="s">
        <v>5</v>
      </c>
      <c r="S203" s="17">
        <f xml:space="preserve"> S198+S199</f>
        <v>0</v>
      </c>
      <c r="U203" s="60" t="str">
        <f>IF(ISERROR(OR(WEEKDAY(B203,1)=1,ISNUMBER(MATCH(B203,#REF!,0)))),"",IF(OR(WEEKDAY(B203,1)=1,ISNUMBER(MATCH(B203,#REF!,0))),1,2))</f>
        <v/>
      </c>
      <c r="V203" s="58"/>
      <c r="W203" s="58"/>
      <c r="X203" s="58"/>
      <c r="Y203" s="58"/>
      <c r="Z203" s="58"/>
      <c r="AA203" s="58"/>
    </row>
    <row r="204" spans="1:27" ht="18" customHeight="1" thickBot="1">
      <c r="A204" s="58"/>
      <c r="B204" s="71">
        <f>B196+1</f>
        <v>44983</v>
      </c>
      <c r="C204" s="72"/>
      <c r="D204" s="72"/>
      <c r="E204" s="72"/>
      <c r="F204" s="72"/>
      <c r="G204" s="72"/>
      <c r="H204" s="72"/>
      <c r="I204" s="72"/>
      <c r="J204" s="72"/>
      <c r="K204" s="72"/>
      <c r="L204" s="72"/>
      <c r="M204" s="72"/>
      <c r="N204" s="72"/>
      <c r="O204" s="72"/>
      <c r="P204" s="72"/>
      <c r="Q204" s="72"/>
      <c r="R204" s="72"/>
      <c r="S204" s="73"/>
      <c r="U204" s="60">
        <f>IF(ISERROR(OR(WEEKDAY(B204,1)=1,ISNUMBER(MATCH(B204,#REF!,0)))),"",IF(OR(WEEKDAY(B204,1)=1,ISNUMBER(MATCH(B204,#REF!,0))),1,2))</f>
        <v>1</v>
      </c>
      <c r="V204" s="58"/>
      <c r="W204" s="58"/>
      <c r="X204" s="58"/>
      <c r="Y204" s="58"/>
      <c r="Z204" s="58"/>
      <c r="AA204" s="58"/>
    </row>
    <row r="205" spans="1:27" ht="18" customHeight="1" thickBot="1">
      <c r="A205" s="58"/>
      <c r="B205" s="9" t="s">
        <v>25</v>
      </c>
      <c r="C205" s="4" t="s">
        <v>1</v>
      </c>
      <c r="D205" s="5" t="s">
        <v>0</v>
      </c>
      <c r="E205" s="68" t="s">
        <v>2</v>
      </c>
      <c r="F205" s="69"/>
      <c r="G205" s="69"/>
      <c r="H205" s="69"/>
      <c r="I205" s="69"/>
      <c r="J205" s="69"/>
      <c r="K205" s="69"/>
      <c r="L205" s="69"/>
      <c r="M205" s="70"/>
      <c r="N205" s="59" t="s">
        <v>4</v>
      </c>
      <c r="O205" s="57" t="s">
        <v>6</v>
      </c>
      <c r="P205" s="7" t="s">
        <v>26</v>
      </c>
      <c r="Q205" s="12" t="s">
        <v>4</v>
      </c>
      <c r="R205" s="63" t="s">
        <v>4</v>
      </c>
      <c r="S205" s="64"/>
      <c r="U205" s="60" t="str">
        <f>IF(ISERROR(OR(WEEKDAY(B205,1)=1,ISNUMBER(MATCH(B205,#REF!,0)))),"",IF(OR(WEEKDAY(B205,1)=1,ISNUMBER(MATCH(B205,#REF!,0))),1,2))</f>
        <v/>
      </c>
      <c r="V205" s="58"/>
      <c r="W205" s="58"/>
      <c r="X205" s="58"/>
      <c r="Y205" s="58"/>
      <c r="Z205" s="58"/>
      <c r="AA205" s="58"/>
    </row>
    <row r="206" spans="1:27" ht="18" customHeight="1">
      <c r="A206" s="58"/>
      <c r="B206" s="43" t="s">
        <v>7</v>
      </c>
      <c r="C206" s="44" t="s">
        <v>7</v>
      </c>
      <c r="D206" s="45"/>
      <c r="E206" s="66" t="s">
        <v>7</v>
      </c>
      <c r="F206" s="67"/>
      <c r="G206" s="67"/>
      <c r="H206" s="67"/>
      <c r="I206" s="67"/>
      <c r="J206" s="67"/>
      <c r="K206" s="67"/>
      <c r="L206" s="67"/>
      <c r="M206" s="67"/>
      <c r="N206" s="46"/>
      <c r="O206" s="46"/>
      <c r="P206" s="46"/>
      <c r="Q206" s="46"/>
      <c r="R206" s="52" t="s">
        <v>56</v>
      </c>
      <c r="S206" s="47">
        <f>SUM(N206:N211)</f>
        <v>0</v>
      </c>
      <c r="U206" s="60" t="str">
        <f>IF(ISERROR(OR(WEEKDAY(B206,1)=1,ISNUMBER(MATCH(B206,#REF!,0)))),"",IF(OR(WEEKDAY(B206,1)=1,ISNUMBER(MATCH(B206,#REF!,0))),1,2))</f>
        <v/>
      </c>
      <c r="V206" s="58"/>
      <c r="W206" s="58"/>
      <c r="X206" s="58"/>
      <c r="Y206" s="58"/>
      <c r="Z206" s="58"/>
      <c r="AA206" s="58"/>
    </row>
    <row r="207" spans="1:27" ht="18" customHeight="1">
      <c r="A207" s="58"/>
      <c r="B207" s="14" t="s">
        <v>7</v>
      </c>
      <c r="C207" s="8" t="s">
        <v>7</v>
      </c>
      <c r="D207" s="18"/>
      <c r="E207" s="61" t="s">
        <v>7</v>
      </c>
      <c r="F207" s="62"/>
      <c r="G207" s="62"/>
      <c r="H207" s="62"/>
      <c r="I207" s="62"/>
      <c r="J207" s="62"/>
      <c r="K207" s="62"/>
      <c r="L207" s="62"/>
      <c r="M207" s="62"/>
      <c r="N207" s="15"/>
      <c r="O207" s="15"/>
      <c r="P207" s="15"/>
      <c r="Q207" s="15"/>
      <c r="R207" s="53" t="s">
        <v>6</v>
      </c>
      <c r="S207" s="16">
        <f>SUM(Q206:Q210)</f>
        <v>0</v>
      </c>
      <c r="U207" s="60" t="str">
        <f>IF(ISERROR(OR(WEEKDAY(B207,1)=1,ISNUMBER(MATCH(B207,#REF!,0)))),"",IF(OR(WEEKDAY(B207,1)=1,ISNUMBER(MATCH(B207,#REF!,0))),1,2))</f>
        <v/>
      </c>
      <c r="V207" s="58"/>
      <c r="W207" s="58"/>
      <c r="X207" s="58"/>
      <c r="Y207" s="58"/>
      <c r="Z207" s="58"/>
      <c r="AA207" s="58"/>
    </row>
    <row r="208" spans="1:27" ht="18" customHeight="1">
      <c r="A208" s="58"/>
      <c r="B208" s="14" t="s">
        <v>7</v>
      </c>
      <c r="C208" s="8" t="s">
        <v>7</v>
      </c>
      <c r="D208" s="18"/>
      <c r="E208" s="61" t="s">
        <v>7</v>
      </c>
      <c r="F208" s="62"/>
      <c r="G208" s="62"/>
      <c r="H208" s="62"/>
      <c r="I208" s="62"/>
      <c r="J208" s="62"/>
      <c r="K208" s="62"/>
      <c r="L208" s="62"/>
      <c r="M208" s="62"/>
      <c r="N208" s="15"/>
      <c r="O208" s="15"/>
      <c r="P208" s="15"/>
      <c r="Q208" s="15"/>
      <c r="R208" s="54" t="str">
        <f>IF(Q211="△","Minus Time","")</f>
        <v/>
      </c>
      <c r="S208" s="41"/>
      <c r="U208" s="60" t="str">
        <f>IF(ISERROR(OR(WEEKDAY(B208,1)=1,ISNUMBER(MATCH(B208,#REF!,0)))),"",IF(OR(WEEKDAY(B208,1)=1,ISNUMBER(MATCH(B208,#REF!,0))),1,2))</f>
        <v/>
      </c>
      <c r="V208" s="58"/>
      <c r="W208" s="58"/>
      <c r="X208" s="58"/>
      <c r="Y208" s="58"/>
      <c r="Z208" s="58"/>
      <c r="AA208" s="58"/>
    </row>
    <row r="209" spans="1:27" ht="18" customHeight="1">
      <c r="A209" s="58"/>
      <c r="B209" s="14" t="s">
        <v>7</v>
      </c>
      <c r="C209" s="8" t="s">
        <v>7</v>
      </c>
      <c r="D209" s="18"/>
      <c r="E209" s="61" t="s">
        <v>7</v>
      </c>
      <c r="F209" s="62"/>
      <c r="G209" s="62"/>
      <c r="H209" s="62"/>
      <c r="I209" s="62"/>
      <c r="J209" s="62"/>
      <c r="K209" s="62"/>
      <c r="L209" s="62"/>
      <c r="M209" s="62"/>
      <c r="N209" s="15"/>
      <c r="O209" s="15"/>
      <c r="P209" s="15"/>
      <c r="Q209" s="15"/>
      <c r="R209" s="53" t="s">
        <v>23</v>
      </c>
      <c r="S209" s="16">
        <f>IF(OR(Q211="■",Q211="×",Q211="◎"),0,IF(Q211="△",SUM(S206:S208)-7.75, SUM(S206:S207)-7.75))</f>
        <v>0</v>
      </c>
      <c r="U209" s="60" t="str">
        <f>IF(ISERROR(OR(WEEKDAY(B209,1)=1,ISNUMBER(MATCH(B209,#REF!,0)))),"",IF(OR(WEEKDAY(B209,1)=1,ISNUMBER(MATCH(B209,#REF!,0))),1,2))</f>
        <v/>
      </c>
      <c r="V209" s="58"/>
      <c r="W209" s="58"/>
      <c r="X209" s="58"/>
      <c r="Y209" s="58"/>
      <c r="Z209" s="58"/>
      <c r="AA209" s="58"/>
    </row>
    <row r="210" spans="1:27" ht="18" customHeight="1">
      <c r="A210" s="58"/>
      <c r="B210" s="14" t="s">
        <v>7</v>
      </c>
      <c r="C210" s="8" t="s">
        <v>7</v>
      </c>
      <c r="D210" s="18"/>
      <c r="E210" s="61" t="s">
        <v>7</v>
      </c>
      <c r="F210" s="62"/>
      <c r="G210" s="62"/>
      <c r="H210" s="62"/>
      <c r="I210" s="62"/>
      <c r="J210" s="62"/>
      <c r="K210" s="62"/>
      <c r="L210" s="62"/>
      <c r="M210" s="62"/>
      <c r="N210" s="15"/>
      <c r="O210" s="15" t="s">
        <v>32</v>
      </c>
      <c r="P210" s="15" t="s">
        <v>33</v>
      </c>
      <c r="Q210" s="15"/>
      <c r="R210" s="53" t="s">
        <v>3</v>
      </c>
      <c r="S210" s="16" t="str">
        <f>IF(Q211="×",-7.75,"-")</f>
        <v>-</v>
      </c>
      <c r="U210" s="60" t="str">
        <f>IF(ISERROR(OR(WEEKDAY(B210,1)=1,ISNUMBER(MATCH(B210,#REF!,0)))),"",IF(OR(WEEKDAY(B210,1)=1,ISNUMBER(MATCH(B210,#REF!,0))),1,2))</f>
        <v/>
      </c>
      <c r="V210" s="58"/>
      <c r="W210" s="58"/>
      <c r="X210" s="58"/>
      <c r="Y210" s="58"/>
      <c r="Z210" s="58"/>
      <c r="AA210" s="58"/>
    </row>
    <row r="211" spans="1:27" ht="18" customHeight="1" thickBot="1">
      <c r="A211" s="58"/>
      <c r="B211" s="48" t="s">
        <v>7</v>
      </c>
      <c r="C211" s="49" t="s">
        <v>7</v>
      </c>
      <c r="D211" s="50"/>
      <c r="E211" s="76" t="s">
        <v>7</v>
      </c>
      <c r="F211" s="77"/>
      <c r="G211" s="77"/>
      <c r="H211" s="77"/>
      <c r="I211" s="77"/>
      <c r="J211" s="77"/>
      <c r="K211" s="77"/>
      <c r="L211" s="77"/>
      <c r="M211" s="77"/>
      <c r="N211" s="51"/>
      <c r="O211" s="51" t="s">
        <v>55</v>
      </c>
      <c r="P211" s="51" t="s">
        <v>33</v>
      </c>
      <c r="Q211" s="51" t="s">
        <v>7</v>
      </c>
      <c r="R211" s="55" t="s">
        <v>5</v>
      </c>
      <c r="S211" s="17">
        <f xml:space="preserve"> S206+S207</f>
        <v>0</v>
      </c>
      <c r="U211" s="60" t="str">
        <f>IF(ISERROR(OR(WEEKDAY(B211,1)=1,ISNUMBER(MATCH(B211,#REF!,0)))),"",IF(OR(WEEKDAY(B211,1)=1,ISNUMBER(MATCH(B211,#REF!,0))),1,2))</f>
        <v/>
      </c>
      <c r="V211" s="58"/>
      <c r="W211" s="58"/>
      <c r="X211" s="58"/>
      <c r="Y211" s="58"/>
      <c r="Z211" s="58"/>
      <c r="AA211" s="58"/>
    </row>
    <row r="212" spans="1:27" ht="18" customHeight="1" thickBot="1">
      <c r="A212" s="58"/>
      <c r="B212" s="71">
        <f>B204+1</f>
        <v>44984</v>
      </c>
      <c r="C212" s="72"/>
      <c r="D212" s="72"/>
      <c r="E212" s="72"/>
      <c r="F212" s="72"/>
      <c r="G212" s="72"/>
      <c r="H212" s="72"/>
      <c r="I212" s="72"/>
      <c r="J212" s="72"/>
      <c r="K212" s="72"/>
      <c r="L212" s="72"/>
      <c r="M212" s="72"/>
      <c r="N212" s="72"/>
      <c r="O212" s="72"/>
      <c r="P212" s="72"/>
      <c r="Q212" s="72"/>
      <c r="R212" s="72"/>
      <c r="S212" s="73"/>
      <c r="U212" s="60">
        <f>IF(ISERROR(OR(WEEKDAY(B212,1)=1,ISNUMBER(MATCH(B212,#REF!,0)))),"",IF(OR(WEEKDAY(B212,1)=1,ISNUMBER(MATCH(B212,#REF!,0))),1,2))</f>
        <v>2</v>
      </c>
      <c r="V212" s="58"/>
      <c r="W212" s="58"/>
      <c r="X212" s="58"/>
      <c r="Y212" s="58"/>
      <c r="Z212" s="58"/>
      <c r="AA212" s="58"/>
    </row>
    <row r="213" spans="1:27" ht="18" customHeight="1" thickBot="1">
      <c r="A213" s="58"/>
      <c r="B213" s="9" t="s">
        <v>25</v>
      </c>
      <c r="C213" s="4" t="s">
        <v>1</v>
      </c>
      <c r="D213" s="5" t="s">
        <v>0</v>
      </c>
      <c r="E213" s="68" t="s">
        <v>2</v>
      </c>
      <c r="F213" s="69"/>
      <c r="G213" s="69"/>
      <c r="H213" s="69"/>
      <c r="I213" s="69"/>
      <c r="J213" s="69"/>
      <c r="K213" s="69"/>
      <c r="L213" s="69"/>
      <c r="M213" s="70"/>
      <c r="N213" s="59" t="s">
        <v>4</v>
      </c>
      <c r="O213" s="57" t="s">
        <v>6</v>
      </c>
      <c r="P213" s="7" t="s">
        <v>26</v>
      </c>
      <c r="Q213" s="12" t="s">
        <v>4</v>
      </c>
      <c r="R213" s="63" t="s">
        <v>4</v>
      </c>
      <c r="S213" s="64"/>
      <c r="U213" s="60" t="str">
        <f>IF(ISERROR(OR(WEEKDAY(B213,1)=1,ISNUMBER(MATCH(B213,#REF!,0)))),"",IF(OR(WEEKDAY(B213,1)=1,ISNUMBER(MATCH(B213,#REF!,0))),1,2))</f>
        <v/>
      </c>
      <c r="V213" s="58"/>
      <c r="W213" s="58"/>
      <c r="X213" s="58"/>
      <c r="Y213" s="58"/>
      <c r="Z213" s="58"/>
      <c r="AA213" s="58"/>
    </row>
    <row r="214" spans="1:27" ht="18" customHeight="1">
      <c r="A214" s="58"/>
      <c r="B214" s="43" t="s">
        <v>7</v>
      </c>
      <c r="C214" s="44" t="s">
        <v>7</v>
      </c>
      <c r="D214" s="45"/>
      <c r="E214" s="66" t="s">
        <v>7</v>
      </c>
      <c r="F214" s="67"/>
      <c r="G214" s="67"/>
      <c r="H214" s="67"/>
      <c r="I214" s="67"/>
      <c r="J214" s="67"/>
      <c r="K214" s="67"/>
      <c r="L214" s="67"/>
      <c r="M214" s="67"/>
      <c r="N214" s="46"/>
      <c r="O214" s="46" t="s">
        <v>94</v>
      </c>
      <c r="P214" s="46"/>
      <c r="Q214" s="46">
        <v>7</v>
      </c>
      <c r="R214" s="52" t="s">
        <v>56</v>
      </c>
      <c r="S214" s="47">
        <f>SUM(N214:N219)</f>
        <v>0</v>
      </c>
      <c r="U214" s="60" t="str">
        <f>IF(ISERROR(OR(WEEKDAY(B214,1)=1,ISNUMBER(MATCH(B214,#REF!,0)))),"",IF(OR(WEEKDAY(B214,1)=1,ISNUMBER(MATCH(B214,#REF!,0))),1,2))</f>
        <v/>
      </c>
      <c r="V214" s="58"/>
      <c r="W214" s="58"/>
      <c r="X214" s="58"/>
      <c r="Y214" s="58"/>
      <c r="Z214" s="58"/>
      <c r="AA214" s="58"/>
    </row>
    <row r="215" spans="1:27" ht="18" customHeight="1">
      <c r="A215" s="58"/>
      <c r="B215" s="14" t="s">
        <v>7</v>
      </c>
      <c r="C215" s="8" t="s">
        <v>7</v>
      </c>
      <c r="D215" s="18"/>
      <c r="E215" s="61" t="s">
        <v>7</v>
      </c>
      <c r="F215" s="62"/>
      <c r="G215" s="62"/>
      <c r="H215" s="62"/>
      <c r="I215" s="62"/>
      <c r="J215" s="62"/>
      <c r="K215" s="62"/>
      <c r="L215" s="62"/>
      <c r="M215" s="62"/>
      <c r="N215" s="15"/>
      <c r="O215" s="15"/>
      <c r="P215" s="15"/>
      <c r="Q215" s="15"/>
      <c r="R215" s="53" t="s">
        <v>6</v>
      </c>
      <c r="S215" s="16">
        <f>SUM(Q214:Q218)</f>
        <v>7.75</v>
      </c>
      <c r="U215" s="60" t="str">
        <f>IF(ISERROR(OR(WEEKDAY(B215,1)=1,ISNUMBER(MATCH(B215,#REF!,0)))),"",IF(OR(WEEKDAY(B215,1)=1,ISNUMBER(MATCH(B215,#REF!,0))),1,2))</f>
        <v/>
      </c>
      <c r="V215" s="58"/>
      <c r="W215" s="58"/>
      <c r="X215" s="58"/>
      <c r="Y215" s="58"/>
      <c r="Z215" s="58"/>
      <c r="AA215" s="58"/>
    </row>
    <row r="216" spans="1:27" ht="18" customHeight="1">
      <c r="A216" s="58"/>
      <c r="B216" s="14" t="s">
        <v>7</v>
      </c>
      <c r="C216" s="8" t="s">
        <v>7</v>
      </c>
      <c r="D216" s="18"/>
      <c r="E216" s="61" t="s">
        <v>7</v>
      </c>
      <c r="F216" s="62"/>
      <c r="G216" s="62"/>
      <c r="H216" s="62"/>
      <c r="I216" s="62"/>
      <c r="J216" s="62"/>
      <c r="K216" s="62"/>
      <c r="L216" s="62"/>
      <c r="M216" s="62"/>
      <c r="N216" s="15"/>
      <c r="O216" s="15"/>
      <c r="P216" s="15"/>
      <c r="Q216" s="15"/>
      <c r="R216" s="54" t="str">
        <f>IF(Q219="△","Minus Time","")</f>
        <v/>
      </c>
      <c r="S216" s="41"/>
      <c r="U216" s="60" t="str">
        <f>IF(ISERROR(OR(WEEKDAY(B216,1)=1,ISNUMBER(MATCH(B216,#REF!,0)))),"",IF(OR(WEEKDAY(B216,1)=1,ISNUMBER(MATCH(B216,#REF!,0))),1,2))</f>
        <v/>
      </c>
      <c r="V216" s="58"/>
      <c r="W216" s="58"/>
      <c r="X216" s="58"/>
      <c r="Y216" s="58"/>
      <c r="Z216" s="58"/>
      <c r="AA216" s="58"/>
    </row>
    <row r="217" spans="1:27" ht="18" customHeight="1">
      <c r="A217" s="58"/>
      <c r="B217" s="14" t="s">
        <v>7</v>
      </c>
      <c r="C217" s="8" t="s">
        <v>7</v>
      </c>
      <c r="D217" s="18"/>
      <c r="E217" s="61" t="s">
        <v>7</v>
      </c>
      <c r="F217" s="62"/>
      <c r="G217" s="62"/>
      <c r="H217" s="62"/>
      <c r="I217" s="62"/>
      <c r="J217" s="62"/>
      <c r="K217" s="62"/>
      <c r="L217" s="62"/>
      <c r="M217" s="62"/>
      <c r="N217" s="15"/>
      <c r="O217" s="15"/>
      <c r="P217" s="15"/>
      <c r="Q217" s="15"/>
      <c r="R217" s="53" t="s">
        <v>23</v>
      </c>
      <c r="S217" s="16">
        <f>IF(OR(Q219="■",Q219="×",Q219="◎"),0,IF(Q219="△",SUM(S214:S216)-7.75, SUM(S214:S215)-7.75))</f>
        <v>0</v>
      </c>
      <c r="U217" s="60" t="str">
        <f>IF(ISERROR(OR(WEEKDAY(B217,1)=1,ISNUMBER(MATCH(B217,#REF!,0)))),"",IF(OR(WEEKDAY(B217,1)=1,ISNUMBER(MATCH(B217,#REF!,0))),1,2))</f>
        <v/>
      </c>
      <c r="V217" s="58"/>
      <c r="W217" s="58"/>
      <c r="X217" s="58"/>
      <c r="Y217" s="58"/>
      <c r="Z217" s="58"/>
      <c r="AA217" s="58"/>
    </row>
    <row r="218" spans="1:27" ht="18" customHeight="1">
      <c r="A218" s="58"/>
      <c r="B218" s="14" t="s">
        <v>7</v>
      </c>
      <c r="C218" s="8" t="s">
        <v>7</v>
      </c>
      <c r="D218" s="18"/>
      <c r="E218" s="61" t="s">
        <v>7</v>
      </c>
      <c r="F218" s="62"/>
      <c r="G218" s="62"/>
      <c r="H218" s="62"/>
      <c r="I218" s="62"/>
      <c r="J218" s="62"/>
      <c r="K218" s="62"/>
      <c r="L218" s="62"/>
      <c r="M218" s="62"/>
      <c r="N218" s="15"/>
      <c r="O218" s="15" t="s">
        <v>32</v>
      </c>
      <c r="P218" s="15" t="s">
        <v>33</v>
      </c>
      <c r="Q218" s="15">
        <v>0.75</v>
      </c>
      <c r="R218" s="53" t="s">
        <v>3</v>
      </c>
      <c r="S218" s="16" t="str">
        <f>IF(Q219="×",-7.75,"-")</f>
        <v>-</v>
      </c>
      <c r="U218" s="60" t="str">
        <f>IF(ISERROR(OR(WEEKDAY(B218,1)=1,ISNUMBER(MATCH(B218,#REF!,0)))),"",IF(OR(WEEKDAY(B218,1)=1,ISNUMBER(MATCH(B218,#REF!,0))),1,2))</f>
        <v/>
      </c>
      <c r="V218" s="58"/>
      <c r="W218" s="58"/>
      <c r="X218" s="58"/>
      <c r="Y218" s="58"/>
      <c r="Z218" s="58"/>
      <c r="AA218" s="58"/>
    </row>
    <row r="219" spans="1:27" ht="18" customHeight="1" thickBot="1">
      <c r="A219" s="58"/>
      <c r="B219" s="48" t="s">
        <v>7</v>
      </c>
      <c r="C219" s="49" t="s">
        <v>7</v>
      </c>
      <c r="D219" s="50"/>
      <c r="E219" s="76" t="s">
        <v>7</v>
      </c>
      <c r="F219" s="77"/>
      <c r="G219" s="77"/>
      <c r="H219" s="77"/>
      <c r="I219" s="77"/>
      <c r="J219" s="77"/>
      <c r="K219" s="77"/>
      <c r="L219" s="77"/>
      <c r="M219" s="77"/>
      <c r="N219" s="51"/>
      <c r="O219" s="51" t="s">
        <v>55</v>
      </c>
      <c r="P219" s="51" t="s">
        <v>33</v>
      </c>
      <c r="Q219" s="51" t="s">
        <v>93</v>
      </c>
      <c r="R219" s="55" t="s">
        <v>5</v>
      </c>
      <c r="S219" s="17">
        <f xml:space="preserve"> S214+S215</f>
        <v>7.75</v>
      </c>
      <c r="U219" s="60" t="str">
        <f>IF(ISERROR(OR(WEEKDAY(B219,1)=1,ISNUMBER(MATCH(B219,#REF!,0)))),"",IF(OR(WEEKDAY(B219,1)=1,ISNUMBER(MATCH(B219,#REF!,0))),1,2))</f>
        <v/>
      </c>
      <c r="V219" s="58"/>
      <c r="W219" s="58"/>
      <c r="X219" s="58"/>
      <c r="Y219" s="58"/>
      <c r="Z219" s="58"/>
      <c r="AA219" s="58"/>
    </row>
    <row r="220" spans="1:27" ht="18" customHeight="1" thickBot="1">
      <c r="A220" s="58"/>
      <c r="B220" s="71">
        <f>B212+1</f>
        <v>44985</v>
      </c>
      <c r="C220" s="72"/>
      <c r="D220" s="72"/>
      <c r="E220" s="72"/>
      <c r="F220" s="72"/>
      <c r="G220" s="72"/>
      <c r="H220" s="72"/>
      <c r="I220" s="72"/>
      <c r="J220" s="72"/>
      <c r="K220" s="72"/>
      <c r="L220" s="72"/>
      <c r="M220" s="72"/>
      <c r="N220" s="72"/>
      <c r="O220" s="72"/>
      <c r="P220" s="72"/>
      <c r="Q220" s="72"/>
      <c r="R220" s="72"/>
      <c r="S220" s="73"/>
      <c r="U220" s="60">
        <f>IF(ISERROR(OR(WEEKDAY(B220,1)=1,ISNUMBER(MATCH(B220,#REF!,0)))),"",IF(OR(WEEKDAY(B220,1)=1,ISNUMBER(MATCH(B220,#REF!,0))),1,2))</f>
        <v>2</v>
      </c>
      <c r="V220" s="58"/>
      <c r="W220" s="58"/>
      <c r="X220" s="58"/>
      <c r="Y220" s="58"/>
      <c r="Z220" s="58"/>
      <c r="AA220" s="58"/>
    </row>
    <row r="221" spans="1:27" ht="18" customHeight="1" thickBot="1">
      <c r="A221" s="58"/>
      <c r="B221" s="9" t="s">
        <v>25</v>
      </c>
      <c r="C221" s="4" t="s">
        <v>1</v>
      </c>
      <c r="D221" s="5" t="s">
        <v>0</v>
      </c>
      <c r="E221" s="68" t="s">
        <v>2</v>
      </c>
      <c r="F221" s="69"/>
      <c r="G221" s="69"/>
      <c r="H221" s="69"/>
      <c r="I221" s="69"/>
      <c r="J221" s="69"/>
      <c r="K221" s="69"/>
      <c r="L221" s="69"/>
      <c r="M221" s="70"/>
      <c r="N221" s="59" t="s">
        <v>4</v>
      </c>
      <c r="O221" s="57" t="s">
        <v>6</v>
      </c>
      <c r="P221" s="7" t="s">
        <v>26</v>
      </c>
      <c r="Q221" s="12" t="s">
        <v>4</v>
      </c>
      <c r="R221" s="63" t="s">
        <v>4</v>
      </c>
      <c r="S221" s="64"/>
      <c r="U221" s="60" t="str">
        <f>IF(ISERROR(OR(WEEKDAY(B221,1)=1,ISNUMBER(MATCH(B221,#REF!,0)))),"",IF(OR(WEEKDAY(B221,1)=1,ISNUMBER(MATCH(B221,#REF!,0))),1,2))</f>
        <v/>
      </c>
      <c r="V221" s="58"/>
      <c r="W221" s="58"/>
      <c r="X221" s="58"/>
      <c r="Y221" s="58"/>
      <c r="Z221" s="58"/>
      <c r="AA221" s="58"/>
    </row>
    <row r="222" spans="1:27" ht="18" customHeight="1">
      <c r="A222" s="58"/>
      <c r="B222" s="43" t="s">
        <v>96</v>
      </c>
      <c r="C222" s="44" t="s">
        <v>97</v>
      </c>
      <c r="D222" s="45" t="s">
        <v>108</v>
      </c>
      <c r="E222" s="66" t="s">
        <v>99</v>
      </c>
      <c r="F222" s="67"/>
      <c r="G222" s="67"/>
      <c r="H222" s="67"/>
      <c r="I222" s="67"/>
      <c r="J222" s="67"/>
      <c r="K222" s="67"/>
      <c r="L222" s="67"/>
      <c r="M222" s="67"/>
      <c r="N222" s="46">
        <v>3</v>
      </c>
      <c r="O222" s="46" t="s">
        <v>94</v>
      </c>
      <c r="P222" s="46"/>
      <c r="Q222" s="46">
        <v>3.5</v>
      </c>
      <c r="R222" s="52" t="s">
        <v>56</v>
      </c>
      <c r="S222" s="47">
        <f>SUM(N222:N227)</f>
        <v>3.5</v>
      </c>
      <c r="U222" s="60" t="str">
        <f>IF(ISERROR(OR(WEEKDAY(B222,1)=1,ISNUMBER(MATCH(B222,#REF!,0)))),"",IF(OR(WEEKDAY(B222,1)=1,ISNUMBER(MATCH(B222,#REF!,0))),1,2))</f>
        <v/>
      </c>
      <c r="V222" s="58"/>
      <c r="W222" s="58"/>
      <c r="X222" s="58"/>
      <c r="Y222" s="58"/>
      <c r="Z222" s="58"/>
      <c r="AA222" s="58"/>
    </row>
    <row r="223" spans="1:27" ht="18" customHeight="1">
      <c r="A223" s="58"/>
      <c r="B223" s="14" t="s">
        <v>96</v>
      </c>
      <c r="C223" s="8" t="s">
        <v>97</v>
      </c>
      <c r="D223" s="18" t="s">
        <v>106</v>
      </c>
      <c r="E223" s="61" t="s">
        <v>99</v>
      </c>
      <c r="F223" s="62"/>
      <c r="G223" s="62"/>
      <c r="H223" s="62"/>
      <c r="I223" s="62"/>
      <c r="J223" s="62"/>
      <c r="K223" s="62"/>
      <c r="L223" s="62"/>
      <c r="M223" s="62"/>
      <c r="N223" s="15">
        <v>0.5</v>
      </c>
      <c r="O223" s="15"/>
      <c r="P223" s="15"/>
      <c r="Q223" s="15"/>
      <c r="R223" s="53" t="s">
        <v>6</v>
      </c>
      <c r="S223" s="16">
        <f>SUM(Q222:Q226)</f>
        <v>4.25</v>
      </c>
      <c r="U223" s="60" t="str">
        <f>IF(ISERROR(OR(WEEKDAY(B223,1)=1,ISNUMBER(MATCH(B223,#REF!,0)))),"",IF(OR(WEEKDAY(B223,1)=1,ISNUMBER(MATCH(B223,#REF!,0))),1,2))</f>
        <v/>
      </c>
      <c r="V223" s="58"/>
      <c r="W223" s="58"/>
      <c r="X223" s="58"/>
      <c r="Y223" s="58"/>
      <c r="Z223" s="58"/>
      <c r="AA223" s="58"/>
    </row>
    <row r="224" spans="1:27" ht="18" customHeight="1">
      <c r="A224" s="58"/>
      <c r="B224" s="14" t="s">
        <v>7</v>
      </c>
      <c r="C224" s="8" t="s">
        <v>7</v>
      </c>
      <c r="D224" s="18"/>
      <c r="E224" s="61" t="s">
        <v>7</v>
      </c>
      <c r="F224" s="62"/>
      <c r="G224" s="62"/>
      <c r="H224" s="62"/>
      <c r="I224" s="62"/>
      <c r="J224" s="62"/>
      <c r="K224" s="62"/>
      <c r="L224" s="62"/>
      <c r="M224" s="62"/>
      <c r="N224" s="15"/>
      <c r="O224" s="15"/>
      <c r="P224" s="15"/>
      <c r="Q224" s="15"/>
      <c r="R224" s="54" t="str">
        <f>IF(Q227="△","Minus Time","")</f>
        <v/>
      </c>
      <c r="S224" s="41"/>
      <c r="U224" s="60" t="str">
        <f>IF(ISERROR(OR(WEEKDAY(B224,1)=1,ISNUMBER(MATCH(B224,#REF!,0)))),"",IF(OR(WEEKDAY(B224,1)=1,ISNUMBER(MATCH(B224,#REF!,0))),1,2))</f>
        <v/>
      </c>
      <c r="V224" s="58"/>
      <c r="W224" s="58"/>
      <c r="X224" s="58"/>
      <c r="Y224" s="58"/>
      <c r="Z224" s="58"/>
      <c r="AA224" s="58"/>
    </row>
    <row r="225" spans="1:27" ht="18" customHeight="1">
      <c r="A225" s="58"/>
      <c r="B225" s="14" t="s">
        <v>7</v>
      </c>
      <c r="C225" s="8" t="s">
        <v>7</v>
      </c>
      <c r="D225" s="18"/>
      <c r="E225" s="61" t="s">
        <v>7</v>
      </c>
      <c r="F225" s="62"/>
      <c r="G225" s="62"/>
      <c r="H225" s="62"/>
      <c r="I225" s="62"/>
      <c r="J225" s="62"/>
      <c r="K225" s="62"/>
      <c r="L225" s="62"/>
      <c r="M225" s="62"/>
      <c r="N225" s="15"/>
      <c r="O225" s="15"/>
      <c r="P225" s="15"/>
      <c r="Q225" s="15"/>
      <c r="R225" s="53" t="s">
        <v>23</v>
      </c>
      <c r="S225" s="16">
        <f>IF(OR(Q227="■",Q227="×",Q227="◎"),0,IF(Q227="△",SUM(S222:S224)-7.75, SUM(S222:S223)-7.75))</f>
        <v>0</v>
      </c>
      <c r="U225" s="60" t="str">
        <f>IF(ISERROR(OR(WEEKDAY(B225,1)=1,ISNUMBER(MATCH(B225,#REF!,0)))),"",IF(OR(WEEKDAY(B225,1)=1,ISNUMBER(MATCH(B225,#REF!,0))),1,2))</f>
        <v/>
      </c>
      <c r="V225" s="58"/>
      <c r="W225" s="58"/>
      <c r="X225" s="58"/>
      <c r="Y225" s="58"/>
      <c r="Z225" s="58"/>
      <c r="AA225" s="58"/>
    </row>
    <row r="226" spans="1:27" ht="18" customHeight="1">
      <c r="A226" s="58"/>
      <c r="B226" s="14" t="s">
        <v>7</v>
      </c>
      <c r="C226" s="8" t="s">
        <v>7</v>
      </c>
      <c r="D226" s="18"/>
      <c r="E226" s="61" t="s">
        <v>7</v>
      </c>
      <c r="F226" s="62"/>
      <c r="G226" s="62"/>
      <c r="H226" s="62"/>
      <c r="I226" s="62"/>
      <c r="J226" s="62"/>
      <c r="K226" s="62"/>
      <c r="L226" s="62"/>
      <c r="M226" s="62"/>
      <c r="N226" s="15"/>
      <c r="O226" s="15" t="s">
        <v>32</v>
      </c>
      <c r="P226" s="15" t="s">
        <v>33</v>
      </c>
      <c r="Q226" s="15">
        <v>0.75</v>
      </c>
      <c r="R226" s="53" t="s">
        <v>3</v>
      </c>
      <c r="S226" s="16" t="str">
        <f>IF(Q227="×",-7.75,"-")</f>
        <v>-</v>
      </c>
      <c r="U226" s="60" t="str">
        <f>IF(ISERROR(OR(WEEKDAY(B226,1)=1,ISNUMBER(MATCH(B226,#REF!,0)))),"",IF(OR(WEEKDAY(B226,1)=1,ISNUMBER(MATCH(B226,#REF!,0))),1,2))</f>
        <v/>
      </c>
      <c r="V226" s="58"/>
      <c r="W226" s="58"/>
      <c r="X226" s="58"/>
      <c r="Y226" s="58"/>
      <c r="Z226" s="58"/>
      <c r="AA226" s="58"/>
    </row>
    <row r="227" spans="1:27" ht="18" customHeight="1" thickBot="1">
      <c r="A227" s="58"/>
      <c r="B227" s="48" t="s">
        <v>7</v>
      </c>
      <c r="C227" s="49" t="s">
        <v>7</v>
      </c>
      <c r="D227" s="50"/>
      <c r="E227" s="76" t="s">
        <v>7</v>
      </c>
      <c r="F227" s="77"/>
      <c r="G227" s="77"/>
      <c r="H227" s="77"/>
      <c r="I227" s="77"/>
      <c r="J227" s="77"/>
      <c r="K227" s="77"/>
      <c r="L227" s="77"/>
      <c r="M227" s="77"/>
      <c r="N227" s="51"/>
      <c r="O227" s="51" t="s">
        <v>55</v>
      </c>
      <c r="P227" s="51" t="s">
        <v>33</v>
      </c>
      <c r="Q227" s="51" t="s">
        <v>93</v>
      </c>
      <c r="R227" s="55" t="s">
        <v>5</v>
      </c>
      <c r="S227" s="17">
        <f xml:space="preserve"> S222+S223</f>
        <v>7.75</v>
      </c>
      <c r="U227" s="60" t="str">
        <f>IF(ISERROR(OR(WEEKDAY(B227,1)=1,ISNUMBER(MATCH(B227,#REF!,0)))),"",IF(OR(WEEKDAY(B227,1)=1,ISNUMBER(MATCH(B227,#REF!,0))),1,2))</f>
        <v/>
      </c>
      <c r="V227" s="58"/>
      <c r="W227" s="58"/>
      <c r="X227" s="58"/>
      <c r="Y227" s="58"/>
      <c r="Z227" s="58"/>
      <c r="AA227" s="58"/>
    </row>
    <row r="228" spans="1:27" ht="18" customHeight="1" thickBot="1">
      <c r="A228" s="58"/>
      <c r="B228" s="71">
        <f>B220+1</f>
        <v>44986</v>
      </c>
      <c r="C228" s="72"/>
      <c r="D228" s="72"/>
      <c r="E228" s="72"/>
      <c r="F228" s="72"/>
      <c r="G228" s="72"/>
      <c r="H228" s="72"/>
      <c r="I228" s="72"/>
      <c r="J228" s="72"/>
      <c r="K228" s="72"/>
      <c r="L228" s="72"/>
      <c r="M228" s="72"/>
      <c r="N228" s="72"/>
      <c r="O228" s="72"/>
      <c r="P228" s="72"/>
      <c r="Q228" s="72"/>
      <c r="R228" s="72"/>
      <c r="S228" s="73"/>
      <c r="U228" s="60">
        <f>IF(ISERROR(OR(WEEKDAY(B228,1)=1,ISNUMBER(MATCH(B228,#REF!,0)))),"",IF(OR(WEEKDAY(B228,1)=1,ISNUMBER(MATCH(B228,#REF!,0))),1,2))</f>
        <v>2</v>
      </c>
      <c r="V228" s="58"/>
      <c r="W228" s="58"/>
      <c r="X228" s="58"/>
      <c r="Y228" s="58"/>
      <c r="Z228" s="58"/>
      <c r="AA228" s="58"/>
    </row>
    <row r="229" spans="1:27" ht="18" customHeight="1" thickBot="1">
      <c r="A229" s="58"/>
      <c r="B229" s="9" t="s">
        <v>25</v>
      </c>
      <c r="C229" s="4" t="s">
        <v>1</v>
      </c>
      <c r="D229" s="5" t="s">
        <v>0</v>
      </c>
      <c r="E229" s="68" t="s">
        <v>2</v>
      </c>
      <c r="F229" s="69"/>
      <c r="G229" s="69"/>
      <c r="H229" s="69"/>
      <c r="I229" s="69"/>
      <c r="J229" s="69"/>
      <c r="K229" s="69"/>
      <c r="L229" s="69"/>
      <c r="M229" s="70"/>
      <c r="N229" s="59" t="s">
        <v>4</v>
      </c>
      <c r="O229" s="57" t="s">
        <v>6</v>
      </c>
      <c r="P229" s="7" t="s">
        <v>26</v>
      </c>
      <c r="Q229" s="12" t="s">
        <v>4</v>
      </c>
      <c r="R229" s="63" t="s">
        <v>4</v>
      </c>
      <c r="S229" s="64"/>
      <c r="U229" s="60" t="str">
        <f>IF(ISERROR(OR(WEEKDAY(B229,1)=1,ISNUMBER(MATCH(B229,#REF!,0)))),"",IF(OR(WEEKDAY(B229,1)=1,ISNUMBER(MATCH(B229,#REF!,0))),1,2))</f>
        <v/>
      </c>
      <c r="V229" s="58"/>
      <c r="W229" s="58"/>
      <c r="X229" s="58"/>
      <c r="Y229" s="58"/>
      <c r="Z229" s="58"/>
      <c r="AA229" s="58"/>
    </row>
    <row r="230" spans="1:27" ht="18" customHeight="1">
      <c r="A230" s="58"/>
      <c r="B230" s="43" t="s">
        <v>7</v>
      </c>
      <c r="C230" s="44" t="s">
        <v>7</v>
      </c>
      <c r="D230" s="45"/>
      <c r="E230" s="66" t="s">
        <v>7</v>
      </c>
      <c r="F230" s="67"/>
      <c r="G230" s="67"/>
      <c r="H230" s="67"/>
      <c r="I230" s="67"/>
      <c r="J230" s="67"/>
      <c r="K230" s="67"/>
      <c r="L230" s="67"/>
      <c r="M230" s="67"/>
      <c r="N230" s="46"/>
      <c r="O230" s="46"/>
      <c r="P230" s="46"/>
      <c r="Q230" s="46"/>
      <c r="R230" s="52" t="s">
        <v>56</v>
      </c>
      <c r="S230" s="47">
        <f>SUM(N230:N235)</f>
        <v>0</v>
      </c>
      <c r="U230" s="60" t="str">
        <f>IF(ISERROR(OR(WEEKDAY(B230,1)=1,ISNUMBER(MATCH(B230,#REF!,0)))),"",IF(OR(WEEKDAY(B230,1)=1,ISNUMBER(MATCH(B230,#REF!,0))),1,2))</f>
        <v/>
      </c>
      <c r="V230" s="58"/>
      <c r="W230" s="58"/>
      <c r="X230" s="58"/>
      <c r="Y230" s="58"/>
      <c r="Z230" s="58"/>
      <c r="AA230" s="58"/>
    </row>
    <row r="231" spans="1:27" ht="18" customHeight="1">
      <c r="A231" s="58"/>
      <c r="B231" s="14" t="s">
        <v>7</v>
      </c>
      <c r="C231" s="8" t="s">
        <v>7</v>
      </c>
      <c r="D231" s="18"/>
      <c r="E231" s="61" t="s">
        <v>7</v>
      </c>
      <c r="F231" s="62"/>
      <c r="G231" s="62"/>
      <c r="H231" s="62"/>
      <c r="I231" s="62"/>
      <c r="J231" s="62"/>
      <c r="K231" s="62"/>
      <c r="L231" s="62"/>
      <c r="M231" s="62"/>
      <c r="N231" s="15"/>
      <c r="O231" s="15"/>
      <c r="P231" s="15"/>
      <c r="Q231" s="15"/>
      <c r="R231" s="53" t="s">
        <v>6</v>
      </c>
      <c r="S231" s="16">
        <f>SUM(Q230:Q234)</f>
        <v>0</v>
      </c>
      <c r="U231" s="60" t="str">
        <f>IF(ISERROR(OR(WEEKDAY(B231,1)=1,ISNUMBER(MATCH(B231,#REF!,0)))),"",IF(OR(WEEKDAY(B231,1)=1,ISNUMBER(MATCH(B231,#REF!,0))),1,2))</f>
        <v/>
      </c>
      <c r="V231" s="58"/>
      <c r="W231" s="58"/>
      <c r="X231" s="58"/>
      <c r="Y231" s="58"/>
      <c r="Z231" s="58"/>
      <c r="AA231" s="58"/>
    </row>
    <row r="232" spans="1:27" ht="18" customHeight="1">
      <c r="A232" s="58"/>
      <c r="B232" s="14" t="s">
        <v>7</v>
      </c>
      <c r="C232" s="8" t="s">
        <v>7</v>
      </c>
      <c r="D232" s="18"/>
      <c r="E232" s="61" t="s">
        <v>7</v>
      </c>
      <c r="F232" s="62"/>
      <c r="G232" s="62"/>
      <c r="H232" s="62"/>
      <c r="I232" s="62"/>
      <c r="J232" s="62"/>
      <c r="K232" s="62"/>
      <c r="L232" s="62"/>
      <c r="M232" s="62"/>
      <c r="N232" s="15"/>
      <c r="O232" s="15"/>
      <c r="P232" s="15"/>
      <c r="Q232" s="15"/>
      <c r="R232" s="54" t="str">
        <f>IF(Q235="△","Minus Time","")</f>
        <v/>
      </c>
      <c r="S232" s="41"/>
      <c r="U232" s="60" t="str">
        <f>IF(ISERROR(OR(WEEKDAY(B232,1)=1,ISNUMBER(MATCH(B232,#REF!,0)))),"",IF(OR(WEEKDAY(B232,1)=1,ISNUMBER(MATCH(B232,#REF!,0))),1,2))</f>
        <v/>
      </c>
      <c r="V232" s="58"/>
      <c r="W232" s="58"/>
      <c r="X232" s="58"/>
      <c r="Y232" s="58"/>
      <c r="Z232" s="58"/>
      <c r="AA232" s="58"/>
    </row>
    <row r="233" spans="1:27" ht="18" customHeight="1">
      <c r="A233" s="58"/>
      <c r="B233" s="14" t="s">
        <v>7</v>
      </c>
      <c r="C233" s="8" t="s">
        <v>7</v>
      </c>
      <c r="D233" s="18"/>
      <c r="E233" s="61" t="s">
        <v>7</v>
      </c>
      <c r="F233" s="62"/>
      <c r="G233" s="62"/>
      <c r="H233" s="62"/>
      <c r="I233" s="62"/>
      <c r="J233" s="62"/>
      <c r="K233" s="62"/>
      <c r="L233" s="62"/>
      <c r="M233" s="62"/>
      <c r="N233" s="15"/>
      <c r="O233" s="15"/>
      <c r="P233" s="15"/>
      <c r="Q233" s="15"/>
      <c r="R233" s="53" t="s">
        <v>23</v>
      </c>
      <c r="S233" s="16">
        <f>IF(OR(Q235="■",Q235="×",Q235="◎"),0,IF(Q235="△",SUM(S230:S232)-7.75, SUM(S230:S231)-7.75))</f>
        <v>0</v>
      </c>
      <c r="U233" s="60" t="str">
        <f>IF(ISERROR(OR(WEEKDAY(B233,1)=1,ISNUMBER(MATCH(B233,#REF!,0)))),"",IF(OR(WEEKDAY(B233,1)=1,ISNUMBER(MATCH(B233,#REF!,0))),1,2))</f>
        <v/>
      </c>
      <c r="V233" s="58"/>
      <c r="W233" s="58"/>
      <c r="X233" s="58"/>
      <c r="Y233" s="58"/>
      <c r="Z233" s="58"/>
      <c r="AA233" s="58"/>
    </row>
    <row r="234" spans="1:27" ht="18" customHeight="1">
      <c r="A234" s="58"/>
      <c r="B234" s="14" t="s">
        <v>7</v>
      </c>
      <c r="C234" s="8" t="s">
        <v>7</v>
      </c>
      <c r="D234" s="18"/>
      <c r="E234" s="61" t="s">
        <v>7</v>
      </c>
      <c r="F234" s="62"/>
      <c r="G234" s="62"/>
      <c r="H234" s="62"/>
      <c r="I234" s="62"/>
      <c r="J234" s="62"/>
      <c r="K234" s="62"/>
      <c r="L234" s="62"/>
      <c r="M234" s="62"/>
      <c r="N234" s="15"/>
      <c r="O234" s="15" t="s">
        <v>32</v>
      </c>
      <c r="P234" s="15" t="s">
        <v>33</v>
      </c>
      <c r="Q234" s="15"/>
      <c r="R234" s="53" t="s">
        <v>3</v>
      </c>
      <c r="S234" s="16" t="str">
        <f>IF(Q235="×",-7.75,"-")</f>
        <v>-</v>
      </c>
      <c r="U234" s="60" t="str">
        <f>IF(ISERROR(OR(WEEKDAY(B234,1)=1,ISNUMBER(MATCH(B234,#REF!,0)))),"",IF(OR(WEEKDAY(B234,1)=1,ISNUMBER(MATCH(B234,#REF!,0))),1,2))</f>
        <v/>
      </c>
      <c r="V234" s="58"/>
      <c r="W234" s="58"/>
      <c r="X234" s="58"/>
      <c r="Y234" s="58"/>
      <c r="Z234" s="58"/>
      <c r="AA234" s="58"/>
    </row>
    <row r="235" spans="1:27" ht="18" customHeight="1" thickBot="1">
      <c r="A235" s="58"/>
      <c r="B235" s="48" t="s">
        <v>7</v>
      </c>
      <c r="C235" s="49" t="s">
        <v>7</v>
      </c>
      <c r="D235" s="50"/>
      <c r="E235" s="76" t="s">
        <v>7</v>
      </c>
      <c r="F235" s="77"/>
      <c r="G235" s="77"/>
      <c r="H235" s="77"/>
      <c r="I235" s="77"/>
      <c r="J235" s="77"/>
      <c r="K235" s="77"/>
      <c r="L235" s="77"/>
      <c r="M235" s="77"/>
      <c r="N235" s="51"/>
      <c r="O235" s="51" t="s">
        <v>55</v>
      </c>
      <c r="P235" s="51" t="s">
        <v>33</v>
      </c>
      <c r="Q235" s="51" t="s">
        <v>7</v>
      </c>
      <c r="R235" s="55" t="s">
        <v>5</v>
      </c>
      <c r="S235" s="17">
        <f xml:space="preserve"> S230+S231</f>
        <v>0</v>
      </c>
      <c r="U235" s="60" t="str">
        <f>IF(ISERROR(OR(WEEKDAY(B235,1)=1,ISNUMBER(MATCH(B235,#REF!,0)))),"",IF(OR(WEEKDAY(B235,1)=1,ISNUMBER(MATCH(B235,#REF!,0))),1,2))</f>
        <v/>
      </c>
      <c r="V235" s="58"/>
      <c r="W235" s="58"/>
      <c r="X235" s="58"/>
      <c r="Y235" s="58"/>
      <c r="Z235" s="58"/>
      <c r="AA235" s="58"/>
    </row>
  </sheetData>
  <mergeCells count="264">
    <mergeCell ref="E234:M234"/>
    <mergeCell ref="E235:M235"/>
    <mergeCell ref="E230:M230"/>
    <mergeCell ref="E231:M231"/>
    <mergeCell ref="E232:M232"/>
    <mergeCell ref="E233:M233"/>
    <mergeCell ref="E224:M224"/>
    <mergeCell ref="E225:M225"/>
    <mergeCell ref="E218:M218"/>
    <mergeCell ref="E219:M219"/>
    <mergeCell ref="E221:M221"/>
    <mergeCell ref="R221:S221"/>
    <mergeCell ref="R1:S1"/>
    <mergeCell ref="B228:S228"/>
    <mergeCell ref="E229:M229"/>
    <mergeCell ref="R229:S229"/>
    <mergeCell ref="E226:M226"/>
    <mergeCell ref="E227:M227"/>
    <mergeCell ref="E24:M24"/>
    <mergeCell ref="E16:M16"/>
    <mergeCell ref="E222:M222"/>
    <mergeCell ref="E223:M223"/>
    <mergeCell ref="E197:M197"/>
    <mergeCell ref="R197:S197"/>
    <mergeCell ref="E198:M198"/>
    <mergeCell ref="E214:M214"/>
    <mergeCell ref="E215:M215"/>
    <mergeCell ref="E216:M216"/>
    <mergeCell ref="E217:M217"/>
    <mergeCell ref="B220:S220"/>
    <mergeCell ref="E210:M210"/>
    <mergeCell ref="E211:M211"/>
    <mergeCell ref="B212:S212"/>
    <mergeCell ref="E213:M213"/>
    <mergeCell ref="R213:S213"/>
    <mergeCell ref="E208:M208"/>
    <mergeCell ref="E209:M209"/>
    <mergeCell ref="E199:M199"/>
    <mergeCell ref="E200:M200"/>
    <mergeCell ref="E201:M201"/>
    <mergeCell ref="E202:M202"/>
    <mergeCell ref="E203:M203"/>
    <mergeCell ref="B204:S204"/>
    <mergeCell ref="E205:M205"/>
    <mergeCell ref="R205:S205"/>
    <mergeCell ref="E206:M206"/>
    <mergeCell ref="E207:M207"/>
    <mergeCell ref="E195:M195"/>
    <mergeCell ref="B196:S196"/>
    <mergeCell ref="E183:M183"/>
    <mergeCell ref="E184:M184"/>
    <mergeCell ref="E185:M185"/>
    <mergeCell ref="E186:M186"/>
    <mergeCell ref="E189:M189"/>
    <mergeCell ref="R189:S189"/>
    <mergeCell ref="E190:M190"/>
    <mergeCell ref="E191:M191"/>
    <mergeCell ref="E192:M192"/>
    <mergeCell ref="E193:M193"/>
    <mergeCell ref="E187:M187"/>
    <mergeCell ref="B188:S188"/>
    <mergeCell ref="E178:M178"/>
    <mergeCell ref="E179:M179"/>
    <mergeCell ref="B180:S180"/>
    <mergeCell ref="E181:M181"/>
    <mergeCell ref="R181:S181"/>
    <mergeCell ref="E182:M182"/>
    <mergeCell ref="E194:M194"/>
    <mergeCell ref="E153:M153"/>
    <mergeCell ref="E154:M154"/>
    <mergeCell ref="E155:M155"/>
    <mergeCell ref="B156:S156"/>
    <mergeCell ref="E176:M176"/>
    <mergeCell ref="E177:M177"/>
    <mergeCell ref="E167:M167"/>
    <mergeCell ref="E168:M168"/>
    <mergeCell ref="E169:M169"/>
    <mergeCell ref="E170:M170"/>
    <mergeCell ref="E171:M171"/>
    <mergeCell ref="B172:S172"/>
    <mergeCell ref="E173:M173"/>
    <mergeCell ref="R173:S173"/>
    <mergeCell ref="E174:M174"/>
    <mergeCell ref="E175:M175"/>
    <mergeCell ref="E166:M166"/>
    <mergeCell ref="E157:M157"/>
    <mergeCell ref="E161:M161"/>
    <mergeCell ref="E162:M162"/>
    <mergeCell ref="E163:M163"/>
    <mergeCell ref="B164:S164"/>
    <mergeCell ref="E165:M165"/>
    <mergeCell ref="R165:S165"/>
    <mergeCell ref="R157:S157"/>
    <mergeCell ref="E158:M158"/>
    <mergeCell ref="E159:M159"/>
    <mergeCell ref="E160:M160"/>
    <mergeCell ref="E152:M152"/>
    <mergeCell ref="E141:M141"/>
    <mergeCell ref="R141:S141"/>
    <mergeCell ref="E142:M142"/>
    <mergeCell ref="E143:M143"/>
    <mergeCell ref="E146:M146"/>
    <mergeCell ref="E147:M147"/>
    <mergeCell ref="B148:S148"/>
    <mergeCell ref="E149:M149"/>
    <mergeCell ref="R149:S149"/>
    <mergeCell ref="E150:M150"/>
    <mergeCell ref="E144:M144"/>
    <mergeCell ref="E145:M145"/>
    <mergeCell ref="E135:M135"/>
    <mergeCell ref="E136:M136"/>
    <mergeCell ref="E137:M137"/>
    <mergeCell ref="E138:M138"/>
    <mergeCell ref="E139:M139"/>
    <mergeCell ref="B140:S140"/>
    <mergeCell ref="E151:M151"/>
    <mergeCell ref="E110:M110"/>
    <mergeCell ref="E111:M111"/>
    <mergeCell ref="E112:M112"/>
    <mergeCell ref="E113:M113"/>
    <mergeCell ref="E134:M134"/>
    <mergeCell ref="E125:M125"/>
    <mergeCell ref="R125:S125"/>
    <mergeCell ref="E126:M126"/>
    <mergeCell ref="E127:M127"/>
    <mergeCell ref="E128:M128"/>
    <mergeCell ref="E129:M129"/>
    <mergeCell ref="E130:M130"/>
    <mergeCell ref="E131:M131"/>
    <mergeCell ref="B132:S132"/>
    <mergeCell ref="E133:M133"/>
    <mergeCell ref="R133:S133"/>
    <mergeCell ref="E123:M123"/>
    <mergeCell ref="B124:S124"/>
    <mergeCell ref="E114:M114"/>
    <mergeCell ref="E115:M115"/>
    <mergeCell ref="B116:S116"/>
    <mergeCell ref="E117:M117"/>
    <mergeCell ref="R117:S117"/>
    <mergeCell ref="E118:M118"/>
    <mergeCell ref="E119:M119"/>
    <mergeCell ref="E120:M120"/>
    <mergeCell ref="E121:M121"/>
    <mergeCell ref="E122:M122"/>
    <mergeCell ref="E102:M102"/>
    <mergeCell ref="E93:M93"/>
    <mergeCell ref="E97:M97"/>
    <mergeCell ref="E98:M98"/>
    <mergeCell ref="E99:M99"/>
    <mergeCell ref="B100:S100"/>
    <mergeCell ref="E101:M101"/>
    <mergeCell ref="R101:S101"/>
    <mergeCell ref="E109:M109"/>
    <mergeCell ref="R109:S109"/>
    <mergeCell ref="R93:S93"/>
    <mergeCell ref="E94:M94"/>
    <mergeCell ref="E95:M95"/>
    <mergeCell ref="E96:M96"/>
    <mergeCell ref="E103:M103"/>
    <mergeCell ref="E104:M104"/>
    <mergeCell ref="E105:M105"/>
    <mergeCell ref="E106:M106"/>
    <mergeCell ref="E107:M107"/>
    <mergeCell ref="B108:S108"/>
    <mergeCell ref="R77:S77"/>
    <mergeCell ref="E78:M78"/>
    <mergeCell ref="E79:M79"/>
    <mergeCell ref="E80:M80"/>
    <mergeCell ref="E77:M77"/>
    <mergeCell ref="E81:M81"/>
    <mergeCell ref="E91:M91"/>
    <mergeCell ref="B92:S92"/>
    <mergeCell ref="E82:M82"/>
    <mergeCell ref="E83:M83"/>
    <mergeCell ref="B84:S84"/>
    <mergeCell ref="E85:M85"/>
    <mergeCell ref="R85:S85"/>
    <mergeCell ref="E86:M86"/>
    <mergeCell ref="E87:M87"/>
    <mergeCell ref="E88:M88"/>
    <mergeCell ref="E89:M89"/>
    <mergeCell ref="E90:M90"/>
    <mergeCell ref="B76:S76"/>
    <mergeCell ref="E70:M70"/>
    <mergeCell ref="E43:M43"/>
    <mergeCell ref="B44:S44"/>
    <mergeCell ref="R45:S45"/>
    <mergeCell ref="E50:M50"/>
    <mergeCell ref="E49:M49"/>
    <mergeCell ref="B52:S52"/>
    <mergeCell ref="R53:S53"/>
    <mergeCell ref="E57:M57"/>
    <mergeCell ref="E53:M53"/>
    <mergeCell ref="E54:M54"/>
    <mergeCell ref="E55:M55"/>
    <mergeCell ref="E69:M69"/>
    <mergeCell ref="B68:S68"/>
    <mergeCell ref="R69:S69"/>
    <mergeCell ref="E63:M63"/>
    <mergeCell ref="B60:S60"/>
    <mergeCell ref="E56:M56"/>
    <mergeCell ref="E58:M58"/>
    <mergeCell ref="E74:M74"/>
    <mergeCell ref="E75:M75"/>
    <mergeCell ref="E66:M66"/>
    <mergeCell ref="E67:M67"/>
    <mergeCell ref="E72:M72"/>
    <mergeCell ref="E71:M71"/>
    <mergeCell ref="E59:M59"/>
    <mergeCell ref="R61:S61"/>
    <mergeCell ref="E73:M73"/>
    <mergeCell ref="E65:M65"/>
    <mergeCell ref="E64:M64"/>
    <mergeCell ref="E61:M61"/>
    <mergeCell ref="E62:M62"/>
    <mergeCell ref="E51:M51"/>
    <mergeCell ref="E45:M45"/>
    <mergeCell ref="E46:M46"/>
    <mergeCell ref="E47:M47"/>
    <mergeCell ref="E48:M48"/>
    <mergeCell ref="B36:S36"/>
    <mergeCell ref="E37:M37"/>
    <mergeCell ref="R37:S37"/>
    <mergeCell ref="E42:M42"/>
    <mergeCell ref="E38:M38"/>
    <mergeCell ref="E39:M39"/>
    <mergeCell ref="E40:M40"/>
    <mergeCell ref="E41:M41"/>
    <mergeCell ref="E30:M30"/>
    <mergeCell ref="E31:M31"/>
    <mergeCell ref="E32:M32"/>
    <mergeCell ref="E33:M33"/>
    <mergeCell ref="E34:M34"/>
    <mergeCell ref="E35:M35"/>
    <mergeCell ref="E27:M27"/>
    <mergeCell ref="E18:M18"/>
    <mergeCell ref="E19:M19"/>
    <mergeCell ref="E21:M21"/>
    <mergeCell ref="E25:M25"/>
    <mergeCell ref="B28:S28"/>
    <mergeCell ref="E29:M29"/>
    <mergeCell ref="R29:S29"/>
    <mergeCell ref="R21:S21"/>
    <mergeCell ref="E15:M15"/>
    <mergeCell ref="E26:M26"/>
    <mergeCell ref="E22:M22"/>
    <mergeCell ref="B20:S20"/>
    <mergeCell ref="E13:M13"/>
    <mergeCell ref="R2:S2"/>
    <mergeCell ref="E23:M23"/>
    <mergeCell ref="E11:M11"/>
    <mergeCell ref="E5:M5"/>
    <mergeCell ref="R13:S13"/>
    <mergeCell ref="E7:M7"/>
    <mergeCell ref="E14:M14"/>
    <mergeCell ref="R5:S5"/>
    <mergeCell ref="B12:S12"/>
    <mergeCell ref="E8:M8"/>
    <mergeCell ref="E17:M17"/>
    <mergeCell ref="E9:M9"/>
    <mergeCell ref="E10:M10"/>
    <mergeCell ref="B1:O2"/>
    <mergeCell ref="B4:S4"/>
    <mergeCell ref="E6:M6"/>
  </mergeCells>
  <phoneticPr fontId="2"/>
  <conditionalFormatting sqref="R8 R16 R24 R32 R40 R48 R56 R64 R72 R80 R88 R96 R104 R112 R120 R128 R136 R144 R152 R160 R168 R176 R184 R192 R200 R208 R216 R224 R232">
    <cfRule type="expression" dxfId="1122" priority="37" stopIfTrue="1">
      <formula>OR(Q11="■",Q11="×")</formula>
    </cfRule>
    <cfRule type="expression" dxfId="1121" priority="38" stopIfTrue="1">
      <formula>Q11&lt;&gt;"△"</formula>
    </cfRule>
  </conditionalFormatting>
  <conditionalFormatting sqref="S9 S33 S41 S49 S57 S65 S73 S81 S89 S97 S105 S113 S121 S129 S137 S145 S153 S161 S169 S177 S185 S193 S201 S209 S217 S225 S233 S17 S25">
    <cfRule type="expression" dxfId="1120" priority="36" stopIfTrue="1">
      <formula>S9&gt;0</formula>
    </cfRule>
    <cfRule type="expression" dxfId="1119" priority="39" stopIfTrue="1">
      <formula>OR(Q11="■",Q11="×")</formula>
    </cfRule>
    <cfRule type="expression" dxfId="1118" priority="40" stopIfTrue="1">
      <formula>S9&lt;0</formula>
    </cfRule>
  </conditionalFormatting>
  <conditionalFormatting sqref="S8 S16 S24 S32 S40 S48 S56 S64 S72 S80 S88 S96 S104 S112 S120 S128 S136 S144 S152 S160 S168 S176 S184 S192 S200 S208 S216 S224 S232">
    <cfRule type="expression" dxfId="1117" priority="41" stopIfTrue="1">
      <formula>OR(Q11="■",Q11="×")</formula>
    </cfRule>
    <cfRule type="expression" dxfId="1116" priority="42" stopIfTrue="1">
      <formula>Q11="△"</formula>
    </cfRule>
    <cfRule type="expression" dxfId="1115" priority="43" stopIfTrue="1">
      <formula>Q11&lt;&gt;"△"</formula>
    </cfRule>
  </conditionalFormatting>
  <conditionalFormatting sqref="Q5 Q13 Q21 Q29 Q37 Q45 Q53 Q61 Q69 Q77 Q85 Q93 Q101 Q109 Q117 Q125 Q133 Q141 Q149 Q157 Q165 Q173 Q181 Q189 Q197 Q205 Q213 Q221 Q229">
    <cfRule type="expression" dxfId="1114" priority="44" stopIfTrue="1">
      <formula>OR(Q11="■",Q11="×")</formula>
    </cfRule>
  </conditionalFormatting>
  <conditionalFormatting sqref="E6:L6 E14:L14 E22:L22 E30:L30 E38:L38 E46:L46 E54:L54 E62:L62 E70:L70 E78:L78 E86:L86 E94:L94 E102:L102 E110:L110 E118:L118 E126:L126 E134:L134 E142:L142 E150:L150 E158:L158 E166:L166 E174:L174 E182:L182 E190:L190 E198:L198 E206:L206 E214:L214 E222:L222 E230:L230">
    <cfRule type="expression" dxfId="1113" priority="45" stopIfTrue="1">
      <formula>OR(Q11="■",Q11="×")</formula>
    </cfRule>
  </conditionalFormatting>
  <conditionalFormatting sqref="N5 N13 N21 N29 N37 N45 N53 N61 N69 N77 N85 N93 N101 N109 N117 N125 N133 N141 N149 N157 N165 N173 N181 N189 N197 N205 N213 N221 N229">
    <cfRule type="expression" dxfId="1112" priority="46" stopIfTrue="1">
      <formula>OR(Q11="■",Q11="×")</formula>
    </cfRule>
  </conditionalFormatting>
  <conditionalFormatting sqref="O5 O13 O21 O29 O37 O45 O53 O61 O69 O77 O85 O93 O101 O109 O117 O125 O133 O141 O149 O157 O165 O173 O181 O189 O197 O205 O213 O221 O229">
    <cfRule type="expression" dxfId="1111" priority="47" stopIfTrue="1">
      <formula>OR(Q11="■",Q11="×")</formula>
    </cfRule>
  </conditionalFormatting>
  <conditionalFormatting sqref="E7:L7 E15:L15 E23:L23 E31:L31 E39:L39 E47:L47 E55:L55 E63:L63 E71:L71 E79:L79 E87:L87 E95:L95 E103:L103 E111:L111 E119:L119 E127:L127 E135:L135 E143:L143 E151:L151 E159:L159 E167:L167 E175:L175 E183:L183 E191:L191 E199:L199 E207:L207 E215:L215 E223:L223 E231:L231">
    <cfRule type="expression" dxfId="1110" priority="48" stopIfTrue="1">
      <formula>OR(Q11="■",Q11="×")</formula>
    </cfRule>
  </conditionalFormatting>
  <conditionalFormatting sqref="N6:P6 N14:P14 N22:P22 N30:P30 N38:P38 N46:P46 N54:P54 N62:P62 N70:P70 N78:P78 N86:P86 N94:P94 N102:P102 N110:P110 N118:P118 N126:P126 N134:P134 N142:P142 N150:P150 N158:P158 N166:P166 N174:P174 N182:P182 N190:P190 N198:P198 N206:P206 N214:P214 N222:P222 N230:P230">
    <cfRule type="expression" dxfId="1109" priority="49" stopIfTrue="1">
      <formula>OR($Q11="■",$Q11="×")</formula>
    </cfRule>
  </conditionalFormatting>
  <conditionalFormatting sqref="N8 N16 N24 N32 N40 N48 N56 N64 N72 N80 N88 N96 N104 N112 N120 N128 N136 N144 N152 N160 N168 N176 N184 N192 N200 N208 N216 N224 N232">
    <cfRule type="expression" dxfId="1108" priority="50" stopIfTrue="1">
      <formula>OR(Q11="■",Q11="×")</formula>
    </cfRule>
  </conditionalFormatting>
  <conditionalFormatting sqref="N9 N17 N25 N33 N41 N49 N57 N65 N73 N81 N89 N97 N105 N113 N121 N129 N137 N145 N153 N161 N169 N177 N185 N193 N201 N209 N217 N225 N233">
    <cfRule type="expression" dxfId="1107" priority="51" stopIfTrue="1">
      <formula>OR(Q11="■",Q11="×")</formula>
    </cfRule>
  </conditionalFormatting>
  <conditionalFormatting sqref="N10 N18 N26 N34 N42 N50 N58 N66 N74 N82 N90 N98 N106 N114 N122 N130 N138 N146 N154 N162 N170 N178 N186 N194 N202 N210 N218 N226 N234">
    <cfRule type="expression" dxfId="1106" priority="52" stopIfTrue="1">
      <formula>OR(Q11="■",Q11="×")</formula>
    </cfRule>
  </conditionalFormatting>
  <conditionalFormatting sqref="N11 N19 N27 N35 N43 N51 N59 N67 N75 N83 N91 N99 N107 N115 N123 N131 N139 N147 N155 N163 N171 N179 N187 N195 N203 N211 N219 N227 N235">
    <cfRule type="expression" dxfId="1105" priority="53" stopIfTrue="1">
      <formula>OR(Q11="■",Q11="×")</formula>
    </cfRule>
  </conditionalFormatting>
  <conditionalFormatting sqref="O7 O15 O23 O31 O39 O47 O55 O63 O71 O79 O87 O95 O103 O111 O119 O127 O135 O143 O151 O159 O167 O175 O183 O191 O199 O207 O215 O223 O231">
    <cfRule type="expression" dxfId="1104" priority="54" stopIfTrue="1">
      <formula>OR(Q11="■",Q11="×")</formula>
    </cfRule>
  </conditionalFormatting>
  <conditionalFormatting sqref="O8 O16 O24 O32 O40 O48 O56 O64 O72 O80 O88 O96 O104 O112 O120 O128 O136 O144 O152 O160 O168 O176 O184 O192 O200 O208 O216 O224 O232">
    <cfRule type="expression" dxfId="1103" priority="55" stopIfTrue="1">
      <formula>OR(Q11="■",Q11="×")</formula>
    </cfRule>
  </conditionalFormatting>
  <conditionalFormatting sqref="O9 O17 O25 O33 O41 O49 O57 O65 O73 O81 O89 O97 O105 O113 O121 O129 O137 O145 O153 O161 O169 O177 O185 O193 O201 O209 O217 O225 O233">
    <cfRule type="expression" dxfId="1102" priority="56" stopIfTrue="1">
      <formula>OR(Q11="■",Q11="×")</formula>
    </cfRule>
  </conditionalFormatting>
  <conditionalFormatting sqref="O10 O18 O26 O34 O42 O50 O58 O66 O74 O82 O90 O98 O106 O114 O122 O130 O138 O146 O154 O162 O170 O178 O186 O194 O202 O210 O218 O226 O234">
    <cfRule type="expression" dxfId="1101" priority="57" stopIfTrue="1">
      <formula>OR(Q11="■",Q11="×")</formula>
    </cfRule>
  </conditionalFormatting>
  <conditionalFormatting sqref="O11 O19 O27 O35 O43 O51 O59 O67 O75 O83 O91 O99 O107 O115 O123 O131 O139 O147 O155 O163 O171 O179 O187 O195 O203 O211 O219 O227 O235">
    <cfRule type="expression" dxfId="1100" priority="58" stopIfTrue="1">
      <formula>OR(Q11="■",Q11="×")</formula>
    </cfRule>
  </conditionalFormatting>
  <conditionalFormatting sqref="P7 P15 P23 P31 P39 P47 P55 P63 P71 P79 P87 P95 P103 P111 P119 P127 P135 P143 P151 P159 P167 P175 P183 P191 P199 P207 P215 P223 P231">
    <cfRule type="expression" dxfId="1099" priority="59" stopIfTrue="1">
      <formula>OR(Q11="■",Q11="×")</formula>
    </cfRule>
  </conditionalFormatting>
  <conditionalFormatting sqref="P8 P16 P24 P32 P40 P48 P56 P64 P72 P80 P88 P96 P104 P112 P120 P128 P136 P144 P152 P160 P168 P176 P184 P192 P200 P208 P216 P224 P232">
    <cfRule type="expression" dxfId="1098" priority="60" stopIfTrue="1">
      <formula>OR(Q11="■",Q11="×")</formula>
    </cfRule>
  </conditionalFormatting>
  <conditionalFormatting sqref="P9 P17 P25 P33 P41 P49 P57 P65 P73 P81 P89 P97 P105 P113 P121 P129 P137 P145 P153 P161 P169 P177 P185 P193 P201 P209 P217 P225 P233">
    <cfRule type="expression" dxfId="1097" priority="61" stopIfTrue="1">
      <formula>OR(Q11="■",Q11="×")</formula>
    </cfRule>
  </conditionalFormatting>
  <conditionalFormatting sqref="P10 P18 P26 P34 P42 P50 P58 P66 P74 P82 P90 P98 P106 P114 P122 P130 P138 P146 P154 P162 P170 P178 P186 P194 P202 P210 P218 P226 P234">
    <cfRule type="expression" dxfId="1096" priority="62" stopIfTrue="1">
      <formula>OR(Q11="■",Q11="×")</formula>
    </cfRule>
  </conditionalFormatting>
  <conditionalFormatting sqref="P11 P19 P27 P35 P43 P51 P59 P67 P75 P83 P91 P99 P107 P115 P123 P131 P139 P147 P155 P163 P171 P179 P187 P195 P203 P211 P219 P227 P235">
    <cfRule type="expression" dxfId="1095" priority="63" stopIfTrue="1">
      <formula>OR(Q11="■",Q11="×")</formula>
    </cfRule>
  </conditionalFormatting>
  <conditionalFormatting sqref="D5 D13 D21 D29 D37 D45 D53 D61 D69 D77 D85 D93 D101 D109 D117 D125 D133 D141 D149 D157 D165 D173 D181 D189 D197 D205 D213 D221 D229">
    <cfRule type="expression" dxfId="1094" priority="64" stopIfTrue="1">
      <formula>OR(Q11="■",Q11="×")</formula>
    </cfRule>
  </conditionalFormatting>
  <conditionalFormatting sqref="D6 D22 D38 D86 D94 D110 D150 D166 D198 D206 D214 D222 D230">
    <cfRule type="expression" dxfId="1093" priority="65" stopIfTrue="1">
      <formula>OR(Q11="■",Q11="×")</formula>
    </cfRule>
  </conditionalFormatting>
  <conditionalFormatting sqref="D7 D15 D23 D31 D39 D47 D55 D63 D71 D79 D87 D95 D103 D111 D119 D127 D135 D143 D151 D167 D175 D183 D191 D199 D207 D215 D223 D231">
    <cfRule type="expression" dxfId="1092" priority="66" stopIfTrue="1">
      <formula>OR(Q11="■",Q11="×")</formula>
    </cfRule>
  </conditionalFormatting>
  <conditionalFormatting sqref="D8 D16 D24 D32 D40 D48 D56 D64 D72 D80 D88 D96 D104 D112 D120 D128 D136 D144 D152 D160 D168 D176 D184 D192 D200 D208 D216 D224 D232">
    <cfRule type="expression" dxfId="1091" priority="67" stopIfTrue="1">
      <formula>OR(Q11="■",Q11="×")</formula>
    </cfRule>
  </conditionalFormatting>
  <conditionalFormatting sqref="D9 D17 D25 D33 D41 D49 D57 D65 D73 D81 D89 D97 D105 D113 D121 D129 D137 D145 D153 D161 D169 D177 D185 D193 D201 D209 D217 D225 D233">
    <cfRule type="expression" dxfId="1090" priority="68" stopIfTrue="1">
      <formula>OR(Q11="■",Q11="×")</formula>
    </cfRule>
  </conditionalFormatting>
  <conditionalFormatting sqref="D10 D18 D26 D34 D42 D50 D58 D66 D74 D82 D90 D98 D106 D114 D122 D130 D138 D146 D154 D162 D170 D178 D186 D194 D202 D210 D218 D226 D234">
    <cfRule type="expression" dxfId="1089" priority="69" stopIfTrue="1">
      <formula>OR(Q11="■",Q11="×")</formula>
    </cfRule>
  </conditionalFormatting>
  <conditionalFormatting sqref="D11 D19 D27 D35 D43 D51 D59 D67 D75 D83 D91 D99 D107 D115 D123 D131 D139 D147 D155 D163 D171 D179 D187 D195 D203 D211 D219 D227 D235">
    <cfRule type="expression" dxfId="1088" priority="70" stopIfTrue="1">
      <formula>OR(Q11="■",Q11="×")</formula>
    </cfRule>
  </conditionalFormatting>
  <conditionalFormatting sqref="C6 C22 C38 C86 C94 C150 C166 C198 C206 C214 C222 C230">
    <cfRule type="expression" dxfId="1087" priority="71" stopIfTrue="1">
      <formula>OR(Q11="■",Q11="×")</formula>
    </cfRule>
  </conditionalFormatting>
  <conditionalFormatting sqref="C7 C15 C23 C31 C39 C47 C55 C63 C71 C79 C87 C95 C103 C111 C119 C127 C135 C143 C151 C167 C175 C183 C191 C199 C207 C215 C223 C231">
    <cfRule type="expression" dxfId="1086" priority="72" stopIfTrue="1">
      <formula>OR(Q11="■",Q11="×")</formula>
    </cfRule>
  </conditionalFormatting>
  <conditionalFormatting sqref="B7 B15 B23 B31 B39 B47 B55 B63 B71 B79 B87 B95 B103 B111 B119 B127 B135 B143 B151 B159 B167 B175 B183 B191 B199 B207 B215 B223 B231">
    <cfRule type="expression" dxfId="1085" priority="73" stopIfTrue="1">
      <formula>OR(Q11="■",Q11="×")</formula>
    </cfRule>
  </conditionalFormatting>
  <conditionalFormatting sqref="B6 B14 B22 B30 B38 B46 B54 B62 B70 B78 B86 B94 B102 B110 B118 B126 B134 B142 B150 B158 B166 B174 B182 B190 B198 B206 B214 B222 B230">
    <cfRule type="expression" dxfId="1084" priority="74" stopIfTrue="1">
      <formula>OR(Q11="■",Q11="×")</formula>
    </cfRule>
  </conditionalFormatting>
  <conditionalFormatting sqref="R6 R14 R22 R30 R38 R46 R54 R62 R70 R78 R86 R94 R102 R110 R118 R126 R134 R142 R150 R158 R166 R174 R182 R190 R198 R206 R214 R222 R230">
    <cfRule type="expression" dxfId="1083" priority="75" stopIfTrue="1">
      <formula>OR(Q11="■",Q11="×")</formula>
    </cfRule>
  </conditionalFormatting>
  <conditionalFormatting sqref="Q6 Q14 Q22 Q30 Q38 Q46 Q54 Q62 Q70 Q78 Q86 Q94 Q102 Q110 Q118 Q126 Q134 Q142 Q150 Q158 Q166 Q174 Q182 Q190 Q198 Q206 Q214 Q222 Q230">
    <cfRule type="expression" dxfId="1082" priority="76" stopIfTrue="1">
      <formula>OR(Q11="■",Q11="×")</formula>
    </cfRule>
  </conditionalFormatting>
  <conditionalFormatting sqref="Q7 Q15 Q23 Q31 Q39 Q47 Q55 Q63 Q71 Q79 Q87 Q95 Q103 Q111 Q119 Q127 Q135 Q143 Q151 Q159 Q167 Q175 Q183 Q191 Q199 Q207 Q215 Q223 Q231">
    <cfRule type="expression" dxfId="1081" priority="77" stopIfTrue="1">
      <formula>OR(Q11="■",Q11="×")</formula>
    </cfRule>
  </conditionalFormatting>
  <conditionalFormatting sqref="Q8 Q16 Q24 Q32 Q40 Q48 Q56 Q64 Q72 Q80 Q88 Q96 Q104 Q112 Q120 Q128 Q136 Q144 Q152 Q160 Q168 Q176 Q184 Q192 Q200 Q208 Q216 Q224 Q232">
    <cfRule type="expression" dxfId="1080" priority="78" stopIfTrue="1">
      <formula>OR(Q11="■",Q11="×")</formula>
    </cfRule>
  </conditionalFormatting>
  <conditionalFormatting sqref="Q9 Q17 Q25 Q33 Q41 Q49 Q57 Q65 Q73 Q81 Q89 Q97 Q105 Q113 Q121 Q129 Q137 Q145 Q153 Q161 Q169 Q177 Q185 Q193 Q201 Q209 Q217 Q225 Q233">
    <cfRule type="expression" dxfId="1079" priority="79" stopIfTrue="1">
      <formula>OR(Q11="■",Q11="×")</formula>
    </cfRule>
  </conditionalFormatting>
  <conditionalFormatting sqref="Q10 Q18 Q26 Q34 Q42 Q50 Q58 Q66 Q74 Q82 Q90 Q98 Q106 Q114 Q122 Q130 Q138 Q146 Q154 Q162 Q170 Q178 Q186 Q194 Q202 Q210 Q218 Q226 Q234">
    <cfRule type="expression" dxfId="1078" priority="80" stopIfTrue="1">
      <formula>OR(Q11="■",Q11="×")</formula>
    </cfRule>
  </conditionalFormatting>
  <conditionalFormatting sqref="R10 R18 R26 R34 R42 R50 R58 R66 R74 R82 R90 R98 R106 R114 R122 R130 R138 R146 R154 R162 R170 R178 R186 R194 R202 R210 R218 R226 R234">
    <cfRule type="expression" dxfId="1077" priority="81" stopIfTrue="1">
      <formula>OR(Q11="■",Q11="×")</formula>
    </cfRule>
  </conditionalFormatting>
  <conditionalFormatting sqref="R11 R19 R27 R35 R43 R51 R59 R67 R75 R83 R91 R99 R107 R115 R123 R131 R139 R147 R155 R163 R171 R179 R187 R195 R203 R211 R219 R227 R235">
    <cfRule type="expression" dxfId="1076" priority="82" stopIfTrue="1">
      <formula>OR(Q11="■",Q11="×")</formula>
    </cfRule>
  </conditionalFormatting>
  <conditionalFormatting sqref="R9 R17 R25 R33 R41 R49 R57 R65 R73 R81 R89 R97 R105 R113 R121 R129 R137 R145 R153 R161 R169 R177 R185 R193 R201 R209 R217 R225 R233">
    <cfRule type="expression" dxfId="1075" priority="83" stopIfTrue="1">
      <formula>OR(Q11="■",Q11="×")</formula>
    </cfRule>
  </conditionalFormatting>
  <conditionalFormatting sqref="R7 R15 R23 R31 R39 R47 R55 R63 R71 R79 R87 R95 R103 R111 R119 R127 R135 R143 R151 R159 R167 R175 R183 R191 R199 R207 R215 R223 R231">
    <cfRule type="expression" dxfId="1074" priority="84" stopIfTrue="1">
      <formula>OR(Q11="■",Q11="×")</formula>
    </cfRule>
  </conditionalFormatting>
  <conditionalFormatting sqref="B8 B16 B24 B32 B40 B48 B56 B64 B72 B80 B88 B96 B104 B112 B120 B128 B136 B144 B152 B160 B168 B176 B184 B192 B200 B208 B216 B224 B232">
    <cfRule type="expression" dxfId="1073" priority="85" stopIfTrue="1">
      <formula>OR(Q11="■",Q11="×")</formula>
    </cfRule>
  </conditionalFormatting>
  <conditionalFormatting sqref="C8 C16 C24 C32 C40 C48 C56 C64 C72 C80 C88 C96 C104 C112 C120 C128 C136 C144 C152 C160 C168 C176 C184 C192 C200 C208 C216 C224 C232">
    <cfRule type="expression" dxfId="1072" priority="86" stopIfTrue="1">
      <formula>OR(Q11="■",Q11="×")</formula>
    </cfRule>
  </conditionalFormatting>
  <conditionalFormatting sqref="B9 B17 B25 B33 B41 B49 B57 B65 B73 B81 B89 B97 B105 B113 B121 B129 B137 B145 B153 B161 B169 B177 B185 B193 B201 B209 B217 B225 B233">
    <cfRule type="expression" dxfId="1071" priority="87" stopIfTrue="1">
      <formula>OR(Q11="■",Q11="×")</formula>
    </cfRule>
  </conditionalFormatting>
  <conditionalFormatting sqref="C9 C17 C25 C33 C41 C49 C57 C65 C73 C81 C89 C97 C105 C113 C121 C129 C137 C145 C153 C161 C169 C177 C185 C193 C201 C209 C217 C225 C233">
    <cfRule type="expression" dxfId="1070" priority="88" stopIfTrue="1">
      <formula>OR(Q11="■",Q11="×")</formula>
    </cfRule>
  </conditionalFormatting>
  <conditionalFormatting sqref="B10 B18 B26 B34 B42 B50 B58 B66 B74 B82 B90 B98 B106 B114 B122 B130 B138 B146 B154 B162 B170 B178 B186 B194 B202 B210 B218 B226 B234">
    <cfRule type="expression" dxfId="1069" priority="89" stopIfTrue="1">
      <formula>OR(Q11="■",Q11="×")</formula>
    </cfRule>
  </conditionalFormatting>
  <conditionalFormatting sqref="C10 C18 C26 C34 C42 C50 C58 C66 C74 C82 C90 C98 C106 C114 C122 C130 C138 C146 C154 C162 C170 C178 C186 C194 C202 C210 C218 C226 C234">
    <cfRule type="expression" dxfId="1068" priority="90" stopIfTrue="1">
      <formula>OR(Q11="■",Q11="×")</formula>
    </cfRule>
  </conditionalFormatting>
  <conditionalFormatting sqref="C11 C19 C27 C35 C43 C51 C59 C67 C75 C83 C91 C99 C107 C115 C123 C131 C139 C147 C155 C163 C171 C179 C187 C195 C203 C211 C219 C227 C235">
    <cfRule type="expression" dxfId="1067" priority="91" stopIfTrue="1">
      <formula>OR(Q11="■",Q11="×")</formula>
    </cfRule>
  </conditionalFormatting>
  <conditionalFormatting sqref="B11 B19 B27 B35 B43 B51 B59 B67 B75 B83 B91 B99 B107 B115 B123 B131 B139 B147 B155 B163 B171 B179 B187 B195 B203 B211 B219 B227 B235">
    <cfRule type="expression" dxfId="1066" priority="92" stopIfTrue="1">
      <formula>OR(Q11="■",Q11="×")</formula>
    </cfRule>
  </conditionalFormatting>
  <conditionalFormatting sqref="E8:L8 E16:L16 E24:L24 E32:L32 E40:L40 E48:L48 E56:L56 E64:L64 E72:L72 E80:L80 E88:L88 E96:L96 E104:L104 E112:L112 E120:L120 E128:L128 E136:L136 E144:L144 E152:L152 E160:L160 E168:L168 E176:L176 E184:L184 E192:L192 E200:L200 E208:L208 E216:L216 E224:L224 E232:L232">
    <cfRule type="expression" dxfId="1065" priority="93" stopIfTrue="1">
      <formula>OR(Q11="■",Q11="×")</formula>
    </cfRule>
  </conditionalFormatting>
  <conditionalFormatting sqref="E9:L9 E17:L17 E25:L25 E33:L33 E41:L41 E49:L49 E57:L57 E65:L65 E73:L73 E81:L81 E89:L89 E97:L97 E105:L105 E113:L113 E121:L121 E129:L129 E137:L137 E145:L145 E153:L153 E161:L161 E169:L169 E177:L177 E185:L185 E193:L193 E201:L201 E209:L209 E217:L217 E225:L225 E233:L233">
    <cfRule type="expression" dxfId="1064" priority="94" stopIfTrue="1">
      <formula>OR(Q11="■",Q11="×")</formula>
    </cfRule>
  </conditionalFormatting>
  <conditionalFormatting sqref="E10:L10 E18:L18 E26:L26 E34:L34 E42:L42 E50:L50 E58:L58 E66:L66 E74:L74 E82:L82 E90:L90 E98:L98 E106:L106 E114:L114 E122:L122 E130:L130 E138:L138 E146:L146 E154:L154 E162:L162 E170:L170 E178:L178 E186:L186 E194:L194 E202:L202 E210:L210 E218:L218 E226:L226 E234:L234">
    <cfRule type="expression" dxfId="1063" priority="95" stopIfTrue="1">
      <formula>OR(Q11="■",Q11="×")</formula>
    </cfRule>
  </conditionalFormatting>
  <conditionalFormatting sqref="E11:L11 E19:L19 E27:L27 E35:L35 E43:L43 E51:L51 E59:L59 E67:L67 E75:L75 E83:L83 E91:L91 E99:L99 E107:L107 E115:L115 E123:L123 E131:L131 E139:L139 E147:L147 E155:L155 E163:L163 E171:L171 E179:L179 E187:L187 E195:L195 E203:L203 E211:L211 E219:L219 E227:L227 E235:L235">
    <cfRule type="expression" dxfId="1062" priority="96" stopIfTrue="1">
      <formula>OR(Q11="■",Q11="×")</formula>
    </cfRule>
  </conditionalFormatting>
  <conditionalFormatting sqref="E5:L5 E13:L13 E21:L21 E29:L29 E37:L37 E45:L45 E53:L53 E61:L61 E69:L69 E77:L77 E85:L85 E93:L93 E101:L101 E109:L109 E117:L117 E125:L125 E133:L133 E141:L141 E149:L149 E157:L157 E165:L165 E173:L173 E181:L181 E189:L189 E197:L197 E205:L205 E213:L213 E221:L221 E229:L229">
    <cfRule type="expression" dxfId="1061" priority="97" stopIfTrue="1">
      <formula>OR(Q11="■",Q11="×")</formula>
    </cfRule>
  </conditionalFormatting>
  <conditionalFormatting sqref="N7 N15 N23 N31 N39 N47 N55 N63 N71 N79 N87 N95 N103 N111 N119 N127 N135 N143 N151 N159 N167 N175 N183 N191 N199 N207 N215 N223 N231">
    <cfRule type="expression" dxfId="1060" priority="98" stopIfTrue="1">
      <formula>OR(Q11="■",Q11="×")</formula>
    </cfRule>
  </conditionalFormatting>
  <conditionalFormatting sqref="C5 C13 C21 C29 C37 C45 C53 C61 C69 C77 C85 C93 C101 C109 C117 C125 C133 C141 C149 C157 C165 C173 C181 C189 C197 C205 C213 C221 C229">
    <cfRule type="expression" dxfId="1059" priority="99" stopIfTrue="1">
      <formula>OR(Q11="■",Q11="×")</formula>
    </cfRule>
  </conditionalFormatting>
  <conditionalFormatting sqref="P5 P13 P21 P29 P37 P45 P53 P61 P69 P77 P85 P93 P101 P109 P117 P125 P133 P141 P149 P157 P165 P173 P181 P189 P197 P205 P213 P221 P229">
    <cfRule type="expression" dxfId="1058" priority="100" stopIfTrue="1">
      <formula>OR(Q11="■",Q11="×")</formula>
    </cfRule>
  </conditionalFormatting>
  <conditionalFormatting sqref="S11 S19 S27 S35 S43 S51 S59 S67 S75 S83 S91 S99 S107 S115 S123 S131 S139 S147 S155 S163 S171 S179 S187 S195 S203 S211 S219 S227 S235">
    <cfRule type="expression" dxfId="1057" priority="101" stopIfTrue="1">
      <formula>OR(Q11="■",Q11="×")</formula>
    </cfRule>
  </conditionalFormatting>
  <conditionalFormatting sqref="S10 S18 S26 S34 S42 S50 S58 S66 S74 S82 S90 S98 S106 S114 S122 S130 S138 S146 S154 S162 S170 S178 S186 S194 S202 S210 S218 S226 S234">
    <cfRule type="expression" dxfId="1056" priority="102" stopIfTrue="1">
      <formula>OR(Q11="■",Q11="×")</formula>
    </cfRule>
  </conditionalFormatting>
  <conditionalFormatting sqref="R5:S5 R13:S13 R21:S21 R29:S29 R37:S37 R45:S45 R53:S53 R61:S61 R69:S69 R77:S77 R85:S85 R93:S93 R101:S101 R109:S109 R117:S117 R125:S125 R133:S133 R141:S141 R149:S149 R157:S157 R165:S165 R173:S173 R181:S181 R189:S189 R197:S197 R205:S205 R213:S213 R221:S221 R229:S229">
    <cfRule type="expression" dxfId="1055" priority="103" stopIfTrue="1">
      <formula>OR(Q11="■",Q11="×")</formula>
    </cfRule>
  </conditionalFormatting>
  <conditionalFormatting sqref="S6 S14 S22 S30 S38 S46 S54 S62 S70 S78 S86 S94 S102 S110 S118 S126 S134 S142 S150 S158 S166 S174 S182 S190 S198 S206 S214 S222 S230">
    <cfRule type="expression" dxfId="1054" priority="104" stopIfTrue="1">
      <formula>OR(Q11="■",Q11="×")</formula>
    </cfRule>
  </conditionalFormatting>
  <conditionalFormatting sqref="S7 S15 S23 S31 S39 S47 S55 S63 S71 S79 S87 S95 S103 S111 S119 S127 S135 S143 S151 S159 S167 S175 S183 S191 S199 S207 S215 S223 S231">
    <cfRule type="expression" dxfId="1053" priority="105" stopIfTrue="1">
      <formula>OR(Q11="■",Q11="×")</formula>
    </cfRule>
  </conditionalFormatting>
  <conditionalFormatting sqref="B5 B13 B21 B29 B37 B45 B53 B61 B69 B77 B85 B93 B101 B109 B117 B125 B133 B141 B149 B157 B165 B173 B181 B189 B197 B205 B213 B221 B229">
    <cfRule type="expression" dxfId="1052" priority="106" stopIfTrue="1">
      <formula>OR(Q11="■",Q11="×")</formula>
    </cfRule>
  </conditionalFormatting>
  <conditionalFormatting sqref="B4:I4 B12:I12 B20:I20 B28:I28 B36:I36 B44:I44 B52:I52 B60:I60 B68:I68 B76:I76 B84:I84 B92:I92 B100:I100 B108:I108 B116:I116 B124:I124 B132:I132 B140:I140 B148:I148 B156:I156 B164:I164 B172:I172 B180:I180 B188:I188 B196:I196 B204:I204 B212:I212 B220:I220 B228:I228">
    <cfRule type="expression" dxfId="1051" priority="107" stopIfTrue="1">
      <formula>OR(Q11="■",Q11="×")</formula>
    </cfRule>
  </conditionalFormatting>
  <conditionalFormatting sqref="Q11 Q19 Q27 Q35 Q43 Q51 Q59 Q67 Q75 Q83 Q91 Q99 Q107 Q115 Q123 Q131 Q139 Q147 Q155 Q163 Q171 Q179 Q187 Q195 Q203 Q211 Q219 Q227 Q235">
    <cfRule type="expression" dxfId="1050" priority="108" stopIfTrue="1">
      <formula>OR(Q11="■",Q11="×")</formula>
    </cfRule>
  </conditionalFormatting>
  <conditionalFormatting sqref="M6 M14 M22 M30 M38 M46 M54 M62 M70 M78 M86 M94 M102 M110 M118 M126 M134 M142 M150 M158 M166 M174 M182 M190 M198 M206 M214 M222 M230">
    <cfRule type="expression" dxfId="1049" priority="109" stopIfTrue="1">
      <formula>OR(#REF!="■",#REF!="×")</formula>
    </cfRule>
  </conditionalFormatting>
  <conditionalFormatting sqref="M7 M15 M23 M31 M39 M47 M55 M63 M71 M79 M87 M95 M103 M111 M119 M127 M135 M143 M151 M159 M167 M175 M183 M191 M199 M207 M215 M223 M231">
    <cfRule type="expression" dxfId="1048" priority="110" stopIfTrue="1">
      <formula>OR(#REF!="■",#REF!="×")</formula>
    </cfRule>
  </conditionalFormatting>
  <conditionalFormatting sqref="M8 M16 M24 M32 M40 M48 M56 M64 M72 M80 M88 M96 M104 M112 M120 M128 M136 M144 M152 M160 M168 M176 M184 M192 M200 M208 M216 M224 M232">
    <cfRule type="expression" dxfId="1047" priority="111" stopIfTrue="1">
      <formula>OR(#REF!="■",#REF!="×")</formula>
    </cfRule>
  </conditionalFormatting>
  <conditionalFormatting sqref="M9 M17 M25 M33 M41 M49 M57 M65 M73 M81 M89 M97 M105 M113 M121 M129 M137 M145 M153 M161 M169 M177 M185 M193 M201 M209 M217 M225 M233">
    <cfRule type="expression" dxfId="1046" priority="112" stopIfTrue="1">
      <formula>OR(#REF!="■",#REF!="×")</formula>
    </cfRule>
  </conditionalFormatting>
  <conditionalFormatting sqref="M10 M18 M26 M34 M42 M50 M58 M66 M74 M82 M90 M98 M106 M114 M122 M130 M138 M146 M154 M162 M170 M178 M186 M194 M202 M210 M218 M226 M234">
    <cfRule type="expression" dxfId="1045" priority="113" stopIfTrue="1">
      <formula>OR(#REF!="■",#REF!="×")</formula>
    </cfRule>
  </conditionalFormatting>
  <conditionalFormatting sqref="M11 M19 M27 M35 M43 M51 M59 M67 M75 M83 M91 M99 M107 M115 M123 M131 M139 M147 M155 M163 M171 M179 M187 M195 M203 M211 M219 M227 M235">
    <cfRule type="expression" dxfId="1044" priority="114" stopIfTrue="1">
      <formula>OR(#REF!="■",#REF!="×")</formula>
    </cfRule>
  </conditionalFormatting>
  <conditionalFormatting sqref="M5 M13 M21 M29 M37 M45 M53 M61 M69 M77 M85 M93 M101 M109 M117 M125 M133 M141 M149 M157 M165 M173 M181 M189 M197 M205 M213 M221 M229">
    <cfRule type="expression" dxfId="1043" priority="115" stopIfTrue="1">
      <formula>OR(#REF!="■",#REF!="×")</formula>
    </cfRule>
  </conditionalFormatting>
  <conditionalFormatting sqref="P44:S44 M20 M28 M36 M44 M52 M60 M68 M76 M84 M92 M100 M108 M116 M124 M132 M140 M148 M156 M164 M172 M180 M188 M196 M204 M212 M220 M228 M12 P52:S52 P60:S60 P68:S68 P76:S76 P84:S84 P92:S92 P100:S100 P108:S108 P116:S116 P124:S124 P132:S132 P140:S140 P148:S148 P156:S156 P164:S164 P172:S172 P180:S180 P188:S188 P196:S196 P204:S204 P212:S212 P220:S220 P228:S228 Q4:S4 P20:S20 P28:S28 P36:S36">
    <cfRule type="expression" dxfId="1042" priority="116" stopIfTrue="1">
      <formula>OR(Z11="■",Z11="×")</formula>
    </cfRule>
  </conditionalFormatting>
  <conditionalFormatting sqref="J4 J12 J20 J28 J36 J44 J52 J60 J68 J76 J84 J92 J100 J108 J116 J124 J132 J140 J148 J156 J164 J172 J180 J188 J196 J204 J212 J220 J228">
    <cfRule type="expression" dxfId="1041" priority="117" stopIfTrue="1">
      <formula>OR(#REF!="■",#REF!="×")</formula>
    </cfRule>
  </conditionalFormatting>
  <conditionalFormatting sqref="M4">
    <cfRule type="expression" dxfId="1040" priority="118" stopIfTrue="1">
      <formula>OR(AC11="■",AC11="×")</formula>
    </cfRule>
  </conditionalFormatting>
  <conditionalFormatting sqref="O12 O20 O28 O36 O44 O52 O60 O68 O76 O84 O92 O100 O108 O116 O124 O132 O140 O148 O156 O164 O172 O180 O188 O196 O204 O212 O220 O228 O4:P4 L4 L20 L28 L36 L44 L52 L60 L68 L76 L84 L92 L100 L108 L116 L124 L132 L140 L148 L156 L164 L172 L180 L188 L196 L204 L212 L220 L228 L12">
    <cfRule type="expression" dxfId="1039" priority="119" stopIfTrue="1">
      <formula>OR(#REF!="■",#REF!="×")</formula>
    </cfRule>
  </conditionalFormatting>
  <conditionalFormatting sqref="P12:S12">
    <cfRule type="expression" dxfId="1038" priority="120" stopIfTrue="1">
      <formula>OR(AC19="■",AC19="×")</formula>
    </cfRule>
  </conditionalFormatting>
  <conditionalFormatting sqref="N12 N28 N36 N44 N52 N60 N68 N76 N84 N92 N100 N108 N116 N124 N132 N140 N148 N156 N164 N172 N180 N188 N196 N204 N212 N220 N228 N4 N20 K4 K20 K28 K36 K44 K52 K60 K68 K76 K84 K92 K100 K108 K116 K124 K132 K140 K148 K156 K164 K172 K180 K188 K196 K204 K212 K220 K228 K12">
    <cfRule type="expression" dxfId="1037" priority="121" stopIfTrue="1">
      <formula>OR(Y11="■",Y11="×")</formula>
    </cfRule>
  </conditionalFormatting>
  <conditionalFormatting sqref="D14">
    <cfRule type="expression" dxfId="1036" priority="34" stopIfTrue="1">
      <formula>OR(Q19="■",Q19="×")</formula>
    </cfRule>
  </conditionalFormatting>
  <conditionalFormatting sqref="C14">
    <cfRule type="expression" dxfId="1035" priority="35" stopIfTrue="1">
      <formula>OR(Q19="■",Q19="×")</formula>
    </cfRule>
  </conditionalFormatting>
  <conditionalFormatting sqref="D30">
    <cfRule type="expression" dxfId="1034" priority="32" stopIfTrue="1">
      <formula>OR(Q35="■",Q35="×")</formula>
    </cfRule>
  </conditionalFormatting>
  <conditionalFormatting sqref="C30">
    <cfRule type="expression" dxfId="1033" priority="33" stopIfTrue="1">
      <formula>OR(Q35="■",Q35="×")</formula>
    </cfRule>
  </conditionalFormatting>
  <conditionalFormatting sqref="D46">
    <cfRule type="expression" dxfId="1032" priority="30" stopIfTrue="1">
      <formula>OR(Q51="■",Q51="×")</formula>
    </cfRule>
  </conditionalFormatting>
  <conditionalFormatting sqref="C46">
    <cfRule type="expression" dxfId="1031" priority="31" stopIfTrue="1">
      <formula>OR(Q51="■",Q51="×")</formula>
    </cfRule>
  </conditionalFormatting>
  <conditionalFormatting sqref="D54">
    <cfRule type="expression" dxfId="1030" priority="28" stopIfTrue="1">
      <formula>OR(Q59="■",Q59="×")</formula>
    </cfRule>
  </conditionalFormatting>
  <conditionalFormatting sqref="C54">
    <cfRule type="expression" dxfId="1029" priority="29" stopIfTrue="1">
      <formula>OR(Q59="■",Q59="×")</formula>
    </cfRule>
  </conditionalFormatting>
  <conditionalFormatting sqref="D62">
    <cfRule type="expression" dxfId="1028" priority="26" stopIfTrue="1">
      <formula>OR(Q67="■",Q67="×")</formula>
    </cfRule>
  </conditionalFormatting>
  <conditionalFormatting sqref="C62">
    <cfRule type="expression" dxfId="1027" priority="27" stopIfTrue="1">
      <formula>OR(Q67="■",Q67="×")</formula>
    </cfRule>
  </conditionalFormatting>
  <conditionalFormatting sqref="D70">
    <cfRule type="expression" dxfId="1026" priority="24" stopIfTrue="1">
      <formula>OR(Q75="■",Q75="×")</formula>
    </cfRule>
  </conditionalFormatting>
  <conditionalFormatting sqref="C70">
    <cfRule type="expression" dxfId="1025" priority="25" stopIfTrue="1">
      <formula>OR(Q75="■",Q75="×")</formula>
    </cfRule>
  </conditionalFormatting>
  <conditionalFormatting sqref="D78">
    <cfRule type="expression" dxfId="1024" priority="22" stopIfTrue="1">
      <formula>OR(Q83="■",Q83="×")</formula>
    </cfRule>
  </conditionalFormatting>
  <conditionalFormatting sqref="C78">
    <cfRule type="expression" dxfId="1023" priority="23" stopIfTrue="1">
      <formula>OR(Q83="■",Q83="×")</formula>
    </cfRule>
  </conditionalFormatting>
  <conditionalFormatting sqref="D102">
    <cfRule type="expression" dxfId="1022" priority="20" stopIfTrue="1">
      <formula>OR(Q107="■",Q107="×")</formula>
    </cfRule>
  </conditionalFormatting>
  <conditionalFormatting sqref="C102">
    <cfRule type="expression" dxfId="1021" priority="21" stopIfTrue="1">
      <formula>OR(Q107="■",Q107="×")</formula>
    </cfRule>
  </conditionalFormatting>
  <conditionalFormatting sqref="C110">
    <cfRule type="expression" dxfId="1020" priority="19" stopIfTrue="1">
      <formula>OR(Q115="■",Q115="×")</formula>
    </cfRule>
  </conditionalFormatting>
  <conditionalFormatting sqref="D118">
    <cfRule type="expression" dxfId="1019" priority="18" stopIfTrue="1">
      <formula>OR(Q123="■",Q123="×")</formula>
    </cfRule>
  </conditionalFormatting>
  <conditionalFormatting sqref="C118">
    <cfRule type="expression" dxfId="1018" priority="17" stopIfTrue="1">
      <formula>OR(Q123="■",Q123="×")</formula>
    </cfRule>
  </conditionalFormatting>
  <conditionalFormatting sqref="D126">
    <cfRule type="expression" dxfId="1017" priority="16" stopIfTrue="1">
      <formula>OR(Q131="■",Q131="×")</formula>
    </cfRule>
  </conditionalFormatting>
  <conditionalFormatting sqref="C126">
    <cfRule type="expression" dxfId="1016" priority="15" stopIfTrue="1">
      <formula>OR(Q131="■",Q131="×")</formula>
    </cfRule>
  </conditionalFormatting>
  <conditionalFormatting sqref="D134">
    <cfRule type="expression" dxfId="1015" priority="14" stopIfTrue="1">
      <formula>OR(Q139="■",Q139="×")</formula>
    </cfRule>
  </conditionalFormatting>
  <conditionalFormatting sqref="C134">
    <cfRule type="expression" dxfId="1014" priority="13" stopIfTrue="1">
      <formula>OR(Q139="■",Q139="×")</formula>
    </cfRule>
  </conditionalFormatting>
  <conditionalFormatting sqref="D142">
    <cfRule type="expression" dxfId="1013" priority="12" stopIfTrue="1">
      <formula>OR(Q147="■",Q147="×")</formula>
    </cfRule>
  </conditionalFormatting>
  <conditionalFormatting sqref="C142">
    <cfRule type="expression" dxfId="1012" priority="11" stopIfTrue="1">
      <formula>OR(Q147="■",Q147="×")</formula>
    </cfRule>
  </conditionalFormatting>
  <conditionalFormatting sqref="D158">
    <cfRule type="expression" dxfId="1011" priority="10" stopIfTrue="1">
      <formula>OR(Q163="■",Q163="×")</formula>
    </cfRule>
  </conditionalFormatting>
  <conditionalFormatting sqref="C158">
    <cfRule type="expression" dxfId="1010" priority="9" stopIfTrue="1">
      <formula>OR(Q163="■",Q163="×")</formula>
    </cfRule>
  </conditionalFormatting>
  <conditionalFormatting sqref="D159">
    <cfRule type="expression" dxfId="1009" priority="8" stopIfTrue="1">
      <formula>OR(Q164="■",Q164="×")</formula>
    </cfRule>
  </conditionalFormatting>
  <conditionalFormatting sqref="C159">
    <cfRule type="expression" dxfId="1008" priority="7" stopIfTrue="1">
      <formula>OR(Q164="■",Q164="×")</formula>
    </cfRule>
  </conditionalFormatting>
  <conditionalFormatting sqref="D174">
    <cfRule type="expression" dxfId="1007" priority="5" stopIfTrue="1">
      <formula>OR(Q179="■",Q179="×")</formula>
    </cfRule>
  </conditionalFormatting>
  <conditionalFormatting sqref="C174">
    <cfRule type="expression" dxfId="1006" priority="6" stopIfTrue="1">
      <formula>OR(Q179="■",Q179="×")</formula>
    </cfRule>
  </conditionalFormatting>
  <conditionalFormatting sqref="D182">
    <cfRule type="expression" dxfId="1005" priority="3" stopIfTrue="1">
      <formula>OR(Q187="■",Q187="×")</formula>
    </cfRule>
  </conditionalFormatting>
  <conditionalFormatting sqref="C182">
    <cfRule type="expression" dxfId="1004" priority="4" stopIfTrue="1">
      <formula>OR(Q187="■",Q187="×")</formula>
    </cfRule>
  </conditionalFormatting>
  <conditionalFormatting sqref="D190">
    <cfRule type="expression" dxfId="1003" priority="1" stopIfTrue="1">
      <formula>OR(Q195="■",Q195="×")</formula>
    </cfRule>
  </conditionalFormatting>
  <conditionalFormatting sqref="C190">
    <cfRule type="expression" dxfId="1002" priority="2" stopIfTrue="1">
      <formula>OR(Q195="■",Q195="×")</formula>
    </cfRule>
  </conditionalFormatting>
  <dataValidations count="5">
    <dataValidation type="list" allowBlank="1" showInputMessage="1" showErrorMessage="1" sqref="B6:B11 B230:B235 B222:B227 B214:B219 B206:B211 B198:B203 B190:B195 B182:B187 B174:B179 B166:B171 B158:B163 B150:B155 B142:B147 B134:B139 B126:B131 B118:B123 B110:B115 B102:B107 B94:B99 B86:B91 B78:B83 B70:B75 B62:B67 B54:B59 B46:B51 B38:B43 B30:B35 B22:B27 B14:B19">
      <formula1>$V$4:$V$6</formula1>
    </dataValidation>
    <dataValidation type="list" allowBlank="1" showInputMessage="1" showErrorMessage="1" sqref="E6:M11 E230:M235 E222:M227 E214:M219 E206:M211 E198:M203 E190:M195 E182:M187 E174:M179 E166:M171 E158:M163 E150:M155 E142:M147 E134:M139 E126:M131 E118:M123 E110:M115 E102:M107 E94:M99 E86:M91 E78:M83 E70:M75 E62:M67 E54:M59 E46:M51 E38:M43 E30:M35 E22:M27 E14:M19">
      <formula1>$X$4:$X$11</formula1>
    </dataValidation>
    <dataValidation type="list" allowBlank="1" showInputMessage="1" showErrorMessage="1" sqref="Q11 Q19 Q27 Q35 Q43 Q51 Q59 Q67 Q75 Q83 Q91 Q99 Q107 Q115 Q123 Q131 Q139 Q147 Q155 Q163 Q171 Q179 Q187 Q195 Q203 Q211 Q219 Q227 Q235">
      <formula1>IF(U4=1,ngaynghi,ngaythuong)</formula1>
    </dataValidation>
    <dataValidation type="list" allowBlank="1" showInputMessage="1" showErrorMessage="1" sqref="Z4:Z5">
      <formula1>ngaynghi</formula1>
    </dataValidation>
    <dataValidation type="list" allowBlank="1" showInputMessage="1" showErrorMessage="1" sqref="R2:S2">
      <formula1>$Y$4:$Y$11</formula1>
    </dataValidation>
  </dataValidations>
  <pageMargins left="0.39370078740157483" right="0.19685039370078741" top="0.39370078740157483" bottom="0.19685039370078741" header="0.70866141732283472" footer="0.31496062992125984"/>
  <pageSetup paperSize="9" scale="90" orientation="portrait" r:id="rId1"/>
  <headerFooter alignWithMargins="0"/>
  <colBreaks count="1" manualBreakCount="1">
    <brk id="19" max="1048575" man="1"/>
  </col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51"/>
  <sheetViews>
    <sheetView zoomScale="160" zoomScaleNormal="160" workbookViewId="0">
      <pane ySplit="2" topLeftCell="A234" activePane="bottomLeft" state="frozenSplit"/>
      <selection activeCell="D17" sqref="D17"/>
      <selection pane="bottomLeft" activeCell="C246" sqref="C246"/>
    </sheetView>
  </sheetViews>
  <sheetFormatPr defaultColWidth="3" defaultRowHeight="18" customHeight="1"/>
  <cols>
    <col min="1" max="1" width="3.125" style="1" customWidth="1"/>
    <col min="2" max="2" width="5.5" style="1" customWidth="1"/>
    <col min="3" max="3" width="12.375" style="1" customWidth="1"/>
    <col min="4" max="4" width="14.25" style="1" customWidth="1"/>
    <col min="5" max="8" width="3" style="1" customWidth="1"/>
    <col min="9" max="9" width="3.75" style="1" bestFit="1" customWidth="1"/>
    <col min="10" max="13" width="3" style="1" customWidth="1"/>
    <col min="14" max="14" width="7.5" style="1" bestFit="1" customWidth="1"/>
    <col min="15" max="15" width="16.5" style="2" bestFit="1" customWidth="1"/>
    <col min="16" max="16" width="5" style="2" customWidth="1"/>
    <col min="17" max="17" width="7.5" style="1" bestFit="1" customWidth="1"/>
    <col min="18" max="18" width="9" style="1" bestFit="1" customWidth="1"/>
    <col min="19" max="19" width="9.125" style="3" bestFit="1" customWidth="1"/>
    <col min="20" max="20" width="2.125" style="3" bestFit="1" customWidth="1"/>
    <col min="21" max="21" width="3.75" style="1" hidden="1" customWidth="1"/>
    <col min="22" max="22" width="3.375" style="1" hidden="1" customWidth="1"/>
    <col min="23" max="23" width="11.375" style="1" hidden="1" customWidth="1"/>
    <col min="24" max="24" width="7.625" style="1" hidden="1" customWidth="1"/>
    <col min="25" max="25" width="3.375" style="1" hidden="1" customWidth="1"/>
    <col min="26" max="26" width="8.625" style="1" hidden="1" customWidth="1"/>
    <col min="27" max="27" width="5.75" style="1" hidden="1" customWidth="1"/>
    <col min="28" max="28" width="4.125" style="1" customWidth="1"/>
    <col min="29" max="16384" width="3" style="1"/>
  </cols>
  <sheetData>
    <row r="1" spans="1:28" ht="18" customHeight="1">
      <c r="A1" s="58" t="s">
        <v>62</v>
      </c>
      <c r="B1" s="75" t="s">
        <v>63</v>
      </c>
      <c r="C1" s="75"/>
      <c r="D1" s="75"/>
      <c r="E1" s="75"/>
      <c r="F1" s="75"/>
      <c r="G1" s="75"/>
      <c r="H1" s="75"/>
      <c r="I1" s="75"/>
      <c r="J1" s="75"/>
      <c r="K1" s="75"/>
      <c r="L1" s="75"/>
      <c r="M1" s="75"/>
      <c r="N1" s="75"/>
      <c r="O1" s="75"/>
      <c r="P1" s="19"/>
      <c r="Q1" s="10" t="s">
        <v>79</v>
      </c>
      <c r="R1" s="65">
        <f>Ｊａｎ!R1</f>
        <v>2023</v>
      </c>
      <c r="S1" s="65"/>
      <c r="U1" s="58"/>
      <c r="V1" s="58"/>
      <c r="W1" s="58"/>
      <c r="X1" s="58"/>
      <c r="Y1" s="58"/>
      <c r="Z1" s="58"/>
      <c r="AA1" s="58"/>
    </row>
    <row r="2" spans="1:28" ht="18" customHeight="1">
      <c r="A2" s="58"/>
      <c r="B2" s="75"/>
      <c r="C2" s="75"/>
      <c r="D2" s="75"/>
      <c r="E2" s="75"/>
      <c r="F2" s="75"/>
      <c r="G2" s="75"/>
      <c r="H2" s="75"/>
      <c r="I2" s="75"/>
      <c r="J2" s="75"/>
      <c r="K2" s="75"/>
      <c r="L2" s="75"/>
      <c r="M2" s="75"/>
      <c r="N2" s="75"/>
      <c r="O2" s="75"/>
      <c r="P2" s="13"/>
      <c r="Q2" s="10" t="s">
        <v>64</v>
      </c>
      <c r="R2" s="65" t="s">
        <v>92</v>
      </c>
      <c r="S2" s="74"/>
      <c r="U2" s="58"/>
      <c r="V2" s="58"/>
      <c r="W2" s="58"/>
      <c r="X2" s="58"/>
      <c r="Y2" s="58"/>
      <c r="Z2" s="58"/>
      <c r="AA2" s="58"/>
    </row>
    <row r="3" spans="1:28" ht="18" customHeight="1" thickBot="1">
      <c r="A3" s="58"/>
      <c r="B3" s="58"/>
      <c r="C3" s="58"/>
      <c r="D3" s="58"/>
      <c r="E3" s="58"/>
      <c r="F3" s="58"/>
      <c r="G3" s="58"/>
      <c r="H3" s="58"/>
      <c r="I3" s="58"/>
      <c r="J3" s="58"/>
      <c r="K3" s="58"/>
      <c r="L3" s="58"/>
      <c r="M3" s="58"/>
      <c r="N3" s="58"/>
      <c r="Q3" s="58"/>
      <c r="R3" s="58"/>
      <c r="U3" s="58"/>
      <c r="V3" s="58"/>
      <c r="W3" s="58"/>
      <c r="X3" s="58"/>
      <c r="Y3" s="58"/>
      <c r="Z3" s="58">
        <v>1</v>
      </c>
      <c r="AA3" s="58">
        <v>2</v>
      </c>
    </row>
    <row r="4" spans="1:28" ht="18" customHeight="1" thickBot="1">
      <c r="A4" s="58"/>
      <c r="B4" s="71">
        <f>DATE(R1,3,1)</f>
        <v>44986</v>
      </c>
      <c r="C4" s="72"/>
      <c r="D4" s="72"/>
      <c r="E4" s="72"/>
      <c r="F4" s="72"/>
      <c r="G4" s="72"/>
      <c r="H4" s="72"/>
      <c r="I4" s="72"/>
      <c r="J4" s="72"/>
      <c r="K4" s="72"/>
      <c r="L4" s="72"/>
      <c r="M4" s="72"/>
      <c r="N4" s="72"/>
      <c r="O4" s="72"/>
      <c r="P4" s="72"/>
      <c r="Q4" s="72"/>
      <c r="R4" s="72"/>
      <c r="S4" s="73"/>
      <c r="U4" s="60">
        <f>IF(ISERROR(OR(WEEKDAY(B4,1)=1,ISNUMBER(MATCH(B4,#REF!,0)))),"",IF(OR(WEEKDAY(B4,1)=1,ISNUMBER(MATCH(B4,#REF!,0))),1,2))</f>
        <v>2</v>
      </c>
      <c r="V4" s="58" t="s">
        <v>65</v>
      </c>
      <c r="W4" s="58" t="s">
        <v>7</v>
      </c>
      <c r="X4" s="58" t="s">
        <v>7</v>
      </c>
      <c r="Y4" s="58" t="s">
        <v>65</v>
      </c>
      <c r="Z4" s="58" t="s">
        <v>65</v>
      </c>
      <c r="AA4" s="58" t="s">
        <v>65</v>
      </c>
      <c r="AB4" s="42"/>
    </row>
    <row r="5" spans="1:28" ht="18" customHeight="1" thickBot="1">
      <c r="A5" s="58"/>
      <c r="B5" s="9" t="s">
        <v>25</v>
      </c>
      <c r="C5" s="4" t="s">
        <v>1</v>
      </c>
      <c r="D5" s="5" t="s">
        <v>0</v>
      </c>
      <c r="E5" s="68" t="s">
        <v>2</v>
      </c>
      <c r="F5" s="69"/>
      <c r="G5" s="69"/>
      <c r="H5" s="69"/>
      <c r="I5" s="69"/>
      <c r="J5" s="69"/>
      <c r="K5" s="69"/>
      <c r="L5" s="69"/>
      <c r="M5" s="70"/>
      <c r="N5" s="59" t="s">
        <v>4</v>
      </c>
      <c r="O5" s="57" t="s">
        <v>6</v>
      </c>
      <c r="P5" s="7" t="s">
        <v>26</v>
      </c>
      <c r="Q5" s="59" t="s">
        <v>4</v>
      </c>
      <c r="R5" s="63" t="s">
        <v>4</v>
      </c>
      <c r="S5" s="64"/>
      <c r="U5" s="60" t="str">
        <f>IF(ISERROR(OR(WEEKDAY(B5,1)=1,ISNUMBER(MATCH(B5,#REF!,0)))),"",IF(OR(WEEKDAY(B5,1)=1,ISNUMBER(MATCH(B5,#REF!,0))),1,2))</f>
        <v/>
      </c>
      <c r="V5" s="58" t="s">
        <v>73</v>
      </c>
      <c r="W5" s="58" t="s">
        <v>8</v>
      </c>
      <c r="X5" s="58" t="s">
        <v>74</v>
      </c>
      <c r="Y5" s="58" t="s">
        <v>76</v>
      </c>
      <c r="Z5" s="58" t="s">
        <v>24</v>
      </c>
      <c r="AA5" s="58" t="s">
        <v>75</v>
      </c>
    </row>
    <row r="6" spans="1:28" ht="18" customHeight="1">
      <c r="A6" s="58"/>
      <c r="B6" s="43" t="s">
        <v>96</v>
      </c>
      <c r="C6" s="44" t="s">
        <v>97</v>
      </c>
      <c r="D6" s="45" t="s">
        <v>106</v>
      </c>
      <c r="E6" s="66" t="s">
        <v>99</v>
      </c>
      <c r="F6" s="67"/>
      <c r="G6" s="67"/>
      <c r="H6" s="67"/>
      <c r="I6" s="67"/>
      <c r="J6" s="67"/>
      <c r="K6" s="67"/>
      <c r="L6" s="67"/>
      <c r="M6" s="67"/>
      <c r="N6" s="46">
        <v>4</v>
      </c>
      <c r="O6" s="46" t="s">
        <v>94</v>
      </c>
      <c r="P6" s="46"/>
      <c r="Q6" s="46">
        <v>3</v>
      </c>
      <c r="R6" s="52" t="s">
        <v>56</v>
      </c>
      <c r="S6" s="47">
        <f>SUM(N6:N11)</f>
        <v>4</v>
      </c>
      <c r="U6" s="60" t="str">
        <f>IF(ISERROR(OR(WEEKDAY(B6,1)=1,ISNUMBER(MATCH(B6,#REF!,0)))),"",IF(OR(WEEKDAY(B6,1)=1,ISNUMBER(MATCH(B6,#REF!,0))),1,2))</f>
        <v/>
      </c>
      <c r="V6" s="58" t="s">
        <v>27</v>
      </c>
      <c r="W6" s="58" t="s">
        <v>9</v>
      </c>
      <c r="X6" s="58" t="s">
        <v>28</v>
      </c>
      <c r="Y6" s="58" t="s">
        <v>17</v>
      </c>
      <c r="Z6" s="58"/>
      <c r="AA6" s="58" t="s">
        <v>16</v>
      </c>
    </row>
    <row r="7" spans="1:28" ht="18" customHeight="1">
      <c r="A7" s="58"/>
      <c r="B7" s="14" t="s">
        <v>7</v>
      </c>
      <c r="C7" s="8" t="s">
        <v>7</v>
      </c>
      <c r="D7" s="18"/>
      <c r="E7" s="61" t="s">
        <v>7</v>
      </c>
      <c r="F7" s="62"/>
      <c r="G7" s="62"/>
      <c r="H7" s="62"/>
      <c r="I7" s="62"/>
      <c r="J7" s="62"/>
      <c r="K7" s="62"/>
      <c r="L7" s="62"/>
      <c r="M7" s="62"/>
      <c r="N7" s="15"/>
      <c r="O7" s="15"/>
      <c r="P7" s="15"/>
      <c r="Q7" s="15"/>
      <c r="R7" s="53" t="s">
        <v>6</v>
      </c>
      <c r="S7" s="16">
        <f>SUM(Q6:Q10)</f>
        <v>3.75</v>
      </c>
      <c r="U7" s="60" t="str">
        <f>IF(ISERROR(OR(WEEKDAY(B7,1)=1,ISNUMBER(MATCH(B7,#REF!,0)))),"",IF(OR(WEEKDAY(B7,1)=1,ISNUMBER(MATCH(B7,#REF!,0))),1,2))</f>
        <v/>
      </c>
      <c r="V7" s="58"/>
      <c r="W7" s="58" t="s">
        <v>10</v>
      </c>
      <c r="X7" s="58" t="s">
        <v>29</v>
      </c>
      <c r="Y7" s="58" t="s">
        <v>18</v>
      </c>
      <c r="Z7" s="58"/>
      <c r="AA7" s="58" t="s">
        <v>15</v>
      </c>
    </row>
    <row r="8" spans="1:28" ht="18" customHeight="1">
      <c r="A8" s="58"/>
      <c r="B8" s="14" t="s">
        <v>7</v>
      </c>
      <c r="C8" s="8" t="s">
        <v>7</v>
      </c>
      <c r="D8" s="18"/>
      <c r="E8" s="61" t="s">
        <v>7</v>
      </c>
      <c r="F8" s="62"/>
      <c r="G8" s="62"/>
      <c r="H8" s="62"/>
      <c r="I8" s="62"/>
      <c r="J8" s="62"/>
      <c r="K8" s="62"/>
      <c r="L8" s="62"/>
      <c r="M8" s="62"/>
      <c r="N8" s="15"/>
      <c r="O8" s="15"/>
      <c r="P8" s="15"/>
      <c r="Q8" s="15"/>
      <c r="R8" s="54" t="str">
        <f>IF(Q11="△","Minus Time","")</f>
        <v/>
      </c>
      <c r="S8" s="41"/>
      <c r="U8" s="60" t="str">
        <f>IF(ISERROR(OR(WEEKDAY(B8,1)=1,ISNUMBER(MATCH(B8,#REF!,0)))),"",IF(OR(WEEKDAY(B8,1)=1,ISNUMBER(MATCH(B8,#REF!,0))),1,2))</f>
        <v/>
      </c>
      <c r="V8" s="58"/>
      <c r="W8" s="58" t="s">
        <v>11</v>
      </c>
      <c r="X8" s="58" t="s">
        <v>30</v>
      </c>
      <c r="Y8" s="58" t="s">
        <v>19</v>
      </c>
      <c r="Z8" s="58"/>
      <c r="AA8" s="58"/>
    </row>
    <row r="9" spans="1:28" ht="18" customHeight="1">
      <c r="A9" s="58"/>
      <c r="B9" s="14" t="s">
        <v>7</v>
      </c>
      <c r="C9" s="8" t="s">
        <v>7</v>
      </c>
      <c r="D9" s="18"/>
      <c r="E9" s="61" t="s">
        <v>7</v>
      </c>
      <c r="F9" s="62"/>
      <c r="G9" s="62"/>
      <c r="H9" s="62"/>
      <c r="I9" s="62"/>
      <c r="J9" s="62"/>
      <c r="K9" s="62"/>
      <c r="L9" s="62"/>
      <c r="M9" s="62"/>
      <c r="N9" s="15"/>
      <c r="O9" s="15"/>
      <c r="P9" s="15"/>
      <c r="Q9" s="15"/>
      <c r="R9" s="53" t="s">
        <v>23</v>
      </c>
      <c r="S9" s="16">
        <f>IF(OR(Q11="■",Q11="×",Q11="◎"),0,IF(Q11="△",SUM(S6:S8)-7.75, SUM(S6:S7)-7.75))</f>
        <v>0</v>
      </c>
      <c r="U9" s="60" t="str">
        <f>IF(ISERROR(OR(WEEKDAY(B9,1)=1,ISNUMBER(MATCH(B9,#REF!,0)))),"",IF(OR(WEEKDAY(B9,1)=1,ISNUMBER(MATCH(B9,#REF!,0))),1,2))</f>
        <v/>
      </c>
      <c r="V9" s="58"/>
      <c r="W9" s="58" t="s">
        <v>12</v>
      </c>
      <c r="X9" s="58" t="s">
        <v>31</v>
      </c>
      <c r="Y9" s="58" t="s">
        <v>20</v>
      </c>
      <c r="Z9" s="58"/>
      <c r="AA9" s="58"/>
    </row>
    <row r="10" spans="1:28" ht="18" customHeight="1">
      <c r="A10" s="58"/>
      <c r="B10" s="14" t="s">
        <v>7</v>
      </c>
      <c r="C10" s="8" t="s">
        <v>7</v>
      </c>
      <c r="D10" s="18"/>
      <c r="E10" s="61" t="s">
        <v>7</v>
      </c>
      <c r="F10" s="62"/>
      <c r="G10" s="62"/>
      <c r="H10" s="62"/>
      <c r="I10" s="62"/>
      <c r="J10" s="62"/>
      <c r="K10" s="62"/>
      <c r="L10" s="62"/>
      <c r="M10" s="62"/>
      <c r="N10" s="15"/>
      <c r="O10" s="15" t="s">
        <v>32</v>
      </c>
      <c r="P10" s="15" t="s">
        <v>33</v>
      </c>
      <c r="Q10" s="15">
        <v>0.75</v>
      </c>
      <c r="R10" s="53" t="s">
        <v>3</v>
      </c>
      <c r="S10" s="16" t="str">
        <f>IF(Q11="×",-7.75,"-")</f>
        <v>-</v>
      </c>
      <c r="U10" s="60" t="str">
        <f>IF(ISERROR(OR(WEEKDAY(B10,1)=1,ISNUMBER(MATCH(B10,#REF!,0)))),"",IF(OR(WEEKDAY(B10,1)=1,ISNUMBER(MATCH(B10,#REF!,0))),1,2))</f>
        <v/>
      </c>
      <c r="V10" s="58"/>
      <c r="W10" s="58" t="s">
        <v>13</v>
      </c>
      <c r="X10" s="58" t="s">
        <v>34</v>
      </c>
      <c r="Y10" s="58" t="s">
        <v>21</v>
      </c>
      <c r="Z10" s="58"/>
      <c r="AA10" s="58"/>
    </row>
    <row r="11" spans="1:28" ht="18" customHeight="1" thickBot="1">
      <c r="A11" s="58"/>
      <c r="B11" s="48" t="s">
        <v>7</v>
      </c>
      <c r="C11" s="49" t="s">
        <v>7</v>
      </c>
      <c r="D11" s="50"/>
      <c r="E11" s="76" t="s">
        <v>7</v>
      </c>
      <c r="F11" s="77"/>
      <c r="G11" s="77"/>
      <c r="H11" s="77"/>
      <c r="I11" s="77"/>
      <c r="J11" s="77"/>
      <c r="K11" s="77"/>
      <c r="L11" s="77"/>
      <c r="M11" s="77"/>
      <c r="N11" s="51"/>
      <c r="O11" s="51" t="s">
        <v>55</v>
      </c>
      <c r="P11" s="51" t="s">
        <v>33</v>
      </c>
      <c r="Q11" s="51" t="s">
        <v>93</v>
      </c>
      <c r="R11" s="55" t="s">
        <v>5</v>
      </c>
      <c r="S11" s="17">
        <f xml:space="preserve"> S6+S7</f>
        <v>7.75</v>
      </c>
      <c r="U11" s="60" t="str">
        <f>IF(ISERROR(OR(WEEKDAY(B11,1)=1,ISNUMBER(MATCH(B11,#REF!,0)))),"",IF(OR(WEEKDAY(B11,1)=1,ISNUMBER(MATCH(B11,#REF!,0))),1,2))</f>
        <v/>
      </c>
      <c r="V11" s="58"/>
      <c r="W11" s="58" t="s">
        <v>14</v>
      </c>
      <c r="X11" s="58" t="s">
        <v>35</v>
      </c>
      <c r="Y11" s="58" t="s">
        <v>22</v>
      </c>
      <c r="Z11" s="58"/>
      <c r="AA11" s="58"/>
    </row>
    <row r="12" spans="1:28" ht="18" customHeight="1" thickBot="1">
      <c r="A12" s="58"/>
      <c r="B12" s="71">
        <f>B4+1</f>
        <v>44987</v>
      </c>
      <c r="C12" s="72"/>
      <c r="D12" s="72"/>
      <c r="E12" s="72"/>
      <c r="F12" s="72"/>
      <c r="G12" s="72"/>
      <c r="H12" s="72"/>
      <c r="I12" s="72"/>
      <c r="J12" s="72"/>
      <c r="K12" s="72"/>
      <c r="L12" s="72"/>
      <c r="M12" s="72"/>
      <c r="N12" s="72"/>
      <c r="O12" s="72"/>
      <c r="P12" s="72"/>
      <c r="Q12" s="72"/>
      <c r="R12" s="72"/>
      <c r="S12" s="73"/>
      <c r="U12" s="60">
        <f>IF(ISERROR(OR(WEEKDAY(B12,1)=1,ISNUMBER(MATCH(B12,#REF!,0)))),"",IF(OR(WEEKDAY(B12,1)=1,ISNUMBER(MATCH(B12,#REF!,0))),1,2))</f>
        <v>2</v>
      </c>
      <c r="V12" s="58"/>
      <c r="W12" s="58"/>
      <c r="X12" s="58"/>
      <c r="Y12" s="58"/>
      <c r="Z12" s="58"/>
      <c r="AA12" s="58"/>
    </row>
    <row r="13" spans="1:28" ht="18" customHeight="1" thickBot="1">
      <c r="A13" s="58"/>
      <c r="B13" s="9" t="s">
        <v>25</v>
      </c>
      <c r="C13" s="4" t="s">
        <v>1</v>
      </c>
      <c r="D13" s="5" t="s">
        <v>0</v>
      </c>
      <c r="E13" s="68" t="s">
        <v>2</v>
      </c>
      <c r="F13" s="69"/>
      <c r="G13" s="69"/>
      <c r="H13" s="69"/>
      <c r="I13" s="69"/>
      <c r="J13" s="69"/>
      <c r="K13" s="69"/>
      <c r="L13" s="69"/>
      <c r="M13" s="70"/>
      <c r="N13" s="59" t="s">
        <v>4</v>
      </c>
      <c r="O13" s="57" t="s">
        <v>6</v>
      </c>
      <c r="P13" s="7" t="s">
        <v>26</v>
      </c>
      <c r="Q13" s="12" t="s">
        <v>4</v>
      </c>
      <c r="R13" s="63" t="s">
        <v>4</v>
      </c>
      <c r="S13" s="64"/>
      <c r="U13" s="60" t="str">
        <f>IF(ISERROR(OR(WEEKDAY(B13,1)=1,ISNUMBER(MATCH(B13,#REF!,0)))),"",IF(OR(WEEKDAY(B13,1)=1,ISNUMBER(MATCH(B13,#REF!,0))),1,2))</f>
        <v/>
      </c>
      <c r="V13" s="58"/>
      <c r="W13" s="10"/>
      <c r="X13" s="58"/>
      <c r="Y13" s="58"/>
      <c r="Z13" s="58"/>
      <c r="AA13" s="58"/>
    </row>
    <row r="14" spans="1:28" ht="18" customHeight="1">
      <c r="A14" s="58"/>
      <c r="B14" s="43" t="s">
        <v>96</v>
      </c>
      <c r="C14" s="44" t="s">
        <v>97</v>
      </c>
      <c r="D14" s="45" t="s">
        <v>106</v>
      </c>
      <c r="E14" s="66" t="s">
        <v>99</v>
      </c>
      <c r="F14" s="67"/>
      <c r="G14" s="67"/>
      <c r="H14" s="67"/>
      <c r="I14" s="67"/>
      <c r="J14" s="67"/>
      <c r="K14" s="67"/>
      <c r="L14" s="67"/>
      <c r="M14" s="67"/>
      <c r="N14" s="46">
        <v>2</v>
      </c>
      <c r="O14" s="46" t="s">
        <v>94</v>
      </c>
      <c r="P14" s="46"/>
      <c r="Q14" s="46">
        <v>5</v>
      </c>
      <c r="R14" s="52" t="s">
        <v>56</v>
      </c>
      <c r="S14" s="47">
        <f>SUM(N14:N19)</f>
        <v>2</v>
      </c>
      <c r="U14" s="60" t="str">
        <f>IF(ISERROR(OR(WEEKDAY(B14,1)=1,ISNUMBER(MATCH(B14,#REF!,0)))),"",IF(OR(WEEKDAY(B14,1)=1,ISNUMBER(MATCH(B14,#REF!,0))),1,2))</f>
        <v/>
      </c>
      <c r="V14" s="58"/>
      <c r="W14" s="58"/>
      <c r="X14" s="58"/>
      <c r="Y14" s="58"/>
      <c r="Z14" s="58"/>
      <c r="AA14" s="58"/>
    </row>
    <row r="15" spans="1:28" ht="18" customHeight="1">
      <c r="A15" s="58"/>
      <c r="B15" s="14" t="s">
        <v>7</v>
      </c>
      <c r="C15" s="8" t="s">
        <v>7</v>
      </c>
      <c r="D15" s="18"/>
      <c r="E15" s="61" t="s">
        <v>7</v>
      </c>
      <c r="F15" s="62"/>
      <c r="G15" s="62"/>
      <c r="H15" s="62"/>
      <c r="I15" s="62"/>
      <c r="J15" s="62"/>
      <c r="K15" s="62"/>
      <c r="L15" s="62"/>
      <c r="M15" s="62"/>
      <c r="N15" s="15"/>
      <c r="O15" s="15"/>
      <c r="P15" s="15"/>
      <c r="Q15" s="15"/>
      <c r="R15" s="53" t="s">
        <v>6</v>
      </c>
      <c r="S15" s="16">
        <f>SUM(Q14:Q18)</f>
        <v>5.75</v>
      </c>
      <c r="U15" s="60" t="str">
        <f>IF(ISERROR(OR(WEEKDAY(B15,1)=1,ISNUMBER(MATCH(B15,#REF!,0)))),"",IF(OR(WEEKDAY(B15,1)=1,ISNUMBER(MATCH(B15,#REF!,0))),1,2))</f>
        <v/>
      </c>
      <c r="V15" s="58"/>
      <c r="W15" s="58"/>
      <c r="X15" s="10"/>
      <c r="Y15" s="58"/>
      <c r="Z15" s="58"/>
      <c r="AA15" s="58"/>
    </row>
    <row r="16" spans="1:28" ht="18" customHeight="1">
      <c r="A16" s="58"/>
      <c r="B16" s="14" t="s">
        <v>7</v>
      </c>
      <c r="C16" s="8" t="s">
        <v>7</v>
      </c>
      <c r="D16" s="18"/>
      <c r="E16" s="61" t="s">
        <v>7</v>
      </c>
      <c r="F16" s="62"/>
      <c r="G16" s="62"/>
      <c r="H16" s="62"/>
      <c r="I16" s="62"/>
      <c r="J16" s="62"/>
      <c r="K16" s="62"/>
      <c r="L16" s="62"/>
      <c r="M16" s="62"/>
      <c r="N16" s="15"/>
      <c r="O16" s="15"/>
      <c r="P16" s="15"/>
      <c r="Q16" s="15"/>
      <c r="R16" s="54" t="str">
        <f>IF(Q19="△","Minus Time","")</f>
        <v/>
      </c>
      <c r="S16" s="41"/>
      <c r="U16" s="60" t="str">
        <f>IF(ISERROR(OR(WEEKDAY(B16,1)=1,ISNUMBER(MATCH(B16,#REF!,0)))),"",IF(OR(WEEKDAY(B16,1)=1,ISNUMBER(MATCH(B16,#REF!,0))),1,2))</f>
        <v/>
      </c>
      <c r="V16" s="58"/>
      <c r="W16" s="58"/>
      <c r="X16" s="10"/>
      <c r="Y16" s="58"/>
      <c r="Z16" s="58"/>
      <c r="AA16" s="58"/>
    </row>
    <row r="17" spans="1:27" ht="18" customHeight="1">
      <c r="A17" s="58"/>
      <c r="B17" s="14" t="s">
        <v>7</v>
      </c>
      <c r="C17" s="8" t="s">
        <v>7</v>
      </c>
      <c r="D17" s="18"/>
      <c r="E17" s="61" t="s">
        <v>7</v>
      </c>
      <c r="F17" s="62"/>
      <c r="G17" s="62"/>
      <c r="H17" s="62"/>
      <c r="I17" s="62"/>
      <c r="J17" s="62"/>
      <c r="K17" s="62"/>
      <c r="L17" s="62"/>
      <c r="M17" s="62"/>
      <c r="N17" s="15"/>
      <c r="O17" s="15"/>
      <c r="P17" s="15"/>
      <c r="Q17" s="15"/>
      <c r="R17" s="53" t="s">
        <v>23</v>
      </c>
      <c r="S17" s="16">
        <f>IF(OR(Q19="■",Q19="×",Q19="◎"),0,IF(Q19="△",SUM(S14:S16)-7.75, SUM(S14:S15)-7.75))</f>
        <v>0</v>
      </c>
      <c r="U17" s="60" t="str">
        <f>IF(ISERROR(OR(WEEKDAY(B17,1)=1,ISNUMBER(MATCH(B17,#REF!,0)))),"",IF(OR(WEEKDAY(B17,1)=1,ISNUMBER(MATCH(B17,#REF!,0))),1,2))</f>
        <v/>
      </c>
      <c r="V17" s="58"/>
      <c r="W17" s="58"/>
      <c r="X17" s="10"/>
      <c r="Y17" s="58"/>
      <c r="Z17" s="58"/>
      <c r="AA17" s="58"/>
    </row>
    <row r="18" spans="1:27" ht="18" customHeight="1">
      <c r="A18" s="58"/>
      <c r="B18" s="14" t="s">
        <v>7</v>
      </c>
      <c r="C18" s="8" t="s">
        <v>7</v>
      </c>
      <c r="D18" s="18"/>
      <c r="E18" s="61" t="s">
        <v>7</v>
      </c>
      <c r="F18" s="62"/>
      <c r="G18" s="62"/>
      <c r="H18" s="62"/>
      <c r="I18" s="62"/>
      <c r="J18" s="62"/>
      <c r="K18" s="62"/>
      <c r="L18" s="62"/>
      <c r="M18" s="62"/>
      <c r="N18" s="15"/>
      <c r="O18" s="15" t="s">
        <v>32</v>
      </c>
      <c r="P18" s="15" t="s">
        <v>33</v>
      </c>
      <c r="Q18" s="15">
        <v>0.75</v>
      </c>
      <c r="R18" s="53" t="s">
        <v>3</v>
      </c>
      <c r="S18" s="16" t="str">
        <f>IF(Q19="×",-7.75,"-")</f>
        <v>-</v>
      </c>
      <c r="U18" s="60" t="str">
        <f>IF(ISERROR(OR(WEEKDAY(B18,1)=1,ISNUMBER(MATCH(B18,#REF!,0)))),"",IF(OR(WEEKDAY(B18,1)=1,ISNUMBER(MATCH(B18,#REF!,0))),1,2))</f>
        <v/>
      </c>
      <c r="V18" s="58"/>
      <c r="W18" s="58"/>
      <c r="X18" s="10"/>
      <c r="Y18" s="58"/>
      <c r="Z18" s="58"/>
      <c r="AA18" s="58"/>
    </row>
    <row r="19" spans="1:27" ht="18" customHeight="1" thickBot="1">
      <c r="A19" s="58"/>
      <c r="B19" s="48" t="s">
        <v>7</v>
      </c>
      <c r="C19" s="49" t="s">
        <v>7</v>
      </c>
      <c r="D19" s="50"/>
      <c r="E19" s="76" t="s">
        <v>7</v>
      </c>
      <c r="F19" s="77"/>
      <c r="G19" s="77"/>
      <c r="H19" s="77"/>
      <c r="I19" s="77"/>
      <c r="J19" s="77"/>
      <c r="K19" s="77"/>
      <c r="L19" s="77"/>
      <c r="M19" s="77"/>
      <c r="N19" s="51"/>
      <c r="O19" s="51" t="s">
        <v>55</v>
      </c>
      <c r="P19" s="51" t="s">
        <v>33</v>
      </c>
      <c r="Q19" s="51" t="s">
        <v>93</v>
      </c>
      <c r="R19" s="55" t="s">
        <v>5</v>
      </c>
      <c r="S19" s="17">
        <f xml:space="preserve"> S14+S15</f>
        <v>7.75</v>
      </c>
      <c r="U19" s="60" t="str">
        <f>IF(ISERROR(OR(WEEKDAY(B19,1)=1,ISNUMBER(MATCH(B19,#REF!,0)))),"",IF(OR(WEEKDAY(B19,1)=1,ISNUMBER(MATCH(B19,#REF!,0))),1,2))</f>
        <v/>
      </c>
      <c r="V19" s="58"/>
      <c r="W19" s="58"/>
      <c r="X19" s="58"/>
      <c r="Y19" s="58"/>
      <c r="Z19" s="58"/>
      <c r="AA19" s="58"/>
    </row>
    <row r="20" spans="1:27" ht="18" customHeight="1" thickBot="1">
      <c r="A20" s="58"/>
      <c r="B20" s="71">
        <f>B12+1</f>
        <v>44988</v>
      </c>
      <c r="C20" s="72"/>
      <c r="D20" s="72"/>
      <c r="E20" s="72"/>
      <c r="F20" s="72"/>
      <c r="G20" s="72"/>
      <c r="H20" s="72"/>
      <c r="I20" s="72"/>
      <c r="J20" s="72"/>
      <c r="K20" s="72"/>
      <c r="L20" s="72"/>
      <c r="M20" s="72"/>
      <c r="N20" s="72"/>
      <c r="O20" s="72"/>
      <c r="P20" s="72"/>
      <c r="Q20" s="72"/>
      <c r="R20" s="72"/>
      <c r="S20" s="73"/>
      <c r="U20" s="60">
        <f>IF(ISERROR(OR(WEEKDAY(B20,1)=1,ISNUMBER(MATCH(B20,#REF!,0)))),"",IF(OR(WEEKDAY(B20,1)=1,ISNUMBER(MATCH(B20,#REF!,0))),1,2))</f>
        <v>2</v>
      </c>
      <c r="V20" s="58"/>
      <c r="W20" s="58"/>
      <c r="X20" s="58"/>
      <c r="Y20" s="58"/>
      <c r="Z20" s="58"/>
      <c r="AA20" s="58"/>
    </row>
    <row r="21" spans="1:27" ht="18" customHeight="1" thickBot="1">
      <c r="A21" s="58"/>
      <c r="B21" s="9" t="s">
        <v>25</v>
      </c>
      <c r="C21" s="4" t="s">
        <v>1</v>
      </c>
      <c r="D21" s="5" t="s">
        <v>0</v>
      </c>
      <c r="E21" s="68" t="s">
        <v>2</v>
      </c>
      <c r="F21" s="69"/>
      <c r="G21" s="69"/>
      <c r="H21" s="69"/>
      <c r="I21" s="69"/>
      <c r="J21" s="69"/>
      <c r="K21" s="69"/>
      <c r="L21" s="69"/>
      <c r="M21" s="70"/>
      <c r="N21" s="59" t="s">
        <v>4</v>
      </c>
      <c r="O21" s="57" t="s">
        <v>6</v>
      </c>
      <c r="P21" s="7" t="s">
        <v>26</v>
      </c>
      <c r="Q21" s="12" t="s">
        <v>4</v>
      </c>
      <c r="R21" s="63" t="s">
        <v>4</v>
      </c>
      <c r="S21" s="64"/>
      <c r="U21" s="60" t="str">
        <f>IF(ISERROR(OR(WEEKDAY(B21,1)=1,ISNUMBER(MATCH(B21,#REF!,0)))),"",IF(OR(WEEKDAY(B21,1)=1,ISNUMBER(MATCH(B21,#REF!,0))),1,2))</f>
        <v/>
      </c>
      <c r="V21" s="58"/>
      <c r="W21" s="58"/>
      <c r="X21" s="58"/>
      <c r="Y21" s="58"/>
      <c r="Z21" s="58"/>
      <c r="AA21" s="58"/>
    </row>
    <row r="22" spans="1:27" ht="18" customHeight="1">
      <c r="A22" s="58"/>
      <c r="B22" s="43" t="s">
        <v>96</v>
      </c>
      <c r="C22" s="44" t="s">
        <v>97</v>
      </c>
      <c r="D22" s="45" t="s">
        <v>104</v>
      </c>
      <c r="E22" s="66" t="s">
        <v>99</v>
      </c>
      <c r="F22" s="67"/>
      <c r="G22" s="67"/>
      <c r="H22" s="67"/>
      <c r="I22" s="67"/>
      <c r="J22" s="67"/>
      <c r="K22" s="67"/>
      <c r="L22" s="67"/>
      <c r="M22" s="67"/>
      <c r="N22" s="46">
        <v>6</v>
      </c>
      <c r="O22" s="46"/>
      <c r="P22" s="46"/>
      <c r="Q22" s="46"/>
      <c r="R22" s="52" t="s">
        <v>56</v>
      </c>
      <c r="S22" s="47">
        <f>SUM(N22:N27)</f>
        <v>6</v>
      </c>
      <c r="U22" s="60" t="str">
        <f>IF(ISERROR(OR(WEEKDAY(B22,1)=1,ISNUMBER(MATCH(B22,#REF!,0)))),"",IF(OR(WEEKDAY(B22,1)=1,ISNUMBER(MATCH(B22,#REF!,0))),1,2))</f>
        <v/>
      </c>
      <c r="V22" s="58"/>
      <c r="W22" s="58"/>
      <c r="X22" s="58"/>
      <c r="Y22" s="58"/>
      <c r="Z22" s="58"/>
      <c r="AA22" s="58"/>
    </row>
    <row r="23" spans="1:27" ht="18" customHeight="1">
      <c r="A23" s="58"/>
      <c r="B23" s="14" t="s">
        <v>7</v>
      </c>
      <c r="C23" s="8" t="s">
        <v>7</v>
      </c>
      <c r="D23" s="18"/>
      <c r="E23" s="61" t="s">
        <v>7</v>
      </c>
      <c r="F23" s="62"/>
      <c r="G23" s="62"/>
      <c r="H23" s="62"/>
      <c r="I23" s="62"/>
      <c r="J23" s="62"/>
      <c r="K23" s="62"/>
      <c r="L23" s="62"/>
      <c r="M23" s="62"/>
      <c r="N23" s="15"/>
      <c r="O23" s="15"/>
      <c r="P23" s="15"/>
      <c r="Q23" s="15"/>
      <c r="R23" s="53" t="s">
        <v>6</v>
      </c>
      <c r="S23" s="16">
        <f>SUM(Q22:Q26)</f>
        <v>1.75</v>
      </c>
      <c r="U23" s="60" t="str">
        <f>IF(ISERROR(OR(WEEKDAY(B23,1)=1,ISNUMBER(MATCH(B23,#REF!,0)))),"",IF(OR(WEEKDAY(B23,1)=1,ISNUMBER(MATCH(B23,#REF!,0))),1,2))</f>
        <v/>
      </c>
      <c r="V23" s="58"/>
      <c r="W23" s="58"/>
      <c r="X23" s="58"/>
      <c r="Y23" s="58"/>
      <c r="Z23" s="58"/>
      <c r="AA23" s="58"/>
    </row>
    <row r="24" spans="1:27" ht="18" customHeight="1">
      <c r="A24" s="58"/>
      <c r="B24" s="14" t="s">
        <v>7</v>
      </c>
      <c r="C24" s="8" t="s">
        <v>7</v>
      </c>
      <c r="D24" s="18"/>
      <c r="E24" s="61" t="s">
        <v>7</v>
      </c>
      <c r="F24" s="62"/>
      <c r="G24" s="62"/>
      <c r="H24" s="62"/>
      <c r="I24" s="62"/>
      <c r="J24" s="62"/>
      <c r="K24" s="62"/>
      <c r="L24" s="62"/>
      <c r="M24" s="62"/>
      <c r="N24" s="15"/>
      <c r="O24" s="15"/>
      <c r="P24" s="15"/>
      <c r="Q24" s="15"/>
      <c r="R24" s="54" t="str">
        <f>IF(Q27="△","Minus Time","")</f>
        <v/>
      </c>
      <c r="S24" s="41"/>
      <c r="U24" s="60" t="str">
        <f>IF(ISERROR(OR(WEEKDAY(B24,1)=1,ISNUMBER(MATCH(B24,#REF!,0)))),"",IF(OR(WEEKDAY(B24,1)=1,ISNUMBER(MATCH(B24,#REF!,0))),1,2))</f>
        <v/>
      </c>
      <c r="V24" s="58"/>
      <c r="W24" s="58"/>
      <c r="X24" s="58"/>
      <c r="Y24" s="58"/>
      <c r="Z24" s="58"/>
      <c r="AA24" s="58"/>
    </row>
    <row r="25" spans="1:27" ht="18" customHeight="1">
      <c r="A25" s="58"/>
      <c r="B25" s="14" t="s">
        <v>7</v>
      </c>
      <c r="C25" s="8" t="s">
        <v>7</v>
      </c>
      <c r="D25" s="18"/>
      <c r="E25" s="61" t="s">
        <v>7</v>
      </c>
      <c r="F25" s="62"/>
      <c r="G25" s="62"/>
      <c r="H25" s="62"/>
      <c r="I25" s="62"/>
      <c r="J25" s="62"/>
      <c r="K25" s="62"/>
      <c r="L25" s="62"/>
      <c r="M25" s="62"/>
      <c r="N25" s="15"/>
      <c r="O25" s="15"/>
      <c r="P25" s="15"/>
      <c r="Q25" s="15"/>
      <c r="R25" s="53" t="s">
        <v>23</v>
      </c>
      <c r="S25" s="16">
        <f>IF(OR(Q27="■",Q27="×",Q27="◎"),0,IF(Q27="△",SUM(S22:S24)-7.75, SUM(S22:S23)-7.75))</f>
        <v>0</v>
      </c>
      <c r="U25" s="60" t="str">
        <f>IF(ISERROR(OR(WEEKDAY(B25,1)=1,ISNUMBER(MATCH(B25,#REF!,0)))),"",IF(OR(WEEKDAY(B25,1)=1,ISNUMBER(MATCH(B25,#REF!,0))),1,2))</f>
        <v/>
      </c>
      <c r="V25" s="58"/>
      <c r="W25" s="58"/>
      <c r="X25" s="58"/>
      <c r="Y25" s="58"/>
      <c r="Z25" s="58"/>
      <c r="AA25" s="58"/>
    </row>
    <row r="26" spans="1:27" ht="18" customHeight="1">
      <c r="A26" s="58"/>
      <c r="B26" s="14" t="s">
        <v>7</v>
      </c>
      <c r="C26" s="8" t="s">
        <v>7</v>
      </c>
      <c r="D26" s="18"/>
      <c r="E26" s="61" t="s">
        <v>7</v>
      </c>
      <c r="F26" s="62"/>
      <c r="G26" s="62"/>
      <c r="H26" s="62"/>
      <c r="I26" s="62"/>
      <c r="J26" s="62"/>
      <c r="K26" s="62"/>
      <c r="L26" s="62"/>
      <c r="M26" s="62"/>
      <c r="N26" s="15"/>
      <c r="O26" s="15" t="s">
        <v>32</v>
      </c>
      <c r="P26" s="15" t="s">
        <v>33</v>
      </c>
      <c r="Q26" s="15">
        <v>1.75</v>
      </c>
      <c r="R26" s="53" t="s">
        <v>3</v>
      </c>
      <c r="S26" s="16" t="str">
        <f>IF(Q27="×",-7.75,"-")</f>
        <v>-</v>
      </c>
      <c r="U26" s="60" t="str">
        <f>IF(ISERROR(OR(WEEKDAY(B26,1)=1,ISNUMBER(MATCH(B26,#REF!,0)))),"",IF(OR(WEEKDAY(B26,1)=1,ISNUMBER(MATCH(B26,#REF!,0))),1,2))</f>
        <v/>
      </c>
      <c r="V26" s="58"/>
      <c r="W26" s="58"/>
      <c r="X26" s="58"/>
      <c r="Y26" s="58"/>
      <c r="Z26" s="58"/>
      <c r="AA26" s="58"/>
    </row>
    <row r="27" spans="1:27" ht="18" customHeight="1" thickBot="1">
      <c r="A27" s="58"/>
      <c r="B27" s="48" t="s">
        <v>7</v>
      </c>
      <c r="C27" s="49" t="s">
        <v>7</v>
      </c>
      <c r="D27" s="50"/>
      <c r="E27" s="76" t="s">
        <v>7</v>
      </c>
      <c r="F27" s="77"/>
      <c r="G27" s="77"/>
      <c r="H27" s="77"/>
      <c r="I27" s="77"/>
      <c r="J27" s="77"/>
      <c r="K27" s="77"/>
      <c r="L27" s="77"/>
      <c r="M27" s="77"/>
      <c r="N27" s="51"/>
      <c r="O27" s="51" t="s">
        <v>55</v>
      </c>
      <c r="P27" s="51" t="s">
        <v>33</v>
      </c>
      <c r="Q27" s="51" t="s">
        <v>93</v>
      </c>
      <c r="R27" s="55" t="s">
        <v>5</v>
      </c>
      <c r="S27" s="17">
        <f xml:space="preserve"> S22+S23</f>
        <v>7.75</v>
      </c>
      <c r="U27" s="60" t="str">
        <f>IF(ISERROR(OR(WEEKDAY(B27,1)=1,ISNUMBER(MATCH(B27,#REF!,0)))),"",IF(OR(WEEKDAY(B27,1)=1,ISNUMBER(MATCH(B27,#REF!,0))),1,2))</f>
        <v/>
      </c>
      <c r="V27" s="58"/>
      <c r="W27" s="58"/>
      <c r="X27" s="58"/>
      <c r="Y27" s="58"/>
      <c r="Z27" s="58"/>
      <c r="AA27" s="58"/>
    </row>
    <row r="28" spans="1:27" ht="18" customHeight="1" thickBot="1">
      <c r="A28" s="58"/>
      <c r="B28" s="71">
        <f>B20+1</f>
        <v>44989</v>
      </c>
      <c r="C28" s="72"/>
      <c r="D28" s="72"/>
      <c r="E28" s="72"/>
      <c r="F28" s="72"/>
      <c r="G28" s="72"/>
      <c r="H28" s="72"/>
      <c r="I28" s="72"/>
      <c r="J28" s="72"/>
      <c r="K28" s="72"/>
      <c r="L28" s="72"/>
      <c r="M28" s="72"/>
      <c r="N28" s="72"/>
      <c r="O28" s="72"/>
      <c r="P28" s="72"/>
      <c r="Q28" s="72"/>
      <c r="R28" s="72"/>
      <c r="S28" s="73"/>
      <c r="U28" s="60">
        <f>IF(ISERROR(OR(WEEKDAY(B28,1)=1,ISNUMBER(MATCH(B28,#REF!,0)))),"",IF(OR(WEEKDAY(B28,1)=1,ISNUMBER(MATCH(B28,#REF!,0))),1,2))</f>
        <v>2</v>
      </c>
      <c r="V28" s="58"/>
      <c r="W28" s="58"/>
      <c r="X28" s="58"/>
      <c r="Y28" s="58"/>
      <c r="Z28" s="58"/>
      <c r="AA28" s="58"/>
    </row>
    <row r="29" spans="1:27" ht="18" customHeight="1" thickBot="1">
      <c r="A29" s="58"/>
      <c r="B29" s="9" t="s">
        <v>25</v>
      </c>
      <c r="C29" s="4" t="s">
        <v>1</v>
      </c>
      <c r="D29" s="5" t="s">
        <v>0</v>
      </c>
      <c r="E29" s="68" t="s">
        <v>2</v>
      </c>
      <c r="F29" s="69"/>
      <c r="G29" s="69"/>
      <c r="H29" s="69"/>
      <c r="I29" s="69"/>
      <c r="J29" s="69"/>
      <c r="K29" s="69"/>
      <c r="L29" s="69"/>
      <c r="M29" s="70"/>
      <c r="N29" s="59" t="s">
        <v>4</v>
      </c>
      <c r="O29" s="57" t="s">
        <v>6</v>
      </c>
      <c r="P29" s="7" t="s">
        <v>26</v>
      </c>
      <c r="Q29" s="12" t="s">
        <v>4</v>
      </c>
      <c r="R29" s="63" t="s">
        <v>4</v>
      </c>
      <c r="S29" s="64"/>
      <c r="U29" s="60" t="str">
        <f>IF(ISERROR(OR(WEEKDAY(B29,1)=1,ISNUMBER(MATCH(B29,#REF!,0)))),"",IF(OR(WEEKDAY(B29,1)=1,ISNUMBER(MATCH(B29,#REF!,0))),1,2))</f>
        <v/>
      </c>
      <c r="V29" s="58"/>
      <c r="W29" s="58"/>
      <c r="X29" s="58"/>
      <c r="Y29" s="58"/>
      <c r="Z29" s="58"/>
      <c r="AA29" s="58"/>
    </row>
    <row r="30" spans="1:27" ht="18" customHeight="1">
      <c r="A30" s="58"/>
      <c r="B30" s="43" t="s">
        <v>96</v>
      </c>
      <c r="C30" s="44" t="s">
        <v>97</v>
      </c>
      <c r="D30" s="45" t="s">
        <v>104</v>
      </c>
      <c r="E30" s="66" t="s">
        <v>99</v>
      </c>
      <c r="F30" s="67"/>
      <c r="G30" s="67"/>
      <c r="H30" s="67"/>
      <c r="I30" s="67"/>
      <c r="J30" s="67"/>
      <c r="K30" s="67"/>
      <c r="L30" s="67"/>
      <c r="M30" s="67"/>
      <c r="N30" s="46">
        <v>7</v>
      </c>
      <c r="O30" s="46"/>
      <c r="P30" s="46"/>
      <c r="Q30" s="46"/>
      <c r="R30" s="52" t="s">
        <v>56</v>
      </c>
      <c r="S30" s="47">
        <f>SUM(N30:N35)</f>
        <v>7</v>
      </c>
      <c r="U30" s="60" t="str">
        <f>IF(ISERROR(OR(WEEKDAY(B30,1)=1,ISNUMBER(MATCH(B30,#REF!,0)))),"",IF(OR(WEEKDAY(B30,1)=1,ISNUMBER(MATCH(B30,#REF!,0))),1,2))</f>
        <v/>
      </c>
      <c r="V30" s="58"/>
      <c r="W30" s="58"/>
      <c r="X30" s="58"/>
      <c r="Y30" s="58"/>
      <c r="Z30" s="58"/>
      <c r="AA30" s="58"/>
    </row>
    <row r="31" spans="1:27" ht="18" customHeight="1">
      <c r="A31" s="58"/>
      <c r="B31" s="14" t="s">
        <v>7</v>
      </c>
      <c r="C31" s="8" t="s">
        <v>7</v>
      </c>
      <c r="D31" s="18"/>
      <c r="E31" s="61" t="s">
        <v>7</v>
      </c>
      <c r="F31" s="62"/>
      <c r="G31" s="62"/>
      <c r="H31" s="62"/>
      <c r="I31" s="62"/>
      <c r="J31" s="62"/>
      <c r="K31" s="62"/>
      <c r="L31" s="62"/>
      <c r="M31" s="62"/>
      <c r="N31" s="15"/>
      <c r="O31" s="15"/>
      <c r="P31" s="15"/>
      <c r="Q31" s="15"/>
      <c r="R31" s="53" t="s">
        <v>6</v>
      </c>
      <c r="S31" s="16">
        <f>SUM(Q30:Q34)</f>
        <v>0.75</v>
      </c>
      <c r="U31" s="60" t="str">
        <f>IF(ISERROR(OR(WEEKDAY(B31,1)=1,ISNUMBER(MATCH(B31,#REF!,0)))),"",IF(OR(WEEKDAY(B31,1)=1,ISNUMBER(MATCH(B31,#REF!,0))),1,2))</f>
        <v/>
      </c>
      <c r="V31" s="58"/>
      <c r="W31" s="58"/>
      <c r="X31" s="58"/>
      <c r="Y31" s="58"/>
      <c r="Z31" s="58"/>
      <c r="AA31" s="58"/>
    </row>
    <row r="32" spans="1:27" ht="18" customHeight="1">
      <c r="A32" s="58"/>
      <c r="B32" s="14" t="s">
        <v>7</v>
      </c>
      <c r="C32" s="8" t="s">
        <v>7</v>
      </c>
      <c r="D32" s="18"/>
      <c r="E32" s="61" t="s">
        <v>7</v>
      </c>
      <c r="F32" s="62"/>
      <c r="G32" s="62"/>
      <c r="H32" s="62"/>
      <c r="I32" s="62"/>
      <c r="J32" s="62"/>
      <c r="K32" s="62"/>
      <c r="L32" s="62"/>
      <c r="M32" s="62"/>
      <c r="N32" s="15"/>
      <c r="O32" s="15"/>
      <c r="P32" s="15"/>
      <c r="Q32" s="15"/>
      <c r="R32" s="54" t="str">
        <f>IF(Q35="△","Minus Time","")</f>
        <v/>
      </c>
      <c r="S32" s="41"/>
      <c r="U32" s="60" t="str">
        <f>IF(ISERROR(OR(WEEKDAY(B32,1)=1,ISNUMBER(MATCH(B32,#REF!,0)))),"",IF(OR(WEEKDAY(B32,1)=1,ISNUMBER(MATCH(B32,#REF!,0))),1,2))</f>
        <v/>
      </c>
      <c r="V32" s="58"/>
      <c r="W32" s="58"/>
      <c r="X32" s="58"/>
      <c r="Y32" s="58"/>
      <c r="Z32" s="58"/>
      <c r="AA32" s="58"/>
    </row>
    <row r="33" spans="1:27" ht="18" customHeight="1">
      <c r="A33" s="58"/>
      <c r="B33" s="14" t="s">
        <v>7</v>
      </c>
      <c r="C33" s="8" t="s">
        <v>7</v>
      </c>
      <c r="D33" s="18"/>
      <c r="E33" s="61" t="s">
        <v>7</v>
      </c>
      <c r="F33" s="62"/>
      <c r="G33" s="62"/>
      <c r="H33" s="62"/>
      <c r="I33" s="62"/>
      <c r="J33" s="62"/>
      <c r="K33" s="62"/>
      <c r="L33" s="62"/>
      <c r="M33" s="62"/>
      <c r="N33" s="15"/>
      <c r="O33" s="15"/>
      <c r="P33" s="15"/>
      <c r="Q33" s="15"/>
      <c r="R33" s="53" t="s">
        <v>23</v>
      </c>
      <c r="S33" s="16">
        <f>IF(OR(Q35="■",Q35="×",Q35="◎"),0,IF(Q35="△",SUM(S30:S32)-7.75, SUM(S30:S31)-7.75))</f>
        <v>0</v>
      </c>
      <c r="U33" s="60" t="str">
        <f>IF(ISERROR(OR(WEEKDAY(B33,1)=1,ISNUMBER(MATCH(B33,#REF!,0)))),"",IF(OR(WEEKDAY(B33,1)=1,ISNUMBER(MATCH(B33,#REF!,0))),1,2))</f>
        <v/>
      </c>
      <c r="V33" s="58"/>
      <c r="W33" s="58"/>
      <c r="X33" s="58"/>
      <c r="Y33" s="58"/>
      <c r="Z33" s="58"/>
      <c r="AA33" s="58"/>
    </row>
    <row r="34" spans="1:27" ht="18" customHeight="1">
      <c r="A34" s="58"/>
      <c r="B34" s="14" t="s">
        <v>7</v>
      </c>
      <c r="C34" s="8" t="s">
        <v>7</v>
      </c>
      <c r="D34" s="18"/>
      <c r="E34" s="61" t="s">
        <v>7</v>
      </c>
      <c r="F34" s="62"/>
      <c r="G34" s="62"/>
      <c r="H34" s="62"/>
      <c r="I34" s="62"/>
      <c r="J34" s="62"/>
      <c r="K34" s="62"/>
      <c r="L34" s="62"/>
      <c r="M34" s="62"/>
      <c r="N34" s="15"/>
      <c r="O34" s="15" t="s">
        <v>32</v>
      </c>
      <c r="P34" s="15" t="s">
        <v>33</v>
      </c>
      <c r="Q34" s="15">
        <v>0.75</v>
      </c>
      <c r="R34" s="53" t="s">
        <v>3</v>
      </c>
      <c r="S34" s="16" t="str">
        <f>IF(Q35="×",-7.75,"-")</f>
        <v>-</v>
      </c>
      <c r="U34" s="60" t="str">
        <f>IF(ISERROR(OR(WEEKDAY(B34,1)=1,ISNUMBER(MATCH(B34,#REF!,0)))),"",IF(OR(WEEKDAY(B34,1)=1,ISNUMBER(MATCH(B34,#REF!,0))),1,2))</f>
        <v/>
      </c>
      <c r="V34" s="58"/>
      <c r="W34" s="58"/>
      <c r="X34" s="58"/>
      <c r="Y34" s="58"/>
      <c r="Z34" s="58"/>
      <c r="AA34" s="58"/>
    </row>
    <row r="35" spans="1:27" ht="18" customHeight="1" thickBot="1">
      <c r="A35" s="58"/>
      <c r="B35" s="48" t="s">
        <v>7</v>
      </c>
      <c r="C35" s="49" t="s">
        <v>7</v>
      </c>
      <c r="D35" s="50"/>
      <c r="E35" s="76" t="s">
        <v>7</v>
      </c>
      <c r="F35" s="77"/>
      <c r="G35" s="77"/>
      <c r="H35" s="77"/>
      <c r="I35" s="77"/>
      <c r="J35" s="77"/>
      <c r="K35" s="77"/>
      <c r="L35" s="77"/>
      <c r="M35" s="77"/>
      <c r="N35" s="51"/>
      <c r="O35" s="51" t="s">
        <v>55</v>
      </c>
      <c r="P35" s="51" t="s">
        <v>33</v>
      </c>
      <c r="Q35" s="51" t="s">
        <v>93</v>
      </c>
      <c r="R35" s="55" t="s">
        <v>5</v>
      </c>
      <c r="S35" s="17">
        <f xml:space="preserve"> S30+S31</f>
        <v>7.75</v>
      </c>
      <c r="U35" s="60" t="str">
        <f>IF(ISERROR(OR(WEEKDAY(B35,1)=1,ISNUMBER(MATCH(B35,#REF!,0)))),"",IF(OR(WEEKDAY(B35,1)=1,ISNUMBER(MATCH(B35,#REF!,0))),1,2))</f>
        <v/>
      </c>
      <c r="V35" s="58"/>
      <c r="W35" s="58"/>
      <c r="X35" s="58"/>
      <c r="Y35" s="58"/>
      <c r="Z35" s="58"/>
      <c r="AA35" s="58"/>
    </row>
    <row r="36" spans="1:27" ht="18" customHeight="1" thickBot="1">
      <c r="A36" s="58"/>
      <c r="B36" s="71">
        <f>B28+1</f>
        <v>44990</v>
      </c>
      <c r="C36" s="72"/>
      <c r="D36" s="72"/>
      <c r="E36" s="72"/>
      <c r="F36" s="72"/>
      <c r="G36" s="72"/>
      <c r="H36" s="72"/>
      <c r="I36" s="72"/>
      <c r="J36" s="72"/>
      <c r="K36" s="72"/>
      <c r="L36" s="72"/>
      <c r="M36" s="72"/>
      <c r="N36" s="72"/>
      <c r="O36" s="72"/>
      <c r="P36" s="72"/>
      <c r="Q36" s="72"/>
      <c r="R36" s="72"/>
      <c r="S36" s="73"/>
      <c r="U36" s="60">
        <f>IF(ISERROR(OR(WEEKDAY(B36,1)=1,ISNUMBER(MATCH(B36,#REF!,0)))),"",IF(OR(WEEKDAY(B36,1)=1,ISNUMBER(MATCH(B36,#REF!,0))),1,2))</f>
        <v>1</v>
      </c>
      <c r="V36" s="58"/>
      <c r="W36" s="58"/>
      <c r="X36" s="58"/>
      <c r="Y36" s="58"/>
      <c r="Z36" s="58"/>
      <c r="AA36" s="58"/>
    </row>
    <row r="37" spans="1:27" ht="18" customHeight="1" thickBot="1">
      <c r="A37" s="58"/>
      <c r="B37" s="9" t="s">
        <v>25</v>
      </c>
      <c r="C37" s="4" t="s">
        <v>1</v>
      </c>
      <c r="D37" s="5" t="s">
        <v>0</v>
      </c>
      <c r="E37" s="68" t="s">
        <v>2</v>
      </c>
      <c r="F37" s="69"/>
      <c r="G37" s="69"/>
      <c r="H37" s="69"/>
      <c r="I37" s="69"/>
      <c r="J37" s="69"/>
      <c r="K37" s="69"/>
      <c r="L37" s="69"/>
      <c r="M37" s="70"/>
      <c r="N37" s="59" t="s">
        <v>4</v>
      </c>
      <c r="O37" s="57" t="s">
        <v>6</v>
      </c>
      <c r="P37" s="7" t="s">
        <v>26</v>
      </c>
      <c r="Q37" s="12" t="s">
        <v>4</v>
      </c>
      <c r="R37" s="63" t="s">
        <v>4</v>
      </c>
      <c r="S37" s="64"/>
      <c r="U37" s="60" t="str">
        <f>IF(ISERROR(OR(WEEKDAY(B37,1)=1,ISNUMBER(MATCH(B37,#REF!,0)))),"",IF(OR(WEEKDAY(B37,1)=1,ISNUMBER(MATCH(B37,#REF!,0))),1,2))</f>
        <v/>
      </c>
      <c r="V37" s="58"/>
      <c r="W37" s="58"/>
      <c r="X37" s="58"/>
      <c r="Y37" s="58"/>
      <c r="Z37" s="58"/>
      <c r="AA37" s="58"/>
    </row>
    <row r="38" spans="1:27" ht="18" customHeight="1">
      <c r="A38" s="58"/>
      <c r="B38" s="43" t="s">
        <v>7</v>
      </c>
      <c r="C38" s="44" t="s">
        <v>7</v>
      </c>
      <c r="D38" s="45"/>
      <c r="E38" s="66" t="s">
        <v>7</v>
      </c>
      <c r="F38" s="67"/>
      <c r="G38" s="67"/>
      <c r="H38" s="67"/>
      <c r="I38" s="67"/>
      <c r="J38" s="67"/>
      <c r="K38" s="67"/>
      <c r="L38" s="67"/>
      <c r="M38" s="67"/>
      <c r="N38" s="46"/>
      <c r="O38" s="46"/>
      <c r="P38" s="46"/>
      <c r="Q38" s="46"/>
      <c r="R38" s="52" t="s">
        <v>56</v>
      </c>
      <c r="S38" s="47">
        <f>SUM(N38:N43)</f>
        <v>0</v>
      </c>
      <c r="U38" s="60" t="str">
        <f>IF(ISERROR(OR(WEEKDAY(B38,1)=1,ISNUMBER(MATCH(B38,#REF!,0)))),"",IF(OR(WEEKDAY(B38,1)=1,ISNUMBER(MATCH(B38,#REF!,0))),1,2))</f>
        <v/>
      </c>
      <c r="V38" s="58"/>
      <c r="W38" s="58"/>
      <c r="X38" s="58"/>
      <c r="Y38" s="58"/>
      <c r="Z38" s="58"/>
      <c r="AA38" s="58"/>
    </row>
    <row r="39" spans="1:27" ht="18" customHeight="1">
      <c r="A39" s="58"/>
      <c r="B39" s="14" t="s">
        <v>7</v>
      </c>
      <c r="C39" s="8" t="s">
        <v>7</v>
      </c>
      <c r="D39" s="18"/>
      <c r="E39" s="61" t="s">
        <v>7</v>
      </c>
      <c r="F39" s="62"/>
      <c r="G39" s="62"/>
      <c r="H39" s="62"/>
      <c r="I39" s="62"/>
      <c r="J39" s="62"/>
      <c r="K39" s="62"/>
      <c r="L39" s="62"/>
      <c r="M39" s="62"/>
      <c r="N39" s="15"/>
      <c r="O39" s="15"/>
      <c r="P39" s="15"/>
      <c r="Q39" s="15"/>
      <c r="R39" s="53" t="s">
        <v>6</v>
      </c>
      <c r="S39" s="16">
        <f>SUM(Q38:Q42)</f>
        <v>0</v>
      </c>
      <c r="U39" s="60" t="str">
        <f>IF(ISERROR(OR(WEEKDAY(B39,1)=1,ISNUMBER(MATCH(B39,#REF!,0)))),"",IF(OR(WEEKDAY(B39,1)=1,ISNUMBER(MATCH(B39,#REF!,0))),1,2))</f>
        <v/>
      </c>
      <c r="V39" s="58"/>
      <c r="W39" s="58"/>
      <c r="X39" s="58"/>
      <c r="Y39" s="58"/>
      <c r="Z39" s="58"/>
      <c r="AA39" s="58"/>
    </row>
    <row r="40" spans="1:27" ht="18" customHeight="1">
      <c r="A40" s="58"/>
      <c r="B40" s="14" t="s">
        <v>7</v>
      </c>
      <c r="C40" s="8" t="s">
        <v>7</v>
      </c>
      <c r="D40" s="18"/>
      <c r="E40" s="61" t="s">
        <v>7</v>
      </c>
      <c r="F40" s="62"/>
      <c r="G40" s="62"/>
      <c r="H40" s="62"/>
      <c r="I40" s="62"/>
      <c r="J40" s="62"/>
      <c r="K40" s="62"/>
      <c r="L40" s="62"/>
      <c r="M40" s="62"/>
      <c r="N40" s="15"/>
      <c r="O40" s="15"/>
      <c r="P40" s="15"/>
      <c r="Q40" s="15"/>
      <c r="R40" s="54" t="str">
        <f>IF(Q43="△","Minus Time","")</f>
        <v/>
      </c>
      <c r="S40" s="41"/>
      <c r="U40" s="60" t="str">
        <f>IF(ISERROR(OR(WEEKDAY(B40,1)=1,ISNUMBER(MATCH(B40,#REF!,0)))),"",IF(OR(WEEKDAY(B40,1)=1,ISNUMBER(MATCH(B40,#REF!,0))),1,2))</f>
        <v/>
      </c>
      <c r="V40" s="58"/>
      <c r="W40" s="58"/>
      <c r="X40" s="58"/>
      <c r="Y40" s="58"/>
      <c r="Z40" s="58"/>
      <c r="AA40" s="58"/>
    </row>
    <row r="41" spans="1:27" ht="18" customHeight="1">
      <c r="A41" s="58"/>
      <c r="B41" s="14" t="s">
        <v>7</v>
      </c>
      <c r="C41" s="8" t="s">
        <v>7</v>
      </c>
      <c r="D41" s="18"/>
      <c r="E41" s="61" t="s">
        <v>7</v>
      </c>
      <c r="F41" s="62"/>
      <c r="G41" s="62"/>
      <c r="H41" s="62"/>
      <c r="I41" s="62"/>
      <c r="J41" s="62"/>
      <c r="K41" s="62"/>
      <c r="L41" s="62"/>
      <c r="M41" s="62"/>
      <c r="N41" s="15"/>
      <c r="O41" s="15"/>
      <c r="P41" s="15"/>
      <c r="Q41" s="15"/>
      <c r="R41" s="53" t="s">
        <v>23</v>
      </c>
      <c r="S41" s="16">
        <f>IF(OR(Q43="■",Q43="×",Q43="◎"),0,IF(Q43="△",SUM(S38:S40)-7.75, SUM(S38:S39)-7.75))</f>
        <v>0</v>
      </c>
      <c r="U41" s="60" t="str">
        <f>IF(ISERROR(OR(WEEKDAY(B41,1)=1,ISNUMBER(MATCH(B41,#REF!,0)))),"",IF(OR(WEEKDAY(B41,1)=1,ISNUMBER(MATCH(B41,#REF!,0))),1,2))</f>
        <v/>
      </c>
      <c r="V41" s="58"/>
      <c r="W41" s="58"/>
      <c r="X41" s="58"/>
      <c r="Y41" s="58"/>
      <c r="Z41" s="58"/>
      <c r="AA41" s="58"/>
    </row>
    <row r="42" spans="1:27" ht="18" customHeight="1">
      <c r="A42" s="58"/>
      <c r="B42" s="14" t="s">
        <v>7</v>
      </c>
      <c r="C42" s="8" t="s">
        <v>7</v>
      </c>
      <c r="D42" s="18"/>
      <c r="E42" s="61" t="s">
        <v>7</v>
      </c>
      <c r="F42" s="62"/>
      <c r="G42" s="62"/>
      <c r="H42" s="62"/>
      <c r="I42" s="62"/>
      <c r="J42" s="62"/>
      <c r="K42" s="62"/>
      <c r="L42" s="62"/>
      <c r="M42" s="62"/>
      <c r="N42" s="15"/>
      <c r="O42" s="15" t="s">
        <v>32</v>
      </c>
      <c r="P42" s="15" t="s">
        <v>33</v>
      </c>
      <c r="Q42" s="15"/>
      <c r="R42" s="53" t="s">
        <v>3</v>
      </c>
      <c r="S42" s="16" t="str">
        <f>IF(Q43="×",-7.75,"-")</f>
        <v>-</v>
      </c>
      <c r="U42" s="60" t="str">
        <f>IF(ISERROR(OR(WEEKDAY(B42,1)=1,ISNUMBER(MATCH(B42,#REF!,0)))),"",IF(OR(WEEKDAY(B42,1)=1,ISNUMBER(MATCH(B42,#REF!,0))),1,2))</f>
        <v/>
      </c>
      <c r="V42" s="58"/>
      <c r="W42" s="58"/>
      <c r="X42" s="58"/>
      <c r="Y42" s="58"/>
      <c r="Z42" s="58"/>
      <c r="AA42" s="58"/>
    </row>
    <row r="43" spans="1:27" ht="18" customHeight="1" thickBot="1">
      <c r="A43" s="58"/>
      <c r="B43" s="48" t="s">
        <v>7</v>
      </c>
      <c r="C43" s="49" t="s">
        <v>7</v>
      </c>
      <c r="D43" s="50"/>
      <c r="E43" s="76" t="s">
        <v>7</v>
      </c>
      <c r="F43" s="77"/>
      <c r="G43" s="77"/>
      <c r="H43" s="77"/>
      <c r="I43" s="77"/>
      <c r="J43" s="77"/>
      <c r="K43" s="77"/>
      <c r="L43" s="77"/>
      <c r="M43" s="77"/>
      <c r="N43" s="51"/>
      <c r="O43" s="51" t="s">
        <v>55</v>
      </c>
      <c r="P43" s="51" t="s">
        <v>33</v>
      </c>
      <c r="Q43" s="51" t="s">
        <v>7</v>
      </c>
      <c r="R43" s="55" t="s">
        <v>5</v>
      </c>
      <c r="S43" s="17">
        <f xml:space="preserve"> S38+S39</f>
        <v>0</v>
      </c>
      <c r="U43" s="60" t="str">
        <f>IF(ISERROR(OR(WEEKDAY(B43,1)=1,ISNUMBER(MATCH(B43,#REF!,0)))),"",IF(OR(WEEKDAY(B43,1)=1,ISNUMBER(MATCH(B43,#REF!,0))),1,2))</f>
        <v/>
      </c>
      <c r="V43" s="58"/>
      <c r="W43" s="58"/>
      <c r="X43" s="58"/>
      <c r="Y43" s="58"/>
      <c r="Z43" s="58"/>
      <c r="AA43" s="58"/>
    </row>
    <row r="44" spans="1:27" ht="18" customHeight="1" thickBot="1">
      <c r="A44" s="58"/>
      <c r="B44" s="71">
        <f>B36+1</f>
        <v>44991</v>
      </c>
      <c r="C44" s="72"/>
      <c r="D44" s="72"/>
      <c r="E44" s="72"/>
      <c r="F44" s="72"/>
      <c r="G44" s="72"/>
      <c r="H44" s="72"/>
      <c r="I44" s="72"/>
      <c r="J44" s="72"/>
      <c r="K44" s="72"/>
      <c r="L44" s="72"/>
      <c r="M44" s="72"/>
      <c r="N44" s="72"/>
      <c r="O44" s="72"/>
      <c r="P44" s="72"/>
      <c r="Q44" s="72"/>
      <c r="R44" s="72"/>
      <c r="S44" s="73"/>
      <c r="U44" s="60">
        <f>IF(ISERROR(OR(WEEKDAY(B44,1)=1,ISNUMBER(MATCH(B44,#REF!,0)))),"",IF(OR(WEEKDAY(B44,1)=1,ISNUMBER(MATCH(B44,#REF!,0))),1,2))</f>
        <v>2</v>
      </c>
      <c r="V44" s="58"/>
      <c r="W44" s="58"/>
      <c r="X44" s="58"/>
      <c r="Y44" s="58"/>
      <c r="Z44" s="58"/>
      <c r="AA44" s="58"/>
    </row>
    <row r="45" spans="1:27" ht="18" customHeight="1" thickBot="1">
      <c r="A45" s="58"/>
      <c r="B45" s="9" t="s">
        <v>25</v>
      </c>
      <c r="C45" s="4" t="s">
        <v>1</v>
      </c>
      <c r="D45" s="5" t="s">
        <v>0</v>
      </c>
      <c r="E45" s="68" t="s">
        <v>2</v>
      </c>
      <c r="F45" s="69"/>
      <c r="G45" s="69"/>
      <c r="H45" s="69"/>
      <c r="I45" s="69"/>
      <c r="J45" s="69"/>
      <c r="K45" s="69"/>
      <c r="L45" s="69"/>
      <c r="M45" s="70"/>
      <c r="N45" s="59" t="s">
        <v>4</v>
      </c>
      <c r="O45" s="57" t="s">
        <v>6</v>
      </c>
      <c r="P45" s="7" t="s">
        <v>26</v>
      </c>
      <c r="Q45" s="12" t="s">
        <v>4</v>
      </c>
      <c r="R45" s="63" t="s">
        <v>4</v>
      </c>
      <c r="S45" s="64"/>
      <c r="U45" s="60" t="str">
        <f>IF(ISERROR(OR(WEEKDAY(B45,1)=1,ISNUMBER(MATCH(B45,#REF!,0)))),"",IF(OR(WEEKDAY(B45,1)=1,ISNUMBER(MATCH(B45,#REF!,0))),1,2))</f>
        <v/>
      </c>
      <c r="V45" s="58"/>
      <c r="W45" s="58"/>
      <c r="X45" s="58"/>
      <c r="Y45" s="58"/>
      <c r="Z45" s="58"/>
      <c r="AA45" s="58"/>
    </row>
    <row r="46" spans="1:27" ht="18" customHeight="1">
      <c r="A46" s="58"/>
      <c r="B46" s="43" t="s">
        <v>96</v>
      </c>
      <c r="C46" s="44" t="s">
        <v>97</v>
      </c>
      <c r="D46" s="45" t="s">
        <v>104</v>
      </c>
      <c r="E46" s="66" t="s">
        <v>99</v>
      </c>
      <c r="F46" s="67"/>
      <c r="G46" s="67"/>
      <c r="H46" s="67"/>
      <c r="I46" s="67"/>
      <c r="J46" s="67"/>
      <c r="K46" s="67"/>
      <c r="L46" s="67"/>
      <c r="M46" s="67"/>
      <c r="N46" s="46">
        <v>7</v>
      </c>
      <c r="O46" s="46"/>
      <c r="P46" s="46"/>
      <c r="Q46" s="46"/>
      <c r="R46" s="52" t="s">
        <v>56</v>
      </c>
      <c r="S46" s="47">
        <f>SUM(N46:N51)</f>
        <v>7</v>
      </c>
      <c r="U46" s="60" t="str">
        <f>IF(ISERROR(OR(WEEKDAY(B46,1)=1,ISNUMBER(MATCH(B46,#REF!,0)))),"",IF(OR(WEEKDAY(B46,1)=1,ISNUMBER(MATCH(B46,#REF!,0))),1,2))</f>
        <v/>
      </c>
      <c r="V46" s="58"/>
      <c r="W46" s="58"/>
      <c r="X46" s="58"/>
      <c r="Y46" s="58"/>
      <c r="Z46" s="58"/>
      <c r="AA46" s="58"/>
    </row>
    <row r="47" spans="1:27" ht="18" customHeight="1">
      <c r="A47" s="58"/>
      <c r="B47" s="14" t="s">
        <v>7</v>
      </c>
      <c r="C47" s="8" t="s">
        <v>7</v>
      </c>
      <c r="D47" s="18"/>
      <c r="E47" s="61" t="s">
        <v>7</v>
      </c>
      <c r="F47" s="62"/>
      <c r="G47" s="62"/>
      <c r="H47" s="62"/>
      <c r="I47" s="62"/>
      <c r="J47" s="62"/>
      <c r="K47" s="62"/>
      <c r="L47" s="62"/>
      <c r="M47" s="62"/>
      <c r="N47" s="15"/>
      <c r="O47" s="15"/>
      <c r="P47" s="15"/>
      <c r="Q47" s="15"/>
      <c r="R47" s="53" t="s">
        <v>6</v>
      </c>
      <c r="S47" s="16">
        <f>SUM(Q46:Q50)</f>
        <v>0.75</v>
      </c>
      <c r="U47" s="60" t="str">
        <f>IF(ISERROR(OR(WEEKDAY(B47,1)=1,ISNUMBER(MATCH(B47,#REF!,0)))),"",IF(OR(WEEKDAY(B47,1)=1,ISNUMBER(MATCH(B47,#REF!,0))),1,2))</f>
        <v/>
      </c>
      <c r="V47" s="58"/>
      <c r="W47" s="58"/>
      <c r="X47" s="58"/>
      <c r="Y47" s="58"/>
      <c r="Z47" s="58"/>
      <c r="AA47" s="58"/>
    </row>
    <row r="48" spans="1:27" ht="18" customHeight="1">
      <c r="A48" s="58"/>
      <c r="B48" s="14" t="s">
        <v>7</v>
      </c>
      <c r="C48" s="8" t="s">
        <v>7</v>
      </c>
      <c r="D48" s="18"/>
      <c r="E48" s="61" t="s">
        <v>7</v>
      </c>
      <c r="F48" s="62"/>
      <c r="G48" s="62"/>
      <c r="H48" s="62"/>
      <c r="I48" s="62"/>
      <c r="J48" s="62"/>
      <c r="K48" s="62"/>
      <c r="L48" s="62"/>
      <c r="M48" s="62"/>
      <c r="N48" s="15"/>
      <c r="O48" s="15"/>
      <c r="P48" s="15"/>
      <c r="Q48" s="15"/>
      <c r="R48" s="54" t="str">
        <f>IF(Q51="△","Minus Time","")</f>
        <v/>
      </c>
      <c r="S48" s="41"/>
      <c r="U48" s="60" t="str">
        <f>IF(ISERROR(OR(WEEKDAY(B48,1)=1,ISNUMBER(MATCH(B48,#REF!,0)))),"",IF(OR(WEEKDAY(B48,1)=1,ISNUMBER(MATCH(B48,#REF!,0))),1,2))</f>
        <v/>
      </c>
      <c r="V48" s="58"/>
      <c r="W48" s="58"/>
      <c r="X48" s="58"/>
      <c r="Y48" s="58"/>
      <c r="Z48" s="58"/>
      <c r="AA48" s="58"/>
    </row>
    <row r="49" spans="1:27" ht="18" customHeight="1">
      <c r="A49" s="58"/>
      <c r="B49" s="14" t="s">
        <v>7</v>
      </c>
      <c r="C49" s="8" t="s">
        <v>7</v>
      </c>
      <c r="D49" s="18"/>
      <c r="E49" s="61" t="s">
        <v>7</v>
      </c>
      <c r="F49" s="62"/>
      <c r="G49" s="62"/>
      <c r="H49" s="62"/>
      <c r="I49" s="62"/>
      <c r="J49" s="62"/>
      <c r="K49" s="62"/>
      <c r="L49" s="62"/>
      <c r="M49" s="62"/>
      <c r="N49" s="15"/>
      <c r="O49" s="15"/>
      <c r="P49" s="15"/>
      <c r="Q49" s="15"/>
      <c r="R49" s="53" t="s">
        <v>23</v>
      </c>
      <c r="S49" s="16">
        <f>IF(OR(Q51="■",Q51="×",Q51="◎"),0,IF(Q51="△",SUM(S46:S48)-7.75, SUM(S46:S47)-7.75))</f>
        <v>0</v>
      </c>
      <c r="U49" s="60" t="str">
        <f>IF(ISERROR(OR(WEEKDAY(B49,1)=1,ISNUMBER(MATCH(B49,#REF!,0)))),"",IF(OR(WEEKDAY(B49,1)=1,ISNUMBER(MATCH(B49,#REF!,0))),1,2))</f>
        <v/>
      </c>
      <c r="V49" s="58"/>
      <c r="W49" s="58"/>
      <c r="X49" s="58"/>
      <c r="Y49" s="58"/>
      <c r="Z49" s="58"/>
      <c r="AA49" s="58"/>
    </row>
    <row r="50" spans="1:27" ht="18" customHeight="1">
      <c r="A50" s="58"/>
      <c r="B50" s="14" t="s">
        <v>7</v>
      </c>
      <c r="C50" s="8" t="s">
        <v>7</v>
      </c>
      <c r="D50" s="18"/>
      <c r="E50" s="61" t="s">
        <v>7</v>
      </c>
      <c r="F50" s="62"/>
      <c r="G50" s="62"/>
      <c r="H50" s="62"/>
      <c r="I50" s="62"/>
      <c r="J50" s="62"/>
      <c r="K50" s="62"/>
      <c r="L50" s="62"/>
      <c r="M50" s="62"/>
      <c r="N50" s="15"/>
      <c r="O50" s="15" t="s">
        <v>32</v>
      </c>
      <c r="P50" s="15" t="s">
        <v>33</v>
      </c>
      <c r="Q50" s="15">
        <v>0.75</v>
      </c>
      <c r="R50" s="53" t="s">
        <v>3</v>
      </c>
      <c r="S50" s="16" t="str">
        <f>IF(Q51="×",-7.75,"-")</f>
        <v>-</v>
      </c>
      <c r="U50" s="60" t="str">
        <f>IF(ISERROR(OR(WEEKDAY(B50,1)=1,ISNUMBER(MATCH(B50,#REF!,0)))),"",IF(OR(WEEKDAY(B50,1)=1,ISNUMBER(MATCH(B50,#REF!,0))),1,2))</f>
        <v/>
      </c>
      <c r="V50" s="58"/>
      <c r="W50" s="58"/>
      <c r="X50" s="58"/>
      <c r="Y50" s="58"/>
      <c r="Z50" s="58"/>
      <c r="AA50" s="58"/>
    </row>
    <row r="51" spans="1:27" ht="18" customHeight="1" thickBot="1">
      <c r="A51" s="58"/>
      <c r="B51" s="48" t="s">
        <v>7</v>
      </c>
      <c r="C51" s="49" t="s">
        <v>7</v>
      </c>
      <c r="D51" s="50"/>
      <c r="E51" s="76" t="s">
        <v>7</v>
      </c>
      <c r="F51" s="77"/>
      <c r="G51" s="77"/>
      <c r="H51" s="77"/>
      <c r="I51" s="77"/>
      <c r="J51" s="77"/>
      <c r="K51" s="77"/>
      <c r="L51" s="77"/>
      <c r="M51" s="77"/>
      <c r="N51" s="51"/>
      <c r="O51" s="51" t="s">
        <v>55</v>
      </c>
      <c r="P51" s="51" t="s">
        <v>33</v>
      </c>
      <c r="Q51" s="51" t="s">
        <v>93</v>
      </c>
      <c r="R51" s="55" t="s">
        <v>5</v>
      </c>
      <c r="S51" s="17">
        <f xml:space="preserve"> S46+S47</f>
        <v>7.75</v>
      </c>
      <c r="U51" s="60" t="str">
        <f>IF(ISERROR(OR(WEEKDAY(B51,1)=1,ISNUMBER(MATCH(B51,#REF!,0)))),"",IF(OR(WEEKDAY(B51,1)=1,ISNUMBER(MATCH(B51,#REF!,0))),1,2))</f>
        <v/>
      </c>
      <c r="V51" s="58"/>
      <c r="W51" s="58"/>
      <c r="X51" s="58"/>
      <c r="Y51" s="58"/>
      <c r="Z51" s="58"/>
      <c r="AA51" s="58"/>
    </row>
    <row r="52" spans="1:27" ht="18" customHeight="1" thickBot="1">
      <c r="A52" s="58"/>
      <c r="B52" s="71">
        <f>B44+1</f>
        <v>44992</v>
      </c>
      <c r="C52" s="72"/>
      <c r="D52" s="72"/>
      <c r="E52" s="72"/>
      <c r="F52" s="72"/>
      <c r="G52" s="72"/>
      <c r="H52" s="72"/>
      <c r="I52" s="72"/>
      <c r="J52" s="72"/>
      <c r="K52" s="72"/>
      <c r="L52" s="72"/>
      <c r="M52" s="72"/>
      <c r="N52" s="72"/>
      <c r="O52" s="72"/>
      <c r="P52" s="72"/>
      <c r="Q52" s="72"/>
      <c r="R52" s="72"/>
      <c r="S52" s="73"/>
      <c r="U52" s="60">
        <f>IF(ISERROR(OR(WEEKDAY(B52,1)=1,ISNUMBER(MATCH(B52,#REF!,0)))),"",IF(OR(WEEKDAY(B52,1)=1,ISNUMBER(MATCH(B52,#REF!,0))),1,2))</f>
        <v>2</v>
      </c>
      <c r="V52" s="58"/>
      <c r="W52" s="58"/>
      <c r="X52" s="58"/>
      <c r="Y52" s="58"/>
      <c r="Z52" s="58"/>
      <c r="AA52" s="58"/>
    </row>
    <row r="53" spans="1:27" ht="18" customHeight="1" thickBot="1">
      <c r="A53" s="58"/>
      <c r="B53" s="9" t="s">
        <v>25</v>
      </c>
      <c r="C53" s="4" t="s">
        <v>1</v>
      </c>
      <c r="D53" s="5" t="s">
        <v>0</v>
      </c>
      <c r="E53" s="68" t="s">
        <v>2</v>
      </c>
      <c r="F53" s="69"/>
      <c r="G53" s="69"/>
      <c r="H53" s="69"/>
      <c r="I53" s="69"/>
      <c r="J53" s="69"/>
      <c r="K53" s="69"/>
      <c r="L53" s="69"/>
      <c r="M53" s="70"/>
      <c r="N53" s="59" t="s">
        <v>4</v>
      </c>
      <c r="O53" s="57" t="s">
        <v>6</v>
      </c>
      <c r="P53" s="7" t="s">
        <v>26</v>
      </c>
      <c r="Q53" s="12" t="s">
        <v>4</v>
      </c>
      <c r="R53" s="63" t="s">
        <v>4</v>
      </c>
      <c r="S53" s="64"/>
      <c r="U53" s="60" t="str">
        <f>IF(ISERROR(OR(WEEKDAY(B53,1)=1,ISNUMBER(MATCH(B53,#REF!,0)))),"",IF(OR(WEEKDAY(B53,1)=1,ISNUMBER(MATCH(B53,#REF!,0))),1,2))</f>
        <v/>
      </c>
      <c r="V53" s="58"/>
      <c r="W53" s="58"/>
      <c r="X53" s="58"/>
      <c r="Y53" s="58"/>
      <c r="Z53" s="58"/>
      <c r="AA53" s="58"/>
    </row>
    <row r="54" spans="1:27" ht="18" customHeight="1">
      <c r="A54" s="58"/>
      <c r="B54" s="43" t="s">
        <v>96</v>
      </c>
      <c r="C54" s="44" t="s">
        <v>97</v>
      </c>
      <c r="D54" s="45" t="s">
        <v>104</v>
      </c>
      <c r="E54" s="66" t="s">
        <v>107</v>
      </c>
      <c r="F54" s="67"/>
      <c r="G54" s="67"/>
      <c r="H54" s="67"/>
      <c r="I54" s="67"/>
      <c r="J54" s="67"/>
      <c r="K54" s="67"/>
      <c r="L54" s="67"/>
      <c r="M54" s="67"/>
      <c r="N54" s="46">
        <v>6.5</v>
      </c>
      <c r="O54" s="46"/>
      <c r="P54" s="46"/>
      <c r="Q54" s="46"/>
      <c r="R54" s="52" t="s">
        <v>56</v>
      </c>
      <c r="S54" s="47">
        <f>SUM(N54:N59)</f>
        <v>6.5</v>
      </c>
      <c r="U54" s="60" t="str">
        <f>IF(ISERROR(OR(WEEKDAY(B54,1)=1,ISNUMBER(MATCH(B54,#REF!,0)))),"",IF(OR(WEEKDAY(B54,1)=1,ISNUMBER(MATCH(B54,#REF!,0))),1,2))</f>
        <v/>
      </c>
      <c r="V54" s="58"/>
      <c r="W54" s="58"/>
      <c r="X54" s="58"/>
      <c r="Y54" s="58"/>
      <c r="Z54" s="58"/>
      <c r="AA54" s="58"/>
    </row>
    <row r="55" spans="1:27" ht="18" customHeight="1">
      <c r="A55" s="58"/>
      <c r="B55" s="14" t="s">
        <v>7</v>
      </c>
      <c r="C55" s="8" t="s">
        <v>7</v>
      </c>
      <c r="D55" s="18"/>
      <c r="E55" s="61" t="s">
        <v>7</v>
      </c>
      <c r="F55" s="62"/>
      <c r="G55" s="62"/>
      <c r="H55" s="62"/>
      <c r="I55" s="62"/>
      <c r="J55" s="62"/>
      <c r="K55" s="62"/>
      <c r="L55" s="62"/>
      <c r="M55" s="62"/>
      <c r="N55" s="15"/>
      <c r="O55" s="15"/>
      <c r="P55" s="15"/>
      <c r="Q55" s="15"/>
      <c r="R55" s="53" t="s">
        <v>6</v>
      </c>
      <c r="S55" s="16">
        <f>SUM(Q54:Q58)</f>
        <v>1.25</v>
      </c>
      <c r="U55" s="60" t="str">
        <f>IF(ISERROR(OR(WEEKDAY(B55,1)=1,ISNUMBER(MATCH(B55,#REF!,0)))),"",IF(OR(WEEKDAY(B55,1)=1,ISNUMBER(MATCH(B55,#REF!,0))),1,2))</f>
        <v/>
      </c>
      <c r="V55" s="58"/>
      <c r="W55" s="58"/>
      <c r="X55" s="58"/>
      <c r="Y55" s="58"/>
      <c r="Z55" s="58"/>
      <c r="AA55" s="58"/>
    </row>
    <row r="56" spans="1:27" ht="18" customHeight="1">
      <c r="A56" s="58"/>
      <c r="B56" s="14" t="s">
        <v>7</v>
      </c>
      <c r="C56" s="8" t="s">
        <v>7</v>
      </c>
      <c r="D56" s="18"/>
      <c r="E56" s="61" t="s">
        <v>7</v>
      </c>
      <c r="F56" s="62"/>
      <c r="G56" s="62"/>
      <c r="H56" s="62"/>
      <c r="I56" s="62"/>
      <c r="J56" s="62"/>
      <c r="K56" s="62"/>
      <c r="L56" s="62"/>
      <c r="M56" s="62"/>
      <c r="N56" s="15"/>
      <c r="O56" s="15"/>
      <c r="P56" s="15"/>
      <c r="Q56" s="15"/>
      <c r="R56" s="54" t="str">
        <f>IF(Q59="△","Minus Time","")</f>
        <v/>
      </c>
      <c r="S56" s="41"/>
      <c r="U56" s="60" t="str">
        <f>IF(ISERROR(OR(WEEKDAY(B56,1)=1,ISNUMBER(MATCH(B56,#REF!,0)))),"",IF(OR(WEEKDAY(B56,1)=1,ISNUMBER(MATCH(B56,#REF!,0))),1,2))</f>
        <v/>
      </c>
      <c r="V56" s="58"/>
      <c r="W56" s="58"/>
      <c r="X56" s="58"/>
      <c r="Y56" s="58"/>
      <c r="Z56" s="58"/>
      <c r="AA56" s="58"/>
    </row>
    <row r="57" spans="1:27" ht="18" customHeight="1">
      <c r="A57" s="58"/>
      <c r="B57" s="14" t="s">
        <v>7</v>
      </c>
      <c r="C57" s="8" t="s">
        <v>7</v>
      </c>
      <c r="D57" s="18"/>
      <c r="E57" s="61" t="s">
        <v>7</v>
      </c>
      <c r="F57" s="62"/>
      <c r="G57" s="62"/>
      <c r="H57" s="62"/>
      <c r="I57" s="62"/>
      <c r="J57" s="62"/>
      <c r="K57" s="62"/>
      <c r="L57" s="62"/>
      <c r="M57" s="62"/>
      <c r="N57" s="15"/>
      <c r="O57" s="15"/>
      <c r="P57" s="15"/>
      <c r="Q57" s="15"/>
      <c r="R57" s="53" t="s">
        <v>23</v>
      </c>
      <c r="S57" s="16">
        <f>IF(OR(Q59="■",Q59="×",Q59="◎"),0,IF(Q59="△",SUM(S54:S56)-7.75, SUM(S54:S55)-7.75))</f>
        <v>0</v>
      </c>
      <c r="U57" s="60" t="str">
        <f>IF(ISERROR(OR(WEEKDAY(B57,1)=1,ISNUMBER(MATCH(B57,#REF!,0)))),"",IF(OR(WEEKDAY(B57,1)=1,ISNUMBER(MATCH(B57,#REF!,0))),1,2))</f>
        <v/>
      </c>
      <c r="V57" s="58"/>
      <c r="W57" s="58"/>
      <c r="X57" s="58"/>
      <c r="Y57" s="58"/>
      <c r="Z57" s="58"/>
      <c r="AA57" s="58"/>
    </row>
    <row r="58" spans="1:27" ht="18" customHeight="1">
      <c r="A58" s="58"/>
      <c r="B58" s="14" t="s">
        <v>7</v>
      </c>
      <c r="C58" s="8" t="s">
        <v>7</v>
      </c>
      <c r="D58" s="18"/>
      <c r="E58" s="61" t="s">
        <v>7</v>
      </c>
      <c r="F58" s="62"/>
      <c r="G58" s="62"/>
      <c r="H58" s="62"/>
      <c r="I58" s="62"/>
      <c r="J58" s="62"/>
      <c r="K58" s="62"/>
      <c r="L58" s="62"/>
      <c r="M58" s="62"/>
      <c r="N58" s="15"/>
      <c r="O58" s="15" t="s">
        <v>32</v>
      </c>
      <c r="P58" s="15" t="s">
        <v>33</v>
      </c>
      <c r="Q58" s="15">
        <v>1.25</v>
      </c>
      <c r="R58" s="53" t="s">
        <v>3</v>
      </c>
      <c r="S58" s="16" t="str">
        <f>IF(Q59="×",-7.75,"-")</f>
        <v>-</v>
      </c>
      <c r="U58" s="60" t="str">
        <f>IF(ISERROR(OR(WEEKDAY(B58,1)=1,ISNUMBER(MATCH(B58,#REF!,0)))),"",IF(OR(WEEKDAY(B58,1)=1,ISNUMBER(MATCH(B58,#REF!,0))),1,2))</f>
        <v/>
      </c>
      <c r="V58" s="58"/>
      <c r="W58" s="58"/>
      <c r="X58" s="58"/>
      <c r="Y58" s="58"/>
      <c r="Z58" s="58"/>
      <c r="AA58" s="58"/>
    </row>
    <row r="59" spans="1:27" ht="18" customHeight="1" thickBot="1">
      <c r="A59" s="58"/>
      <c r="B59" s="48" t="s">
        <v>7</v>
      </c>
      <c r="C59" s="49" t="s">
        <v>7</v>
      </c>
      <c r="D59" s="50"/>
      <c r="E59" s="76" t="s">
        <v>7</v>
      </c>
      <c r="F59" s="77"/>
      <c r="G59" s="77"/>
      <c r="H59" s="77"/>
      <c r="I59" s="77"/>
      <c r="J59" s="77"/>
      <c r="K59" s="77"/>
      <c r="L59" s="77"/>
      <c r="M59" s="77"/>
      <c r="N59" s="51"/>
      <c r="O59" s="51" t="s">
        <v>55</v>
      </c>
      <c r="P59" s="51" t="s">
        <v>33</v>
      </c>
      <c r="Q59" s="51" t="s">
        <v>93</v>
      </c>
      <c r="R59" s="55" t="s">
        <v>5</v>
      </c>
      <c r="S59" s="17">
        <f xml:space="preserve"> S54+S55</f>
        <v>7.75</v>
      </c>
      <c r="U59" s="60" t="str">
        <f>IF(ISERROR(OR(WEEKDAY(B59,1)=1,ISNUMBER(MATCH(B59,#REF!,0)))),"",IF(OR(WEEKDAY(B59,1)=1,ISNUMBER(MATCH(B59,#REF!,0))),1,2))</f>
        <v/>
      </c>
      <c r="V59" s="58"/>
      <c r="W59" s="58"/>
      <c r="X59" s="58"/>
      <c r="Y59" s="58"/>
      <c r="Z59" s="58"/>
      <c r="AA59" s="58"/>
    </row>
    <row r="60" spans="1:27" ht="18" customHeight="1" thickBot="1">
      <c r="A60" s="58"/>
      <c r="B60" s="71">
        <f>B52+1</f>
        <v>44993</v>
      </c>
      <c r="C60" s="72"/>
      <c r="D60" s="72"/>
      <c r="E60" s="72"/>
      <c r="F60" s="72"/>
      <c r="G60" s="72"/>
      <c r="H60" s="72"/>
      <c r="I60" s="72"/>
      <c r="J60" s="72"/>
      <c r="K60" s="72"/>
      <c r="L60" s="72"/>
      <c r="M60" s="72"/>
      <c r="N60" s="72"/>
      <c r="O60" s="72"/>
      <c r="P60" s="72"/>
      <c r="Q60" s="72"/>
      <c r="R60" s="72"/>
      <c r="S60" s="73"/>
      <c r="U60" s="60">
        <f>IF(ISERROR(OR(WEEKDAY(B60,1)=1,ISNUMBER(MATCH(B60,#REF!,0)))),"",IF(OR(WEEKDAY(B60,1)=1,ISNUMBER(MATCH(B60,#REF!,0))),1,2))</f>
        <v>2</v>
      </c>
      <c r="V60" s="58"/>
      <c r="W60" s="58"/>
      <c r="X60" s="58"/>
      <c r="Y60" s="58"/>
      <c r="Z60" s="58"/>
      <c r="AA60" s="58"/>
    </row>
    <row r="61" spans="1:27" ht="18" customHeight="1" thickBot="1">
      <c r="A61" s="58"/>
      <c r="B61" s="9" t="s">
        <v>25</v>
      </c>
      <c r="C61" s="4" t="s">
        <v>1</v>
      </c>
      <c r="D61" s="5" t="s">
        <v>0</v>
      </c>
      <c r="E61" s="68" t="s">
        <v>2</v>
      </c>
      <c r="F61" s="69"/>
      <c r="G61" s="69"/>
      <c r="H61" s="69"/>
      <c r="I61" s="69"/>
      <c r="J61" s="69"/>
      <c r="K61" s="69"/>
      <c r="L61" s="69"/>
      <c r="M61" s="70"/>
      <c r="N61" s="59" t="s">
        <v>4</v>
      </c>
      <c r="O61" s="57" t="s">
        <v>6</v>
      </c>
      <c r="P61" s="7" t="s">
        <v>26</v>
      </c>
      <c r="Q61" s="12" t="s">
        <v>4</v>
      </c>
      <c r="R61" s="63" t="s">
        <v>4</v>
      </c>
      <c r="S61" s="64"/>
      <c r="U61" s="60" t="str">
        <f>IF(ISERROR(OR(WEEKDAY(B61,1)=1,ISNUMBER(MATCH(B61,#REF!,0)))),"",IF(OR(WEEKDAY(B61,1)=1,ISNUMBER(MATCH(B61,#REF!,0))),1,2))</f>
        <v/>
      </c>
      <c r="V61" s="58"/>
      <c r="W61" s="58"/>
      <c r="X61" s="58"/>
      <c r="Y61" s="58"/>
      <c r="Z61" s="58"/>
      <c r="AA61" s="58"/>
    </row>
    <row r="62" spans="1:27" ht="18" customHeight="1">
      <c r="A62" s="58"/>
      <c r="B62" s="43" t="s">
        <v>7</v>
      </c>
      <c r="C62" s="44" t="s">
        <v>7</v>
      </c>
      <c r="D62" s="45"/>
      <c r="E62" s="66" t="s">
        <v>7</v>
      </c>
      <c r="F62" s="67"/>
      <c r="G62" s="67"/>
      <c r="H62" s="67"/>
      <c r="I62" s="67"/>
      <c r="J62" s="67"/>
      <c r="K62" s="67"/>
      <c r="L62" s="67"/>
      <c r="M62" s="67"/>
      <c r="N62" s="46"/>
      <c r="O62" s="46" t="s">
        <v>94</v>
      </c>
      <c r="P62" s="46"/>
      <c r="Q62" s="46">
        <v>7</v>
      </c>
      <c r="R62" s="52" t="s">
        <v>56</v>
      </c>
      <c r="S62" s="47">
        <f>SUM(N62:N67)</f>
        <v>0</v>
      </c>
      <c r="U62" s="60" t="str">
        <f>IF(ISERROR(OR(WEEKDAY(B62,1)=1,ISNUMBER(MATCH(B62,#REF!,0)))),"",IF(OR(WEEKDAY(B62,1)=1,ISNUMBER(MATCH(B62,#REF!,0))),1,2))</f>
        <v/>
      </c>
      <c r="V62" s="58"/>
      <c r="W62" s="58"/>
      <c r="X62" s="58"/>
      <c r="Y62" s="58"/>
      <c r="Z62" s="58"/>
      <c r="AA62" s="58"/>
    </row>
    <row r="63" spans="1:27" ht="18" customHeight="1">
      <c r="A63" s="58"/>
      <c r="B63" s="14" t="s">
        <v>7</v>
      </c>
      <c r="C63" s="8" t="s">
        <v>7</v>
      </c>
      <c r="D63" s="18"/>
      <c r="E63" s="61" t="s">
        <v>7</v>
      </c>
      <c r="F63" s="62"/>
      <c r="G63" s="62"/>
      <c r="H63" s="62"/>
      <c r="I63" s="62"/>
      <c r="J63" s="62"/>
      <c r="K63" s="62"/>
      <c r="L63" s="62"/>
      <c r="M63" s="62"/>
      <c r="N63" s="15"/>
      <c r="O63" s="15"/>
      <c r="P63" s="15"/>
      <c r="Q63" s="15"/>
      <c r="R63" s="53" t="s">
        <v>6</v>
      </c>
      <c r="S63" s="16">
        <f>SUM(Q62:Q66)</f>
        <v>7.75</v>
      </c>
      <c r="U63" s="60" t="str">
        <f>IF(ISERROR(OR(WEEKDAY(B63,1)=1,ISNUMBER(MATCH(B63,#REF!,0)))),"",IF(OR(WEEKDAY(B63,1)=1,ISNUMBER(MATCH(B63,#REF!,0))),1,2))</f>
        <v/>
      </c>
      <c r="V63" s="58"/>
      <c r="W63" s="58"/>
      <c r="X63" s="58"/>
      <c r="Y63" s="58"/>
      <c r="Z63" s="58"/>
      <c r="AA63" s="58"/>
    </row>
    <row r="64" spans="1:27" ht="18" customHeight="1">
      <c r="A64" s="58"/>
      <c r="B64" s="14" t="s">
        <v>7</v>
      </c>
      <c r="C64" s="8" t="s">
        <v>7</v>
      </c>
      <c r="D64" s="18"/>
      <c r="E64" s="61" t="s">
        <v>7</v>
      </c>
      <c r="F64" s="62"/>
      <c r="G64" s="62"/>
      <c r="H64" s="62"/>
      <c r="I64" s="62"/>
      <c r="J64" s="62"/>
      <c r="K64" s="62"/>
      <c r="L64" s="62"/>
      <c r="M64" s="62"/>
      <c r="N64" s="15"/>
      <c r="O64" s="15"/>
      <c r="P64" s="15"/>
      <c r="Q64" s="15"/>
      <c r="R64" s="54" t="str">
        <f>IF(Q67="△","Minus Time","")</f>
        <v/>
      </c>
      <c r="S64" s="41"/>
      <c r="U64" s="60" t="str">
        <f>IF(ISERROR(OR(WEEKDAY(B64,1)=1,ISNUMBER(MATCH(B64,#REF!,0)))),"",IF(OR(WEEKDAY(B64,1)=1,ISNUMBER(MATCH(B64,#REF!,0))),1,2))</f>
        <v/>
      </c>
      <c r="V64" s="58"/>
      <c r="W64" s="58"/>
      <c r="X64" s="58"/>
      <c r="Y64" s="58"/>
      <c r="Z64" s="58"/>
      <c r="AA64" s="58"/>
    </row>
    <row r="65" spans="1:27" ht="18" customHeight="1">
      <c r="A65" s="58"/>
      <c r="B65" s="14" t="s">
        <v>7</v>
      </c>
      <c r="C65" s="8" t="s">
        <v>7</v>
      </c>
      <c r="D65" s="18"/>
      <c r="E65" s="61" t="s">
        <v>7</v>
      </c>
      <c r="F65" s="62"/>
      <c r="G65" s="62"/>
      <c r="H65" s="62"/>
      <c r="I65" s="62"/>
      <c r="J65" s="62"/>
      <c r="K65" s="62"/>
      <c r="L65" s="62"/>
      <c r="M65" s="62"/>
      <c r="N65" s="15"/>
      <c r="O65" s="15"/>
      <c r="P65" s="15"/>
      <c r="Q65" s="15"/>
      <c r="R65" s="53" t="s">
        <v>23</v>
      </c>
      <c r="S65" s="16">
        <f>IF(OR(Q67="■",Q67="×",Q67="◎"),0,IF(Q67="△",SUM(S62:S64)-7.75, SUM(S62:S63)-7.75))</f>
        <v>0</v>
      </c>
      <c r="U65" s="60" t="str">
        <f>IF(ISERROR(OR(WEEKDAY(B65,1)=1,ISNUMBER(MATCH(B65,#REF!,0)))),"",IF(OR(WEEKDAY(B65,1)=1,ISNUMBER(MATCH(B65,#REF!,0))),1,2))</f>
        <v/>
      </c>
      <c r="V65" s="58"/>
      <c r="W65" s="58"/>
      <c r="X65" s="58"/>
      <c r="Y65" s="58"/>
      <c r="Z65" s="58"/>
      <c r="AA65" s="58"/>
    </row>
    <row r="66" spans="1:27" ht="18" customHeight="1">
      <c r="A66" s="58"/>
      <c r="B66" s="14" t="s">
        <v>7</v>
      </c>
      <c r="C66" s="8" t="s">
        <v>7</v>
      </c>
      <c r="D66" s="18"/>
      <c r="E66" s="61" t="s">
        <v>7</v>
      </c>
      <c r="F66" s="62"/>
      <c r="G66" s="62"/>
      <c r="H66" s="62"/>
      <c r="I66" s="62"/>
      <c r="J66" s="62"/>
      <c r="K66" s="62"/>
      <c r="L66" s="62"/>
      <c r="M66" s="62"/>
      <c r="N66" s="15"/>
      <c r="O66" s="15" t="s">
        <v>32</v>
      </c>
      <c r="P66" s="15" t="s">
        <v>33</v>
      </c>
      <c r="Q66" s="15">
        <v>0.75</v>
      </c>
      <c r="R66" s="53" t="s">
        <v>3</v>
      </c>
      <c r="S66" s="16" t="str">
        <f>IF(Q67="×",-7.75,"-")</f>
        <v>-</v>
      </c>
      <c r="U66" s="60" t="str">
        <f>IF(ISERROR(OR(WEEKDAY(B66,1)=1,ISNUMBER(MATCH(B66,#REF!,0)))),"",IF(OR(WEEKDAY(B66,1)=1,ISNUMBER(MATCH(B66,#REF!,0))),1,2))</f>
        <v/>
      </c>
      <c r="V66" s="58"/>
      <c r="W66" s="58"/>
      <c r="X66" s="58"/>
      <c r="Y66" s="58"/>
      <c r="Z66" s="58"/>
      <c r="AA66" s="58"/>
    </row>
    <row r="67" spans="1:27" ht="18" customHeight="1" thickBot="1">
      <c r="A67" s="58"/>
      <c r="B67" s="48" t="s">
        <v>7</v>
      </c>
      <c r="C67" s="49" t="s">
        <v>7</v>
      </c>
      <c r="D67" s="50"/>
      <c r="E67" s="76" t="s">
        <v>7</v>
      </c>
      <c r="F67" s="77"/>
      <c r="G67" s="77"/>
      <c r="H67" s="77"/>
      <c r="I67" s="77"/>
      <c r="J67" s="77"/>
      <c r="K67" s="77"/>
      <c r="L67" s="77"/>
      <c r="M67" s="77"/>
      <c r="N67" s="51"/>
      <c r="O67" s="51" t="s">
        <v>55</v>
      </c>
      <c r="P67" s="51" t="s">
        <v>33</v>
      </c>
      <c r="Q67" s="51" t="s">
        <v>93</v>
      </c>
      <c r="R67" s="55" t="s">
        <v>5</v>
      </c>
      <c r="S67" s="17">
        <f xml:space="preserve"> S62+S63</f>
        <v>7.75</v>
      </c>
      <c r="U67" s="60" t="str">
        <f>IF(ISERROR(OR(WEEKDAY(B67,1)=1,ISNUMBER(MATCH(B67,#REF!,0)))),"",IF(OR(WEEKDAY(B67,1)=1,ISNUMBER(MATCH(B67,#REF!,0))),1,2))</f>
        <v/>
      </c>
      <c r="V67" s="58"/>
      <c r="W67" s="58"/>
      <c r="X67" s="58"/>
      <c r="Y67" s="58"/>
      <c r="Z67" s="58"/>
      <c r="AA67" s="58"/>
    </row>
    <row r="68" spans="1:27" ht="18" customHeight="1" thickBot="1">
      <c r="A68" s="58"/>
      <c r="B68" s="71">
        <f>B60+1</f>
        <v>44994</v>
      </c>
      <c r="C68" s="72"/>
      <c r="D68" s="72"/>
      <c r="E68" s="72"/>
      <c r="F68" s="72"/>
      <c r="G68" s="72"/>
      <c r="H68" s="72"/>
      <c r="I68" s="72"/>
      <c r="J68" s="72"/>
      <c r="K68" s="72"/>
      <c r="L68" s="72"/>
      <c r="M68" s="72"/>
      <c r="N68" s="72"/>
      <c r="O68" s="72"/>
      <c r="P68" s="72"/>
      <c r="Q68" s="72"/>
      <c r="R68" s="72"/>
      <c r="S68" s="73"/>
      <c r="U68" s="60">
        <f>IF(ISERROR(OR(WEEKDAY(B68,1)=1,ISNUMBER(MATCH(B68,#REF!,0)))),"",IF(OR(WEEKDAY(B68,1)=1,ISNUMBER(MATCH(B68,#REF!,0))),1,2))</f>
        <v>2</v>
      </c>
      <c r="V68" s="58"/>
      <c r="W68" s="58"/>
      <c r="X68" s="58"/>
      <c r="Y68" s="58"/>
      <c r="Z68" s="58"/>
      <c r="AA68" s="58"/>
    </row>
    <row r="69" spans="1:27" ht="18" customHeight="1" thickBot="1">
      <c r="A69" s="58"/>
      <c r="B69" s="9" t="s">
        <v>25</v>
      </c>
      <c r="C69" s="4" t="s">
        <v>1</v>
      </c>
      <c r="D69" s="5" t="s">
        <v>0</v>
      </c>
      <c r="E69" s="68" t="s">
        <v>2</v>
      </c>
      <c r="F69" s="69"/>
      <c r="G69" s="69"/>
      <c r="H69" s="69"/>
      <c r="I69" s="69"/>
      <c r="J69" s="69"/>
      <c r="K69" s="69"/>
      <c r="L69" s="69"/>
      <c r="M69" s="70"/>
      <c r="N69" s="59" t="s">
        <v>4</v>
      </c>
      <c r="O69" s="57" t="s">
        <v>6</v>
      </c>
      <c r="P69" s="7" t="s">
        <v>26</v>
      </c>
      <c r="Q69" s="12" t="s">
        <v>4</v>
      </c>
      <c r="R69" s="63" t="s">
        <v>4</v>
      </c>
      <c r="S69" s="64"/>
      <c r="U69" s="60" t="str">
        <f>IF(ISERROR(OR(WEEKDAY(B69,1)=1,ISNUMBER(MATCH(B69,#REF!,0)))),"",IF(OR(WEEKDAY(B69,1)=1,ISNUMBER(MATCH(B69,#REF!,0))),1,2))</f>
        <v/>
      </c>
      <c r="V69" s="58"/>
      <c r="W69" s="58"/>
      <c r="X69" s="58"/>
      <c r="Y69" s="58"/>
      <c r="Z69" s="58"/>
      <c r="AA69" s="58"/>
    </row>
    <row r="70" spans="1:27" ht="18" customHeight="1">
      <c r="A70" s="58"/>
      <c r="B70" s="43" t="s">
        <v>7</v>
      </c>
      <c r="C70" s="44" t="s">
        <v>7</v>
      </c>
      <c r="D70" s="45"/>
      <c r="E70" s="66" t="s">
        <v>7</v>
      </c>
      <c r="F70" s="67"/>
      <c r="G70" s="67"/>
      <c r="H70" s="67"/>
      <c r="I70" s="67"/>
      <c r="J70" s="67"/>
      <c r="K70" s="67"/>
      <c r="L70" s="67"/>
      <c r="M70" s="67"/>
      <c r="N70" s="46"/>
      <c r="O70" s="46" t="s">
        <v>94</v>
      </c>
      <c r="P70" s="46"/>
      <c r="Q70" s="46">
        <v>7</v>
      </c>
      <c r="R70" s="52" t="s">
        <v>56</v>
      </c>
      <c r="S70" s="47">
        <f>SUM(N70:N75)</f>
        <v>0</v>
      </c>
      <c r="U70" s="60" t="str">
        <f>IF(ISERROR(OR(WEEKDAY(B70,1)=1,ISNUMBER(MATCH(B70,#REF!,0)))),"",IF(OR(WEEKDAY(B70,1)=1,ISNUMBER(MATCH(B70,#REF!,0))),1,2))</f>
        <v/>
      </c>
      <c r="V70" s="58"/>
      <c r="W70" s="58"/>
      <c r="X70" s="58"/>
      <c r="Y70" s="58"/>
      <c r="Z70" s="58"/>
      <c r="AA70" s="58"/>
    </row>
    <row r="71" spans="1:27" ht="18" customHeight="1">
      <c r="A71" s="58"/>
      <c r="B71" s="14" t="s">
        <v>7</v>
      </c>
      <c r="C71" s="8" t="s">
        <v>7</v>
      </c>
      <c r="D71" s="18"/>
      <c r="E71" s="61" t="s">
        <v>7</v>
      </c>
      <c r="F71" s="62"/>
      <c r="G71" s="62"/>
      <c r="H71" s="62"/>
      <c r="I71" s="62"/>
      <c r="J71" s="62"/>
      <c r="K71" s="62"/>
      <c r="L71" s="62"/>
      <c r="M71" s="62"/>
      <c r="N71" s="15"/>
      <c r="O71" s="15"/>
      <c r="P71" s="15"/>
      <c r="Q71" s="15"/>
      <c r="R71" s="53" t="s">
        <v>6</v>
      </c>
      <c r="S71" s="16">
        <f>SUM(Q70:Q74)</f>
        <v>7.75</v>
      </c>
      <c r="U71" s="60" t="str">
        <f>IF(ISERROR(OR(WEEKDAY(B71,1)=1,ISNUMBER(MATCH(B71,#REF!,0)))),"",IF(OR(WEEKDAY(B71,1)=1,ISNUMBER(MATCH(B71,#REF!,0))),1,2))</f>
        <v/>
      </c>
      <c r="V71" s="58"/>
      <c r="W71" s="58"/>
      <c r="X71" s="58"/>
      <c r="Y71" s="58"/>
      <c r="Z71" s="58"/>
      <c r="AA71" s="58"/>
    </row>
    <row r="72" spans="1:27" ht="18" customHeight="1">
      <c r="A72" s="58"/>
      <c r="B72" s="14" t="s">
        <v>7</v>
      </c>
      <c r="C72" s="8" t="s">
        <v>7</v>
      </c>
      <c r="D72" s="18"/>
      <c r="E72" s="61" t="s">
        <v>7</v>
      </c>
      <c r="F72" s="62"/>
      <c r="G72" s="62"/>
      <c r="H72" s="62"/>
      <c r="I72" s="62"/>
      <c r="J72" s="62"/>
      <c r="K72" s="62"/>
      <c r="L72" s="62"/>
      <c r="M72" s="62"/>
      <c r="N72" s="15"/>
      <c r="O72" s="15"/>
      <c r="P72" s="15"/>
      <c r="Q72" s="15"/>
      <c r="R72" s="54" t="str">
        <f>IF(Q75="△","Minus Time","")</f>
        <v/>
      </c>
      <c r="S72" s="41"/>
      <c r="U72" s="60" t="str">
        <f>IF(ISERROR(OR(WEEKDAY(B72,1)=1,ISNUMBER(MATCH(B72,#REF!,0)))),"",IF(OR(WEEKDAY(B72,1)=1,ISNUMBER(MATCH(B72,#REF!,0))),1,2))</f>
        <v/>
      </c>
      <c r="V72" s="58"/>
      <c r="W72" s="58"/>
      <c r="X72" s="58"/>
      <c r="Y72" s="58"/>
      <c r="Z72" s="58"/>
      <c r="AA72" s="58"/>
    </row>
    <row r="73" spans="1:27" ht="18" customHeight="1">
      <c r="A73" s="58"/>
      <c r="B73" s="14" t="s">
        <v>7</v>
      </c>
      <c r="C73" s="8" t="s">
        <v>7</v>
      </c>
      <c r="D73" s="18"/>
      <c r="E73" s="61" t="s">
        <v>7</v>
      </c>
      <c r="F73" s="62"/>
      <c r="G73" s="62"/>
      <c r="H73" s="62"/>
      <c r="I73" s="62"/>
      <c r="J73" s="62"/>
      <c r="K73" s="62"/>
      <c r="L73" s="62"/>
      <c r="M73" s="62"/>
      <c r="N73" s="15"/>
      <c r="O73" s="15"/>
      <c r="P73" s="15"/>
      <c r="Q73" s="15"/>
      <c r="R73" s="53" t="s">
        <v>23</v>
      </c>
      <c r="S73" s="16">
        <f>IF(OR(Q75="■",Q75="×",Q75="◎"),0,IF(Q75="△",SUM(S70:S72)-7.75, SUM(S70:S71)-7.75))</f>
        <v>0</v>
      </c>
      <c r="U73" s="60" t="str">
        <f>IF(ISERROR(OR(WEEKDAY(B73,1)=1,ISNUMBER(MATCH(B73,#REF!,0)))),"",IF(OR(WEEKDAY(B73,1)=1,ISNUMBER(MATCH(B73,#REF!,0))),1,2))</f>
        <v/>
      </c>
      <c r="V73" s="58"/>
      <c r="W73" s="58"/>
      <c r="X73" s="58"/>
      <c r="Y73" s="58"/>
      <c r="Z73" s="58"/>
      <c r="AA73" s="58"/>
    </row>
    <row r="74" spans="1:27" ht="18" customHeight="1">
      <c r="A74" s="58"/>
      <c r="B74" s="14" t="s">
        <v>7</v>
      </c>
      <c r="C74" s="8" t="s">
        <v>7</v>
      </c>
      <c r="D74" s="18"/>
      <c r="E74" s="61" t="s">
        <v>7</v>
      </c>
      <c r="F74" s="62"/>
      <c r="G74" s="62"/>
      <c r="H74" s="62"/>
      <c r="I74" s="62"/>
      <c r="J74" s="62"/>
      <c r="K74" s="62"/>
      <c r="L74" s="62"/>
      <c r="M74" s="62"/>
      <c r="N74" s="15"/>
      <c r="O74" s="15" t="s">
        <v>32</v>
      </c>
      <c r="P74" s="15" t="s">
        <v>33</v>
      </c>
      <c r="Q74" s="15">
        <v>0.75</v>
      </c>
      <c r="R74" s="53" t="s">
        <v>3</v>
      </c>
      <c r="S74" s="16" t="str">
        <f>IF(Q75="×",-7.75,"-")</f>
        <v>-</v>
      </c>
      <c r="U74" s="60" t="str">
        <f>IF(ISERROR(OR(WEEKDAY(B74,1)=1,ISNUMBER(MATCH(B74,#REF!,0)))),"",IF(OR(WEEKDAY(B74,1)=1,ISNUMBER(MATCH(B74,#REF!,0))),1,2))</f>
        <v/>
      </c>
      <c r="V74" s="58"/>
      <c r="W74" s="58"/>
      <c r="X74" s="58"/>
      <c r="Y74" s="58"/>
      <c r="Z74" s="58"/>
      <c r="AA74" s="58"/>
    </row>
    <row r="75" spans="1:27" ht="18" customHeight="1" thickBot="1">
      <c r="A75" s="58"/>
      <c r="B75" s="48" t="s">
        <v>7</v>
      </c>
      <c r="C75" s="49" t="s">
        <v>7</v>
      </c>
      <c r="D75" s="50"/>
      <c r="E75" s="76" t="s">
        <v>7</v>
      </c>
      <c r="F75" s="77"/>
      <c r="G75" s="77"/>
      <c r="H75" s="77"/>
      <c r="I75" s="77"/>
      <c r="J75" s="77"/>
      <c r="K75" s="77"/>
      <c r="L75" s="77"/>
      <c r="M75" s="77"/>
      <c r="N75" s="51"/>
      <c r="O75" s="51" t="s">
        <v>55</v>
      </c>
      <c r="P75" s="51" t="s">
        <v>33</v>
      </c>
      <c r="Q75" s="51" t="s">
        <v>93</v>
      </c>
      <c r="R75" s="55" t="s">
        <v>5</v>
      </c>
      <c r="S75" s="17">
        <f xml:space="preserve"> S70+S71</f>
        <v>7.75</v>
      </c>
      <c r="U75" s="60" t="str">
        <f>IF(ISERROR(OR(WEEKDAY(B75,1)=1,ISNUMBER(MATCH(B75,#REF!,0)))),"",IF(OR(WEEKDAY(B75,1)=1,ISNUMBER(MATCH(B75,#REF!,0))),1,2))</f>
        <v/>
      </c>
      <c r="V75" s="58"/>
      <c r="W75" s="58"/>
      <c r="X75" s="58"/>
      <c r="Y75" s="58"/>
      <c r="Z75" s="58"/>
      <c r="AA75" s="58"/>
    </row>
    <row r="76" spans="1:27" ht="18" customHeight="1" thickBot="1">
      <c r="A76" s="58"/>
      <c r="B76" s="71">
        <f>B68+1</f>
        <v>44995</v>
      </c>
      <c r="C76" s="72"/>
      <c r="D76" s="72"/>
      <c r="E76" s="72"/>
      <c r="F76" s="72"/>
      <c r="G76" s="72"/>
      <c r="H76" s="72"/>
      <c r="I76" s="72"/>
      <c r="J76" s="72"/>
      <c r="K76" s="72"/>
      <c r="L76" s="72"/>
      <c r="M76" s="72"/>
      <c r="N76" s="72"/>
      <c r="O76" s="72"/>
      <c r="P76" s="72"/>
      <c r="Q76" s="72"/>
      <c r="R76" s="72"/>
      <c r="S76" s="73"/>
      <c r="U76" s="60">
        <f>IF(ISERROR(OR(WEEKDAY(B76,1)=1,ISNUMBER(MATCH(B76,#REF!,0)))),"",IF(OR(WEEKDAY(B76,1)=1,ISNUMBER(MATCH(B76,#REF!,0))),1,2))</f>
        <v>2</v>
      </c>
      <c r="V76" s="58"/>
      <c r="W76" s="58"/>
      <c r="X76" s="58"/>
      <c r="Y76" s="58"/>
      <c r="Z76" s="58"/>
      <c r="AA76" s="58"/>
    </row>
    <row r="77" spans="1:27" ht="18" customHeight="1" thickBot="1">
      <c r="A77" s="58"/>
      <c r="B77" s="9" t="s">
        <v>25</v>
      </c>
      <c r="C77" s="4" t="s">
        <v>1</v>
      </c>
      <c r="D77" s="5" t="s">
        <v>0</v>
      </c>
      <c r="E77" s="68" t="s">
        <v>2</v>
      </c>
      <c r="F77" s="69"/>
      <c r="G77" s="69"/>
      <c r="H77" s="69"/>
      <c r="I77" s="69"/>
      <c r="J77" s="69"/>
      <c r="K77" s="69"/>
      <c r="L77" s="69"/>
      <c r="M77" s="70"/>
      <c r="N77" s="59" t="s">
        <v>4</v>
      </c>
      <c r="O77" s="57" t="s">
        <v>6</v>
      </c>
      <c r="P77" s="7" t="s">
        <v>26</v>
      </c>
      <c r="Q77" s="12" t="s">
        <v>4</v>
      </c>
      <c r="R77" s="63" t="s">
        <v>4</v>
      </c>
      <c r="S77" s="64"/>
      <c r="U77" s="60" t="str">
        <f>IF(ISERROR(OR(WEEKDAY(B77,1)=1,ISNUMBER(MATCH(B77,#REF!,0)))),"",IF(OR(WEEKDAY(B77,1)=1,ISNUMBER(MATCH(B77,#REF!,0))),1,2))</f>
        <v/>
      </c>
      <c r="V77" s="58"/>
      <c r="W77" s="58"/>
      <c r="X77" s="58"/>
      <c r="Y77" s="58"/>
      <c r="Z77" s="58"/>
      <c r="AA77" s="58"/>
    </row>
    <row r="78" spans="1:27" ht="18" customHeight="1">
      <c r="A78" s="58"/>
      <c r="B78" s="43" t="s">
        <v>7</v>
      </c>
      <c r="C78" s="44" t="s">
        <v>7</v>
      </c>
      <c r="D78" s="45"/>
      <c r="E78" s="66" t="s">
        <v>7</v>
      </c>
      <c r="F78" s="67"/>
      <c r="G78" s="67"/>
      <c r="H78" s="67"/>
      <c r="I78" s="67"/>
      <c r="J78" s="67"/>
      <c r="K78" s="67"/>
      <c r="L78" s="67"/>
      <c r="M78" s="67"/>
      <c r="N78" s="46"/>
      <c r="O78" s="46" t="s">
        <v>94</v>
      </c>
      <c r="P78" s="46"/>
      <c r="Q78" s="46">
        <v>6.5</v>
      </c>
      <c r="R78" s="52" t="s">
        <v>56</v>
      </c>
      <c r="S78" s="47">
        <f>SUM(N78:N83)</f>
        <v>0</v>
      </c>
      <c r="U78" s="60" t="str">
        <f>IF(ISERROR(OR(WEEKDAY(B78,1)=1,ISNUMBER(MATCH(B78,#REF!,0)))),"",IF(OR(WEEKDAY(B78,1)=1,ISNUMBER(MATCH(B78,#REF!,0))),1,2))</f>
        <v/>
      </c>
      <c r="V78" s="58"/>
      <c r="W78" s="58"/>
      <c r="X78" s="58"/>
      <c r="Y78" s="58"/>
      <c r="Z78" s="58"/>
      <c r="AA78" s="58"/>
    </row>
    <row r="79" spans="1:27" ht="18" customHeight="1">
      <c r="A79" s="58"/>
      <c r="B79" s="14" t="s">
        <v>7</v>
      </c>
      <c r="C79" s="8" t="s">
        <v>7</v>
      </c>
      <c r="D79" s="18"/>
      <c r="E79" s="61" t="s">
        <v>7</v>
      </c>
      <c r="F79" s="62"/>
      <c r="G79" s="62"/>
      <c r="H79" s="62"/>
      <c r="I79" s="62"/>
      <c r="J79" s="62"/>
      <c r="K79" s="62"/>
      <c r="L79" s="62"/>
      <c r="M79" s="62"/>
      <c r="N79" s="15"/>
      <c r="O79" s="15" t="s">
        <v>95</v>
      </c>
      <c r="P79" s="15"/>
      <c r="Q79" s="15">
        <v>0.5</v>
      </c>
      <c r="R79" s="53" t="s">
        <v>6</v>
      </c>
      <c r="S79" s="16">
        <f>SUM(Q78:Q82)</f>
        <v>7.75</v>
      </c>
      <c r="U79" s="60" t="str">
        <f>IF(ISERROR(OR(WEEKDAY(B79,1)=1,ISNUMBER(MATCH(B79,#REF!,0)))),"",IF(OR(WEEKDAY(B79,1)=1,ISNUMBER(MATCH(B79,#REF!,0))),1,2))</f>
        <v/>
      </c>
      <c r="V79" s="58"/>
      <c r="W79" s="58"/>
      <c r="X79" s="58"/>
      <c r="Y79" s="58"/>
      <c r="Z79" s="58"/>
      <c r="AA79" s="58"/>
    </row>
    <row r="80" spans="1:27" ht="18" customHeight="1">
      <c r="A80" s="58"/>
      <c r="B80" s="14" t="s">
        <v>7</v>
      </c>
      <c r="C80" s="8" t="s">
        <v>7</v>
      </c>
      <c r="D80" s="18"/>
      <c r="E80" s="61" t="s">
        <v>7</v>
      </c>
      <c r="F80" s="62"/>
      <c r="G80" s="62"/>
      <c r="H80" s="62"/>
      <c r="I80" s="62"/>
      <c r="J80" s="62"/>
      <c r="K80" s="62"/>
      <c r="L80" s="62"/>
      <c r="M80" s="62"/>
      <c r="N80" s="15"/>
      <c r="O80" s="15"/>
      <c r="P80" s="15"/>
      <c r="Q80" s="15"/>
      <c r="R80" s="54" t="str">
        <f>IF(Q83="△","Minus Time","")</f>
        <v/>
      </c>
      <c r="S80" s="41"/>
      <c r="U80" s="60" t="str">
        <f>IF(ISERROR(OR(WEEKDAY(B80,1)=1,ISNUMBER(MATCH(B80,#REF!,0)))),"",IF(OR(WEEKDAY(B80,1)=1,ISNUMBER(MATCH(B80,#REF!,0))),1,2))</f>
        <v/>
      </c>
      <c r="V80" s="58"/>
      <c r="W80" s="58"/>
      <c r="X80" s="58"/>
      <c r="Y80" s="58"/>
      <c r="Z80" s="58"/>
      <c r="AA80" s="58"/>
    </row>
    <row r="81" spans="1:27" ht="18" customHeight="1">
      <c r="A81" s="58"/>
      <c r="B81" s="14" t="s">
        <v>7</v>
      </c>
      <c r="C81" s="8" t="s">
        <v>7</v>
      </c>
      <c r="D81" s="18"/>
      <c r="E81" s="61" t="s">
        <v>7</v>
      </c>
      <c r="F81" s="62"/>
      <c r="G81" s="62"/>
      <c r="H81" s="62"/>
      <c r="I81" s="62"/>
      <c r="J81" s="62"/>
      <c r="K81" s="62"/>
      <c r="L81" s="62"/>
      <c r="M81" s="62"/>
      <c r="N81" s="15"/>
      <c r="O81" s="15"/>
      <c r="P81" s="15"/>
      <c r="Q81" s="15"/>
      <c r="R81" s="53" t="s">
        <v>23</v>
      </c>
      <c r="S81" s="16">
        <f>IF(OR(Q83="■",Q83="×",Q83="◎"),0,IF(Q83="△",SUM(S78:S80)-7.75, SUM(S78:S79)-7.75))</f>
        <v>0</v>
      </c>
      <c r="U81" s="60" t="str">
        <f>IF(ISERROR(OR(WEEKDAY(B81,1)=1,ISNUMBER(MATCH(B81,#REF!,0)))),"",IF(OR(WEEKDAY(B81,1)=1,ISNUMBER(MATCH(B81,#REF!,0))),1,2))</f>
        <v/>
      </c>
      <c r="V81" s="58"/>
      <c r="W81" s="58"/>
      <c r="X81" s="58"/>
      <c r="Y81" s="58"/>
      <c r="Z81" s="58"/>
      <c r="AA81" s="58"/>
    </row>
    <row r="82" spans="1:27" ht="18" customHeight="1">
      <c r="A82" s="58"/>
      <c r="B82" s="14" t="s">
        <v>7</v>
      </c>
      <c r="C82" s="8" t="s">
        <v>7</v>
      </c>
      <c r="D82" s="18"/>
      <c r="E82" s="61" t="s">
        <v>7</v>
      </c>
      <c r="F82" s="62"/>
      <c r="G82" s="62"/>
      <c r="H82" s="62"/>
      <c r="I82" s="62"/>
      <c r="J82" s="62"/>
      <c r="K82" s="62"/>
      <c r="L82" s="62"/>
      <c r="M82" s="62"/>
      <c r="N82" s="15"/>
      <c r="O82" s="15" t="s">
        <v>32</v>
      </c>
      <c r="P82" s="15" t="s">
        <v>33</v>
      </c>
      <c r="Q82" s="15">
        <v>0.75</v>
      </c>
      <c r="R82" s="53" t="s">
        <v>3</v>
      </c>
      <c r="S82" s="16" t="str">
        <f>IF(Q83="×",-7.75,"-")</f>
        <v>-</v>
      </c>
      <c r="U82" s="60" t="str">
        <f>IF(ISERROR(OR(WEEKDAY(B82,1)=1,ISNUMBER(MATCH(B82,#REF!,0)))),"",IF(OR(WEEKDAY(B82,1)=1,ISNUMBER(MATCH(B82,#REF!,0))),1,2))</f>
        <v/>
      </c>
      <c r="V82" s="58"/>
      <c r="W82" s="58"/>
      <c r="X82" s="58"/>
      <c r="Y82" s="58"/>
      <c r="Z82" s="58"/>
      <c r="AA82" s="58"/>
    </row>
    <row r="83" spans="1:27" ht="18" customHeight="1" thickBot="1">
      <c r="A83" s="58"/>
      <c r="B83" s="48" t="s">
        <v>7</v>
      </c>
      <c r="C83" s="49" t="s">
        <v>7</v>
      </c>
      <c r="D83" s="50"/>
      <c r="E83" s="76" t="s">
        <v>7</v>
      </c>
      <c r="F83" s="77"/>
      <c r="G83" s="77"/>
      <c r="H83" s="77"/>
      <c r="I83" s="77"/>
      <c r="J83" s="77"/>
      <c r="K83" s="77"/>
      <c r="L83" s="77"/>
      <c r="M83" s="77"/>
      <c r="N83" s="51"/>
      <c r="O83" s="51" t="s">
        <v>55</v>
      </c>
      <c r="P83" s="51" t="s">
        <v>33</v>
      </c>
      <c r="Q83" s="51" t="s">
        <v>93</v>
      </c>
      <c r="R83" s="55" t="s">
        <v>5</v>
      </c>
      <c r="S83" s="17">
        <f xml:space="preserve"> S78+S79</f>
        <v>7.75</v>
      </c>
      <c r="U83" s="60" t="str">
        <f>IF(ISERROR(OR(WEEKDAY(B83,1)=1,ISNUMBER(MATCH(B83,#REF!,0)))),"",IF(OR(WEEKDAY(B83,1)=1,ISNUMBER(MATCH(B83,#REF!,0))),1,2))</f>
        <v/>
      </c>
      <c r="V83" s="58"/>
      <c r="W83" s="58"/>
      <c r="X83" s="58"/>
      <c r="Y83" s="58"/>
      <c r="Z83" s="58"/>
      <c r="AA83" s="58"/>
    </row>
    <row r="84" spans="1:27" ht="18" customHeight="1" thickBot="1">
      <c r="A84" s="58"/>
      <c r="B84" s="71">
        <f>B76+1</f>
        <v>44996</v>
      </c>
      <c r="C84" s="72"/>
      <c r="D84" s="72"/>
      <c r="E84" s="72"/>
      <c r="F84" s="72"/>
      <c r="G84" s="72"/>
      <c r="H84" s="72"/>
      <c r="I84" s="72"/>
      <c r="J84" s="72"/>
      <c r="K84" s="72"/>
      <c r="L84" s="72"/>
      <c r="M84" s="72"/>
      <c r="N84" s="72"/>
      <c r="O84" s="72"/>
      <c r="P84" s="72"/>
      <c r="Q84" s="72"/>
      <c r="R84" s="72"/>
      <c r="S84" s="73"/>
      <c r="U84" s="60">
        <f>IF(ISERROR(OR(WEEKDAY(B84,1)=1,ISNUMBER(MATCH(B84,#REF!,0)))),"",IF(OR(WEEKDAY(B84,1)=1,ISNUMBER(MATCH(B84,#REF!,0))),1,2))</f>
        <v>2</v>
      </c>
      <c r="V84" s="58"/>
      <c r="W84" s="58"/>
      <c r="X84" s="58"/>
      <c r="Y84" s="58"/>
      <c r="Z84" s="58"/>
      <c r="AA84" s="58"/>
    </row>
    <row r="85" spans="1:27" ht="18" customHeight="1" thickBot="1">
      <c r="A85" s="58"/>
      <c r="B85" s="9" t="s">
        <v>25</v>
      </c>
      <c r="C85" s="4" t="s">
        <v>1</v>
      </c>
      <c r="D85" s="5" t="s">
        <v>0</v>
      </c>
      <c r="E85" s="68" t="s">
        <v>2</v>
      </c>
      <c r="F85" s="69"/>
      <c r="G85" s="69"/>
      <c r="H85" s="69"/>
      <c r="I85" s="69"/>
      <c r="J85" s="69"/>
      <c r="K85" s="69"/>
      <c r="L85" s="69"/>
      <c r="M85" s="70"/>
      <c r="N85" s="59" t="s">
        <v>4</v>
      </c>
      <c r="O85" s="57" t="s">
        <v>6</v>
      </c>
      <c r="P85" s="7" t="s">
        <v>26</v>
      </c>
      <c r="Q85" s="12" t="s">
        <v>4</v>
      </c>
      <c r="R85" s="63" t="s">
        <v>4</v>
      </c>
      <c r="S85" s="64"/>
      <c r="U85" s="60" t="str">
        <f>IF(ISERROR(OR(WEEKDAY(B85,1)=1,ISNUMBER(MATCH(B85,#REF!,0)))),"",IF(OR(WEEKDAY(B85,1)=1,ISNUMBER(MATCH(B85,#REF!,0))),1,2))</f>
        <v/>
      </c>
      <c r="V85" s="58"/>
      <c r="W85" s="58"/>
      <c r="X85" s="58"/>
      <c r="Y85" s="58"/>
      <c r="Z85" s="58"/>
      <c r="AA85" s="58"/>
    </row>
    <row r="86" spans="1:27" ht="18" customHeight="1">
      <c r="A86" s="58"/>
      <c r="B86" s="43" t="s">
        <v>7</v>
      </c>
      <c r="C86" s="44" t="s">
        <v>7</v>
      </c>
      <c r="D86" s="45"/>
      <c r="E86" s="66" t="s">
        <v>7</v>
      </c>
      <c r="F86" s="67"/>
      <c r="G86" s="67"/>
      <c r="H86" s="67"/>
      <c r="I86" s="67"/>
      <c r="J86" s="67"/>
      <c r="K86" s="67"/>
      <c r="L86" s="67"/>
      <c r="M86" s="67"/>
      <c r="N86" s="46"/>
      <c r="O86" s="46"/>
      <c r="P86" s="46"/>
      <c r="Q86" s="46"/>
      <c r="R86" s="52" t="s">
        <v>56</v>
      </c>
      <c r="S86" s="47">
        <f>SUM(N86:N91)</f>
        <v>0</v>
      </c>
      <c r="U86" s="60" t="str">
        <f>IF(ISERROR(OR(WEEKDAY(B86,1)=1,ISNUMBER(MATCH(B86,#REF!,0)))),"",IF(OR(WEEKDAY(B86,1)=1,ISNUMBER(MATCH(B86,#REF!,0))),1,2))</f>
        <v/>
      </c>
      <c r="V86" s="58"/>
      <c r="W86" s="58"/>
      <c r="X86" s="58"/>
      <c r="Y86" s="58"/>
      <c r="Z86" s="58"/>
      <c r="AA86" s="58"/>
    </row>
    <row r="87" spans="1:27" ht="18" customHeight="1">
      <c r="A87" s="58"/>
      <c r="B87" s="14" t="s">
        <v>7</v>
      </c>
      <c r="C87" s="8" t="s">
        <v>7</v>
      </c>
      <c r="D87" s="18"/>
      <c r="E87" s="61" t="s">
        <v>7</v>
      </c>
      <c r="F87" s="62"/>
      <c r="G87" s="62"/>
      <c r="H87" s="62"/>
      <c r="I87" s="62"/>
      <c r="J87" s="62"/>
      <c r="K87" s="62"/>
      <c r="L87" s="62"/>
      <c r="M87" s="62"/>
      <c r="N87" s="15"/>
      <c r="O87" s="15"/>
      <c r="P87" s="15"/>
      <c r="Q87" s="15"/>
      <c r="R87" s="53" t="s">
        <v>6</v>
      </c>
      <c r="S87" s="16">
        <f>SUM(Q86:Q90)</f>
        <v>0</v>
      </c>
      <c r="U87" s="60" t="str">
        <f>IF(ISERROR(OR(WEEKDAY(B87,1)=1,ISNUMBER(MATCH(B87,#REF!,0)))),"",IF(OR(WEEKDAY(B87,1)=1,ISNUMBER(MATCH(B87,#REF!,0))),1,2))</f>
        <v/>
      </c>
      <c r="V87" s="58"/>
      <c r="W87" s="58"/>
      <c r="X87" s="58"/>
      <c r="Y87" s="58"/>
      <c r="Z87" s="58"/>
      <c r="AA87" s="58"/>
    </row>
    <row r="88" spans="1:27" ht="18" customHeight="1">
      <c r="A88" s="58"/>
      <c r="B88" s="14" t="s">
        <v>7</v>
      </c>
      <c r="C88" s="8" t="s">
        <v>7</v>
      </c>
      <c r="D88" s="18"/>
      <c r="E88" s="61" t="s">
        <v>7</v>
      </c>
      <c r="F88" s="62"/>
      <c r="G88" s="62"/>
      <c r="H88" s="62"/>
      <c r="I88" s="62"/>
      <c r="J88" s="62"/>
      <c r="K88" s="62"/>
      <c r="L88" s="62"/>
      <c r="M88" s="62"/>
      <c r="N88" s="15"/>
      <c r="O88" s="15"/>
      <c r="P88" s="15"/>
      <c r="Q88" s="15"/>
      <c r="R88" s="54" t="str">
        <f>IF(Q91="△","Minus Time","")</f>
        <v/>
      </c>
      <c r="S88" s="41"/>
      <c r="U88" s="60" t="str">
        <f>IF(ISERROR(OR(WEEKDAY(B88,1)=1,ISNUMBER(MATCH(B88,#REF!,0)))),"",IF(OR(WEEKDAY(B88,1)=1,ISNUMBER(MATCH(B88,#REF!,0))),1,2))</f>
        <v/>
      </c>
      <c r="V88" s="58"/>
      <c r="W88" s="58"/>
      <c r="X88" s="58"/>
      <c r="Y88" s="58"/>
      <c r="Z88" s="58"/>
      <c r="AA88" s="58"/>
    </row>
    <row r="89" spans="1:27" ht="18" customHeight="1">
      <c r="A89" s="58"/>
      <c r="B89" s="14" t="s">
        <v>7</v>
      </c>
      <c r="C89" s="8" t="s">
        <v>7</v>
      </c>
      <c r="D89" s="18"/>
      <c r="E89" s="61" t="s">
        <v>7</v>
      </c>
      <c r="F89" s="62"/>
      <c r="G89" s="62"/>
      <c r="H89" s="62"/>
      <c r="I89" s="62"/>
      <c r="J89" s="62"/>
      <c r="K89" s="62"/>
      <c r="L89" s="62"/>
      <c r="M89" s="62"/>
      <c r="N89" s="15"/>
      <c r="O89" s="15"/>
      <c r="P89" s="15"/>
      <c r="Q89" s="15"/>
      <c r="R89" s="53" t="s">
        <v>23</v>
      </c>
      <c r="S89" s="16">
        <f>IF(OR(Q91="■",Q91="×",Q91="◎"),0,IF(Q91="△",SUM(S86:S88)-7.75, SUM(S86:S87)-7.75))</f>
        <v>0</v>
      </c>
      <c r="U89" s="60" t="str">
        <f>IF(ISERROR(OR(WEEKDAY(B89,1)=1,ISNUMBER(MATCH(B89,#REF!,0)))),"",IF(OR(WEEKDAY(B89,1)=1,ISNUMBER(MATCH(B89,#REF!,0))),1,2))</f>
        <v/>
      </c>
      <c r="V89" s="58"/>
      <c r="W89" s="58"/>
      <c r="X89" s="58"/>
      <c r="Y89" s="58"/>
      <c r="Z89" s="58"/>
      <c r="AA89" s="58"/>
    </row>
    <row r="90" spans="1:27" ht="18" customHeight="1">
      <c r="A90" s="58"/>
      <c r="B90" s="14" t="s">
        <v>7</v>
      </c>
      <c r="C90" s="8" t="s">
        <v>7</v>
      </c>
      <c r="D90" s="18"/>
      <c r="E90" s="61" t="s">
        <v>7</v>
      </c>
      <c r="F90" s="62"/>
      <c r="G90" s="62"/>
      <c r="H90" s="62"/>
      <c r="I90" s="62"/>
      <c r="J90" s="62"/>
      <c r="K90" s="62"/>
      <c r="L90" s="62"/>
      <c r="M90" s="62"/>
      <c r="N90" s="15"/>
      <c r="O90" s="15" t="s">
        <v>32</v>
      </c>
      <c r="P90" s="15" t="s">
        <v>33</v>
      </c>
      <c r="Q90" s="15"/>
      <c r="R90" s="53" t="s">
        <v>3</v>
      </c>
      <c r="S90" s="16" t="str">
        <f>IF(Q91="×",-7.75,"-")</f>
        <v>-</v>
      </c>
      <c r="U90" s="60" t="str">
        <f>IF(ISERROR(OR(WEEKDAY(B90,1)=1,ISNUMBER(MATCH(B90,#REF!,0)))),"",IF(OR(WEEKDAY(B90,1)=1,ISNUMBER(MATCH(B90,#REF!,0))),1,2))</f>
        <v/>
      </c>
      <c r="V90" s="58"/>
      <c r="W90" s="58"/>
      <c r="X90" s="58"/>
      <c r="Y90" s="58"/>
      <c r="Z90" s="58"/>
      <c r="AA90" s="58"/>
    </row>
    <row r="91" spans="1:27" ht="18" customHeight="1" thickBot="1">
      <c r="A91" s="58"/>
      <c r="B91" s="48" t="s">
        <v>7</v>
      </c>
      <c r="C91" s="49" t="s">
        <v>7</v>
      </c>
      <c r="D91" s="50"/>
      <c r="E91" s="76" t="s">
        <v>7</v>
      </c>
      <c r="F91" s="77"/>
      <c r="G91" s="77"/>
      <c r="H91" s="77"/>
      <c r="I91" s="77"/>
      <c r="J91" s="77"/>
      <c r="K91" s="77"/>
      <c r="L91" s="77"/>
      <c r="M91" s="77"/>
      <c r="N91" s="51"/>
      <c r="O91" s="51" t="s">
        <v>55</v>
      </c>
      <c r="P91" s="51" t="s">
        <v>33</v>
      </c>
      <c r="Q91" s="51" t="s">
        <v>7</v>
      </c>
      <c r="R91" s="55" t="s">
        <v>5</v>
      </c>
      <c r="S91" s="17">
        <f xml:space="preserve"> S86+S87</f>
        <v>0</v>
      </c>
      <c r="U91" s="60" t="str">
        <f>IF(ISERROR(OR(WEEKDAY(B91,1)=1,ISNUMBER(MATCH(B91,#REF!,0)))),"",IF(OR(WEEKDAY(B91,1)=1,ISNUMBER(MATCH(B91,#REF!,0))),1,2))</f>
        <v/>
      </c>
      <c r="V91" s="58"/>
      <c r="W91" s="58"/>
      <c r="X91" s="58"/>
      <c r="Y91" s="58"/>
      <c r="Z91" s="58"/>
      <c r="AA91" s="58"/>
    </row>
    <row r="92" spans="1:27" ht="18" customHeight="1" thickBot="1">
      <c r="A92" s="58"/>
      <c r="B92" s="71">
        <f>B84+1</f>
        <v>44997</v>
      </c>
      <c r="C92" s="72"/>
      <c r="D92" s="72"/>
      <c r="E92" s="72"/>
      <c r="F92" s="72"/>
      <c r="G92" s="72"/>
      <c r="H92" s="72"/>
      <c r="I92" s="72"/>
      <c r="J92" s="72"/>
      <c r="K92" s="72"/>
      <c r="L92" s="72"/>
      <c r="M92" s="72"/>
      <c r="N92" s="72"/>
      <c r="O92" s="72"/>
      <c r="P92" s="72"/>
      <c r="Q92" s="72"/>
      <c r="R92" s="72"/>
      <c r="S92" s="73"/>
      <c r="U92" s="60">
        <f>IF(ISERROR(OR(WEEKDAY(B92,1)=1,ISNUMBER(MATCH(B92,#REF!,0)))),"",IF(OR(WEEKDAY(B92,1)=1,ISNUMBER(MATCH(B92,#REF!,0))),1,2))</f>
        <v>1</v>
      </c>
      <c r="V92" s="58"/>
      <c r="W92" s="58"/>
      <c r="X92" s="58"/>
      <c r="Y92" s="58"/>
      <c r="Z92" s="58"/>
      <c r="AA92" s="58"/>
    </row>
    <row r="93" spans="1:27" ht="18" customHeight="1" thickBot="1">
      <c r="A93" s="58"/>
      <c r="B93" s="9" t="s">
        <v>25</v>
      </c>
      <c r="C93" s="4" t="s">
        <v>1</v>
      </c>
      <c r="D93" s="5" t="s">
        <v>0</v>
      </c>
      <c r="E93" s="68" t="s">
        <v>2</v>
      </c>
      <c r="F93" s="69"/>
      <c r="G93" s="69"/>
      <c r="H93" s="69"/>
      <c r="I93" s="69"/>
      <c r="J93" s="69"/>
      <c r="K93" s="69"/>
      <c r="L93" s="69"/>
      <c r="M93" s="70"/>
      <c r="N93" s="59" t="s">
        <v>4</v>
      </c>
      <c r="O93" s="57" t="s">
        <v>6</v>
      </c>
      <c r="P93" s="7" t="s">
        <v>26</v>
      </c>
      <c r="Q93" s="12" t="s">
        <v>4</v>
      </c>
      <c r="R93" s="63" t="s">
        <v>4</v>
      </c>
      <c r="S93" s="64"/>
      <c r="U93" s="60" t="str">
        <f>IF(ISERROR(OR(WEEKDAY(B93,1)=1,ISNUMBER(MATCH(B93,#REF!,0)))),"",IF(OR(WEEKDAY(B93,1)=1,ISNUMBER(MATCH(B93,#REF!,0))),1,2))</f>
        <v/>
      </c>
      <c r="V93" s="58"/>
      <c r="W93" s="58"/>
      <c r="X93" s="58"/>
      <c r="Y93" s="58"/>
      <c r="Z93" s="58"/>
      <c r="AA93" s="58"/>
    </row>
    <row r="94" spans="1:27" ht="18" customHeight="1">
      <c r="A94" s="58"/>
      <c r="B94" s="43" t="s">
        <v>7</v>
      </c>
      <c r="C94" s="44" t="s">
        <v>7</v>
      </c>
      <c r="D94" s="45"/>
      <c r="E94" s="66" t="s">
        <v>7</v>
      </c>
      <c r="F94" s="67"/>
      <c r="G94" s="67"/>
      <c r="H94" s="67"/>
      <c r="I94" s="67"/>
      <c r="J94" s="67"/>
      <c r="K94" s="67"/>
      <c r="L94" s="67"/>
      <c r="M94" s="67"/>
      <c r="N94" s="46"/>
      <c r="O94" s="46"/>
      <c r="P94" s="46"/>
      <c r="Q94" s="46"/>
      <c r="R94" s="52" t="s">
        <v>56</v>
      </c>
      <c r="S94" s="47">
        <f>SUM(N94:N99)</f>
        <v>0</v>
      </c>
      <c r="U94" s="60" t="str">
        <f>IF(ISERROR(OR(WEEKDAY(B94,1)=1,ISNUMBER(MATCH(B94,#REF!,0)))),"",IF(OR(WEEKDAY(B94,1)=1,ISNUMBER(MATCH(B94,#REF!,0))),1,2))</f>
        <v/>
      </c>
      <c r="V94" s="58"/>
      <c r="W94" s="58"/>
      <c r="X94" s="58"/>
      <c r="Y94" s="58"/>
      <c r="Z94" s="58"/>
      <c r="AA94" s="58"/>
    </row>
    <row r="95" spans="1:27" ht="18" customHeight="1">
      <c r="A95" s="58"/>
      <c r="B95" s="14" t="s">
        <v>7</v>
      </c>
      <c r="C95" s="8" t="s">
        <v>7</v>
      </c>
      <c r="D95" s="18"/>
      <c r="E95" s="61" t="s">
        <v>7</v>
      </c>
      <c r="F95" s="62"/>
      <c r="G95" s="62"/>
      <c r="H95" s="62"/>
      <c r="I95" s="62"/>
      <c r="J95" s="62"/>
      <c r="K95" s="62"/>
      <c r="L95" s="62"/>
      <c r="M95" s="62"/>
      <c r="N95" s="15"/>
      <c r="O95" s="15"/>
      <c r="P95" s="15"/>
      <c r="Q95" s="15"/>
      <c r="R95" s="53" t="s">
        <v>6</v>
      </c>
      <c r="S95" s="16">
        <f>SUM(Q94:Q98)</f>
        <v>0</v>
      </c>
      <c r="U95" s="60" t="str">
        <f>IF(ISERROR(OR(WEEKDAY(B95,1)=1,ISNUMBER(MATCH(B95,#REF!,0)))),"",IF(OR(WEEKDAY(B95,1)=1,ISNUMBER(MATCH(B95,#REF!,0))),1,2))</f>
        <v/>
      </c>
      <c r="V95" s="58"/>
      <c r="W95" s="58"/>
      <c r="X95" s="58"/>
      <c r="Y95" s="58"/>
      <c r="Z95" s="58"/>
      <c r="AA95" s="58"/>
    </row>
    <row r="96" spans="1:27" ht="18" customHeight="1">
      <c r="A96" s="58"/>
      <c r="B96" s="14" t="s">
        <v>7</v>
      </c>
      <c r="C96" s="8" t="s">
        <v>7</v>
      </c>
      <c r="D96" s="18"/>
      <c r="E96" s="61" t="s">
        <v>7</v>
      </c>
      <c r="F96" s="62"/>
      <c r="G96" s="62"/>
      <c r="H96" s="62"/>
      <c r="I96" s="62"/>
      <c r="J96" s="62"/>
      <c r="K96" s="62"/>
      <c r="L96" s="62"/>
      <c r="M96" s="62"/>
      <c r="N96" s="15"/>
      <c r="O96" s="15"/>
      <c r="P96" s="15"/>
      <c r="Q96" s="15"/>
      <c r="R96" s="54" t="str">
        <f>IF(Q99="△","Minus Time","")</f>
        <v/>
      </c>
      <c r="S96" s="41"/>
      <c r="U96" s="60" t="str">
        <f>IF(ISERROR(OR(WEEKDAY(B96,1)=1,ISNUMBER(MATCH(B96,#REF!,0)))),"",IF(OR(WEEKDAY(B96,1)=1,ISNUMBER(MATCH(B96,#REF!,0))),1,2))</f>
        <v/>
      </c>
      <c r="V96" s="58"/>
      <c r="W96" s="58"/>
      <c r="X96" s="58"/>
      <c r="Y96" s="58"/>
      <c r="Z96" s="58"/>
      <c r="AA96" s="58"/>
    </row>
    <row r="97" spans="1:27" ht="18" customHeight="1">
      <c r="A97" s="58"/>
      <c r="B97" s="14" t="s">
        <v>7</v>
      </c>
      <c r="C97" s="8" t="s">
        <v>7</v>
      </c>
      <c r="D97" s="18"/>
      <c r="E97" s="61" t="s">
        <v>7</v>
      </c>
      <c r="F97" s="62"/>
      <c r="G97" s="62"/>
      <c r="H97" s="62"/>
      <c r="I97" s="62"/>
      <c r="J97" s="62"/>
      <c r="K97" s="62"/>
      <c r="L97" s="62"/>
      <c r="M97" s="62"/>
      <c r="N97" s="15"/>
      <c r="O97" s="15"/>
      <c r="P97" s="15"/>
      <c r="Q97" s="15"/>
      <c r="R97" s="53" t="s">
        <v>23</v>
      </c>
      <c r="S97" s="16">
        <f>IF(OR(Q99="■",Q99="×",Q99="◎"),0,IF(Q99="△",SUM(S94:S96)-7.75, SUM(S94:S95)-7.75))</f>
        <v>0</v>
      </c>
      <c r="U97" s="60" t="str">
        <f>IF(ISERROR(OR(WEEKDAY(B97,1)=1,ISNUMBER(MATCH(B97,#REF!,0)))),"",IF(OR(WEEKDAY(B97,1)=1,ISNUMBER(MATCH(B97,#REF!,0))),1,2))</f>
        <v/>
      </c>
      <c r="V97" s="58"/>
      <c r="W97" s="58"/>
      <c r="X97" s="58"/>
      <c r="Y97" s="58"/>
      <c r="Z97" s="58"/>
      <c r="AA97" s="58"/>
    </row>
    <row r="98" spans="1:27" ht="18" customHeight="1">
      <c r="A98" s="58"/>
      <c r="B98" s="14" t="s">
        <v>7</v>
      </c>
      <c r="C98" s="8" t="s">
        <v>7</v>
      </c>
      <c r="D98" s="18"/>
      <c r="E98" s="61" t="s">
        <v>7</v>
      </c>
      <c r="F98" s="62"/>
      <c r="G98" s="62"/>
      <c r="H98" s="62"/>
      <c r="I98" s="62"/>
      <c r="J98" s="62"/>
      <c r="K98" s="62"/>
      <c r="L98" s="62"/>
      <c r="M98" s="62"/>
      <c r="N98" s="15"/>
      <c r="O98" s="15" t="s">
        <v>32</v>
      </c>
      <c r="P98" s="15" t="s">
        <v>33</v>
      </c>
      <c r="Q98" s="15"/>
      <c r="R98" s="53" t="s">
        <v>3</v>
      </c>
      <c r="S98" s="16" t="str">
        <f>IF(Q99="×",-7.75,"-")</f>
        <v>-</v>
      </c>
      <c r="U98" s="60" t="str">
        <f>IF(ISERROR(OR(WEEKDAY(B98,1)=1,ISNUMBER(MATCH(B98,#REF!,0)))),"",IF(OR(WEEKDAY(B98,1)=1,ISNUMBER(MATCH(B98,#REF!,0))),1,2))</f>
        <v/>
      </c>
      <c r="V98" s="58"/>
      <c r="W98" s="58"/>
      <c r="X98" s="58"/>
      <c r="Y98" s="58"/>
      <c r="Z98" s="58"/>
      <c r="AA98" s="58"/>
    </row>
    <row r="99" spans="1:27" ht="18" customHeight="1" thickBot="1">
      <c r="A99" s="58"/>
      <c r="B99" s="48" t="s">
        <v>7</v>
      </c>
      <c r="C99" s="49" t="s">
        <v>7</v>
      </c>
      <c r="D99" s="50"/>
      <c r="E99" s="76" t="s">
        <v>7</v>
      </c>
      <c r="F99" s="77"/>
      <c r="G99" s="77"/>
      <c r="H99" s="77"/>
      <c r="I99" s="77"/>
      <c r="J99" s="77"/>
      <c r="K99" s="77"/>
      <c r="L99" s="77"/>
      <c r="M99" s="77"/>
      <c r="N99" s="51"/>
      <c r="O99" s="51" t="s">
        <v>55</v>
      </c>
      <c r="P99" s="51" t="s">
        <v>33</v>
      </c>
      <c r="Q99" s="51" t="s">
        <v>7</v>
      </c>
      <c r="R99" s="55" t="s">
        <v>5</v>
      </c>
      <c r="S99" s="17">
        <f xml:space="preserve"> S94+S95</f>
        <v>0</v>
      </c>
      <c r="U99" s="60" t="str">
        <f>IF(ISERROR(OR(WEEKDAY(B99,1)=1,ISNUMBER(MATCH(B99,#REF!,0)))),"",IF(OR(WEEKDAY(B99,1)=1,ISNUMBER(MATCH(B99,#REF!,0))),1,2))</f>
        <v/>
      </c>
      <c r="V99" s="58"/>
      <c r="W99" s="58"/>
      <c r="X99" s="58"/>
      <c r="Y99" s="58"/>
      <c r="Z99" s="58"/>
      <c r="AA99" s="58"/>
    </row>
    <row r="100" spans="1:27" ht="18" customHeight="1" thickBot="1">
      <c r="A100" s="58"/>
      <c r="B100" s="71">
        <f>B92+1</f>
        <v>44998</v>
      </c>
      <c r="C100" s="72"/>
      <c r="D100" s="72"/>
      <c r="E100" s="72"/>
      <c r="F100" s="72"/>
      <c r="G100" s="72"/>
      <c r="H100" s="72"/>
      <c r="I100" s="72"/>
      <c r="J100" s="72"/>
      <c r="K100" s="72"/>
      <c r="L100" s="72"/>
      <c r="M100" s="72"/>
      <c r="N100" s="72"/>
      <c r="O100" s="72"/>
      <c r="P100" s="72"/>
      <c r="Q100" s="72"/>
      <c r="R100" s="72"/>
      <c r="S100" s="73"/>
      <c r="U100" s="60">
        <f>IF(ISERROR(OR(WEEKDAY(B100,1)=1,ISNUMBER(MATCH(B100,#REF!,0)))),"",IF(OR(WEEKDAY(B100,1)=1,ISNUMBER(MATCH(B100,#REF!,0))),1,2))</f>
        <v>2</v>
      </c>
      <c r="V100" s="58"/>
      <c r="W100" s="58"/>
      <c r="X100" s="58"/>
      <c r="Y100" s="58"/>
      <c r="Z100" s="58"/>
      <c r="AA100" s="58"/>
    </row>
    <row r="101" spans="1:27" ht="18" customHeight="1" thickBot="1">
      <c r="A101" s="58"/>
      <c r="B101" s="9" t="s">
        <v>25</v>
      </c>
      <c r="C101" s="4" t="s">
        <v>1</v>
      </c>
      <c r="D101" s="5" t="s">
        <v>0</v>
      </c>
      <c r="E101" s="68" t="s">
        <v>2</v>
      </c>
      <c r="F101" s="69"/>
      <c r="G101" s="69"/>
      <c r="H101" s="69"/>
      <c r="I101" s="69"/>
      <c r="J101" s="69"/>
      <c r="K101" s="69"/>
      <c r="L101" s="69"/>
      <c r="M101" s="70"/>
      <c r="N101" s="59" t="s">
        <v>4</v>
      </c>
      <c r="O101" s="57" t="s">
        <v>6</v>
      </c>
      <c r="P101" s="7" t="s">
        <v>26</v>
      </c>
      <c r="Q101" s="12" t="s">
        <v>4</v>
      </c>
      <c r="R101" s="63" t="s">
        <v>4</v>
      </c>
      <c r="S101" s="64"/>
      <c r="U101" s="60" t="str">
        <f>IF(ISERROR(OR(WEEKDAY(B101,1)=1,ISNUMBER(MATCH(B101,#REF!,0)))),"",IF(OR(WEEKDAY(B101,1)=1,ISNUMBER(MATCH(B101,#REF!,0))),1,2))</f>
        <v/>
      </c>
      <c r="V101" s="58"/>
      <c r="W101" s="58"/>
      <c r="X101" s="58"/>
      <c r="Y101" s="58"/>
      <c r="Z101" s="58"/>
      <c r="AA101" s="58"/>
    </row>
    <row r="102" spans="1:27" ht="18" customHeight="1">
      <c r="A102" s="58"/>
      <c r="B102" s="43" t="s">
        <v>7</v>
      </c>
      <c r="C102" s="44" t="s">
        <v>7</v>
      </c>
      <c r="D102" s="45"/>
      <c r="E102" s="66" t="s">
        <v>7</v>
      </c>
      <c r="F102" s="67"/>
      <c r="G102" s="67"/>
      <c r="H102" s="67"/>
      <c r="I102" s="67"/>
      <c r="J102" s="67"/>
      <c r="K102" s="67"/>
      <c r="L102" s="67"/>
      <c r="M102" s="67"/>
      <c r="N102" s="46"/>
      <c r="O102" s="46" t="s">
        <v>94</v>
      </c>
      <c r="P102" s="46"/>
      <c r="Q102" s="46">
        <v>7</v>
      </c>
      <c r="R102" s="52" t="s">
        <v>56</v>
      </c>
      <c r="S102" s="47">
        <f>SUM(N102:N107)</f>
        <v>0</v>
      </c>
      <c r="U102" s="60" t="str">
        <f>IF(ISERROR(OR(WEEKDAY(B102,1)=1,ISNUMBER(MATCH(B102,#REF!,0)))),"",IF(OR(WEEKDAY(B102,1)=1,ISNUMBER(MATCH(B102,#REF!,0))),1,2))</f>
        <v/>
      </c>
      <c r="V102" s="58"/>
      <c r="W102" s="58"/>
      <c r="X102" s="58"/>
      <c r="Y102" s="58"/>
      <c r="Z102" s="58"/>
      <c r="AA102" s="58"/>
    </row>
    <row r="103" spans="1:27" ht="18" customHeight="1">
      <c r="A103" s="58"/>
      <c r="B103" s="14" t="s">
        <v>7</v>
      </c>
      <c r="C103" s="8" t="s">
        <v>7</v>
      </c>
      <c r="D103" s="18"/>
      <c r="E103" s="61" t="s">
        <v>7</v>
      </c>
      <c r="F103" s="62"/>
      <c r="G103" s="62"/>
      <c r="H103" s="62"/>
      <c r="I103" s="62"/>
      <c r="J103" s="62"/>
      <c r="K103" s="62"/>
      <c r="L103" s="62"/>
      <c r="M103" s="62"/>
      <c r="N103" s="15"/>
      <c r="O103" s="15"/>
      <c r="P103" s="15"/>
      <c r="Q103" s="15"/>
      <c r="R103" s="53" t="s">
        <v>6</v>
      </c>
      <c r="S103" s="16">
        <f>SUM(Q102:Q106)</f>
        <v>7.75</v>
      </c>
      <c r="U103" s="60" t="str">
        <f>IF(ISERROR(OR(WEEKDAY(B103,1)=1,ISNUMBER(MATCH(B103,#REF!,0)))),"",IF(OR(WEEKDAY(B103,1)=1,ISNUMBER(MATCH(B103,#REF!,0))),1,2))</f>
        <v/>
      </c>
      <c r="V103" s="58"/>
      <c r="W103" s="58"/>
      <c r="X103" s="58"/>
      <c r="Y103" s="58"/>
      <c r="Z103" s="58"/>
      <c r="AA103" s="58"/>
    </row>
    <row r="104" spans="1:27" ht="18" customHeight="1">
      <c r="A104" s="58"/>
      <c r="B104" s="14" t="s">
        <v>7</v>
      </c>
      <c r="C104" s="8" t="s">
        <v>7</v>
      </c>
      <c r="D104" s="18"/>
      <c r="E104" s="61" t="s">
        <v>7</v>
      </c>
      <c r="F104" s="62"/>
      <c r="G104" s="62"/>
      <c r="H104" s="62"/>
      <c r="I104" s="62"/>
      <c r="J104" s="62"/>
      <c r="K104" s="62"/>
      <c r="L104" s="62"/>
      <c r="M104" s="62"/>
      <c r="N104" s="15"/>
      <c r="O104" s="15"/>
      <c r="P104" s="15"/>
      <c r="Q104" s="15"/>
      <c r="R104" s="54" t="str">
        <f>IF(Q107="△","Minus Time","")</f>
        <v/>
      </c>
      <c r="S104" s="41"/>
      <c r="U104" s="60" t="str">
        <f>IF(ISERROR(OR(WEEKDAY(B104,1)=1,ISNUMBER(MATCH(B104,#REF!,0)))),"",IF(OR(WEEKDAY(B104,1)=1,ISNUMBER(MATCH(B104,#REF!,0))),1,2))</f>
        <v/>
      </c>
      <c r="V104" s="58"/>
      <c r="W104" s="58"/>
      <c r="X104" s="58"/>
      <c r="Y104" s="58"/>
      <c r="Z104" s="58"/>
      <c r="AA104" s="58"/>
    </row>
    <row r="105" spans="1:27" ht="18" customHeight="1">
      <c r="A105" s="58"/>
      <c r="B105" s="14" t="s">
        <v>7</v>
      </c>
      <c r="C105" s="8" t="s">
        <v>7</v>
      </c>
      <c r="D105" s="18"/>
      <c r="E105" s="61" t="s">
        <v>7</v>
      </c>
      <c r="F105" s="62"/>
      <c r="G105" s="62"/>
      <c r="H105" s="62"/>
      <c r="I105" s="62"/>
      <c r="J105" s="62"/>
      <c r="K105" s="62"/>
      <c r="L105" s="62"/>
      <c r="M105" s="62"/>
      <c r="N105" s="15"/>
      <c r="O105" s="15"/>
      <c r="P105" s="15"/>
      <c r="Q105" s="15"/>
      <c r="R105" s="53" t="s">
        <v>23</v>
      </c>
      <c r="S105" s="16">
        <f>IF(OR(Q107="■",Q107="×",Q107="◎"),0,IF(Q107="△",SUM(S102:S104)-7.75, SUM(S102:S103)-7.75))</f>
        <v>0</v>
      </c>
      <c r="U105" s="60" t="str">
        <f>IF(ISERROR(OR(WEEKDAY(B105,1)=1,ISNUMBER(MATCH(B105,#REF!,0)))),"",IF(OR(WEEKDAY(B105,1)=1,ISNUMBER(MATCH(B105,#REF!,0))),1,2))</f>
        <v/>
      </c>
      <c r="V105" s="58"/>
      <c r="W105" s="58"/>
      <c r="X105" s="58"/>
      <c r="Y105" s="58"/>
      <c r="Z105" s="58"/>
      <c r="AA105" s="58"/>
    </row>
    <row r="106" spans="1:27" ht="18" customHeight="1">
      <c r="A106" s="58"/>
      <c r="B106" s="14" t="s">
        <v>7</v>
      </c>
      <c r="C106" s="8" t="s">
        <v>7</v>
      </c>
      <c r="D106" s="18"/>
      <c r="E106" s="61" t="s">
        <v>7</v>
      </c>
      <c r="F106" s="62"/>
      <c r="G106" s="62"/>
      <c r="H106" s="62"/>
      <c r="I106" s="62"/>
      <c r="J106" s="62"/>
      <c r="K106" s="62"/>
      <c r="L106" s="62"/>
      <c r="M106" s="62"/>
      <c r="N106" s="15"/>
      <c r="O106" s="15" t="s">
        <v>32</v>
      </c>
      <c r="P106" s="15" t="s">
        <v>33</v>
      </c>
      <c r="Q106" s="15">
        <v>0.75</v>
      </c>
      <c r="R106" s="53" t="s">
        <v>3</v>
      </c>
      <c r="S106" s="16" t="str">
        <f>IF(Q107="×",-7.75,"-")</f>
        <v>-</v>
      </c>
      <c r="U106" s="60" t="str">
        <f>IF(ISERROR(OR(WEEKDAY(B106,1)=1,ISNUMBER(MATCH(B106,#REF!,0)))),"",IF(OR(WEEKDAY(B106,1)=1,ISNUMBER(MATCH(B106,#REF!,0))),1,2))</f>
        <v/>
      </c>
      <c r="V106" s="58"/>
      <c r="W106" s="58"/>
      <c r="X106" s="58"/>
      <c r="Y106" s="58"/>
      <c r="Z106" s="58"/>
      <c r="AA106" s="58"/>
    </row>
    <row r="107" spans="1:27" ht="18" customHeight="1" thickBot="1">
      <c r="A107" s="58"/>
      <c r="B107" s="48" t="s">
        <v>7</v>
      </c>
      <c r="C107" s="49" t="s">
        <v>7</v>
      </c>
      <c r="D107" s="50"/>
      <c r="E107" s="76" t="s">
        <v>7</v>
      </c>
      <c r="F107" s="77"/>
      <c r="G107" s="77"/>
      <c r="H107" s="77"/>
      <c r="I107" s="77"/>
      <c r="J107" s="77"/>
      <c r="K107" s="77"/>
      <c r="L107" s="77"/>
      <c r="M107" s="77"/>
      <c r="N107" s="51"/>
      <c r="O107" s="51" t="s">
        <v>55</v>
      </c>
      <c r="P107" s="51" t="s">
        <v>33</v>
      </c>
      <c r="Q107" s="51" t="s">
        <v>93</v>
      </c>
      <c r="R107" s="55" t="s">
        <v>5</v>
      </c>
      <c r="S107" s="17">
        <f xml:space="preserve"> S102+S103</f>
        <v>7.75</v>
      </c>
      <c r="U107" s="60" t="str">
        <f>IF(ISERROR(OR(WEEKDAY(B107,1)=1,ISNUMBER(MATCH(B107,#REF!,0)))),"",IF(OR(WEEKDAY(B107,1)=1,ISNUMBER(MATCH(B107,#REF!,0))),1,2))</f>
        <v/>
      </c>
      <c r="V107" s="58"/>
      <c r="W107" s="58"/>
      <c r="X107" s="58"/>
      <c r="Y107" s="58"/>
      <c r="Z107" s="58"/>
      <c r="AA107" s="58"/>
    </row>
    <row r="108" spans="1:27" ht="18" customHeight="1" thickBot="1">
      <c r="A108" s="58"/>
      <c r="B108" s="71">
        <f>B100+1</f>
        <v>44999</v>
      </c>
      <c r="C108" s="72"/>
      <c r="D108" s="72"/>
      <c r="E108" s="72"/>
      <c r="F108" s="72"/>
      <c r="G108" s="72"/>
      <c r="H108" s="72"/>
      <c r="I108" s="72"/>
      <c r="J108" s="72"/>
      <c r="K108" s="72"/>
      <c r="L108" s="72"/>
      <c r="M108" s="72"/>
      <c r="N108" s="72"/>
      <c r="O108" s="72"/>
      <c r="P108" s="72"/>
      <c r="Q108" s="72"/>
      <c r="R108" s="72"/>
      <c r="S108" s="73"/>
      <c r="U108" s="60">
        <f>IF(ISERROR(OR(WEEKDAY(B108,1)=1,ISNUMBER(MATCH(B108,#REF!,0)))),"",IF(OR(WEEKDAY(B108,1)=1,ISNUMBER(MATCH(B108,#REF!,0))),1,2))</f>
        <v>2</v>
      </c>
      <c r="V108" s="58"/>
      <c r="W108" s="58"/>
      <c r="X108" s="58"/>
      <c r="Y108" s="58"/>
      <c r="Z108" s="58"/>
      <c r="AA108" s="58"/>
    </row>
    <row r="109" spans="1:27" ht="18" customHeight="1" thickBot="1">
      <c r="A109" s="58"/>
      <c r="B109" s="9" t="s">
        <v>25</v>
      </c>
      <c r="C109" s="4" t="s">
        <v>1</v>
      </c>
      <c r="D109" s="5" t="s">
        <v>0</v>
      </c>
      <c r="E109" s="68" t="s">
        <v>2</v>
      </c>
      <c r="F109" s="69"/>
      <c r="G109" s="69"/>
      <c r="H109" s="69"/>
      <c r="I109" s="69"/>
      <c r="J109" s="69"/>
      <c r="K109" s="69"/>
      <c r="L109" s="69"/>
      <c r="M109" s="70"/>
      <c r="N109" s="59" t="s">
        <v>4</v>
      </c>
      <c r="O109" s="57" t="s">
        <v>6</v>
      </c>
      <c r="P109" s="7" t="s">
        <v>26</v>
      </c>
      <c r="Q109" s="12" t="s">
        <v>4</v>
      </c>
      <c r="R109" s="63" t="s">
        <v>4</v>
      </c>
      <c r="S109" s="64"/>
      <c r="U109" s="60" t="str">
        <f>IF(ISERROR(OR(WEEKDAY(B109,1)=1,ISNUMBER(MATCH(B109,#REF!,0)))),"",IF(OR(WEEKDAY(B109,1)=1,ISNUMBER(MATCH(B109,#REF!,0))),1,2))</f>
        <v/>
      </c>
      <c r="V109" s="58"/>
      <c r="W109" s="58"/>
      <c r="X109" s="58"/>
      <c r="Y109" s="58"/>
      <c r="Z109" s="58"/>
      <c r="AA109" s="58"/>
    </row>
    <row r="110" spans="1:27" ht="18" customHeight="1">
      <c r="A110" s="58"/>
      <c r="B110" s="43" t="s">
        <v>96</v>
      </c>
      <c r="C110" s="44" t="s">
        <v>97</v>
      </c>
      <c r="D110" s="45" t="s">
        <v>104</v>
      </c>
      <c r="E110" s="66" t="s">
        <v>99</v>
      </c>
      <c r="F110" s="67"/>
      <c r="G110" s="67"/>
      <c r="H110" s="67"/>
      <c r="I110" s="67"/>
      <c r="J110" s="67"/>
      <c r="K110" s="67"/>
      <c r="L110" s="67"/>
      <c r="M110" s="67"/>
      <c r="N110" s="46">
        <v>9</v>
      </c>
      <c r="O110" s="46"/>
      <c r="P110" s="46"/>
      <c r="Q110" s="46"/>
      <c r="R110" s="52" t="s">
        <v>56</v>
      </c>
      <c r="S110" s="47">
        <f>SUM(N110:N115)</f>
        <v>9</v>
      </c>
      <c r="U110" s="60" t="str">
        <f>IF(ISERROR(OR(WEEKDAY(B110,1)=1,ISNUMBER(MATCH(B110,#REF!,0)))),"",IF(OR(WEEKDAY(B110,1)=1,ISNUMBER(MATCH(B110,#REF!,0))),1,2))</f>
        <v/>
      </c>
      <c r="V110" s="58"/>
      <c r="W110" s="58"/>
      <c r="X110" s="58"/>
      <c r="Y110" s="58"/>
      <c r="Z110" s="58"/>
      <c r="AA110" s="58"/>
    </row>
    <row r="111" spans="1:27" ht="18" customHeight="1">
      <c r="A111" s="58"/>
      <c r="B111" s="14" t="s">
        <v>7</v>
      </c>
      <c r="C111" s="8" t="s">
        <v>7</v>
      </c>
      <c r="D111" s="18"/>
      <c r="E111" s="61" t="s">
        <v>7</v>
      </c>
      <c r="F111" s="62"/>
      <c r="G111" s="62"/>
      <c r="H111" s="62"/>
      <c r="I111" s="62"/>
      <c r="J111" s="62"/>
      <c r="K111" s="62"/>
      <c r="L111" s="62"/>
      <c r="M111" s="62"/>
      <c r="N111" s="15"/>
      <c r="O111" s="15"/>
      <c r="P111" s="15"/>
      <c r="Q111" s="15"/>
      <c r="R111" s="53" t="s">
        <v>6</v>
      </c>
      <c r="S111" s="16">
        <f>SUM(Q110:Q114)</f>
        <v>0.75</v>
      </c>
      <c r="U111" s="60" t="str">
        <f>IF(ISERROR(OR(WEEKDAY(B111,1)=1,ISNUMBER(MATCH(B111,#REF!,0)))),"",IF(OR(WEEKDAY(B111,1)=1,ISNUMBER(MATCH(B111,#REF!,0))),1,2))</f>
        <v/>
      </c>
      <c r="V111" s="58"/>
      <c r="W111" s="58"/>
      <c r="X111" s="58"/>
      <c r="Y111" s="58"/>
      <c r="Z111" s="58"/>
      <c r="AA111" s="58"/>
    </row>
    <row r="112" spans="1:27" ht="18" customHeight="1">
      <c r="A112" s="58"/>
      <c r="B112" s="14" t="s">
        <v>7</v>
      </c>
      <c r="C112" s="8" t="s">
        <v>7</v>
      </c>
      <c r="D112" s="18"/>
      <c r="E112" s="61" t="s">
        <v>7</v>
      </c>
      <c r="F112" s="62"/>
      <c r="G112" s="62"/>
      <c r="H112" s="62"/>
      <c r="I112" s="62"/>
      <c r="J112" s="62"/>
      <c r="K112" s="62"/>
      <c r="L112" s="62"/>
      <c r="M112" s="62"/>
      <c r="N112" s="15"/>
      <c r="O112" s="15"/>
      <c r="P112" s="15"/>
      <c r="Q112" s="15"/>
      <c r="R112" s="54" t="str">
        <f>IF(Q115="△","Minus Time","")</f>
        <v/>
      </c>
      <c r="S112" s="41"/>
      <c r="U112" s="60" t="str">
        <f>IF(ISERROR(OR(WEEKDAY(B112,1)=1,ISNUMBER(MATCH(B112,#REF!,0)))),"",IF(OR(WEEKDAY(B112,1)=1,ISNUMBER(MATCH(B112,#REF!,0))),1,2))</f>
        <v/>
      </c>
      <c r="V112" s="58"/>
      <c r="W112" s="58"/>
      <c r="X112" s="58"/>
      <c r="Y112" s="58"/>
      <c r="Z112" s="58"/>
      <c r="AA112" s="58"/>
    </row>
    <row r="113" spans="1:27" ht="18" customHeight="1">
      <c r="A113" s="58"/>
      <c r="B113" s="14" t="s">
        <v>7</v>
      </c>
      <c r="C113" s="8" t="s">
        <v>7</v>
      </c>
      <c r="D113" s="18"/>
      <c r="E113" s="61" t="s">
        <v>7</v>
      </c>
      <c r="F113" s="62"/>
      <c r="G113" s="62"/>
      <c r="H113" s="62"/>
      <c r="I113" s="62"/>
      <c r="J113" s="62"/>
      <c r="K113" s="62"/>
      <c r="L113" s="62"/>
      <c r="M113" s="62"/>
      <c r="N113" s="15"/>
      <c r="O113" s="15"/>
      <c r="P113" s="15"/>
      <c r="Q113" s="15"/>
      <c r="R113" s="53" t="s">
        <v>23</v>
      </c>
      <c r="S113" s="16">
        <f>IF(OR(Q115="■",Q115="×",Q115="◎"),0,IF(Q115="△",SUM(S110:S112)-7.75, SUM(S110:S111)-7.75))</f>
        <v>2</v>
      </c>
      <c r="U113" s="60" t="str">
        <f>IF(ISERROR(OR(WEEKDAY(B113,1)=1,ISNUMBER(MATCH(B113,#REF!,0)))),"",IF(OR(WEEKDAY(B113,1)=1,ISNUMBER(MATCH(B113,#REF!,0))),1,2))</f>
        <v/>
      </c>
      <c r="V113" s="58"/>
      <c r="W113" s="58"/>
      <c r="X113" s="58"/>
      <c r="Y113" s="58"/>
      <c r="Z113" s="58"/>
      <c r="AA113" s="58"/>
    </row>
    <row r="114" spans="1:27" ht="18" customHeight="1">
      <c r="A114" s="58"/>
      <c r="B114" s="14" t="s">
        <v>7</v>
      </c>
      <c r="C114" s="8" t="s">
        <v>7</v>
      </c>
      <c r="D114" s="18"/>
      <c r="E114" s="61" t="s">
        <v>7</v>
      </c>
      <c r="F114" s="62"/>
      <c r="G114" s="62"/>
      <c r="H114" s="62"/>
      <c r="I114" s="62"/>
      <c r="J114" s="62"/>
      <c r="K114" s="62"/>
      <c r="L114" s="62"/>
      <c r="M114" s="62"/>
      <c r="N114" s="15"/>
      <c r="O114" s="15" t="s">
        <v>32</v>
      </c>
      <c r="P114" s="15" t="s">
        <v>33</v>
      </c>
      <c r="Q114" s="15">
        <v>0.75</v>
      </c>
      <c r="R114" s="53" t="s">
        <v>3</v>
      </c>
      <c r="S114" s="16" t="str">
        <f>IF(Q115="×",-7.75,"-")</f>
        <v>-</v>
      </c>
      <c r="U114" s="60" t="str">
        <f>IF(ISERROR(OR(WEEKDAY(B114,1)=1,ISNUMBER(MATCH(B114,#REF!,0)))),"",IF(OR(WEEKDAY(B114,1)=1,ISNUMBER(MATCH(B114,#REF!,0))),1,2))</f>
        <v/>
      </c>
      <c r="V114" s="58"/>
      <c r="W114" s="58"/>
      <c r="X114" s="58"/>
      <c r="Y114" s="58"/>
      <c r="Z114" s="58"/>
      <c r="AA114" s="58"/>
    </row>
    <row r="115" spans="1:27" ht="18" customHeight="1" thickBot="1">
      <c r="A115" s="58"/>
      <c r="B115" s="48" t="s">
        <v>7</v>
      </c>
      <c r="C115" s="49" t="s">
        <v>7</v>
      </c>
      <c r="D115" s="50"/>
      <c r="E115" s="76" t="s">
        <v>7</v>
      </c>
      <c r="F115" s="77"/>
      <c r="G115" s="77"/>
      <c r="H115" s="77"/>
      <c r="I115" s="77"/>
      <c r="J115" s="77"/>
      <c r="K115" s="77"/>
      <c r="L115" s="77"/>
      <c r="M115" s="77"/>
      <c r="N115" s="51"/>
      <c r="O115" s="51" t="s">
        <v>55</v>
      </c>
      <c r="P115" s="51" t="s">
        <v>33</v>
      </c>
      <c r="Q115" s="51" t="s">
        <v>93</v>
      </c>
      <c r="R115" s="55" t="s">
        <v>5</v>
      </c>
      <c r="S115" s="17">
        <f xml:space="preserve"> S110+S111</f>
        <v>9.75</v>
      </c>
      <c r="U115" s="60" t="str">
        <f>IF(ISERROR(OR(WEEKDAY(B115,1)=1,ISNUMBER(MATCH(B115,#REF!,0)))),"",IF(OR(WEEKDAY(B115,1)=1,ISNUMBER(MATCH(B115,#REF!,0))),1,2))</f>
        <v/>
      </c>
      <c r="V115" s="58"/>
      <c r="W115" s="58"/>
      <c r="X115" s="58"/>
      <c r="Y115" s="58"/>
      <c r="Z115" s="58"/>
      <c r="AA115" s="58"/>
    </row>
    <row r="116" spans="1:27" ht="18" customHeight="1" thickBot="1">
      <c r="A116" s="58"/>
      <c r="B116" s="71">
        <f>B108+1</f>
        <v>45000</v>
      </c>
      <c r="C116" s="72"/>
      <c r="D116" s="72"/>
      <c r="E116" s="72"/>
      <c r="F116" s="72"/>
      <c r="G116" s="72"/>
      <c r="H116" s="72"/>
      <c r="I116" s="72"/>
      <c r="J116" s="72"/>
      <c r="K116" s="72"/>
      <c r="L116" s="72"/>
      <c r="M116" s="72"/>
      <c r="N116" s="72"/>
      <c r="O116" s="72"/>
      <c r="P116" s="72"/>
      <c r="Q116" s="72"/>
      <c r="R116" s="72"/>
      <c r="S116" s="73"/>
      <c r="U116" s="60">
        <f>IF(ISERROR(OR(WEEKDAY(B116,1)=1,ISNUMBER(MATCH(B116,#REF!,0)))),"",IF(OR(WEEKDAY(B116,1)=1,ISNUMBER(MATCH(B116,#REF!,0))),1,2))</f>
        <v>2</v>
      </c>
      <c r="V116" s="58"/>
      <c r="W116" s="58"/>
      <c r="X116" s="58"/>
      <c r="Y116" s="58"/>
      <c r="Z116" s="58"/>
      <c r="AA116" s="58"/>
    </row>
    <row r="117" spans="1:27" ht="18" customHeight="1" thickBot="1">
      <c r="A117" s="58"/>
      <c r="B117" s="9" t="s">
        <v>25</v>
      </c>
      <c r="C117" s="4" t="s">
        <v>1</v>
      </c>
      <c r="D117" s="5" t="s">
        <v>0</v>
      </c>
      <c r="E117" s="68" t="s">
        <v>2</v>
      </c>
      <c r="F117" s="69"/>
      <c r="G117" s="69"/>
      <c r="H117" s="69"/>
      <c r="I117" s="69"/>
      <c r="J117" s="69"/>
      <c r="K117" s="69"/>
      <c r="L117" s="69"/>
      <c r="M117" s="70"/>
      <c r="N117" s="59" t="s">
        <v>4</v>
      </c>
      <c r="O117" s="57" t="s">
        <v>6</v>
      </c>
      <c r="P117" s="7" t="s">
        <v>26</v>
      </c>
      <c r="Q117" s="12" t="s">
        <v>4</v>
      </c>
      <c r="R117" s="63" t="s">
        <v>4</v>
      </c>
      <c r="S117" s="64"/>
      <c r="U117" s="60" t="str">
        <f>IF(ISERROR(OR(WEEKDAY(B117,1)=1,ISNUMBER(MATCH(B117,#REF!,0)))),"",IF(OR(WEEKDAY(B117,1)=1,ISNUMBER(MATCH(B117,#REF!,0))),1,2))</f>
        <v/>
      </c>
      <c r="V117" s="58"/>
      <c r="W117" s="58"/>
      <c r="X117" s="58"/>
      <c r="Y117" s="58"/>
      <c r="Z117" s="58"/>
      <c r="AA117" s="58"/>
    </row>
    <row r="118" spans="1:27" ht="18" customHeight="1">
      <c r="A118" s="58"/>
      <c r="B118" s="43" t="s">
        <v>96</v>
      </c>
      <c r="C118" s="44" t="s">
        <v>97</v>
      </c>
      <c r="D118" s="45" t="s">
        <v>104</v>
      </c>
      <c r="E118" s="66" t="s">
        <v>107</v>
      </c>
      <c r="F118" s="67"/>
      <c r="G118" s="67"/>
      <c r="H118" s="67"/>
      <c r="I118" s="67"/>
      <c r="J118" s="67"/>
      <c r="K118" s="67"/>
      <c r="L118" s="67"/>
      <c r="M118" s="67"/>
      <c r="N118" s="46">
        <v>3</v>
      </c>
      <c r="O118" s="46" t="s">
        <v>94</v>
      </c>
      <c r="P118" s="46"/>
      <c r="Q118" s="46">
        <v>3.5</v>
      </c>
      <c r="R118" s="52" t="s">
        <v>56</v>
      </c>
      <c r="S118" s="47">
        <f>SUM(N118:N123)</f>
        <v>3</v>
      </c>
      <c r="U118" s="60" t="str">
        <f>IF(ISERROR(OR(WEEKDAY(B118,1)=1,ISNUMBER(MATCH(B118,#REF!,0)))),"",IF(OR(WEEKDAY(B118,1)=1,ISNUMBER(MATCH(B118,#REF!,0))),1,2))</f>
        <v/>
      </c>
      <c r="V118" s="58"/>
      <c r="W118" s="58"/>
      <c r="X118" s="58"/>
      <c r="Y118" s="58"/>
      <c r="Z118" s="58"/>
      <c r="AA118" s="58"/>
    </row>
    <row r="119" spans="1:27" ht="18" customHeight="1">
      <c r="A119" s="58"/>
      <c r="B119" s="14" t="s">
        <v>7</v>
      </c>
      <c r="C119" s="8" t="s">
        <v>7</v>
      </c>
      <c r="D119" s="18"/>
      <c r="E119" s="61" t="s">
        <v>7</v>
      </c>
      <c r="F119" s="62"/>
      <c r="G119" s="62"/>
      <c r="H119" s="62"/>
      <c r="I119" s="62"/>
      <c r="J119" s="62"/>
      <c r="K119" s="62"/>
      <c r="L119" s="62"/>
      <c r="M119" s="62"/>
      <c r="N119" s="15"/>
      <c r="O119" s="15"/>
      <c r="P119" s="15"/>
      <c r="Q119" s="15"/>
      <c r="R119" s="53" t="s">
        <v>6</v>
      </c>
      <c r="S119" s="16">
        <f>SUM(Q118:Q122)</f>
        <v>4.75</v>
      </c>
      <c r="U119" s="60" t="str">
        <f>IF(ISERROR(OR(WEEKDAY(B119,1)=1,ISNUMBER(MATCH(B119,#REF!,0)))),"",IF(OR(WEEKDAY(B119,1)=1,ISNUMBER(MATCH(B119,#REF!,0))),1,2))</f>
        <v/>
      </c>
      <c r="V119" s="58"/>
      <c r="W119" s="58"/>
      <c r="X119" s="58"/>
      <c r="Y119" s="58"/>
      <c r="Z119" s="58"/>
      <c r="AA119" s="58"/>
    </row>
    <row r="120" spans="1:27" ht="18" customHeight="1">
      <c r="A120" s="58"/>
      <c r="B120" s="14" t="s">
        <v>7</v>
      </c>
      <c r="C120" s="8" t="s">
        <v>7</v>
      </c>
      <c r="D120" s="18"/>
      <c r="E120" s="61" t="s">
        <v>7</v>
      </c>
      <c r="F120" s="62"/>
      <c r="G120" s="62"/>
      <c r="H120" s="62"/>
      <c r="I120" s="62"/>
      <c r="J120" s="62"/>
      <c r="K120" s="62"/>
      <c r="L120" s="62"/>
      <c r="M120" s="62"/>
      <c r="N120" s="15"/>
      <c r="O120" s="15"/>
      <c r="P120" s="15"/>
      <c r="Q120" s="15"/>
      <c r="R120" s="54" t="str">
        <f>IF(Q123="△","Minus Time","")</f>
        <v/>
      </c>
      <c r="S120" s="41"/>
      <c r="U120" s="60" t="str">
        <f>IF(ISERROR(OR(WEEKDAY(B120,1)=1,ISNUMBER(MATCH(B120,#REF!,0)))),"",IF(OR(WEEKDAY(B120,1)=1,ISNUMBER(MATCH(B120,#REF!,0))),1,2))</f>
        <v/>
      </c>
      <c r="V120" s="58"/>
      <c r="W120" s="58"/>
      <c r="X120" s="58"/>
      <c r="Y120" s="58"/>
      <c r="Z120" s="58"/>
      <c r="AA120" s="58"/>
    </row>
    <row r="121" spans="1:27" ht="18" customHeight="1">
      <c r="A121" s="58"/>
      <c r="B121" s="14" t="s">
        <v>7</v>
      </c>
      <c r="C121" s="8" t="s">
        <v>7</v>
      </c>
      <c r="D121" s="18"/>
      <c r="E121" s="61" t="s">
        <v>7</v>
      </c>
      <c r="F121" s="62"/>
      <c r="G121" s="62"/>
      <c r="H121" s="62"/>
      <c r="I121" s="62"/>
      <c r="J121" s="62"/>
      <c r="K121" s="62"/>
      <c r="L121" s="62"/>
      <c r="M121" s="62"/>
      <c r="N121" s="15"/>
      <c r="O121" s="15"/>
      <c r="P121" s="15"/>
      <c r="Q121" s="15"/>
      <c r="R121" s="53" t="s">
        <v>23</v>
      </c>
      <c r="S121" s="16">
        <f>IF(OR(Q123="■",Q123="×",Q123="◎"),0,IF(Q123="△",SUM(S118:S120)-7.75, SUM(S118:S119)-7.75))</f>
        <v>0</v>
      </c>
      <c r="U121" s="60" t="str">
        <f>IF(ISERROR(OR(WEEKDAY(B121,1)=1,ISNUMBER(MATCH(B121,#REF!,0)))),"",IF(OR(WEEKDAY(B121,1)=1,ISNUMBER(MATCH(B121,#REF!,0))),1,2))</f>
        <v/>
      </c>
      <c r="V121" s="58"/>
      <c r="W121" s="58"/>
      <c r="X121" s="58"/>
      <c r="Y121" s="58"/>
      <c r="Z121" s="58"/>
      <c r="AA121" s="58"/>
    </row>
    <row r="122" spans="1:27" ht="18" customHeight="1">
      <c r="A122" s="58"/>
      <c r="B122" s="14" t="s">
        <v>7</v>
      </c>
      <c r="C122" s="8" t="s">
        <v>7</v>
      </c>
      <c r="D122" s="18"/>
      <c r="E122" s="61" t="s">
        <v>7</v>
      </c>
      <c r="F122" s="62"/>
      <c r="G122" s="62"/>
      <c r="H122" s="62"/>
      <c r="I122" s="62"/>
      <c r="J122" s="62"/>
      <c r="K122" s="62"/>
      <c r="L122" s="62"/>
      <c r="M122" s="62"/>
      <c r="N122" s="15"/>
      <c r="O122" s="15" t="s">
        <v>32</v>
      </c>
      <c r="P122" s="15" t="s">
        <v>33</v>
      </c>
      <c r="Q122" s="15">
        <v>1.25</v>
      </c>
      <c r="R122" s="53" t="s">
        <v>3</v>
      </c>
      <c r="S122" s="16" t="str">
        <f>IF(Q123="×",-7.75,"-")</f>
        <v>-</v>
      </c>
      <c r="U122" s="60" t="str">
        <f>IF(ISERROR(OR(WEEKDAY(B122,1)=1,ISNUMBER(MATCH(B122,#REF!,0)))),"",IF(OR(WEEKDAY(B122,1)=1,ISNUMBER(MATCH(B122,#REF!,0))),1,2))</f>
        <v/>
      </c>
      <c r="V122" s="58"/>
      <c r="W122" s="58"/>
      <c r="X122" s="58"/>
      <c r="Y122" s="58"/>
      <c r="Z122" s="58"/>
      <c r="AA122" s="58"/>
    </row>
    <row r="123" spans="1:27" ht="18" customHeight="1" thickBot="1">
      <c r="A123" s="58"/>
      <c r="B123" s="48" t="s">
        <v>7</v>
      </c>
      <c r="C123" s="49" t="s">
        <v>7</v>
      </c>
      <c r="D123" s="50"/>
      <c r="E123" s="76" t="s">
        <v>7</v>
      </c>
      <c r="F123" s="77"/>
      <c r="G123" s="77"/>
      <c r="H123" s="77"/>
      <c r="I123" s="77"/>
      <c r="J123" s="77"/>
      <c r="K123" s="77"/>
      <c r="L123" s="77"/>
      <c r="M123" s="77"/>
      <c r="N123" s="51"/>
      <c r="O123" s="51" t="s">
        <v>55</v>
      </c>
      <c r="P123" s="51" t="s">
        <v>33</v>
      </c>
      <c r="Q123" s="51" t="s">
        <v>93</v>
      </c>
      <c r="R123" s="55" t="s">
        <v>5</v>
      </c>
      <c r="S123" s="17">
        <f xml:space="preserve"> S118+S119</f>
        <v>7.75</v>
      </c>
      <c r="U123" s="60" t="str">
        <f>IF(ISERROR(OR(WEEKDAY(B123,1)=1,ISNUMBER(MATCH(B123,#REF!,0)))),"",IF(OR(WEEKDAY(B123,1)=1,ISNUMBER(MATCH(B123,#REF!,0))),1,2))</f>
        <v/>
      </c>
      <c r="V123" s="58"/>
      <c r="W123" s="58"/>
      <c r="X123" s="58"/>
      <c r="Y123" s="58"/>
      <c r="Z123" s="58"/>
      <c r="AA123" s="58"/>
    </row>
    <row r="124" spans="1:27" ht="18" customHeight="1" thickBot="1">
      <c r="A124" s="58"/>
      <c r="B124" s="71">
        <f>B116+1</f>
        <v>45001</v>
      </c>
      <c r="C124" s="72"/>
      <c r="D124" s="72"/>
      <c r="E124" s="72"/>
      <c r="F124" s="72"/>
      <c r="G124" s="72"/>
      <c r="H124" s="72"/>
      <c r="I124" s="72"/>
      <c r="J124" s="72"/>
      <c r="K124" s="72"/>
      <c r="L124" s="72"/>
      <c r="M124" s="72"/>
      <c r="N124" s="72"/>
      <c r="O124" s="72"/>
      <c r="P124" s="72"/>
      <c r="Q124" s="72"/>
      <c r="R124" s="72"/>
      <c r="S124" s="73"/>
      <c r="U124" s="60">
        <f>IF(ISERROR(OR(WEEKDAY(B124,1)=1,ISNUMBER(MATCH(B124,#REF!,0)))),"",IF(OR(WEEKDAY(B124,1)=1,ISNUMBER(MATCH(B124,#REF!,0))),1,2))</f>
        <v>2</v>
      </c>
      <c r="V124" s="58"/>
      <c r="W124" s="58"/>
      <c r="X124" s="58"/>
      <c r="Y124" s="58"/>
      <c r="Z124" s="58"/>
      <c r="AA124" s="58"/>
    </row>
    <row r="125" spans="1:27" ht="18" customHeight="1" thickBot="1">
      <c r="A125" s="58"/>
      <c r="B125" s="9" t="s">
        <v>25</v>
      </c>
      <c r="C125" s="4" t="s">
        <v>1</v>
      </c>
      <c r="D125" s="5" t="s">
        <v>0</v>
      </c>
      <c r="E125" s="68" t="s">
        <v>2</v>
      </c>
      <c r="F125" s="69"/>
      <c r="G125" s="69"/>
      <c r="H125" s="69"/>
      <c r="I125" s="69"/>
      <c r="J125" s="69"/>
      <c r="K125" s="69"/>
      <c r="L125" s="69"/>
      <c r="M125" s="70"/>
      <c r="N125" s="59" t="s">
        <v>4</v>
      </c>
      <c r="O125" s="57" t="s">
        <v>6</v>
      </c>
      <c r="P125" s="7" t="s">
        <v>26</v>
      </c>
      <c r="Q125" s="12" t="s">
        <v>4</v>
      </c>
      <c r="R125" s="63" t="s">
        <v>4</v>
      </c>
      <c r="S125" s="64"/>
      <c r="U125" s="60" t="str">
        <f>IF(ISERROR(OR(WEEKDAY(B125,1)=1,ISNUMBER(MATCH(B125,#REF!,0)))),"",IF(OR(WEEKDAY(B125,1)=1,ISNUMBER(MATCH(B125,#REF!,0))),1,2))</f>
        <v/>
      </c>
      <c r="V125" s="58"/>
      <c r="W125" s="58"/>
      <c r="X125" s="58"/>
      <c r="Y125" s="58"/>
      <c r="Z125" s="58"/>
      <c r="AA125" s="58"/>
    </row>
    <row r="126" spans="1:27" ht="18" customHeight="1">
      <c r="A126" s="58"/>
      <c r="B126" s="43" t="s">
        <v>96</v>
      </c>
      <c r="C126" s="44" t="s">
        <v>97</v>
      </c>
      <c r="D126" s="45" t="s">
        <v>109</v>
      </c>
      <c r="E126" s="66" t="s">
        <v>99</v>
      </c>
      <c r="F126" s="67"/>
      <c r="G126" s="67"/>
      <c r="H126" s="67"/>
      <c r="I126" s="67"/>
      <c r="J126" s="67"/>
      <c r="K126" s="67"/>
      <c r="L126" s="67"/>
      <c r="M126" s="67"/>
      <c r="N126" s="46">
        <v>7</v>
      </c>
      <c r="O126" s="46"/>
      <c r="P126" s="46"/>
      <c r="Q126" s="46"/>
      <c r="R126" s="52" t="s">
        <v>56</v>
      </c>
      <c r="S126" s="47">
        <f>SUM(N126:N131)</f>
        <v>7</v>
      </c>
      <c r="U126" s="60" t="str">
        <f>IF(ISERROR(OR(WEEKDAY(B126,1)=1,ISNUMBER(MATCH(B126,#REF!,0)))),"",IF(OR(WEEKDAY(B126,1)=1,ISNUMBER(MATCH(B126,#REF!,0))),1,2))</f>
        <v/>
      </c>
      <c r="V126" s="58"/>
      <c r="W126" s="58"/>
      <c r="X126" s="58"/>
      <c r="Y126" s="58"/>
      <c r="Z126" s="58"/>
      <c r="AA126" s="58"/>
    </row>
    <row r="127" spans="1:27" ht="18" customHeight="1">
      <c r="A127" s="58"/>
      <c r="B127" s="14" t="s">
        <v>7</v>
      </c>
      <c r="C127" s="8" t="s">
        <v>7</v>
      </c>
      <c r="D127" s="18"/>
      <c r="E127" s="61" t="s">
        <v>7</v>
      </c>
      <c r="F127" s="62"/>
      <c r="G127" s="62"/>
      <c r="H127" s="62"/>
      <c r="I127" s="62"/>
      <c r="J127" s="62"/>
      <c r="K127" s="62"/>
      <c r="L127" s="62"/>
      <c r="M127" s="62"/>
      <c r="N127" s="15"/>
      <c r="O127" s="15"/>
      <c r="P127" s="15"/>
      <c r="Q127" s="15"/>
      <c r="R127" s="53" t="s">
        <v>6</v>
      </c>
      <c r="S127" s="16">
        <f>SUM(Q126:Q130)</f>
        <v>0.75</v>
      </c>
      <c r="U127" s="60" t="str">
        <f>IF(ISERROR(OR(WEEKDAY(B127,1)=1,ISNUMBER(MATCH(B127,#REF!,0)))),"",IF(OR(WEEKDAY(B127,1)=1,ISNUMBER(MATCH(B127,#REF!,0))),1,2))</f>
        <v/>
      </c>
      <c r="V127" s="58"/>
      <c r="W127" s="58"/>
      <c r="X127" s="58"/>
      <c r="Y127" s="58"/>
      <c r="Z127" s="58"/>
      <c r="AA127" s="58"/>
    </row>
    <row r="128" spans="1:27" ht="18" customHeight="1">
      <c r="A128" s="58"/>
      <c r="B128" s="14" t="s">
        <v>7</v>
      </c>
      <c r="C128" s="8" t="s">
        <v>7</v>
      </c>
      <c r="D128" s="18"/>
      <c r="E128" s="61" t="s">
        <v>7</v>
      </c>
      <c r="F128" s="62"/>
      <c r="G128" s="62"/>
      <c r="H128" s="62"/>
      <c r="I128" s="62"/>
      <c r="J128" s="62"/>
      <c r="K128" s="62"/>
      <c r="L128" s="62"/>
      <c r="M128" s="62"/>
      <c r="N128" s="15"/>
      <c r="O128" s="15"/>
      <c r="P128" s="15"/>
      <c r="Q128" s="15"/>
      <c r="R128" s="54" t="str">
        <f>IF(Q131="△","Minus Time","")</f>
        <v/>
      </c>
      <c r="S128" s="41"/>
      <c r="U128" s="60" t="str">
        <f>IF(ISERROR(OR(WEEKDAY(B128,1)=1,ISNUMBER(MATCH(B128,#REF!,0)))),"",IF(OR(WEEKDAY(B128,1)=1,ISNUMBER(MATCH(B128,#REF!,0))),1,2))</f>
        <v/>
      </c>
      <c r="V128" s="58"/>
      <c r="W128" s="58"/>
      <c r="X128" s="58"/>
      <c r="Y128" s="58"/>
      <c r="Z128" s="58"/>
      <c r="AA128" s="58"/>
    </row>
    <row r="129" spans="1:27" ht="18" customHeight="1">
      <c r="A129" s="58"/>
      <c r="B129" s="14" t="s">
        <v>7</v>
      </c>
      <c r="C129" s="8" t="s">
        <v>7</v>
      </c>
      <c r="D129" s="18"/>
      <c r="E129" s="61" t="s">
        <v>7</v>
      </c>
      <c r="F129" s="62"/>
      <c r="G129" s="62"/>
      <c r="H129" s="62"/>
      <c r="I129" s="62"/>
      <c r="J129" s="62"/>
      <c r="K129" s="62"/>
      <c r="L129" s="62"/>
      <c r="M129" s="62"/>
      <c r="N129" s="15"/>
      <c r="O129" s="15"/>
      <c r="P129" s="15"/>
      <c r="Q129" s="15"/>
      <c r="R129" s="53" t="s">
        <v>23</v>
      </c>
      <c r="S129" s="16">
        <f>IF(OR(Q131="■",Q131="×",Q131="◎"),0,IF(Q131="△",SUM(S126:S128)-7.75, SUM(S126:S127)-7.75))</f>
        <v>0</v>
      </c>
      <c r="U129" s="60" t="str">
        <f>IF(ISERROR(OR(WEEKDAY(B129,1)=1,ISNUMBER(MATCH(B129,#REF!,0)))),"",IF(OR(WEEKDAY(B129,1)=1,ISNUMBER(MATCH(B129,#REF!,0))),1,2))</f>
        <v/>
      </c>
      <c r="V129" s="58"/>
      <c r="W129" s="58"/>
      <c r="X129" s="58"/>
      <c r="Y129" s="58"/>
      <c r="Z129" s="58"/>
      <c r="AA129" s="58"/>
    </row>
    <row r="130" spans="1:27" ht="18" customHeight="1">
      <c r="A130" s="58"/>
      <c r="B130" s="14" t="s">
        <v>7</v>
      </c>
      <c r="C130" s="8" t="s">
        <v>7</v>
      </c>
      <c r="D130" s="18"/>
      <c r="E130" s="61" t="s">
        <v>7</v>
      </c>
      <c r="F130" s="62"/>
      <c r="G130" s="62"/>
      <c r="H130" s="62"/>
      <c r="I130" s="62"/>
      <c r="J130" s="62"/>
      <c r="K130" s="62"/>
      <c r="L130" s="62"/>
      <c r="M130" s="62"/>
      <c r="N130" s="15"/>
      <c r="O130" s="15" t="s">
        <v>32</v>
      </c>
      <c r="P130" s="15" t="s">
        <v>33</v>
      </c>
      <c r="Q130" s="15">
        <v>0.75</v>
      </c>
      <c r="R130" s="53" t="s">
        <v>3</v>
      </c>
      <c r="S130" s="16" t="str">
        <f>IF(Q131="×",-7.75,"-")</f>
        <v>-</v>
      </c>
      <c r="U130" s="60" t="str">
        <f>IF(ISERROR(OR(WEEKDAY(B130,1)=1,ISNUMBER(MATCH(B130,#REF!,0)))),"",IF(OR(WEEKDAY(B130,1)=1,ISNUMBER(MATCH(B130,#REF!,0))),1,2))</f>
        <v/>
      </c>
      <c r="V130" s="58"/>
      <c r="W130" s="58"/>
      <c r="X130" s="58"/>
      <c r="Y130" s="58"/>
      <c r="Z130" s="58"/>
      <c r="AA130" s="58"/>
    </row>
    <row r="131" spans="1:27" ht="18" customHeight="1" thickBot="1">
      <c r="A131" s="58"/>
      <c r="B131" s="48" t="s">
        <v>7</v>
      </c>
      <c r="C131" s="49" t="s">
        <v>7</v>
      </c>
      <c r="D131" s="50"/>
      <c r="E131" s="76" t="s">
        <v>7</v>
      </c>
      <c r="F131" s="77"/>
      <c r="G131" s="77"/>
      <c r="H131" s="77"/>
      <c r="I131" s="77"/>
      <c r="J131" s="77"/>
      <c r="K131" s="77"/>
      <c r="L131" s="77"/>
      <c r="M131" s="77"/>
      <c r="N131" s="51"/>
      <c r="O131" s="51" t="s">
        <v>55</v>
      </c>
      <c r="P131" s="51" t="s">
        <v>33</v>
      </c>
      <c r="Q131" s="51" t="s">
        <v>93</v>
      </c>
      <c r="R131" s="55" t="s">
        <v>5</v>
      </c>
      <c r="S131" s="17">
        <f xml:space="preserve"> S126+S127</f>
        <v>7.75</v>
      </c>
      <c r="U131" s="60" t="str">
        <f>IF(ISERROR(OR(WEEKDAY(B131,1)=1,ISNUMBER(MATCH(B131,#REF!,0)))),"",IF(OR(WEEKDAY(B131,1)=1,ISNUMBER(MATCH(B131,#REF!,0))),1,2))</f>
        <v/>
      </c>
      <c r="V131" s="58"/>
      <c r="W131" s="58"/>
      <c r="X131" s="58"/>
      <c r="Y131" s="58"/>
      <c r="Z131" s="58"/>
      <c r="AA131" s="58"/>
    </row>
    <row r="132" spans="1:27" ht="18" customHeight="1" thickBot="1">
      <c r="A132" s="58"/>
      <c r="B132" s="71">
        <f>B124+1</f>
        <v>45002</v>
      </c>
      <c r="C132" s="72"/>
      <c r="D132" s="72"/>
      <c r="E132" s="72"/>
      <c r="F132" s="72"/>
      <c r="G132" s="72"/>
      <c r="H132" s="72"/>
      <c r="I132" s="72"/>
      <c r="J132" s="72"/>
      <c r="K132" s="72"/>
      <c r="L132" s="72"/>
      <c r="M132" s="72"/>
      <c r="N132" s="72"/>
      <c r="O132" s="72"/>
      <c r="P132" s="72"/>
      <c r="Q132" s="72"/>
      <c r="R132" s="72"/>
      <c r="S132" s="73"/>
      <c r="U132" s="60">
        <f>IF(ISERROR(OR(WEEKDAY(B132,1)=1,ISNUMBER(MATCH(B132,#REF!,0)))),"",IF(OR(WEEKDAY(B132,1)=1,ISNUMBER(MATCH(B132,#REF!,0))),1,2))</f>
        <v>2</v>
      </c>
      <c r="V132" s="58"/>
      <c r="W132" s="58"/>
      <c r="X132" s="58"/>
      <c r="Y132" s="58"/>
      <c r="Z132" s="58"/>
      <c r="AA132" s="58"/>
    </row>
    <row r="133" spans="1:27" ht="18" customHeight="1" thickBot="1">
      <c r="A133" s="58"/>
      <c r="B133" s="9" t="s">
        <v>25</v>
      </c>
      <c r="C133" s="4" t="s">
        <v>1</v>
      </c>
      <c r="D133" s="5" t="s">
        <v>0</v>
      </c>
      <c r="E133" s="68" t="s">
        <v>2</v>
      </c>
      <c r="F133" s="69"/>
      <c r="G133" s="69"/>
      <c r="H133" s="69"/>
      <c r="I133" s="69"/>
      <c r="J133" s="69"/>
      <c r="K133" s="69"/>
      <c r="L133" s="69"/>
      <c r="M133" s="70"/>
      <c r="N133" s="59" t="s">
        <v>4</v>
      </c>
      <c r="O133" s="57" t="s">
        <v>6</v>
      </c>
      <c r="P133" s="7" t="s">
        <v>26</v>
      </c>
      <c r="Q133" s="12" t="s">
        <v>4</v>
      </c>
      <c r="R133" s="63" t="s">
        <v>4</v>
      </c>
      <c r="S133" s="64"/>
      <c r="U133" s="60" t="str">
        <f>IF(ISERROR(OR(WEEKDAY(B133,1)=1,ISNUMBER(MATCH(B133,#REF!,0)))),"",IF(OR(WEEKDAY(B133,1)=1,ISNUMBER(MATCH(B133,#REF!,0))),1,2))</f>
        <v/>
      </c>
      <c r="V133" s="58"/>
      <c r="W133" s="58"/>
      <c r="X133" s="58"/>
      <c r="Y133" s="58"/>
      <c r="Z133" s="58"/>
      <c r="AA133" s="58"/>
    </row>
    <row r="134" spans="1:27" ht="18" customHeight="1">
      <c r="A134" s="58"/>
      <c r="B134" s="43" t="s">
        <v>96</v>
      </c>
      <c r="C134" s="44" t="s">
        <v>97</v>
      </c>
      <c r="D134" s="45" t="s">
        <v>109</v>
      </c>
      <c r="E134" s="66" t="s">
        <v>99</v>
      </c>
      <c r="F134" s="67"/>
      <c r="G134" s="67"/>
      <c r="H134" s="67"/>
      <c r="I134" s="67"/>
      <c r="J134" s="67"/>
      <c r="K134" s="67"/>
      <c r="L134" s="67"/>
      <c r="M134" s="67"/>
      <c r="N134" s="46">
        <v>5</v>
      </c>
      <c r="O134" s="46" t="s">
        <v>94</v>
      </c>
      <c r="P134" s="46"/>
      <c r="Q134" s="46">
        <v>2</v>
      </c>
      <c r="R134" s="52" t="s">
        <v>56</v>
      </c>
      <c r="S134" s="47">
        <f>SUM(N134:N139)</f>
        <v>5</v>
      </c>
      <c r="U134" s="60" t="str">
        <f>IF(ISERROR(OR(WEEKDAY(B134,1)=1,ISNUMBER(MATCH(B134,#REF!,0)))),"",IF(OR(WEEKDAY(B134,1)=1,ISNUMBER(MATCH(B134,#REF!,0))),1,2))</f>
        <v/>
      </c>
      <c r="V134" s="58"/>
      <c r="W134" s="58"/>
      <c r="X134" s="58"/>
      <c r="Y134" s="58"/>
      <c r="Z134" s="58"/>
      <c r="AA134" s="58"/>
    </row>
    <row r="135" spans="1:27" ht="18" customHeight="1">
      <c r="A135" s="58"/>
      <c r="B135" s="14" t="s">
        <v>7</v>
      </c>
      <c r="C135" s="8" t="s">
        <v>7</v>
      </c>
      <c r="D135" s="18"/>
      <c r="E135" s="61" t="s">
        <v>7</v>
      </c>
      <c r="F135" s="62"/>
      <c r="G135" s="62"/>
      <c r="H135" s="62"/>
      <c r="I135" s="62"/>
      <c r="J135" s="62"/>
      <c r="K135" s="62"/>
      <c r="L135" s="62"/>
      <c r="M135" s="62"/>
      <c r="N135" s="15"/>
      <c r="O135" s="15"/>
      <c r="P135" s="15"/>
      <c r="Q135" s="15"/>
      <c r="R135" s="53" t="s">
        <v>6</v>
      </c>
      <c r="S135" s="16">
        <f>SUM(Q134:Q138)</f>
        <v>2.75</v>
      </c>
      <c r="U135" s="60" t="str">
        <f>IF(ISERROR(OR(WEEKDAY(B135,1)=1,ISNUMBER(MATCH(B135,#REF!,0)))),"",IF(OR(WEEKDAY(B135,1)=1,ISNUMBER(MATCH(B135,#REF!,0))),1,2))</f>
        <v/>
      </c>
      <c r="V135" s="58"/>
      <c r="W135" s="58"/>
      <c r="X135" s="58"/>
      <c r="Y135" s="58"/>
      <c r="Z135" s="58"/>
      <c r="AA135" s="58"/>
    </row>
    <row r="136" spans="1:27" ht="18" customHeight="1">
      <c r="A136" s="58"/>
      <c r="B136" s="14" t="s">
        <v>7</v>
      </c>
      <c r="C136" s="8" t="s">
        <v>7</v>
      </c>
      <c r="D136" s="18"/>
      <c r="E136" s="61" t="s">
        <v>7</v>
      </c>
      <c r="F136" s="62"/>
      <c r="G136" s="62"/>
      <c r="H136" s="62"/>
      <c r="I136" s="62"/>
      <c r="J136" s="62"/>
      <c r="K136" s="62"/>
      <c r="L136" s="62"/>
      <c r="M136" s="62"/>
      <c r="N136" s="15"/>
      <c r="O136" s="15"/>
      <c r="P136" s="15"/>
      <c r="Q136" s="15"/>
      <c r="R136" s="54" t="str">
        <f>IF(Q139="△","Minus Time","")</f>
        <v/>
      </c>
      <c r="S136" s="41"/>
      <c r="U136" s="60" t="str">
        <f>IF(ISERROR(OR(WEEKDAY(B136,1)=1,ISNUMBER(MATCH(B136,#REF!,0)))),"",IF(OR(WEEKDAY(B136,1)=1,ISNUMBER(MATCH(B136,#REF!,0))),1,2))</f>
        <v/>
      </c>
      <c r="V136" s="58"/>
      <c r="W136" s="58"/>
      <c r="X136" s="58"/>
      <c r="Y136" s="58"/>
      <c r="Z136" s="58"/>
      <c r="AA136" s="58"/>
    </row>
    <row r="137" spans="1:27" ht="18" customHeight="1">
      <c r="A137" s="58"/>
      <c r="B137" s="14" t="s">
        <v>7</v>
      </c>
      <c r="C137" s="8" t="s">
        <v>7</v>
      </c>
      <c r="D137" s="18"/>
      <c r="E137" s="61" t="s">
        <v>7</v>
      </c>
      <c r="F137" s="62"/>
      <c r="G137" s="62"/>
      <c r="H137" s="62"/>
      <c r="I137" s="62"/>
      <c r="J137" s="62"/>
      <c r="K137" s="62"/>
      <c r="L137" s="62"/>
      <c r="M137" s="62"/>
      <c r="N137" s="15"/>
      <c r="O137" s="15"/>
      <c r="P137" s="15"/>
      <c r="Q137" s="15"/>
      <c r="R137" s="53" t="s">
        <v>23</v>
      </c>
      <c r="S137" s="16">
        <f>IF(OR(Q139="■",Q139="×",Q139="◎"),0,IF(Q139="△",SUM(S134:S136)-7.75, SUM(S134:S135)-7.75))</f>
        <v>0</v>
      </c>
      <c r="U137" s="60" t="str">
        <f>IF(ISERROR(OR(WEEKDAY(B137,1)=1,ISNUMBER(MATCH(B137,#REF!,0)))),"",IF(OR(WEEKDAY(B137,1)=1,ISNUMBER(MATCH(B137,#REF!,0))),1,2))</f>
        <v/>
      </c>
      <c r="V137" s="58"/>
      <c r="W137" s="58"/>
      <c r="X137" s="58"/>
      <c r="Y137" s="58"/>
      <c r="Z137" s="58"/>
      <c r="AA137" s="58"/>
    </row>
    <row r="138" spans="1:27" ht="18" customHeight="1">
      <c r="A138" s="58"/>
      <c r="B138" s="14" t="s">
        <v>7</v>
      </c>
      <c r="C138" s="8" t="s">
        <v>7</v>
      </c>
      <c r="D138" s="18"/>
      <c r="E138" s="61" t="s">
        <v>7</v>
      </c>
      <c r="F138" s="62"/>
      <c r="G138" s="62"/>
      <c r="H138" s="62"/>
      <c r="I138" s="62"/>
      <c r="J138" s="62"/>
      <c r="K138" s="62"/>
      <c r="L138" s="62"/>
      <c r="M138" s="62"/>
      <c r="N138" s="15"/>
      <c r="O138" s="15" t="s">
        <v>32</v>
      </c>
      <c r="P138" s="15" t="s">
        <v>33</v>
      </c>
      <c r="Q138" s="15">
        <v>0.75</v>
      </c>
      <c r="R138" s="53" t="s">
        <v>3</v>
      </c>
      <c r="S138" s="16" t="str">
        <f>IF(Q139="×",-7.75,"-")</f>
        <v>-</v>
      </c>
      <c r="U138" s="60" t="str">
        <f>IF(ISERROR(OR(WEEKDAY(B138,1)=1,ISNUMBER(MATCH(B138,#REF!,0)))),"",IF(OR(WEEKDAY(B138,1)=1,ISNUMBER(MATCH(B138,#REF!,0))),1,2))</f>
        <v/>
      </c>
      <c r="V138" s="58"/>
      <c r="W138" s="58"/>
      <c r="X138" s="58"/>
      <c r="Y138" s="58"/>
      <c r="Z138" s="58"/>
      <c r="AA138" s="58"/>
    </row>
    <row r="139" spans="1:27" ht="18" customHeight="1" thickBot="1">
      <c r="A139" s="58"/>
      <c r="B139" s="48" t="s">
        <v>7</v>
      </c>
      <c r="C139" s="49" t="s">
        <v>7</v>
      </c>
      <c r="D139" s="50"/>
      <c r="E139" s="76" t="s">
        <v>7</v>
      </c>
      <c r="F139" s="77"/>
      <c r="G139" s="77"/>
      <c r="H139" s="77"/>
      <c r="I139" s="77"/>
      <c r="J139" s="77"/>
      <c r="K139" s="77"/>
      <c r="L139" s="77"/>
      <c r="M139" s="77"/>
      <c r="N139" s="51"/>
      <c r="O139" s="51" t="s">
        <v>55</v>
      </c>
      <c r="P139" s="51" t="s">
        <v>33</v>
      </c>
      <c r="Q139" s="51" t="s">
        <v>93</v>
      </c>
      <c r="R139" s="55" t="s">
        <v>5</v>
      </c>
      <c r="S139" s="17">
        <f xml:space="preserve"> S134+S135</f>
        <v>7.75</v>
      </c>
      <c r="U139" s="60" t="str">
        <f>IF(ISERROR(OR(WEEKDAY(B139,1)=1,ISNUMBER(MATCH(B139,#REF!,0)))),"",IF(OR(WEEKDAY(B139,1)=1,ISNUMBER(MATCH(B139,#REF!,0))),1,2))</f>
        <v/>
      </c>
      <c r="V139" s="58"/>
      <c r="W139" s="58"/>
      <c r="X139" s="58"/>
      <c r="Y139" s="58"/>
      <c r="Z139" s="58"/>
      <c r="AA139" s="58"/>
    </row>
    <row r="140" spans="1:27" ht="18" customHeight="1" thickBot="1">
      <c r="A140" s="58"/>
      <c r="B140" s="71">
        <f>B132+1</f>
        <v>45003</v>
      </c>
      <c r="C140" s="72"/>
      <c r="D140" s="72"/>
      <c r="E140" s="72"/>
      <c r="F140" s="72"/>
      <c r="G140" s="72"/>
      <c r="H140" s="72"/>
      <c r="I140" s="72"/>
      <c r="J140" s="72"/>
      <c r="K140" s="72"/>
      <c r="L140" s="72"/>
      <c r="M140" s="72"/>
      <c r="N140" s="72"/>
      <c r="O140" s="72"/>
      <c r="P140" s="72"/>
      <c r="Q140" s="72"/>
      <c r="R140" s="72"/>
      <c r="S140" s="73"/>
      <c r="U140" s="60">
        <f>IF(ISERROR(OR(WEEKDAY(B140,1)=1,ISNUMBER(MATCH(B140,#REF!,0)))),"",IF(OR(WEEKDAY(B140,1)=1,ISNUMBER(MATCH(B140,#REF!,0))),1,2))</f>
        <v>2</v>
      </c>
      <c r="V140" s="58"/>
      <c r="W140" s="58"/>
      <c r="X140" s="58"/>
      <c r="Y140" s="58"/>
      <c r="Z140" s="58"/>
      <c r="AA140" s="58"/>
    </row>
    <row r="141" spans="1:27" ht="18" customHeight="1" thickBot="1">
      <c r="A141" s="58"/>
      <c r="B141" s="9" t="s">
        <v>25</v>
      </c>
      <c r="C141" s="4" t="s">
        <v>1</v>
      </c>
      <c r="D141" s="5" t="s">
        <v>0</v>
      </c>
      <c r="E141" s="68" t="s">
        <v>2</v>
      </c>
      <c r="F141" s="69"/>
      <c r="G141" s="69"/>
      <c r="H141" s="69"/>
      <c r="I141" s="69"/>
      <c r="J141" s="69"/>
      <c r="K141" s="69"/>
      <c r="L141" s="69"/>
      <c r="M141" s="70"/>
      <c r="N141" s="59" t="s">
        <v>4</v>
      </c>
      <c r="O141" s="57" t="s">
        <v>6</v>
      </c>
      <c r="P141" s="7" t="s">
        <v>26</v>
      </c>
      <c r="Q141" s="12" t="s">
        <v>4</v>
      </c>
      <c r="R141" s="63" t="s">
        <v>4</v>
      </c>
      <c r="S141" s="64"/>
      <c r="U141" s="60" t="str">
        <f>IF(ISERROR(OR(WEEKDAY(B141,1)=1,ISNUMBER(MATCH(B141,#REF!,0)))),"",IF(OR(WEEKDAY(B141,1)=1,ISNUMBER(MATCH(B141,#REF!,0))),1,2))</f>
        <v/>
      </c>
      <c r="V141" s="58"/>
      <c r="W141" s="58"/>
      <c r="X141" s="58"/>
      <c r="Y141" s="58"/>
      <c r="Z141" s="58"/>
      <c r="AA141" s="58"/>
    </row>
    <row r="142" spans="1:27" ht="18" customHeight="1">
      <c r="A142" s="58"/>
      <c r="B142" s="43" t="s">
        <v>7</v>
      </c>
      <c r="C142" s="44" t="s">
        <v>7</v>
      </c>
      <c r="D142" s="45"/>
      <c r="E142" s="66" t="s">
        <v>7</v>
      </c>
      <c r="F142" s="67"/>
      <c r="G142" s="67"/>
      <c r="H142" s="67"/>
      <c r="I142" s="67"/>
      <c r="J142" s="67"/>
      <c r="K142" s="67"/>
      <c r="L142" s="67"/>
      <c r="M142" s="67"/>
      <c r="N142" s="46"/>
      <c r="O142" s="46"/>
      <c r="P142" s="46"/>
      <c r="Q142" s="46"/>
      <c r="R142" s="52" t="s">
        <v>56</v>
      </c>
      <c r="S142" s="47">
        <f>SUM(N142:N147)</f>
        <v>0</v>
      </c>
      <c r="U142" s="60" t="str">
        <f>IF(ISERROR(OR(WEEKDAY(B142,1)=1,ISNUMBER(MATCH(B142,#REF!,0)))),"",IF(OR(WEEKDAY(B142,1)=1,ISNUMBER(MATCH(B142,#REF!,0))),1,2))</f>
        <v/>
      </c>
      <c r="V142" s="58"/>
      <c r="W142" s="58"/>
      <c r="X142" s="58"/>
      <c r="Y142" s="58"/>
      <c r="Z142" s="58"/>
      <c r="AA142" s="58"/>
    </row>
    <row r="143" spans="1:27" ht="18" customHeight="1">
      <c r="A143" s="58"/>
      <c r="B143" s="14" t="s">
        <v>7</v>
      </c>
      <c r="C143" s="8" t="s">
        <v>7</v>
      </c>
      <c r="D143" s="18"/>
      <c r="E143" s="61" t="s">
        <v>7</v>
      </c>
      <c r="F143" s="62"/>
      <c r="G143" s="62"/>
      <c r="H143" s="62"/>
      <c r="I143" s="62"/>
      <c r="J143" s="62"/>
      <c r="K143" s="62"/>
      <c r="L143" s="62"/>
      <c r="M143" s="62"/>
      <c r="N143" s="15"/>
      <c r="O143" s="15"/>
      <c r="P143" s="15"/>
      <c r="Q143" s="15"/>
      <c r="R143" s="53" t="s">
        <v>6</v>
      </c>
      <c r="S143" s="16">
        <f>SUM(Q142:Q146)</f>
        <v>0</v>
      </c>
      <c r="U143" s="60" t="str">
        <f>IF(ISERROR(OR(WEEKDAY(B143,1)=1,ISNUMBER(MATCH(B143,#REF!,0)))),"",IF(OR(WEEKDAY(B143,1)=1,ISNUMBER(MATCH(B143,#REF!,0))),1,2))</f>
        <v/>
      </c>
      <c r="V143" s="58"/>
      <c r="W143" s="58"/>
      <c r="X143" s="58"/>
      <c r="Y143" s="58"/>
      <c r="Z143" s="58"/>
      <c r="AA143" s="58"/>
    </row>
    <row r="144" spans="1:27" ht="18" customHeight="1">
      <c r="A144" s="58"/>
      <c r="B144" s="14" t="s">
        <v>7</v>
      </c>
      <c r="C144" s="8" t="s">
        <v>7</v>
      </c>
      <c r="D144" s="18"/>
      <c r="E144" s="61" t="s">
        <v>7</v>
      </c>
      <c r="F144" s="62"/>
      <c r="G144" s="62"/>
      <c r="H144" s="62"/>
      <c r="I144" s="62"/>
      <c r="J144" s="62"/>
      <c r="K144" s="62"/>
      <c r="L144" s="62"/>
      <c r="M144" s="62"/>
      <c r="N144" s="15"/>
      <c r="O144" s="15"/>
      <c r="P144" s="15"/>
      <c r="Q144" s="15"/>
      <c r="R144" s="54" t="str">
        <f>IF(Q147="△","Minus Time","")</f>
        <v/>
      </c>
      <c r="S144" s="41"/>
      <c r="U144" s="60" t="str">
        <f>IF(ISERROR(OR(WEEKDAY(B144,1)=1,ISNUMBER(MATCH(B144,#REF!,0)))),"",IF(OR(WEEKDAY(B144,1)=1,ISNUMBER(MATCH(B144,#REF!,0))),1,2))</f>
        <v/>
      </c>
      <c r="V144" s="58"/>
      <c r="W144" s="58"/>
      <c r="X144" s="58"/>
      <c r="Y144" s="58"/>
      <c r="Z144" s="58"/>
      <c r="AA144" s="58"/>
    </row>
    <row r="145" spans="1:27" ht="18" customHeight="1">
      <c r="A145" s="58"/>
      <c r="B145" s="14" t="s">
        <v>7</v>
      </c>
      <c r="C145" s="8" t="s">
        <v>7</v>
      </c>
      <c r="D145" s="18"/>
      <c r="E145" s="61" t="s">
        <v>7</v>
      </c>
      <c r="F145" s="62"/>
      <c r="G145" s="62"/>
      <c r="H145" s="62"/>
      <c r="I145" s="62"/>
      <c r="J145" s="62"/>
      <c r="K145" s="62"/>
      <c r="L145" s="62"/>
      <c r="M145" s="62"/>
      <c r="N145" s="15"/>
      <c r="O145" s="15"/>
      <c r="P145" s="15"/>
      <c r="Q145" s="15"/>
      <c r="R145" s="53" t="s">
        <v>23</v>
      </c>
      <c r="S145" s="16">
        <f>IF(OR(Q147="■",Q147="×",Q147="◎"),0,IF(Q147="△",SUM(S142:S144)-7.75, SUM(S142:S143)-7.75))</f>
        <v>0</v>
      </c>
      <c r="U145" s="60" t="str">
        <f>IF(ISERROR(OR(WEEKDAY(B145,1)=1,ISNUMBER(MATCH(B145,#REF!,0)))),"",IF(OR(WEEKDAY(B145,1)=1,ISNUMBER(MATCH(B145,#REF!,0))),1,2))</f>
        <v/>
      </c>
      <c r="V145" s="58"/>
      <c r="W145" s="58"/>
      <c r="X145" s="58"/>
      <c r="Y145" s="58"/>
      <c r="Z145" s="58"/>
      <c r="AA145" s="58"/>
    </row>
    <row r="146" spans="1:27" ht="18" customHeight="1">
      <c r="A146" s="58"/>
      <c r="B146" s="14" t="s">
        <v>7</v>
      </c>
      <c r="C146" s="8" t="s">
        <v>7</v>
      </c>
      <c r="D146" s="18"/>
      <c r="E146" s="61" t="s">
        <v>7</v>
      </c>
      <c r="F146" s="62"/>
      <c r="G146" s="62"/>
      <c r="H146" s="62"/>
      <c r="I146" s="62"/>
      <c r="J146" s="62"/>
      <c r="K146" s="62"/>
      <c r="L146" s="62"/>
      <c r="M146" s="62"/>
      <c r="N146" s="15"/>
      <c r="O146" s="15" t="s">
        <v>32</v>
      </c>
      <c r="P146" s="15" t="s">
        <v>33</v>
      </c>
      <c r="Q146" s="15"/>
      <c r="R146" s="53" t="s">
        <v>3</v>
      </c>
      <c r="S146" s="16" t="str">
        <f>IF(Q147="×",-7.75,"-")</f>
        <v>-</v>
      </c>
      <c r="U146" s="60" t="str">
        <f>IF(ISERROR(OR(WEEKDAY(B146,1)=1,ISNUMBER(MATCH(B146,#REF!,0)))),"",IF(OR(WEEKDAY(B146,1)=1,ISNUMBER(MATCH(B146,#REF!,0))),1,2))</f>
        <v/>
      </c>
      <c r="V146" s="58"/>
      <c r="W146" s="58"/>
      <c r="X146" s="58"/>
      <c r="Y146" s="58"/>
      <c r="Z146" s="58"/>
      <c r="AA146" s="58"/>
    </row>
    <row r="147" spans="1:27" ht="18" customHeight="1" thickBot="1">
      <c r="A147" s="58"/>
      <c r="B147" s="48" t="s">
        <v>7</v>
      </c>
      <c r="C147" s="49" t="s">
        <v>7</v>
      </c>
      <c r="D147" s="50"/>
      <c r="E147" s="76" t="s">
        <v>7</v>
      </c>
      <c r="F147" s="77"/>
      <c r="G147" s="77"/>
      <c r="H147" s="77"/>
      <c r="I147" s="77"/>
      <c r="J147" s="77"/>
      <c r="K147" s="77"/>
      <c r="L147" s="77"/>
      <c r="M147" s="77"/>
      <c r="N147" s="51"/>
      <c r="O147" s="51" t="s">
        <v>55</v>
      </c>
      <c r="P147" s="51" t="s">
        <v>33</v>
      </c>
      <c r="Q147" s="51" t="s">
        <v>7</v>
      </c>
      <c r="R147" s="55" t="s">
        <v>5</v>
      </c>
      <c r="S147" s="17">
        <f xml:space="preserve"> S142+S143</f>
        <v>0</v>
      </c>
      <c r="U147" s="60" t="str">
        <f>IF(ISERROR(OR(WEEKDAY(B147,1)=1,ISNUMBER(MATCH(B147,#REF!,0)))),"",IF(OR(WEEKDAY(B147,1)=1,ISNUMBER(MATCH(B147,#REF!,0))),1,2))</f>
        <v/>
      </c>
      <c r="V147" s="58"/>
      <c r="W147" s="58"/>
      <c r="X147" s="58"/>
      <c r="Y147" s="58"/>
      <c r="Z147" s="58"/>
      <c r="AA147" s="58"/>
    </row>
    <row r="148" spans="1:27" ht="18" customHeight="1" thickBot="1">
      <c r="A148" s="58"/>
      <c r="B148" s="71">
        <f>B140+1</f>
        <v>45004</v>
      </c>
      <c r="C148" s="72"/>
      <c r="D148" s="72"/>
      <c r="E148" s="72"/>
      <c r="F148" s="72"/>
      <c r="G148" s="72"/>
      <c r="H148" s="72"/>
      <c r="I148" s="72"/>
      <c r="J148" s="72"/>
      <c r="K148" s="72"/>
      <c r="L148" s="72"/>
      <c r="M148" s="72"/>
      <c r="N148" s="72"/>
      <c r="O148" s="72"/>
      <c r="P148" s="72"/>
      <c r="Q148" s="72"/>
      <c r="R148" s="72"/>
      <c r="S148" s="73"/>
      <c r="U148" s="60">
        <f>IF(ISERROR(OR(WEEKDAY(B148,1)=1,ISNUMBER(MATCH(B148,#REF!,0)))),"",IF(OR(WEEKDAY(B148,1)=1,ISNUMBER(MATCH(B148,#REF!,0))),1,2))</f>
        <v>1</v>
      </c>
      <c r="V148" s="58"/>
      <c r="W148" s="58"/>
      <c r="X148" s="58"/>
      <c r="Y148" s="58"/>
      <c r="Z148" s="58"/>
      <c r="AA148" s="58"/>
    </row>
    <row r="149" spans="1:27" ht="18" customHeight="1" thickBot="1">
      <c r="A149" s="58"/>
      <c r="B149" s="9" t="s">
        <v>25</v>
      </c>
      <c r="C149" s="4" t="s">
        <v>1</v>
      </c>
      <c r="D149" s="5" t="s">
        <v>0</v>
      </c>
      <c r="E149" s="68" t="s">
        <v>2</v>
      </c>
      <c r="F149" s="69"/>
      <c r="G149" s="69"/>
      <c r="H149" s="69"/>
      <c r="I149" s="69"/>
      <c r="J149" s="69"/>
      <c r="K149" s="69"/>
      <c r="L149" s="69"/>
      <c r="M149" s="70"/>
      <c r="N149" s="59" t="s">
        <v>4</v>
      </c>
      <c r="O149" s="57" t="s">
        <v>6</v>
      </c>
      <c r="P149" s="7" t="s">
        <v>26</v>
      </c>
      <c r="Q149" s="12" t="s">
        <v>4</v>
      </c>
      <c r="R149" s="63" t="s">
        <v>4</v>
      </c>
      <c r="S149" s="64"/>
      <c r="U149" s="60" t="str">
        <f>IF(ISERROR(OR(WEEKDAY(B149,1)=1,ISNUMBER(MATCH(B149,#REF!,0)))),"",IF(OR(WEEKDAY(B149,1)=1,ISNUMBER(MATCH(B149,#REF!,0))),1,2))</f>
        <v/>
      </c>
      <c r="V149" s="58"/>
      <c r="W149" s="58"/>
      <c r="X149" s="58"/>
      <c r="Y149" s="58"/>
      <c r="Z149" s="58"/>
      <c r="AA149" s="58"/>
    </row>
    <row r="150" spans="1:27" ht="18" customHeight="1">
      <c r="A150" s="58"/>
      <c r="B150" s="43" t="s">
        <v>7</v>
      </c>
      <c r="C150" s="44" t="s">
        <v>7</v>
      </c>
      <c r="D150" s="45"/>
      <c r="E150" s="66" t="s">
        <v>7</v>
      </c>
      <c r="F150" s="67"/>
      <c r="G150" s="67"/>
      <c r="H150" s="67"/>
      <c r="I150" s="67"/>
      <c r="J150" s="67"/>
      <c r="K150" s="67"/>
      <c r="L150" s="67"/>
      <c r="M150" s="67"/>
      <c r="N150" s="46"/>
      <c r="O150" s="46"/>
      <c r="P150" s="46"/>
      <c r="Q150" s="46"/>
      <c r="R150" s="52" t="s">
        <v>56</v>
      </c>
      <c r="S150" s="47">
        <f>SUM(N150:N155)</f>
        <v>0</v>
      </c>
      <c r="U150" s="60" t="str">
        <f>IF(ISERROR(OR(WEEKDAY(B150,1)=1,ISNUMBER(MATCH(B150,#REF!,0)))),"",IF(OR(WEEKDAY(B150,1)=1,ISNUMBER(MATCH(B150,#REF!,0))),1,2))</f>
        <v/>
      </c>
      <c r="V150" s="58"/>
      <c r="W150" s="58"/>
      <c r="X150" s="58"/>
      <c r="Y150" s="58"/>
      <c r="Z150" s="58"/>
      <c r="AA150" s="58"/>
    </row>
    <row r="151" spans="1:27" ht="18" customHeight="1">
      <c r="A151" s="58"/>
      <c r="B151" s="14" t="s">
        <v>7</v>
      </c>
      <c r="C151" s="8" t="s">
        <v>7</v>
      </c>
      <c r="D151" s="18"/>
      <c r="E151" s="61" t="s">
        <v>7</v>
      </c>
      <c r="F151" s="62"/>
      <c r="G151" s="62"/>
      <c r="H151" s="62"/>
      <c r="I151" s="62"/>
      <c r="J151" s="62"/>
      <c r="K151" s="62"/>
      <c r="L151" s="62"/>
      <c r="M151" s="62"/>
      <c r="N151" s="15"/>
      <c r="O151" s="15"/>
      <c r="P151" s="15"/>
      <c r="Q151" s="15"/>
      <c r="R151" s="53" t="s">
        <v>6</v>
      </c>
      <c r="S151" s="16">
        <f>SUM(Q150:Q154)</f>
        <v>0</v>
      </c>
      <c r="U151" s="60" t="str">
        <f>IF(ISERROR(OR(WEEKDAY(B151,1)=1,ISNUMBER(MATCH(B151,#REF!,0)))),"",IF(OR(WEEKDAY(B151,1)=1,ISNUMBER(MATCH(B151,#REF!,0))),1,2))</f>
        <v/>
      </c>
      <c r="V151" s="58"/>
      <c r="W151" s="58"/>
      <c r="X151" s="58"/>
      <c r="Y151" s="58"/>
      <c r="Z151" s="58"/>
      <c r="AA151" s="58"/>
    </row>
    <row r="152" spans="1:27" ht="18" customHeight="1">
      <c r="A152" s="58"/>
      <c r="B152" s="14" t="s">
        <v>7</v>
      </c>
      <c r="C152" s="8" t="s">
        <v>7</v>
      </c>
      <c r="D152" s="18"/>
      <c r="E152" s="61" t="s">
        <v>7</v>
      </c>
      <c r="F152" s="62"/>
      <c r="G152" s="62"/>
      <c r="H152" s="62"/>
      <c r="I152" s="62"/>
      <c r="J152" s="62"/>
      <c r="K152" s="62"/>
      <c r="L152" s="62"/>
      <c r="M152" s="62"/>
      <c r="N152" s="15"/>
      <c r="O152" s="15"/>
      <c r="P152" s="15"/>
      <c r="Q152" s="15"/>
      <c r="R152" s="54" t="str">
        <f>IF(Q155="△","Minus Time","")</f>
        <v/>
      </c>
      <c r="S152" s="41"/>
      <c r="U152" s="60" t="str">
        <f>IF(ISERROR(OR(WEEKDAY(B152,1)=1,ISNUMBER(MATCH(B152,#REF!,0)))),"",IF(OR(WEEKDAY(B152,1)=1,ISNUMBER(MATCH(B152,#REF!,0))),1,2))</f>
        <v/>
      </c>
      <c r="V152" s="58"/>
      <c r="W152" s="58"/>
      <c r="X152" s="58"/>
      <c r="Y152" s="58"/>
      <c r="Z152" s="58"/>
      <c r="AA152" s="58"/>
    </row>
    <row r="153" spans="1:27" ht="18" customHeight="1">
      <c r="A153" s="58"/>
      <c r="B153" s="14" t="s">
        <v>7</v>
      </c>
      <c r="C153" s="8" t="s">
        <v>7</v>
      </c>
      <c r="D153" s="18"/>
      <c r="E153" s="61" t="s">
        <v>7</v>
      </c>
      <c r="F153" s="62"/>
      <c r="G153" s="62"/>
      <c r="H153" s="62"/>
      <c r="I153" s="62"/>
      <c r="J153" s="62"/>
      <c r="K153" s="62"/>
      <c r="L153" s="62"/>
      <c r="M153" s="62"/>
      <c r="N153" s="15"/>
      <c r="O153" s="15"/>
      <c r="P153" s="15"/>
      <c r="Q153" s="15"/>
      <c r="R153" s="53" t="s">
        <v>23</v>
      </c>
      <c r="S153" s="16">
        <f>IF(OR(Q155="■",Q155="×",Q155="◎"),0,IF(Q155="△",SUM(S150:S152)-7.75, SUM(S150:S151)-7.75))</f>
        <v>0</v>
      </c>
      <c r="U153" s="60" t="str">
        <f>IF(ISERROR(OR(WEEKDAY(B153,1)=1,ISNUMBER(MATCH(B153,#REF!,0)))),"",IF(OR(WEEKDAY(B153,1)=1,ISNUMBER(MATCH(B153,#REF!,0))),1,2))</f>
        <v/>
      </c>
      <c r="V153" s="58"/>
      <c r="W153" s="58"/>
      <c r="X153" s="58"/>
      <c r="Y153" s="58"/>
      <c r="Z153" s="58"/>
      <c r="AA153" s="58"/>
    </row>
    <row r="154" spans="1:27" ht="18" customHeight="1">
      <c r="A154" s="58"/>
      <c r="B154" s="14" t="s">
        <v>7</v>
      </c>
      <c r="C154" s="8" t="s">
        <v>7</v>
      </c>
      <c r="D154" s="18"/>
      <c r="E154" s="61" t="s">
        <v>7</v>
      </c>
      <c r="F154" s="62"/>
      <c r="G154" s="62"/>
      <c r="H154" s="62"/>
      <c r="I154" s="62"/>
      <c r="J154" s="62"/>
      <c r="K154" s="62"/>
      <c r="L154" s="62"/>
      <c r="M154" s="62"/>
      <c r="N154" s="15"/>
      <c r="O154" s="15" t="s">
        <v>32</v>
      </c>
      <c r="P154" s="15" t="s">
        <v>33</v>
      </c>
      <c r="Q154" s="15"/>
      <c r="R154" s="53" t="s">
        <v>3</v>
      </c>
      <c r="S154" s="16" t="str">
        <f>IF(Q155="×",-7.75,"-")</f>
        <v>-</v>
      </c>
      <c r="U154" s="60" t="str">
        <f>IF(ISERROR(OR(WEEKDAY(B154,1)=1,ISNUMBER(MATCH(B154,#REF!,0)))),"",IF(OR(WEEKDAY(B154,1)=1,ISNUMBER(MATCH(B154,#REF!,0))),1,2))</f>
        <v/>
      </c>
      <c r="V154" s="58"/>
      <c r="W154" s="58"/>
      <c r="X154" s="58"/>
      <c r="Y154" s="58"/>
      <c r="Z154" s="58"/>
      <c r="AA154" s="58"/>
    </row>
    <row r="155" spans="1:27" ht="18" customHeight="1" thickBot="1">
      <c r="A155" s="58"/>
      <c r="B155" s="48" t="s">
        <v>7</v>
      </c>
      <c r="C155" s="49" t="s">
        <v>7</v>
      </c>
      <c r="D155" s="50"/>
      <c r="E155" s="76" t="s">
        <v>7</v>
      </c>
      <c r="F155" s="77"/>
      <c r="G155" s="77"/>
      <c r="H155" s="77"/>
      <c r="I155" s="77"/>
      <c r="J155" s="77"/>
      <c r="K155" s="77"/>
      <c r="L155" s="77"/>
      <c r="M155" s="77"/>
      <c r="N155" s="51"/>
      <c r="O155" s="51" t="s">
        <v>55</v>
      </c>
      <c r="P155" s="51" t="s">
        <v>33</v>
      </c>
      <c r="Q155" s="51" t="s">
        <v>7</v>
      </c>
      <c r="R155" s="55" t="s">
        <v>5</v>
      </c>
      <c r="S155" s="17">
        <f xml:space="preserve"> S150+S151</f>
        <v>0</v>
      </c>
      <c r="U155" s="60" t="str">
        <f>IF(ISERROR(OR(WEEKDAY(B155,1)=1,ISNUMBER(MATCH(B155,#REF!,0)))),"",IF(OR(WEEKDAY(B155,1)=1,ISNUMBER(MATCH(B155,#REF!,0))),1,2))</f>
        <v/>
      </c>
      <c r="V155" s="58"/>
      <c r="W155" s="58"/>
      <c r="X155" s="58"/>
      <c r="Y155" s="58"/>
      <c r="Z155" s="58"/>
      <c r="AA155" s="58"/>
    </row>
    <row r="156" spans="1:27" ht="18" customHeight="1" thickBot="1">
      <c r="A156" s="58"/>
      <c r="B156" s="71">
        <f>B148+1</f>
        <v>45005</v>
      </c>
      <c r="C156" s="72"/>
      <c r="D156" s="72"/>
      <c r="E156" s="72"/>
      <c r="F156" s="72"/>
      <c r="G156" s="72"/>
      <c r="H156" s="72"/>
      <c r="I156" s="72"/>
      <c r="J156" s="72"/>
      <c r="K156" s="72"/>
      <c r="L156" s="72"/>
      <c r="M156" s="72"/>
      <c r="N156" s="72"/>
      <c r="O156" s="72"/>
      <c r="P156" s="72"/>
      <c r="Q156" s="72"/>
      <c r="R156" s="72"/>
      <c r="S156" s="73"/>
      <c r="U156" s="60">
        <f>IF(ISERROR(OR(WEEKDAY(B156,1)=1,ISNUMBER(MATCH(B156,#REF!,0)))),"",IF(OR(WEEKDAY(B156,1)=1,ISNUMBER(MATCH(B156,#REF!,0))),1,2))</f>
        <v>2</v>
      </c>
      <c r="V156" s="58"/>
      <c r="W156" s="58"/>
      <c r="X156" s="58"/>
      <c r="Y156" s="58"/>
      <c r="Z156" s="58"/>
      <c r="AA156" s="58"/>
    </row>
    <row r="157" spans="1:27" ht="18" customHeight="1" thickBot="1">
      <c r="A157" s="58"/>
      <c r="B157" s="9" t="s">
        <v>25</v>
      </c>
      <c r="C157" s="4" t="s">
        <v>1</v>
      </c>
      <c r="D157" s="5" t="s">
        <v>0</v>
      </c>
      <c r="E157" s="68" t="s">
        <v>2</v>
      </c>
      <c r="F157" s="69"/>
      <c r="G157" s="69"/>
      <c r="H157" s="69"/>
      <c r="I157" s="69"/>
      <c r="J157" s="69"/>
      <c r="K157" s="69"/>
      <c r="L157" s="69"/>
      <c r="M157" s="70"/>
      <c r="N157" s="59" t="s">
        <v>4</v>
      </c>
      <c r="O157" s="57" t="s">
        <v>6</v>
      </c>
      <c r="P157" s="7" t="s">
        <v>26</v>
      </c>
      <c r="Q157" s="12" t="s">
        <v>4</v>
      </c>
      <c r="R157" s="63" t="s">
        <v>4</v>
      </c>
      <c r="S157" s="64"/>
      <c r="U157" s="60" t="str">
        <f>IF(ISERROR(OR(WEEKDAY(B157,1)=1,ISNUMBER(MATCH(B157,#REF!,0)))),"",IF(OR(WEEKDAY(B157,1)=1,ISNUMBER(MATCH(B157,#REF!,0))),1,2))</f>
        <v/>
      </c>
      <c r="V157" s="58"/>
      <c r="W157" s="58"/>
      <c r="X157" s="58"/>
      <c r="Y157" s="58"/>
      <c r="Z157" s="58"/>
      <c r="AA157" s="58"/>
    </row>
    <row r="158" spans="1:27" ht="18" customHeight="1">
      <c r="A158" s="58"/>
      <c r="B158" s="43" t="s">
        <v>96</v>
      </c>
      <c r="C158" s="44" t="s">
        <v>97</v>
      </c>
      <c r="D158" s="45" t="s">
        <v>109</v>
      </c>
      <c r="E158" s="66" t="s">
        <v>110</v>
      </c>
      <c r="F158" s="67"/>
      <c r="G158" s="67"/>
      <c r="H158" s="67"/>
      <c r="I158" s="67"/>
      <c r="J158" s="67"/>
      <c r="K158" s="67"/>
      <c r="L158" s="67"/>
      <c r="M158" s="67"/>
      <c r="N158" s="46">
        <v>7</v>
      </c>
      <c r="O158" s="46"/>
      <c r="P158" s="46"/>
      <c r="Q158" s="46"/>
      <c r="R158" s="52" t="s">
        <v>56</v>
      </c>
      <c r="S158" s="47">
        <f>SUM(N158:N163)</f>
        <v>7</v>
      </c>
      <c r="U158" s="60" t="str">
        <f>IF(ISERROR(OR(WEEKDAY(B158,1)=1,ISNUMBER(MATCH(B158,#REF!,0)))),"",IF(OR(WEEKDAY(B158,1)=1,ISNUMBER(MATCH(B158,#REF!,0))),1,2))</f>
        <v/>
      </c>
      <c r="V158" s="58"/>
      <c r="W158" s="58"/>
      <c r="X158" s="58"/>
      <c r="Y158" s="58"/>
      <c r="Z158" s="58"/>
      <c r="AA158" s="58"/>
    </row>
    <row r="159" spans="1:27" ht="18" customHeight="1">
      <c r="A159" s="58"/>
      <c r="B159" s="14" t="s">
        <v>7</v>
      </c>
      <c r="C159" s="8" t="s">
        <v>7</v>
      </c>
      <c r="D159" s="18"/>
      <c r="E159" s="61" t="s">
        <v>7</v>
      </c>
      <c r="F159" s="62"/>
      <c r="G159" s="62"/>
      <c r="H159" s="62"/>
      <c r="I159" s="62"/>
      <c r="J159" s="62"/>
      <c r="K159" s="62"/>
      <c r="L159" s="62"/>
      <c r="M159" s="62"/>
      <c r="N159" s="15"/>
      <c r="O159" s="15"/>
      <c r="P159" s="15"/>
      <c r="Q159" s="15"/>
      <c r="R159" s="53" t="s">
        <v>6</v>
      </c>
      <c r="S159" s="16">
        <f>SUM(Q158:Q162)</f>
        <v>0.75</v>
      </c>
      <c r="U159" s="60" t="str">
        <f>IF(ISERROR(OR(WEEKDAY(B159,1)=1,ISNUMBER(MATCH(B159,#REF!,0)))),"",IF(OR(WEEKDAY(B159,1)=1,ISNUMBER(MATCH(B159,#REF!,0))),1,2))</f>
        <v/>
      </c>
      <c r="V159" s="58"/>
      <c r="W159" s="58"/>
      <c r="X159" s="58"/>
      <c r="Y159" s="58"/>
      <c r="Z159" s="58"/>
      <c r="AA159" s="58"/>
    </row>
    <row r="160" spans="1:27" ht="18" customHeight="1">
      <c r="A160" s="58"/>
      <c r="B160" s="14" t="s">
        <v>7</v>
      </c>
      <c r="C160" s="8" t="s">
        <v>7</v>
      </c>
      <c r="D160" s="18"/>
      <c r="E160" s="61" t="s">
        <v>7</v>
      </c>
      <c r="F160" s="62"/>
      <c r="G160" s="62"/>
      <c r="H160" s="62"/>
      <c r="I160" s="62"/>
      <c r="J160" s="62"/>
      <c r="K160" s="62"/>
      <c r="L160" s="62"/>
      <c r="M160" s="62"/>
      <c r="N160" s="15"/>
      <c r="O160" s="15"/>
      <c r="P160" s="15"/>
      <c r="Q160" s="15"/>
      <c r="R160" s="54" t="str">
        <f>IF(Q163="△","Minus Time","")</f>
        <v/>
      </c>
      <c r="S160" s="41"/>
      <c r="U160" s="60" t="str">
        <f>IF(ISERROR(OR(WEEKDAY(B160,1)=1,ISNUMBER(MATCH(B160,#REF!,0)))),"",IF(OR(WEEKDAY(B160,1)=1,ISNUMBER(MATCH(B160,#REF!,0))),1,2))</f>
        <v/>
      </c>
      <c r="V160" s="58"/>
      <c r="W160" s="58"/>
      <c r="X160" s="58"/>
      <c r="Y160" s="58"/>
      <c r="Z160" s="58"/>
      <c r="AA160" s="58"/>
    </row>
    <row r="161" spans="1:27" ht="18" customHeight="1">
      <c r="A161" s="58"/>
      <c r="B161" s="14" t="s">
        <v>7</v>
      </c>
      <c r="C161" s="8" t="s">
        <v>7</v>
      </c>
      <c r="D161" s="18"/>
      <c r="E161" s="61" t="s">
        <v>7</v>
      </c>
      <c r="F161" s="62"/>
      <c r="G161" s="62"/>
      <c r="H161" s="62"/>
      <c r="I161" s="62"/>
      <c r="J161" s="62"/>
      <c r="K161" s="62"/>
      <c r="L161" s="62"/>
      <c r="M161" s="62"/>
      <c r="N161" s="15"/>
      <c r="O161" s="15"/>
      <c r="P161" s="15"/>
      <c r="Q161" s="15"/>
      <c r="R161" s="53" t="s">
        <v>23</v>
      </c>
      <c r="S161" s="16">
        <f>IF(OR(Q163="■",Q163="×",Q163="◎"),0,IF(Q163="△",SUM(S158:S160)-7.75, SUM(S158:S159)-7.75))</f>
        <v>0</v>
      </c>
      <c r="U161" s="60" t="str">
        <f>IF(ISERROR(OR(WEEKDAY(B161,1)=1,ISNUMBER(MATCH(B161,#REF!,0)))),"",IF(OR(WEEKDAY(B161,1)=1,ISNUMBER(MATCH(B161,#REF!,0))),1,2))</f>
        <v/>
      </c>
      <c r="V161" s="58"/>
      <c r="W161" s="58"/>
      <c r="X161" s="58"/>
      <c r="Y161" s="58"/>
      <c r="Z161" s="58"/>
      <c r="AA161" s="58"/>
    </row>
    <row r="162" spans="1:27" ht="18" customHeight="1">
      <c r="A162" s="58"/>
      <c r="B162" s="14" t="s">
        <v>7</v>
      </c>
      <c r="C162" s="8" t="s">
        <v>7</v>
      </c>
      <c r="D162" s="18"/>
      <c r="E162" s="61" t="s">
        <v>7</v>
      </c>
      <c r="F162" s="62"/>
      <c r="G162" s="62"/>
      <c r="H162" s="62"/>
      <c r="I162" s="62"/>
      <c r="J162" s="62"/>
      <c r="K162" s="62"/>
      <c r="L162" s="62"/>
      <c r="M162" s="62"/>
      <c r="N162" s="15"/>
      <c r="O162" s="15" t="s">
        <v>32</v>
      </c>
      <c r="P162" s="15" t="s">
        <v>33</v>
      </c>
      <c r="Q162" s="15">
        <v>0.75</v>
      </c>
      <c r="R162" s="53" t="s">
        <v>3</v>
      </c>
      <c r="S162" s="16" t="str">
        <f>IF(Q163="×",-7.75,"-")</f>
        <v>-</v>
      </c>
      <c r="U162" s="60" t="str">
        <f>IF(ISERROR(OR(WEEKDAY(B162,1)=1,ISNUMBER(MATCH(B162,#REF!,0)))),"",IF(OR(WEEKDAY(B162,1)=1,ISNUMBER(MATCH(B162,#REF!,0))),1,2))</f>
        <v/>
      </c>
      <c r="V162" s="58"/>
      <c r="W162" s="58"/>
      <c r="X162" s="58"/>
      <c r="Y162" s="58"/>
      <c r="Z162" s="58"/>
      <c r="AA162" s="58"/>
    </row>
    <row r="163" spans="1:27" ht="18" customHeight="1" thickBot="1">
      <c r="A163" s="58"/>
      <c r="B163" s="48" t="s">
        <v>7</v>
      </c>
      <c r="C163" s="49" t="s">
        <v>7</v>
      </c>
      <c r="D163" s="50"/>
      <c r="E163" s="76" t="s">
        <v>7</v>
      </c>
      <c r="F163" s="77"/>
      <c r="G163" s="77"/>
      <c r="H163" s="77"/>
      <c r="I163" s="77"/>
      <c r="J163" s="77"/>
      <c r="K163" s="77"/>
      <c r="L163" s="77"/>
      <c r="M163" s="77"/>
      <c r="N163" s="51"/>
      <c r="O163" s="51" t="s">
        <v>55</v>
      </c>
      <c r="P163" s="51" t="s">
        <v>33</v>
      </c>
      <c r="Q163" s="51" t="s">
        <v>93</v>
      </c>
      <c r="R163" s="55" t="s">
        <v>5</v>
      </c>
      <c r="S163" s="17">
        <f xml:space="preserve"> S158+S159</f>
        <v>7.75</v>
      </c>
      <c r="U163" s="60" t="str">
        <f>IF(ISERROR(OR(WEEKDAY(B163,1)=1,ISNUMBER(MATCH(B163,#REF!,0)))),"",IF(OR(WEEKDAY(B163,1)=1,ISNUMBER(MATCH(B163,#REF!,0))),1,2))</f>
        <v/>
      </c>
      <c r="V163" s="58"/>
      <c r="W163" s="58"/>
      <c r="X163" s="58"/>
      <c r="Y163" s="58"/>
      <c r="Z163" s="58"/>
      <c r="AA163" s="58"/>
    </row>
    <row r="164" spans="1:27" ht="18" customHeight="1" thickBot="1">
      <c r="A164" s="58"/>
      <c r="B164" s="71">
        <f>B156+1</f>
        <v>45006</v>
      </c>
      <c r="C164" s="72"/>
      <c r="D164" s="72"/>
      <c r="E164" s="72"/>
      <c r="F164" s="72"/>
      <c r="G164" s="72"/>
      <c r="H164" s="72"/>
      <c r="I164" s="72"/>
      <c r="J164" s="72"/>
      <c r="K164" s="72"/>
      <c r="L164" s="72"/>
      <c r="M164" s="72"/>
      <c r="N164" s="72"/>
      <c r="O164" s="72"/>
      <c r="P164" s="72"/>
      <c r="Q164" s="72"/>
      <c r="R164" s="72"/>
      <c r="S164" s="73"/>
      <c r="U164" s="60">
        <f>IF(ISERROR(OR(WEEKDAY(B164,1)=1,ISNUMBER(MATCH(B164,#REF!,0)))),"",IF(OR(WEEKDAY(B164,1)=1,ISNUMBER(MATCH(B164,#REF!,0))),1,2))</f>
        <v>2</v>
      </c>
      <c r="V164" s="58"/>
      <c r="W164" s="58"/>
      <c r="X164" s="58"/>
      <c r="Y164" s="58"/>
      <c r="Z164" s="58"/>
      <c r="AA164" s="58"/>
    </row>
    <row r="165" spans="1:27" ht="18" customHeight="1" thickBot="1">
      <c r="A165" s="58"/>
      <c r="B165" s="9" t="s">
        <v>25</v>
      </c>
      <c r="C165" s="4" t="s">
        <v>1</v>
      </c>
      <c r="D165" s="5" t="s">
        <v>0</v>
      </c>
      <c r="E165" s="68" t="s">
        <v>2</v>
      </c>
      <c r="F165" s="69"/>
      <c r="G165" s="69"/>
      <c r="H165" s="69"/>
      <c r="I165" s="69"/>
      <c r="J165" s="69"/>
      <c r="K165" s="69"/>
      <c r="L165" s="69"/>
      <c r="M165" s="70"/>
      <c r="N165" s="59" t="s">
        <v>4</v>
      </c>
      <c r="O165" s="57" t="s">
        <v>6</v>
      </c>
      <c r="P165" s="7" t="s">
        <v>26</v>
      </c>
      <c r="Q165" s="12" t="s">
        <v>4</v>
      </c>
      <c r="R165" s="63" t="s">
        <v>4</v>
      </c>
      <c r="S165" s="64"/>
      <c r="U165" s="60" t="str">
        <f>IF(ISERROR(OR(WEEKDAY(B165,1)=1,ISNUMBER(MATCH(B165,#REF!,0)))),"",IF(OR(WEEKDAY(B165,1)=1,ISNUMBER(MATCH(B165,#REF!,0))),1,2))</f>
        <v/>
      </c>
      <c r="V165" s="58"/>
      <c r="W165" s="58"/>
      <c r="X165" s="58"/>
      <c r="Y165" s="58"/>
      <c r="Z165" s="58"/>
      <c r="AA165" s="58"/>
    </row>
    <row r="166" spans="1:27" ht="18" customHeight="1">
      <c r="A166" s="58"/>
      <c r="B166" s="43" t="s">
        <v>7</v>
      </c>
      <c r="C166" s="44" t="s">
        <v>7</v>
      </c>
      <c r="D166" s="45"/>
      <c r="E166" s="66" t="s">
        <v>7</v>
      </c>
      <c r="F166" s="67"/>
      <c r="G166" s="67"/>
      <c r="H166" s="67"/>
      <c r="I166" s="67"/>
      <c r="J166" s="67"/>
      <c r="K166" s="67"/>
      <c r="L166" s="67"/>
      <c r="M166" s="67"/>
      <c r="N166" s="46"/>
      <c r="O166" s="46" t="s">
        <v>94</v>
      </c>
      <c r="P166" s="46"/>
      <c r="Q166" s="46">
        <v>7</v>
      </c>
      <c r="R166" s="52" t="s">
        <v>56</v>
      </c>
      <c r="S166" s="47">
        <f>SUM(N166:N171)</f>
        <v>0</v>
      </c>
      <c r="U166" s="60" t="str">
        <f>IF(ISERROR(OR(WEEKDAY(B166,1)=1,ISNUMBER(MATCH(B166,#REF!,0)))),"",IF(OR(WEEKDAY(B166,1)=1,ISNUMBER(MATCH(B166,#REF!,0))),1,2))</f>
        <v/>
      </c>
      <c r="V166" s="58"/>
      <c r="W166" s="58"/>
      <c r="X166" s="58"/>
      <c r="Y166" s="58"/>
      <c r="Z166" s="58"/>
      <c r="AA166" s="58"/>
    </row>
    <row r="167" spans="1:27" ht="18" customHeight="1">
      <c r="A167" s="58"/>
      <c r="B167" s="14" t="s">
        <v>7</v>
      </c>
      <c r="C167" s="8" t="s">
        <v>7</v>
      </c>
      <c r="D167" s="18"/>
      <c r="E167" s="61" t="s">
        <v>7</v>
      </c>
      <c r="F167" s="62"/>
      <c r="G167" s="62"/>
      <c r="H167" s="62"/>
      <c r="I167" s="62"/>
      <c r="J167" s="62"/>
      <c r="K167" s="62"/>
      <c r="L167" s="62"/>
      <c r="M167" s="62"/>
      <c r="N167" s="15"/>
      <c r="O167" s="15"/>
      <c r="P167" s="15"/>
      <c r="Q167" s="15"/>
      <c r="R167" s="53" t="s">
        <v>6</v>
      </c>
      <c r="S167" s="16">
        <f>SUM(Q166:Q170)</f>
        <v>7.75</v>
      </c>
      <c r="U167" s="60" t="str">
        <f>IF(ISERROR(OR(WEEKDAY(B167,1)=1,ISNUMBER(MATCH(B167,#REF!,0)))),"",IF(OR(WEEKDAY(B167,1)=1,ISNUMBER(MATCH(B167,#REF!,0))),1,2))</f>
        <v/>
      </c>
      <c r="V167" s="58"/>
      <c r="W167" s="58"/>
      <c r="X167" s="58"/>
      <c r="Y167" s="58"/>
      <c r="Z167" s="58"/>
      <c r="AA167" s="58"/>
    </row>
    <row r="168" spans="1:27" ht="18" customHeight="1">
      <c r="A168" s="58"/>
      <c r="B168" s="14" t="s">
        <v>7</v>
      </c>
      <c r="C168" s="8" t="s">
        <v>7</v>
      </c>
      <c r="D168" s="18"/>
      <c r="E168" s="61" t="s">
        <v>7</v>
      </c>
      <c r="F168" s="62"/>
      <c r="G168" s="62"/>
      <c r="H168" s="62"/>
      <c r="I168" s="62"/>
      <c r="J168" s="62"/>
      <c r="K168" s="62"/>
      <c r="L168" s="62"/>
      <c r="M168" s="62"/>
      <c r="N168" s="15"/>
      <c r="O168" s="15"/>
      <c r="P168" s="15"/>
      <c r="Q168" s="15"/>
      <c r="R168" s="54" t="str">
        <f>IF(Q171="△","Minus Time","")</f>
        <v/>
      </c>
      <c r="S168" s="41"/>
      <c r="U168" s="60" t="str">
        <f>IF(ISERROR(OR(WEEKDAY(B168,1)=1,ISNUMBER(MATCH(B168,#REF!,0)))),"",IF(OR(WEEKDAY(B168,1)=1,ISNUMBER(MATCH(B168,#REF!,0))),1,2))</f>
        <v/>
      </c>
      <c r="V168" s="58"/>
      <c r="W168" s="58"/>
      <c r="X168" s="58"/>
      <c r="Y168" s="58"/>
      <c r="Z168" s="58"/>
      <c r="AA168" s="58"/>
    </row>
    <row r="169" spans="1:27" ht="18" customHeight="1">
      <c r="A169" s="58"/>
      <c r="B169" s="14" t="s">
        <v>7</v>
      </c>
      <c r="C169" s="8" t="s">
        <v>7</v>
      </c>
      <c r="D169" s="18"/>
      <c r="E169" s="61" t="s">
        <v>7</v>
      </c>
      <c r="F169" s="62"/>
      <c r="G169" s="62"/>
      <c r="H169" s="62"/>
      <c r="I169" s="62"/>
      <c r="J169" s="62"/>
      <c r="K169" s="62"/>
      <c r="L169" s="62"/>
      <c r="M169" s="62"/>
      <c r="N169" s="15"/>
      <c r="O169" s="15"/>
      <c r="P169" s="15"/>
      <c r="Q169" s="15"/>
      <c r="R169" s="53" t="s">
        <v>23</v>
      </c>
      <c r="S169" s="16">
        <f>IF(OR(Q171="■",Q171="×",Q171="◎"),0,IF(Q171="△",SUM(S166:S168)-7.75, SUM(S166:S167)-7.75))</f>
        <v>0</v>
      </c>
      <c r="U169" s="60" t="str">
        <f>IF(ISERROR(OR(WEEKDAY(B169,1)=1,ISNUMBER(MATCH(B169,#REF!,0)))),"",IF(OR(WEEKDAY(B169,1)=1,ISNUMBER(MATCH(B169,#REF!,0))),1,2))</f>
        <v/>
      </c>
      <c r="V169" s="58"/>
      <c r="W169" s="58"/>
      <c r="X169" s="58"/>
      <c r="Y169" s="58"/>
      <c r="Z169" s="58"/>
      <c r="AA169" s="58"/>
    </row>
    <row r="170" spans="1:27" ht="18" customHeight="1">
      <c r="A170" s="58"/>
      <c r="B170" s="14" t="s">
        <v>7</v>
      </c>
      <c r="C170" s="8" t="s">
        <v>7</v>
      </c>
      <c r="D170" s="18"/>
      <c r="E170" s="61" t="s">
        <v>7</v>
      </c>
      <c r="F170" s="62"/>
      <c r="G170" s="62"/>
      <c r="H170" s="62"/>
      <c r="I170" s="62"/>
      <c r="J170" s="62"/>
      <c r="K170" s="62"/>
      <c r="L170" s="62"/>
      <c r="M170" s="62"/>
      <c r="N170" s="15"/>
      <c r="O170" s="15" t="s">
        <v>32</v>
      </c>
      <c r="P170" s="15" t="s">
        <v>33</v>
      </c>
      <c r="Q170" s="15">
        <v>0.75</v>
      </c>
      <c r="R170" s="53" t="s">
        <v>3</v>
      </c>
      <c r="S170" s="16" t="str">
        <f>IF(Q171="×",-7.75,"-")</f>
        <v>-</v>
      </c>
      <c r="U170" s="60" t="str">
        <f>IF(ISERROR(OR(WEEKDAY(B170,1)=1,ISNUMBER(MATCH(B170,#REF!,0)))),"",IF(OR(WEEKDAY(B170,1)=1,ISNUMBER(MATCH(B170,#REF!,0))),1,2))</f>
        <v/>
      </c>
      <c r="V170" s="58"/>
      <c r="W170" s="58"/>
      <c r="X170" s="58"/>
      <c r="Y170" s="58"/>
      <c r="Z170" s="58"/>
      <c r="AA170" s="58"/>
    </row>
    <row r="171" spans="1:27" ht="18" customHeight="1" thickBot="1">
      <c r="A171" s="58"/>
      <c r="B171" s="48" t="s">
        <v>7</v>
      </c>
      <c r="C171" s="49" t="s">
        <v>7</v>
      </c>
      <c r="D171" s="50"/>
      <c r="E171" s="76" t="s">
        <v>7</v>
      </c>
      <c r="F171" s="77"/>
      <c r="G171" s="77"/>
      <c r="H171" s="77"/>
      <c r="I171" s="77"/>
      <c r="J171" s="77"/>
      <c r="K171" s="77"/>
      <c r="L171" s="77"/>
      <c r="M171" s="77"/>
      <c r="N171" s="51"/>
      <c r="O171" s="51" t="s">
        <v>55</v>
      </c>
      <c r="P171" s="51" t="s">
        <v>33</v>
      </c>
      <c r="Q171" s="51" t="s">
        <v>93</v>
      </c>
      <c r="R171" s="55" t="s">
        <v>5</v>
      </c>
      <c r="S171" s="17">
        <f xml:space="preserve"> S166+S167</f>
        <v>7.75</v>
      </c>
      <c r="U171" s="60" t="str">
        <f>IF(ISERROR(OR(WEEKDAY(B171,1)=1,ISNUMBER(MATCH(B171,#REF!,0)))),"",IF(OR(WEEKDAY(B171,1)=1,ISNUMBER(MATCH(B171,#REF!,0))),1,2))</f>
        <v/>
      </c>
      <c r="V171" s="58"/>
      <c r="W171" s="58"/>
      <c r="X171" s="58"/>
      <c r="Y171" s="58"/>
      <c r="Z171" s="58"/>
      <c r="AA171" s="58"/>
    </row>
    <row r="172" spans="1:27" ht="18" customHeight="1" thickBot="1">
      <c r="A172" s="58"/>
      <c r="B172" s="71">
        <f>B164+1</f>
        <v>45007</v>
      </c>
      <c r="C172" s="72"/>
      <c r="D172" s="72"/>
      <c r="E172" s="72"/>
      <c r="F172" s="72"/>
      <c r="G172" s="72"/>
      <c r="H172" s="72"/>
      <c r="I172" s="72"/>
      <c r="J172" s="72"/>
      <c r="K172" s="72"/>
      <c r="L172" s="72"/>
      <c r="M172" s="72"/>
      <c r="N172" s="72"/>
      <c r="O172" s="72"/>
      <c r="P172" s="72"/>
      <c r="Q172" s="72"/>
      <c r="R172" s="72"/>
      <c r="S172" s="73"/>
      <c r="U172" s="60">
        <f>IF(ISERROR(OR(WEEKDAY(B172,1)=1,ISNUMBER(MATCH(B172,#REF!,0)))),"",IF(OR(WEEKDAY(B172,1)=1,ISNUMBER(MATCH(B172,#REF!,0))),1,2))</f>
        <v>2</v>
      </c>
      <c r="V172" s="58"/>
      <c r="W172" s="58"/>
      <c r="X172" s="58"/>
      <c r="Y172" s="58"/>
      <c r="Z172" s="58"/>
      <c r="AA172" s="58"/>
    </row>
    <row r="173" spans="1:27" ht="18" customHeight="1" thickBot="1">
      <c r="A173" s="58"/>
      <c r="B173" s="9" t="s">
        <v>25</v>
      </c>
      <c r="C173" s="4" t="s">
        <v>1</v>
      </c>
      <c r="D173" s="5" t="s">
        <v>0</v>
      </c>
      <c r="E173" s="68" t="s">
        <v>2</v>
      </c>
      <c r="F173" s="69"/>
      <c r="G173" s="69"/>
      <c r="H173" s="69"/>
      <c r="I173" s="69"/>
      <c r="J173" s="69"/>
      <c r="K173" s="69"/>
      <c r="L173" s="69"/>
      <c r="M173" s="70"/>
      <c r="N173" s="59" t="s">
        <v>4</v>
      </c>
      <c r="O173" s="57" t="s">
        <v>6</v>
      </c>
      <c r="P173" s="7" t="s">
        <v>26</v>
      </c>
      <c r="Q173" s="12" t="s">
        <v>4</v>
      </c>
      <c r="R173" s="63" t="s">
        <v>4</v>
      </c>
      <c r="S173" s="64"/>
      <c r="U173" s="60" t="str">
        <f>IF(ISERROR(OR(WEEKDAY(B173,1)=1,ISNUMBER(MATCH(B173,#REF!,0)))),"",IF(OR(WEEKDAY(B173,1)=1,ISNUMBER(MATCH(B173,#REF!,0))),1,2))</f>
        <v/>
      </c>
      <c r="V173" s="58"/>
      <c r="W173" s="58"/>
      <c r="X173" s="58"/>
      <c r="Y173" s="58"/>
      <c r="Z173" s="58"/>
      <c r="AA173" s="58"/>
    </row>
    <row r="174" spans="1:27" ht="18" customHeight="1">
      <c r="A174" s="58"/>
      <c r="B174" s="43" t="s">
        <v>7</v>
      </c>
      <c r="C174" s="44" t="s">
        <v>7</v>
      </c>
      <c r="D174" s="45"/>
      <c r="E174" s="66" t="s">
        <v>7</v>
      </c>
      <c r="F174" s="67"/>
      <c r="G174" s="67"/>
      <c r="H174" s="67"/>
      <c r="I174" s="67"/>
      <c r="J174" s="67"/>
      <c r="K174" s="67"/>
      <c r="L174" s="67"/>
      <c r="M174" s="67"/>
      <c r="N174" s="46"/>
      <c r="O174" s="46" t="s">
        <v>94</v>
      </c>
      <c r="P174" s="46"/>
      <c r="Q174" s="46">
        <v>7</v>
      </c>
      <c r="R174" s="52" t="s">
        <v>56</v>
      </c>
      <c r="S174" s="47">
        <f>SUM(N174:N179)</f>
        <v>0</v>
      </c>
      <c r="U174" s="60" t="str">
        <f>IF(ISERROR(OR(WEEKDAY(B174,1)=1,ISNUMBER(MATCH(B174,#REF!,0)))),"",IF(OR(WEEKDAY(B174,1)=1,ISNUMBER(MATCH(B174,#REF!,0))),1,2))</f>
        <v/>
      </c>
      <c r="V174" s="58"/>
      <c r="W174" s="58"/>
      <c r="X174" s="58"/>
      <c r="Y174" s="58"/>
      <c r="Z174" s="58"/>
      <c r="AA174" s="58"/>
    </row>
    <row r="175" spans="1:27" ht="18" customHeight="1">
      <c r="A175" s="58"/>
      <c r="B175" s="14" t="s">
        <v>7</v>
      </c>
      <c r="C175" s="8" t="s">
        <v>7</v>
      </c>
      <c r="D175" s="18"/>
      <c r="E175" s="61" t="s">
        <v>7</v>
      </c>
      <c r="F175" s="62"/>
      <c r="G175" s="62"/>
      <c r="H175" s="62"/>
      <c r="I175" s="62"/>
      <c r="J175" s="62"/>
      <c r="K175" s="62"/>
      <c r="L175" s="62"/>
      <c r="M175" s="62"/>
      <c r="N175" s="15"/>
      <c r="O175" s="15"/>
      <c r="P175" s="15"/>
      <c r="Q175" s="15"/>
      <c r="R175" s="53" t="s">
        <v>6</v>
      </c>
      <c r="S175" s="16">
        <f>SUM(Q174:Q178)</f>
        <v>7.75</v>
      </c>
      <c r="U175" s="60" t="str">
        <f>IF(ISERROR(OR(WEEKDAY(B175,1)=1,ISNUMBER(MATCH(B175,#REF!,0)))),"",IF(OR(WEEKDAY(B175,1)=1,ISNUMBER(MATCH(B175,#REF!,0))),1,2))</f>
        <v/>
      </c>
      <c r="V175" s="58"/>
      <c r="W175" s="58"/>
      <c r="X175" s="58"/>
      <c r="Y175" s="58"/>
      <c r="Z175" s="58"/>
      <c r="AA175" s="58"/>
    </row>
    <row r="176" spans="1:27" ht="18" customHeight="1">
      <c r="A176" s="58"/>
      <c r="B176" s="14" t="s">
        <v>7</v>
      </c>
      <c r="C176" s="8" t="s">
        <v>7</v>
      </c>
      <c r="D176" s="18"/>
      <c r="E176" s="61" t="s">
        <v>7</v>
      </c>
      <c r="F176" s="62"/>
      <c r="G176" s="62"/>
      <c r="H176" s="62"/>
      <c r="I176" s="62"/>
      <c r="J176" s="62"/>
      <c r="K176" s="62"/>
      <c r="L176" s="62"/>
      <c r="M176" s="62"/>
      <c r="N176" s="15"/>
      <c r="O176" s="15"/>
      <c r="P176" s="15"/>
      <c r="Q176" s="15"/>
      <c r="R176" s="54" t="str">
        <f>IF(Q179="△","Minus Time","")</f>
        <v/>
      </c>
      <c r="S176" s="41"/>
      <c r="U176" s="60" t="str">
        <f>IF(ISERROR(OR(WEEKDAY(B176,1)=1,ISNUMBER(MATCH(B176,#REF!,0)))),"",IF(OR(WEEKDAY(B176,1)=1,ISNUMBER(MATCH(B176,#REF!,0))),1,2))</f>
        <v/>
      </c>
      <c r="V176" s="58"/>
      <c r="W176" s="58"/>
      <c r="X176" s="58"/>
      <c r="Y176" s="58"/>
      <c r="Z176" s="58"/>
      <c r="AA176" s="58"/>
    </row>
    <row r="177" spans="1:27" ht="18" customHeight="1">
      <c r="A177" s="58"/>
      <c r="B177" s="14" t="s">
        <v>7</v>
      </c>
      <c r="C177" s="8" t="s">
        <v>7</v>
      </c>
      <c r="D177" s="18"/>
      <c r="E177" s="61" t="s">
        <v>7</v>
      </c>
      <c r="F177" s="62"/>
      <c r="G177" s="62"/>
      <c r="H177" s="62"/>
      <c r="I177" s="62"/>
      <c r="J177" s="62"/>
      <c r="K177" s="62"/>
      <c r="L177" s="62"/>
      <c r="M177" s="62"/>
      <c r="N177" s="15"/>
      <c r="O177" s="15"/>
      <c r="P177" s="15"/>
      <c r="Q177" s="15"/>
      <c r="R177" s="53" t="s">
        <v>23</v>
      </c>
      <c r="S177" s="16">
        <f>IF(OR(Q179="■",Q179="×",Q179="◎"),0,IF(Q179="△",SUM(S174:S176)-7.75, SUM(S174:S175)-7.75))</f>
        <v>0</v>
      </c>
      <c r="U177" s="60" t="str">
        <f>IF(ISERROR(OR(WEEKDAY(B177,1)=1,ISNUMBER(MATCH(B177,#REF!,0)))),"",IF(OR(WEEKDAY(B177,1)=1,ISNUMBER(MATCH(B177,#REF!,0))),1,2))</f>
        <v/>
      </c>
      <c r="V177" s="58"/>
      <c r="W177" s="58"/>
      <c r="X177" s="58"/>
      <c r="Y177" s="58"/>
      <c r="Z177" s="58"/>
      <c r="AA177" s="58"/>
    </row>
    <row r="178" spans="1:27" ht="18" customHeight="1">
      <c r="A178" s="58"/>
      <c r="B178" s="14" t="s">
        <v>7</v>
      </c>
      <c r="C178" s="8" t="s">
        <v>7</v>
      </c>
      <c r="D178" s="18"/>
      <c r="E178" s="61" t="s">
        <v>7</v>
      </c>
      <c r="F178" s="62"/>
      <c r="G178" s="62"/>
      <c r="H178" s="62"/>
      <c r="I178" s="62"/>
      <c r="J178" s="62"/>
      <c r="K178" s="62"/>
      <c r="L178" s="62"/>
      <c r="M178" s="62"/>
      <c r="N178" s="15"/>
      <c r="O178" s="15" t="s">
        <v>32</v>
      </c>
      <c r="P178" s="15" t="s">
        <v>33</v>
      </c>
      <c r="Q178" s="15">
        <v>0.75</v>
      </c>
      <c r="R178" s="53" t="s">
        <v>3</v>
      </c>
      <c r="S178" s="16" t="str">
        <f>IF(Q179="×",-7.75,"-")</f>
        <v>-</v>
      </c>
      <c r="U178" s="60" t="str">
        <f>IF(ISERROR(OR(WEEKDAY(B178,1)=1,ISNUMBER(MATCH(B178,#REF!,0)))),"",IF(OR(WEEKDAY(B178,1)=1,ISNUMBER(MATCH(B178,#REF!,0))),1,2))</f>
        <v/>
      </c>
      <c r="V178" s="58"/>
      <c r="W178" s="58"/>
      <c r="X178" s="58"/>
      <c r="Y178" s="58"/>
      <c r="Z178" s="58"/>
      <c r="AA178" s="58"/>
    </row>
    <row r="179" spans="1:27" ht="18" customHeight="1" thickBot="1">
      <c r="A179" s="58"/>
      <c r="B179" s="48" t="s">
        <v>7</v>
      </c>
      <c r="C179" s="49" t="s">
        <v>7</v>
      </c>
      <c r="D179" s="50"/>
      <c r="E179" s="76" t="s">
        <v>7</v>
      </c>
      <c r="F179" s="77"/>
      <c r="G179" s="77"/>
      <c r="H179" s="77"/>
      <c r="I179" s="77"/>
      <c r="J179" s="77"/>
      <c r="K179" s="77"/>
      <c r="L179" s="77"/>
      <c r="M179" s="77"/>
      <c r="N179" s="51"/>
      <c r="O179" s="51" t="s">
        <v>55</v>
      </c>
      <c r="P179" s="51" t="s">
        <v>33</v>
      </c>
      <c r="Q179" s="51" t="s">
        <v>93</v>
      </c>
      <c r="R179" s="55" t="s">
        <v>5</v>
      </c>
      <c r="S179" s="17">
        <f xml:space="preserve"> S174+S175</f>
        <v>7.75</v>
      </c>
      <c r="U179" s="60" t="str">
        <f>IF(ISERROR(OR(WEEKDAY(B179,1)=1,ISNUMBER(MATCH(B179,#REF!,0)))),"",IF(OR(WEEKDAY(B179,1)=1,ISNUMBER(MATCH(B179,#REF!,0))),1,2))</f>
        <v/>
      </c>
      <c r="V179" s="58"/>
      <c r="W179" s="58"/>
      <c r="X179" s="58"/>
      <c r="Y179" s="58"/>
      <c r="Z179" s="58"/>
      <c r="AA179" s="58"/>
    </row>
    <row r="180" spans="1:27" ht="18" customHeight="1" thickBot="1">
      <c r="A180" s="58"/>
      <c r="B180" s="71">
        <f>B172+1</f>
        <v>45008</v>
      </c>
      <c r="C180" s="72"/>
      <c r="D180" s="72"/>
      <c r="E180" s="72"/>
      <c r="F180" s="72"/>
      <c r="G180" s="72"/>
      <c r="H180" s="72"/>
      <c r="I180" s="72"/>
      <c r="J180" s="72"/>
      <c r="K180" s="72"/>
      <c r="L180" s="72"/>
      <c r="M180" s="72"/>
      <c r="N180" s="72"/>
      <c r="O180" s="72"/>
      <c r="P180" s="72"/>
      <c r="Q180" s="72"/>
      <c r="R180" s="72"/>
      <c r="S180" s="73"/>
      <c r="U180" s="60">
        <f>IF(ISERROR(OR(WEEKDAY(B180,1)=1,ISNUMBER(MATCH(B180,#REF!,0)))),"",IF(OR(WEEKDAY(B180,1)=1,ISNUMBER(MATCH(B180,#REF!,0))),1,2))</f>
        <v>2</v>
      </c>
      <c r="V180" s="58"/>
      <c r="W180" s="58"/>
      <c r="X180" s="58"/>
      <c r="Y180" s="58"/>
      <c r="Z180" s="58"/>
      <c r="AA180" s="58"/>
    </row>
    <row r="181" spans="1:27" ht="18" customHeight="1" thickBot="1">
      <c r="A181" s="58"/>
      <c r="B181" s="9" t="s">
        <v>25</v>
      </c>
      <c r="C181" s="4" t="s">
        <v>1</v>
      </c>
      <c r="D181" s="5" t="s">
        <v>0</v>
      </c>
      <c r="E181" s="68" t="s">
        <v>2</v>
      </c>
      <c r="F181" s="69"/>
      <c r="G181" s="69"/>
      <c r="H181" s="69"/>
      <c r="I181" s="69"/>
      <c r="J181" s="69"/>
      <c r="K181" s="69"/>
      <c r="L181" s="69"/>
      <c r="M181" s="70"/>
      <c r="N181" s="59" t="s">
        <v>4</v>
      </c>
      <c r="O181" s="57" t="s">
        <v>6</v>
      </c>
      <c r="P181" s="7" t="s">
        <v>26</v>
      </c>
      <c r="Q181" s="12" t="s">
        <v>4</v>
      </c>
      <c r="R181" s="63" t="s">
        <v>4</v>
      </c>
      <c r="S181" s="64"/>
      <c r="U181" s="60" t="str">
        <f>IF(ISERROR(OR(WEEKDAY(B181,1)=1,ISNUMBER(MATCH(B181,#REF!,0)))),"",IF(OR(WEEKDAY(B181,1)=1,ISNUMBER(MATCH(B181,#REF!,0))),1,2))</f>
        <v/>
      </c>
      <c r="V181" s="58"/>
      <c r="W181" s="58"/>
      <c r="X181" s="58"/>
      <c r="Y181" s="58"/>
      <c r="Z181" s="58"/>
      <c r="AA181" s="58"/>
    </row>
    <row r="182" spans="1:27" ht="18" customHeight="1">
      <c r="A182" s="58"/>
      <c r="B182" s="43" t="s">
        <v>96</v>
      </c>
      <c r="C182" s="44" t="s">
        <v>97</v>
      </c>
      <c r="D182" s="45" t="s">
        <v>111</v>
      </c>
      <c r="E182" s="66" t="s">
        <v>99</v>
      </c>
      <c r="F182" s="67"/>
      <c r="G182" s="67"/>
      <c r="H182" s="67"/>
      <c r="I182" s="67"/>
      <c r="J182" s="67"/>
      <c r="K182" s="67"/>
      <c r="L182" s="67"/>
      <c r="M182" s="67"/>
      <c r="N182" s="46">
        <v>6.5</v>
      </c>
      <c r="O182" s="46"/>
      <c r="P182" s="46"/>
      <c r="Q182" s="46"/>
      <c r="R182" s="52" t="s">
        <v>56</v>
      </c>
      <c r="S182" s="47">
        <f>SUM(N182:N187)</f>
        <v>6.5</v>
      </c>
      <c r="U182" s="60" t="str">
        <f>IF(ISERROR(OR(WEEKDAY(B182,1)=1,ISNUMBER(MATCH(B182,#REF!,0)))),"",IF(OR(WEEKDAY(B182,1)=1,ISNUMBER(MATCH(B182,#REF!,0))),1,2))</f>
        <v/>
      </c>
      <c r="V182" s="58"/>
      <c r="W182" s="58"/>
      <c r="X182" s="58"/>
      <c r="Y182" s="58"/>
      <c r="Z182" s="58"/>
      <c r="AA182" s="58"/>
    </row>
    <row r="183" spans="1:27" ht="18" customHeight="1">
      <c r="A183" s="58"/>
      <c r="B183" s="14" t="s">
        <v>7</v>
      </c>
      <c r="C183" s="8" t="s">
        <v>7</v>
      </c>
      <c r="D183" s="18"/>
      <c r="E183" s="61" t="s">
        <v>7</v>
      </c>
      <c r="F183" s="62"/>
      <c r="G183" s="62"/>
      <c r="H183" s="62"/>
      <c r="I183" s="62"/>
      <c r="J183" s="62"/>
      <c r="K183" s="62"/>
      <c r="L183" s="62"/>
      <c r="M183" s="62"/>
      <c r="N183" s="15"/>
      <c r="O183" s="15"/>
      <c r="P183" s="15"/>
      <c r="Q183" s="15"/>
      <c r="R183" s="53" t="s">
        <v>6</v>
      </c>
      <c r="S183" s="16">
        <f>SUM(Q182:Q186)</f>
        <v>1.25</v>
      </c>
      <c r="U183" s="60" t="str">
        <f>IF(ISERROR(OR(WEEKDAY(B183,1)=1,ISNUMBER(MATCH(B183,#REF!,0)))),"",IF(OR(WEEKDAY(B183,1)=1,ISNUMBER(MATCH(B183,#REF!,0))),1,2))</f>
        <v/>
      </c>
      <c r="V183" s="58"/>
      <c r="W183" s="58"/>
      <c r="X183" s="58"/>
      <c r="Y183" s="58"/>
      <c r="Z183" s="58"/>
      <c r="AA183" s="58"/>
    </row>
    <row r="184" spans="1:27" ht="18" customHeight="1">
      <c r="A184" s="58"/>
      <c r="B184" s="14" t="s">
        <v>7</v>
      </c>
      <c r="C184" s="8" t="s">
        <v>7</v>
      </c>
      <c r="D184" s="18"/>
      <c r="E184" s="61" t="s">
        <v>7</v>
      </c>
      <c r="F184" s="62"/>
      <c r="G184" s="62"/>
      <c r="H184" s="62"/>
      <c r="I184" s="62"/>
      <c r="J184" s="62"/>
      <c r="K184" s="62"/>
      <c r="L184" s="62"/>
      <c r="M184" s="62"/>
      <c r="N184" s="15"/>
      <c r="O184" s="15"/>
      <c r="P184" s="15"/>
      <c r="Q184" s="15"/>
      <c r="R184" s="54" t="str">
        <f>IF(Q187="△","Minus Time","")</f>
        <v/>
      </c>
      <c r="S184" s="41"/>
      <c r="U184" s="60" t="str">
        <f>IF(ISERROR(OR(WEEKDAY(B184,1)=1,ISNUMBER(MATCH(B184,#REF!,0)))),"",IF(OR(WEEKDAY(B184,1)=1,ISNUMBER(MATCH(B184,#REF!,0))),1,2))</f>
        <v/>
      </c>
      <c r="V184" s="58"/>
      <c r="W184" s="58"/>
      <c r="X184" s="58"/>
      <c r="Y184" s="58"/>
      <c r="Z184" s="58"/>
      <c r="AA184" s="58"/>
    </row>
    <row r="185" spans="1:27" ht="18" customHeight="1">
      <c r="A185" s="58"/>
      <c r="B185" s="14" t="s">
        <v>7</v>
      </c>
      <c r="C185" s="8" t="s">
        <v>7</v>
      </c>
      <c r="D185" s="18"/>
      <c r="E185" s="61" t="s">
        <v>7</v>
      </c>
      <c r="F185" s="62"/>
      <c r="G185" s="62"/>
      <c r="H185" s="62"/>
      <c r="I185" s="62"/>
      <c r="J185" s="62"/>
      <c r="K185" s="62"/>
      <c r="L185" s="62"/>
      <c r="M185" s="62"/>
      <c r="N185" s="15"/>
      <c r="O185" s="15"/>
      <c r="P185" s="15"/>
      <c r="Q185" s="15"/>
      <c r="R185" s="53" t="s">
        <v>23</v>
      </c>
      <c r="S185" s="16">
        <f>IF(OR(Q187="■",Q187="×",Q187="◎"),0,IF(Q187="△",SUM(S182:S184)-7.75, SUM(S182:S183)-7.75))</f>
        <v>0</v>
      </c>
      <c r="U185" s="60" t="str">
        <f>IF(ISERROR(OR(WEEKDAY(B185,1)=1,ISNUMBER(MATCH(B185,#REF!,0)))),"",IF(OR(WEEKDAY(B185,1)=1,ISNUMBER(MATCH(B185,#REF!,0))),1,2))</f>
        <v/>
      </c>
      <c r="V185" s="58"/>
      <c r="W185" s="58"/>
      <c r="X185" s="58"/>
      <c r="Y185" s="58"/>
      <c r="Z185" s="58"/>
      <c r="AA185" s="58"/>
    </row>
    <row r="186" spans="1:27" ht="18" customHeight="1">
      <c r="A186" s="58"/>
      <c r="B186" s="14" t="s">
        <v>7</v>
      </c>
      <c r="C186" s="8" t="s">
        <v>7</v>
      </c>
      <c r="D186" s="18"/>
      <c r="E186" s="61" t="s">
        <v>7</v>
      </c>
      <c r="F186" s="62"/>
      <c r="G186" s="62"/>
      <c r="H186" s="62"/>
      <c r="I186" s="62"/>
      <c r="J186" s="62"/>
      <c r="K186" s="62"/>
      <c r="L186" s="62"/>
      <c r="M186" s="62"/>
      <c r="N186" s="15"/>
      <c r="O186" s="15" t="s">
        <v>32</v>
      </c>
      <c r="P186" s="15" t="s">
        <v>33</v>
      </c>
      <c r="Q186" s="15">
        <v>1.25</v>
      </c>
      <c r="R186" s="53" t="s">
        <v>3</v>
      </c>
      <c r="S186" s="16" t="str">
        <f>IF(Q187="×",-7.75,"-")</f>
        <v>-</v>
      </c>
      <c r="U186" s="60" t="str">
        <f>IF(ISERROR(OR(WEEKDAY(B186,1)=1,ISNUMBER(MATCH(B186,#REF!,0)))),"",IF(OR(WEEKDAY(B186,1)=1,ISNUMBER(MATCH(B186,#REF!,0))),1,2))</f>
        <v/>
      </c>
      <c r="V186" s="58"/>
      <c r="W186" s="58"/>
      <c r="X186" s="58"/>
      <c r="Y186" s="58"/>
      <c r="Z186" s="58"/>
      <c r="AA186" s="58"/>
    </row>
    <row r="187" spans="1:27" ht="18" customHeight="1" thickBot="1">
      <c r="A187" s="58"/>
      <c r="B187" s="48" t="s">
        <v>7</v>
      </c>
      <c r="C187" s="49" t="s">
        <v>7</v>
      </c>
      <c r="D187" s="50"/>
      <c r="E187" s="76" t="s">
        <v>7</v>
      </c>
      <c r="F187" s="77"/>
      <c r="G187" s="77"/>
      <c r="H187" s="77"/>
      <c r="I187" s="77"/>
      <c r="J187" s="77"/>
      <c r="K187" s="77"/>
      <c r="L187" s="77"/>
      <c r="M187" s="77"/>
      <c r="N187" s="51"/>
      <c r="O187" s="51" t="s">
        <v>55</v>
      </c>
      <c r="P187" s="51" t="s">
        <v>33</v>
      </c>
      <c r="Q187" s="51" t="s">
        <v>93</v>
      </c>
      <c r="R187" s="55" t="s">
        <v>5</v>
      </c>
      <c r="S187" s="17">
        <f xml:space="preserve"> S182+S183</f>
        <v>7.75</v>
      </c>
      <c r="U187" s="60" t="str">
        <f>IF(ISERROR(OR(WEEKDAY(B187,1)=1,ISNUMBER(MATCH(B187,#REF!,0)))),"",IF(OR(WEEKDAY(B187,1)=1,ISNUMBER(MATCH(B187,#REF!,0))),1,2))</f>
        <v/>
      </c>
      <c r="V187" s="58"/>
      <c r="W187" s="58"/>
      <c r="X187" s="58"/>
      <c r="Y187" s="58"/>
      <c r="Z187" s="58"/>
      <c r="AA187" s="58"/>
    </row>
    <row r="188" spans="1:27" ht="18" customHeight="1" thickBot="1">
      <c r="A188" s="58"/>
      <c r="B188" s="71">
        <f>B180+1</f>
        <v>45009</v>
      </c>
      <c r="C188" s="72"/>
      <c r="D188" s="72"/>
      <c r="E188" s="72"/>
      <c r="F188" s="72"/>
      <c r="G188" s="72"/>
      <c r="H188" s="72"/>
      <c r="I188" s="72"/>
      <c r="J188" s="72"/>
      <c r="K188" s="72"/>
      <c r="L188" s="72"/>
      <c r="M188" s="72"/>
      <c r="N188" s="72"/>
      <c r="O188" s="72"/>
      <c r="P188" s="72"/>
      <c r="Q188" s="72"/>
      <c r="R188" s="72"/>
      <c r="S188" s="73"/>
      <c r="U188" s="60">
        <f>IF(ISERROR(OR(WEEKDAY(B188,1)=1,ISNUMBER(MATCH(B188,#REF!,0)))),"",IF(OR(WEEKDAY(B188,1)=1,ISNUMBER(MATCH(B188,#REF!,0))),1,2))</f>
        <v>2</v>
      </c>
      <c r="V188" s="58"/>
      <c r="W188" s="58"/>
      <c r="X188" s="58"/>
      <c r="Y188" s="58"/>
      <c r="Z188" s="58"/>
      <c r="AA188" s="58"/>
    </row>
    <row r="189" spans="1:27" ht="18" customHeight="1" thickBot="1">
      <c r="A189" s="58"/>
      <c r="B189" s="9" t="s">
        <v>25</v>
      </c>
      <c r="C189" s="4" t="s">
        <v>1</v>
      </c>
      <c r="D189" s="5" t="s">
        <v>0</v>
      </c>
      <c r="E189" s="68" t="s">
        <v>2</v>
      </c>
      <c r="F189" s="69"/>
      <c r="G189" s="69"/>
      <c r="H189" s="69"/>
      <c r="I189" s="69"/>
      <c r="J189" s="69"/>
      <c r="K189" s="69"/>
      <c r="L189" s="69"/>
      <c r="M189" s="70"/>
      <c r="N189" s="59" t="s">
        <v>4</v>
      </c>
      <c r="O189" s="57" t="s">
        <v>6</v>
      </c>
      <c r="P189" s="7" t="s">
        <v>26</v>
      </c>
      <c r="Q189" s="12" t="s">
        <v>4</v>
      </c>
      <c r="R189" s="63" t="s">
        <v>4</v>
      </c>
      <c r="S189" s="64"/>
      <c r="U189" s="60" t="str">
        <f>IF(ISERROR(OR(WEEKDAY(B189,1)=1,ISNUMBER(MATCH(B189,#REF!,0)))),"",IF(OR(WEEKDAY(B189,1)=1,ISNUMBER(MATCH(B189,#REF!,0))),1,2))</f>
        <v/>
      </c>
      <c r="V189" s="58"/>
      <c r="W189" s="58"/>
      <c r="X189" s="58"/>
      <c r="Y189" s="58"/>
      <c r="Z189" s="58"/>
      <c r="AA189" s="58"/>
    </row>
    <row r="190" spans="1:27" ht="18" customHeight="1">
      <c r="A190" s="58"/>
      <c r="B190" s="43" t="s">
        <v>96</v>
      </c>
      <c r="C190" s="44" t="s">
        <v>97</v>
      </c>
      <c r="D190" s="45" t="s">
        <v>111</v>
      </c>
      <c r="E190" s="66" t="s">
        <v>99</v>
      </c>
      <c r="F190" s="67"/>
      <c r="G190" s="67"/>
      <c r="H190" s="67"/>
      <c r="I190" s="67"/>
      <c r="J190" s="67"/>
      <c r="K190" s="67"/>
      <c r="L190" s="67"/>
      <c r="M190" s="67"/>
      <c r="N190" s="46">
        <v>6.5</v>
      </c>
      <c r="O190" s="46" t="s">
        <v>95</v>
      </c>
      <c r="P190" s="46"/>
      <c r="Q190" s="46">
        <v>0.5</v>
      </c>
      <c r="R190" s="52" t="s">
        <v>56</v>
      </c>
      <c r="S190" s="47">
        <f>SUM(N190:N195)</f>
        <v>6.5</v>
      </c>
      <c r="U190" s="60" t="str">
        <f>IF(ISERROR(OR(WEEKDAY(B190,1)=1,ISNUMBER(MATCH(B190,#REF!,0)))),"",IF(OR(WEEKDAY(B190,1)=1,ISNUMBER(MATCH(B190,#REF!,0))),1,2))</f>
        <v/>
      </c>
      <c r="V190" s="58"/>
      <c r="W190" s="58"/>
      <c r="X190" s="58"/>
      <c r="Y190" s="58"/>
      <c r="Z190" s="58"/>
      <c r="AA190" s="58"/>
    </row>
    <row r="191" spans="1:27" ht="18" customHeight="1">
      <c r="A191" s="58"/>
      <c r="B191" s="14" t="s">
        <v>7</v>
      </c>
      <c r="C191" s="8" t="s">
        <v>7</v>
      </c>
      <c r="D191" s="18"/>
      <c r="E191" s="61" t="s">
        <v>7</v>
      </c>
      <c r="F191" s="62"/>
      <c r="G191" s="62"/>
      <c r="H191" s="62"/>
      <c r="I191" s="62"/>
      <c r="J191" s="62"/>
      <c r="K191" s="62"/>
      <c r="L191" s="62"/>
      <c r="M191" s="62"/>
      <c r="N191" s="15"/>
      <c r="O191" s="15"/>
      <c r="P191" s="15"/>
      <c r="Q191" s="15"/>
      <c r="R191" s="53" t="s">
        <v>6</v>
      </c>
      <c r="S191" s="16">
        <f>SUM(Q190:Q194)</f>
        <v>1.25</v>
      </c>
      <c r="U191" s="60" t="str">
        <f>IF(ISERROR(OR(WEEKDAY(B191,1)=1,ISNUMBER(MATCH(B191,#REF!,0)))),"",IF(OR(WEEKDAY(B191,1)=1,ISNUMBER(MATCH(B191,#REF!,0))),1,2))</f>
        <v/>
      </c>
      <c r="V191" s="58"/>
      <c r="W191" s="58"/>
      <c r="X191" s="58"/>
      <c r="Y191" s="58"/>
      <c r="Z191" s="58"/>
      <c r="AA191" s="58"/>
    </row>
    <row r="192" spans="1:27" ht="18" customHeight="1">
      <c r="A192" s="58"/>
      <c r="B192" s="14" t="s">
        <v>7</v>
      </c>
      <c r="C192" s="8" t="s">
        <v>7</v>
      </c>
      <c r="D192" s="18"/>
      <c r="E192" s="61" t="s">
        <v>7</v>
      </c>
      <c r="F192" s="62"/>
      <c r="G192" s="62"/>
      <c r="H192" s="62"/>
      <c r="I192" s="62"/>
      <c r="J192" s="62"/>
      <c r="K192" s="62"/>
      <c r="L192" s="62"/>
      <c r="M192" s="62"/>
      <c r="N192" s="15"/>
      <c r="O192" s="15"/>
      <c r="P192" s="15"/>
      <c r="Q192" s="15"/>
      <c r="R192" s="54" t="str">
        <f>IF(Q195="△","Minus Time","")</f>
        <v/>
      </c>
      <c r="S192" s="41"/>
      <c r="U192" s="60" t="str">
        <f>IF(ISERROR(OR(WEEKDAY(B192,1)=1,ISNUMBER(MATCH(B192,#REF!,0)))),"",IF(OR(WEEKDAY(B192,1)=1,ISNUMBER(MATCH(B192,#REF!,0))),1,2))</f>
        <v/>
      </c>
      <c r="V192" s="58"/>
      <c r="W192" s="58"/>
      <c r="X192" s="58"/>
      <c r="Y192" s="58"/>
      <c r="Z192" s="58"/>
      <c r="AA192" s="58"/>
    </row>
    <row r="193" spans="1:27" ht="18" customHeight="1">
      <c r="A193" s="58"/>
      <c r="B193" s="14" t="s">
        <v>7</v>
      </c>
      <c r="C193" s="8" t="s">
        <v>7</v>
      </c>
      <c r="D193" s="18"/>
      <c r="E193" s="61" t="s">
        <v>7</v>
      </c>
      <c r="F193" s="62"/>
      <c r="G193" s="62"/>
      <c r="H193" s="62"/>
      <c r="I193" s="62"/>
      <c r="J193" s="62"/>
      <c r="K193" s="62"/>
      <c r="L193" s="62"/>
      <c r="M193" s="62"/>
      <c r="N193" s="15"/>
      <c r="O193" s="15"/>
      <c r="P193" s="15"/>
      <c r="Q193" s="15"/>
      <c r="R193" s="53" t="s">
        <v>23</v>
      </c>
      <c r="S193" s="16">
        <f>IF(OR(Q195="■",Q195="×",Q195="◎"),0,IF(Q195="△",SUM(S190:S192)-7.75, SUM(S190:S191)-7.75))</f>
        <v>0</v>
      </c>
      <c r="U193" s="60" t="str">
        <f>IF(ISERROR(OR(WEEKDAY(B193,1)=1,ISNUMBER(MATCH(B193,#REF!,0)))),"",IF(OR(WEEKDAY(B193,1)=1,ISNUMBER(MATCH(B193,#REF!,0))),1,2))</f>
        <v/>
      </c>
      <c r="V193" s="58"/>
      <c r="W193" s="58"/>
      <c r="X193" s="58"/>
      <c r="Y193" s="58"/>
      <c r="Z193" s="58"/>
      <c r="AA193" s="58"/>
    </row>
    <row r="194" spans="1:27" ht="18" customHeight="1">
      <c r="A194" s="58"/>
      <c r="B194" s="14" t="s">
        <v>7</v>
      </c>
      <c r="C194" s="8" t="s">
        <v>7</v>
      </c>
      <c r="D194" s="18"/>
      <c r="E194" s="61" t="s">
        <v>7</v>
      </c>
      <c r="F194" s="62"/>
      <c r="G194" s="62"/>
      <c r="H194" s="62"/>
      <c r="I194" s="62"/>
      <c r="J194" s="62"/>
      <c r="K194" s="62"/>
      <c r="L194" s="62"/>
      <c r="M194" s="62"/>
      <c r="N194" s="15"/>
      <c r="O194" s="15" t="s">
        <v>32</v>
      </c>
      <c r="P194" s="15" t="s">
        <v>33</v>
      </c>
      <c r="Q194" s="15">
        <v>0.75</v>
      </c>
      <c r="R194" s="53" t="s">
        <v>3</v>
      </c>
      <c r="S194" s="16" t="str">
        <f>IF(Q195="×",-7.75,"-")</f>
        <v>-</v>
      </c>
      <c r="U194" s="60" t="str">
        <f>IF(ISERROR(OR(WEEKDAY(B194,1)=1,ISNUMBER(MATCH(B194,#REF!,0)))),"",IF(OR(WEEKDAY(B194,1)=1,ISNUMBER(MATCH(B194,#REF!,0))),1,2))</f>
        <v/>
      </c>
      <c r="V194" s="58"/>
      <c r="W194" s="58"/>
      <c r="X194" s="58"/>
      <c r="Y194" s="58"/>
      <c r="Z194" s="58"/>
      <c r="AA194" s="58"/>
    </row>
    <row r="195" spans="1:27" ht="18" customHeight="1" thickBot="1">
      <c r="A195" s="58"/>
      <c r="B195" s="48" t="s">
        <v>7</v>
      </c>
      <c r="C195" s="49" t="s">
        <v>7</v>
      </c>
      <c r="D195" s="50"/>
      <c r="E195" s="76" t="s">
        <v>7</v>
      </c>
      <c r="F195" s="77"/>
      <c r="G195" s="77"/>
      <c r="H195" s="77"/>
      <c r="I195" s="77"/>
      <c r="J195" s="77"/>
      <c r="K195" s="77"/>
      <c r="L195" s="77"/>
      <c r="M195" s="77"/>
      <c r="N195" s="51"/>
      <c r="O195" s="51" t="s">
        <v>55</v>
      </c>
      <c r="P195" s="51" t="s">
        <v>33</v>
      </c>
      <c r="Q195" s="51" t="s">
        <v>93</v>
      </c>
      <c r="R195" s="55" t="s">
        <v>5</v>
      </c>
      <c r="S195" s="17">
        <f xml:space="preserve"> S190+S191</f>
        <v>7.75</v>
      </c>
      <c r="U195" s="60" t="str">
        <f>IF(ISERROR(OR(WEEKDAY(B195,1)=1,ISNUMBER(MATCH(B195,#REF!,0)))),"",IF(OR(WEEKDAY(B195,1)=1,ISNUMBER(MATCH(B195,#REF!,0))),1,2))</f>
        <v/>
      </c>
      <c r="V195" s="58"/>
      <c r="W195" s="58"/>
      <c r="X195" s="58"/>
      <c r="Y195" s="58"/>
      <c r="Z195" s="58"/>
      <c r="AA195" s="58"/>
    </row>
    <row r="196" spans="1:27" ht="18" customHeight="1" thickBot="1">
      <c r="A196" s="58"/>
      <c r="B196" s="71">
        <f>B188+1</f>
        <v>45010</v>
      </c>
      <c r="C196" s="72"/>
      <c r="D196" s="72"/>
      <c r="E196" s="72"/>
      <c r="F196" s="72"/>
      <c r="G196" s="72"/>
      <c r="H196" s="72"/>
      <c r="I196" s="72"/>
      <c r="J196" s="72"/>
      <c r="K196" s="72"/>
      <c r="L196" s="72"/>
      <c r="M196" s="72"/>
      <c r="N196" s="72"/>
      <c r="O196" s="72"/>
      <c r="P196" s="72"/>
      <c r="Q196" s="72"/>
      <c r="R196" s="72"/>
      <c r="S196" s="73"/>
      <c r="U196" s="60">
        <f>IF(ISERROR(OR(WEEKDAY(B196,1)=1,ISNUMBER(MATCH(B196,#REF!,0)))),"",IF(OR(WEEKDAY(B196,1)=1,ISNUMBER(MATCH(B196,#REF!,0))),1,2))</f>
        <v>2</v>
      </c>
      <c r="V196" s="58"/>
      <c r="W196" s="58"/>
      <c r="X196" s="58"/>
      <c r="Y196" s="58"/>
      <c r="Z196" s="58"/>
      <c r="AA196" s="58"/>
    </row>
    <row r="197" spans="1:27" ht="18" customHeight="1" thickBot="1">
      <c r="A197" s="58"/>
      <c r="B197" s="9" t="s">
        <v>25</v>
      </c>
      <c r="C197" s="4" t="s">
        <v>1</v>
      </c>
      <c r="D197" s="5" t="s">
        <v>0</v>
      </c>
      <c r="E197" s="68" t="s">
        <v>2</v>
      </c>
      <c r="F197" s="69"/>
      <c r="G197" s="69"/>
      <c r="H197" s="69"/>
      <c r="I197" s="69"/>
      <c r="J197" s="69"/>
      <c r="K197" s="69"/>
      <c r="L197" s="69"/>
      <c r="M197" s="70"/>
      <c r="N197" s="59" t="s">
        <v>4</v>
      </c>
      <c r="O197" s="57" t="s">
        <v>6</v>
      </c>
      <c r="P197" s="7" t="s">
        <v>26</v>
      </c>
      <c r="Q197" s="12" t="s">
        <v>4</v>
      </c>
      <c r="R197" s="63" t="s">
        <v>4</v>
      </c>
      <c r="S197" s="64"/>
      <c r="U197" s="60" t="str">
        <f>IF(ISERROR(OR(WEEKDAY(B197,1)=1,ISNUMBER(MATCH(B197,#REF!,0)))),"",IF(OR(WEEKDAY(B197,1)=1,ISNUMBER(MATCH(B197,#REF!,0))),1,2))</f>
        <v/>
      </c>
      <c r="V197" s="58"/>
      <c r="W197" s="58"/>
      <c r="X197" s="58"/>
      <c r="Y197" s="58"/>
      <c r="Z197" s="58"/>
      <c r="AA197" s="58"/>
    </row>
    <row r="198" spans="1:27" ht="18" customHeight="1">
      <c r="A198" s="58"/>
      <c r="B198" s="43" t="s">
        <v>7</v>
      </c>
      <c r="C198" s="44" t="s">
        <v>7</v>
      </c>
      <c r="D198" s="45"/>
      <c r="E198" s="66" t="s">
        <v>7</v>
      </c>
      <c r="F198" s="67"/>
      <c r="G198" s="67"/>
      <c r="H198" s="67"/>
      <c r="I198" s="67"/>
      <c r="J198" s="67"/>
      <c r="K198" s="67"/>
      <c r="L198" s="67"/>
      <c r="M198" s="67"/>
      <c r="N198" s="46"/>
      <c r="O198" s="46"/>
      <c r="P198" s="46"/>
      <c r="Q198" s="46"/>
      <c r="R198" s="52" t="s">
        <v>56</v>
      </c>
      <c r="S198" s="47">
        <f>SUM(N198:N203)</f>
        <v>0</v>
      </c>
      <c r="U198" s="60" t="str">
        <f>IF(ISERROR(OR(WEEKDAY(B198,1)=1,ISNUMBER(MATCH(B198,#REF!,0)))),"",IF(OR(WEEKDAY(B198,1)=1,ISNUMBER(MATCH(B198,#REF!,0))),1,2))</f>
        <v/>
      </c>
      <c r="V198" s="58"/>
      <c r="W198" s="58"/>
      <c r="X198" s="58"/>
      <c r="Y198" s="58"/>
      <c r="Z198" s="58"/>
      <c r="AA198" s="58"/>
    </row>
    <row r="199" spans="1:27" ht="18" customHeight="1">
      <c r="A199" s="58"/>
      <c r="B199" s="14" t="s">
        <v>7</v>
      </c>
      <c r="C199" s="8" t="s">
        <v>7</v>
      </c>
      <c r="D199" s="18"/>
      <c r="E199" s="61" t="s">
        <v>7</v>
      </c>
      <c r="F199" s="62"/>
      <c r="G199" s="62"/>
      <c r="H199" s="62"/>
      <c r="I199" s="62"/>
      <c r="J199" s="62"/>
      <c r="K199" s="62"/>
      <c r="L199" s="62"/>
      <c r="M199" s="62"/>
      <c r="N199" s="15"/>
      <c r="O199" s="15"/>
      <c r="P199" s="15"/>
      <c r="Q199" s="15"/>
      <c r="R199" s="53" t="s">
        <v>6</v>
      </c>
      <c r="S199" s="16">
        <f>SUM(Q198:Q202)</f>
        <v>0</v>
      </c>
      <c r="U199" s="60" t="str">
        <f>IF(ISERROR(OR(WEEKDAY(B199,1)=1,ISNUMBER(MATCH(B199,#REF!,0)))),"",IF(OR(WEEKDAY(B199,1)=1,ISNUMBER(MATCH(B199,#REF!,0))),1,2))</f>
        <v/>
      </c>
      <c r="V199" s="58"/>
      <c r="W199" s="58"/>
      <c r="X199" s="58"/>
      <c r="Y199" s="58"/>
      <c r="Z199" s="58"/>
      <c r="AA199" s="58"/>
    </row>
    <row r="200" spans="1:27" ht="18" customHeight="1">
      <c r="A200" s="58"/>
      <c r="B200" s="14" t="s">
        <v>7</v>
      </c>
      <c r="C200" s="8" t="s">
        <v>7</v>
      </c>
      <c r="D200" s="18"/>
      <c r="E200" s="61" t="s">
        <v>7</v>
      </c>
      <c r="F200" s="62"/>
      <c r="G200" s="62"/>
      <c r="H200" s="62"/>
      <c r="I200" s="62"/>
      <c r="J200" s="62"/>
      <c r="K200" s="62"/>
      <c r="L200" s="62"/>
      <c r="M200" s="62"/>
      <c r="N200" s="15"/>
      <c r="O200" s="15"/>
      <c r="P200" s="15"/>
      <c r="Q200" s="15"/>
      <c r="R200" s="54" t="str">
        <f>IF(Q203="△","Minus Time","")</f>
        <v/>
      </c>
      <c r="S200" s="41"/>
      <c r="U200" s="60" t="str">
        <f>IF(ISERROR(OR(WEEKDAY(B200,1)=1,ISNUMBER(MATCH(B200,#REF!,0)))),"",IF(OR(WEEKDAY(B200,1)=1,ISNUMBER(MATCH(B200,#REF!,0))),1,2))</f>
        <v/>
      </c>
      <c r="V200" s="58"/>
      <c r="W200" s="58"/>
      <c r="X200" s="58"/>
      <c r="Y200" s="58"/>
      <c r="Z200" s="58"/>
      <c r="AA200" s="58"/>
    </row>
    <row r="201" spans="1:27" ht="18" customHeight="1">
      <c r="A201" s="58"/>
      <c r="B201" s="14" t="s">
        <v>7</v>
      </c>
      <c r="C201" s="8" t="s">
        <v>7</v>
      </c>
      <c r="D201" s="18"/>
      <c r="E201" s="61" t="s">
        <v>7</v>
      </c>
      <c r="F201" s="62"/>
      <c r="G201" s="62"/>
      <c r="H201" s="62"/>
      <c r="I201" s="62"/>
      <c r="J201" s="62"/>
      <c r="K201" s="62"/>
      <c r="L201" s="62"/>
      <c r="M201" s="62"/>
      <c r="N201" s="15"/>
      <c r="O201" s="15"/>
      <c r="P201" s="15"/>
      <c r="Q201" s="15"/>
      <c r="R201" s="53" t="s">
        <v>23</v>
      </c>
      <c r="S201" s="16">
        <f>IF(OR(Q203="■",Q203="×",Q203="◎"),0,IF(Q203="△",SUM(S198:S200)-7.75, SUM(S198:S199)-7.75))</f>
        <v>0</v>
      </c>
      <c r="U201" s="60" t="str">
        <f>IF(ISERROR(OR(WEEKDAY(B201,1)=1,ISNUMBER(MATCH(B201,#REF!,0)))),"",IF(OR(WEEKDAY(B201,1)=1,ISNUMBER(MATCH(B201,#REF!,0))),1,2))</f>
        <v/>
      </c>
      <c r="V201" s="58"/>
      <c r="W201" s="58"/>
      <c r="X201" s="58"/>
      <c r="Y201" s="58"/>
      <c r="Z201" s="58"/>
      <c r="AA201" s="58"/>
    </row>
    <row r="202" spans="1:27" ht="18" customHeight="1">
      <c r="A202" s="58"/>
      <c r="B202" s="14" t="s">
        <v>7</v>
      </c>
      <c r="C202" s="8" t="s">
        <v>7</v>
      </c>
      <c r="D202" s="18"/>
      <c r="E202" s="61" t="s">
        <v>7</v>
      </c>
      <c r="F202" s="62"/>
      <c r="G202" s="62"/>
      <c r="H202" s="62"/>
      <c r="I202" s="62"/>
      <c r="J202" s="62"/>
      <c r="K202" s="62"/>
      <c r="L202" s="62"/>
      <c r="M202" s="62"/>
      <c r="N202" s="15"/>
      <c r="O202" s="15" t="s">
        <v>32</v>
      </c>
      <c r="P202" s="15" t="s">
        <v>33</v>
      </c>
      <c r="Q202" s="15"/>
      <c r="R202" s="53" t="s">
        <v>3</v>
      </c>
      <c r="S202" s="16" t="str">
        <f>IF(Q203="×",-7.75,"-")</f>
        <v>-</v>
      </c>
      <c r="U202" s="60" t="str">
        <f>IF(ISERROR(OR(WEEKDAY(B202,1)=1,ISNUMBER(MATCH(B202,#REF!,0)))),"",IF(OR(WEEKDAY(B202,1)=1,ISNUMBER(MATCH(B202,#REF!,0))),1,2))</f>
        <v/>
      </c>
      <c r="V202" s="58"/>
      <c r="W202" s="58"/>
      <c r="X202" s="58"/>
      <c r="Y202" s="58"/>
      <c r="Z202" s="58"/>
      <c r="AA202" s="58"/>
    </row>
    <row r="203" spans="1:27" ht="18" customHeight="1" thickBot="1">
      <c r="A203" s="58"/>
      <c r="B203" s="48" t="s">
        <v>7</v>
      </c>
      <c r="C203" s="49" t="s">
        <v>7</v>
      </c>
      <c r="D203" s="50"/>
      <c r="E203" s="76" t="s">
        <v>7</v>
      </c>
      <c r="F203" s="77"/>
      <c r="G203" s="77"/>
      <c r="H203" s="77"/>
      <c r="I203" s="77"/>
      <c r="J203" s="77"/>
      <c r="K203" s="77"/>
      <c r="L203" s="77"/>
      <c r="M203" s="77"/>
      <c r="N203" s="51"/>
      <c r="O203" s="51" t="s">
        <v>55</v>
      </c>
      <c r="P203" s="51" t="s">
        <v>33</v>
      </c>
      <c r="Q203" s="51" t="s">
        <v>7</v>
      </c>
      <c r="R203" s="55" t="s">
        <v>5</v>
      </c>
      <c r="S203" s="17">
        <f xml:space="preserve"> S198+S199</f>
        <v>0</v>
      </c>
      <c r="U203" s="60" t="str">
        <f>IF(ISERROR(OR(WEEKDAY(B203,1)=1,ISNUMBER(MATCH(B203,#REF!,0)))),"",IF(OR(WEEKDAY(B203,1)=1,ISNUMBER(MATCH(B203,#REF!,0))),1,2))</f>
        <v/>
      </c>
      <c r="V203" s="58"/>
      <c r="W203" s="58"/>
      <c r="X203" s="58"/>
      <c r="Y203" s="58"/>
      <c r="Z203" s="58"/>
      <c r="AA203" s="58"/>
    </row>
    <row r="204" spans="1:27" ht="18" customHeight="1" thickBot="1">
      <c r="A204" s="58"/>
      <c r="B204" s="71">
        <f>B196+1</f>
        <v>45011</v>
      </c>
      <c r="C204" s="72"/>
      <c r="D204" s="72"/>
      <c r="E204" s="72"/>
      <c r="F204" s="72"/>
      <c r="G204" s="72"/>
      <c r="H204" s="72"/>
      <c r="I204" s="72"/>
      <c r="J204" s="72"/>
      <c r="K204" s="72"/>
      <c r="L204" s="72"/>
      <c r="M204" s="72"/>
      <c r="N204" s="72"/>
      <c r="O204" s="72"/>
      <c r="P204" s="72"/>
      <c r="Q204" s="72"/>
      <c r="R204" s="72"/>
      <c r="S204" s="73"/>
      <c r="U204" s="60">
        <f>IF(ISERROR(OR(WEEKDAY(B204,1)=1,ISNUMBER(MATCH(B204,#REF!,0)))),"",IF(OR(WEEKDAY(B204,1)=1,ISNUMBER(MATCH(B204,#REF!,0))),1,2))</f>
        <v>1</v>
      </c>
      <c r="V204" s="58"/>
      <c r="W204" s="58"/>
      <c r="X204" s="58"/>
      <c r="Y204" s="58"/>
      <c r="Z204" s="58"/>
      <c r="AA204" s="58"/>
    </row>
    <row r="205" spans="1:27" ht="18" customHeight="1" thickBot="1">
      <c r="A205" s="58"/>
      <c r="B205" s="9" t="s">
        <v>25</v>
      </c>
      <c r="C205" s="4" t="s">
        <v>1</v>
      </c>
      <c r="D205" s="5" t="s">
        <v>0</v>
      </c>
      <c r="E205" s="68" t="s">
        <v>2</v>
      </c>
      <c r="F205" s="69"/>
      <c r="G205" s="69"/>
      <c r="H205" s="69"/>
      <c r="I205" s="69"/>
      <c r="J205" s="69"/>
      <c r="K205" s="69"/>
      <c r="L205" s="69"/>
      <c r="M205" s="70"/>
      <c r="N205" s="59" t="s">
        <v>4</v>
      </c>
      <c r="O205" s="57" t="s">
        <v>6</v>
      </c>
      <c r="P205" s="7" t="s">
        <v>26</v>
      </c>
      <c r="Q205" s="12" t="s">
        <v>4</v>
      </c>
      <c r="R205" s="63" t="s">
        <v>4</v>
      </c>
      <c r="S205" s="64"/>
      <c r="U205" s="60" t="str">
        <f>IF(ISERROR(OR(WEEKDAY(B205,1)=1,ISNUMBER(MATCH(B205,#REF!,0)))),"",IF(OR(WEEKDAY(B205,1)=1,ISNUMBER(MATCH(B205,#REF!,0))),1,2))</f>
        <v/>
      </c>
      <c r="V205" s="58"/>
      <c r="W205" s="58"/>
      <c r="X205" s="58"/>
      <c r="Y205" s="58"/>
      <c r="Z205" s="58"/>
      <c r="AA205" s="58"/>
    </row>
    <row r="206" spans="1:27" ht="18" customHeight="1">
      <c r="A206" s="58"/>
      <c r="B206" s="43" t="s">
        <v>7</v>
      </c>
      <c r="C206" s="44" t="s">
        <v>7</v>
      </c>
      <c r="D206" s="45"/>
      <c r="E206" s="66" t="s">
        <v>7</v>
      </c>
      <c r="F206" s="67"/>
      <c r="G206" s="67"/>
      <c r="H206" s="67"/>
      <c r="I206" s="67"/>
      <c r="J206" s="67"/>
      <c r="K206" s="67"/>
      <c r="L206" s="67"/>
      <c r="M206" s="67"/>
      <c r="N206" s="46"/>
      <c r="O206" s="46"/>
      <c r="P206" s="46"/>
      <c r="Q206" s="46"/>
      <c r="R206" s="52" t="s">
        <v>56</v>
      </c>
      <c r="S206" s="47">
        <f>SUM(N206:N211)</f>
        <v>0</v>
      </c>
      <c r="U206" s="60" t="str">
        <f>IF(ISERROR(OR(WEEKDAY(B206,1)=1,ISNUMBER(MATCH(B206,#REF!,0)))),"",IF(OR(WEEKDAY(B206,1)=1,ISNUMBER(MATCH(B206,#REF!,0))),1,2))</f>
        <v/>
      </c>
      <c r="V206" s="58"/>
      <c r="W206" s="58"/>
      <c r="X206" s="58"/>
      <c r="Y206" s="58"/>
      <c r="Z206" s="58"/>
      <c r="AA206" s="58"/>
    </row>
    <row r="207" spans="1:27" ht="18" customHeight="1">
      <c r="A207" s="58"/>
      <c r="B207" s="14" t="s">
        <v>7</v>
      </c>
      <c r="C207" s="8" t="s">
        <v>7</v>
      </c>
      <c r="D207" s="18"/>
      <c r="E207" s="61" t="s">
        <v>7</v>
      </c>
      <c r="F207" s="62"/>
      <c r="G207" s="62"/>
      <c r="H207" s="62"/>
      <c r="I207" s="62"/>
      <c r="J207" s="62"/>
      <c r="K207" s="62"/>
      <c r="L207" s="62"/>
      <c r="M207" s="62"/>
      <c r="N207" s="15"/>
      <c r="O207" s="15"/>
      <c r="P207" s="15"/>
      <c r="Q207" s="15"/>
      <c r="R207" s="53" t="s">
        <v>6</v>
      </c>
      <c r="S207" s="16">
        <f>SUM(Q206:Q210)</f>
        <v>0</v>
      </c>
      <c r="U207" s="60" t="str">
        <f>IF(ISERROR(OR(WEEKDAY(B207,1)=1,ISNUMBER(MATCH(B207,#REF!,0)))),"",IF(OR(WEEKDAY(B207,1)=1,ISNUMBER(MATCH(B207,#REF!,0))),1,2))</f>
        <v/>
      </c>
      <c r="V207" s="58"/>
      <c r="W207" s="58"/>
      <c r="X207" s="58"/>
      <c r="Y207" s="58"/>
      <c r="Z207" s="58"/>
      <c r="AA207" s="58"/>
    </row>
    <row r="208" spans="1:27" ht="18" customHeight="1">
      <c r="A208" s="58"/>
      <c r="B208" s="14" t="s">
        <v>7</v>
      </c>
      <c r="C208" s="8" t="s">
        <v>7</v>
      </c>
      <c r="D208" s="18"/>
      <c r="E208" s="61" t="s">
        <v>7</v>
      </c>
      <c r="F208" s="62"/>
      <c r="G208" s="62"/>
      <c r="H208" s="62"/>
      <c r="I208" s="62"/>
      <c r="J208" s="62"/>
      <c r="K208" s="62"/>
      <c r="L208" s="62"/>
      <c r="M208" s="62"/>
      <c r="N208" s="15"/>
      <c r="O208" s="15"/>
      <c r="P208" s="15"/>
      <c r="Q208" s="15"/>
      <c r="R208" s="54" t="str">
        <f>IF(Q211="△","Minus Time","")</f>
        <v/>
      </c>
      <c r="S208" s="41"/>
      <c r="U208" s="60" t="str">
        <f>IF(ISERROR(OR(WEEKDAY(B208,1)=1,ISNUMBER(MATCH(B208,#REF!,0)))),"",IF(OR(WEEKDAY(B208,1)=1,ISNUMBER(MATCH(B208,#REF!,0))),1,2))</f>
        <v/>
      </c>
      <c r="V208" s="58"/>
      <c r="W208" s="58"/>
      <c r="X208" s="58"/>
      <c r="Y208" s="58"/>
      <c r="Z208" s="58"/>
      <c r="AA208" s="58"/>
    </row>
    <row r="209" spans="1:27" ht="18" customHeight="1">
      <c r="A209" s="58"/>
      <c r="B209" s="14" t="s">
        <v>7</v>
      </c>
      <c r="C209" s="8" t="s">
        <v>7</v>
      </c>
      <c r="D209" s="18"/>
      <c r="E209" s="61" t="s">
        <v>7</v>
      </c>
      <c r="F209" s="62"/>
      <c r="G209" s="62"/>
      <c r="H209" s="62"/>
      <c r="I209" s="62"/>
      <c r="J209" s="62"/>
      <c r="K209" s="62"/>
      <c r="L209" s="62"/>
      <c r="M209" s="62"/>
      <c r="N209" s="15"/>
      <c r="O209" s="15"/>
      <c r="P209" s="15"/>
      <c r="Q209" s="15"/>
      <c r="R209" s="53" t="s">
        <v>23</v>
      </c>
      <c r="S209" s="16">
        <f>IF(OR(Q211="■",Q211="×",Q211="◎"),0,IF(Q211="△",SUM(S206:S208)-7.75, SUM(S206:S207)-7.75))</f>
        <v>0</v>
      </c>
      <c r="U209" s="60" t="str">
        <f>IF(ISERROR(OR(WEEKDAY(B209,1)=1,ISNUMBER(MATCH(B209,#REF!,0)))),"",IF(OR(WEEKDAY(B209,1)=1,ISNUMBER(MATCH(B209,#REF!,0))),1,2))</f>
        <v/>
      </c>
      <c r="V209" s="58"/>
      <c r="W209" s="58"/>
      <c r="X209" s="58"/>
      <c r="Y209" s="58"/>
      <c r="Z209" s="58"/>
      <c r="AA209" s="58"/>
    </row>
    <row r="210" spans="1:27" ht="18" customHeight="1">
      <c r="A210" s="58"/>
      <c r="B210" s="14" t="s">
        <v>7</v>
      </c>
      <c r="C210" s="8" t="s">
        <v>7</v>
      </c>
      <c r="D210" s="18"/>
      <c r="E210" s="61" t="s">
        <v>7</v>
      </c>
      <c r="F210" s="62"/>
      <c r="G210" s="62"/>
      <c r="H210" s="62"/>
      <c r="I210" s="62"/>
      <c r="J210" s="62"/>
      <c r="K210" s="62"/>
      <c r="L210" s="62"/>
      <c r="M210" s="62"/>
      <c r="N210" s="15"/>
      <c r="O210" s="15" t="s">
        <v>32</v>
      </c>
      <c r="P210" s="15" t="s">
        <v>33</v>
      </c>
      <c r="Q210" s="15"/>
      <c r="R210" s="53" t="s">
        <v>3</v>
      </c>
      <c r="S210" s="16" t="str">
        <f>IF(Q211="×",-7.75,"-")</f>
        <v>-</v>
      </c>
      <c r="U210" s="60" t="str">
        <f>IF(ISERROR(OR(WEEKDAY(B210,1)=1,ISNUMBER(MATCH(B210,#REF!,0)))),"",IF(OR(WEEKDAY(B210,1)=1,ISNUMBER(MATCH(B210,#REF!,0))),1,2))</f>
        <v/>
      </c>
      <c r="V210" s="58"/>
      <c r="W210" s="58"/>
      <c r="X210" s="58"/>
      <c r="Y210" s="58"/>
      <c r="Z210" s="58"/>
      <c r="AA210" s="58"/>
    </row>
    <row r="211" spans="1:27" ht="18" customHeight="1" thickBot="1">
      <c r="A211" s="58"/>
      <c r="B211" s="48" t="s">
        <v>7</v>
      </c>
      <c r="C211" s="49" t="s">
        <v>7</v>
      </c>
      <c r="D211" s="50"/>
      <c r="E211" s="76" t="s">
        <v>7</v>
      </c>
      <c r="F211" s="77"/>
      <c r="G211" s="77"/>
      <c r="H211" s="77"/>
      <c r="I211" s="77"/>
      <c r="J211" s="77"/>
      <c r="K211" s="77"/>
      <c r="L211" s="77"/>
      <c r="M211" s="77"/>
      <c r="N211" s="51"/>
      <c r="O211" s="51" t="s">
        <v>55</v>
      </c>
      <c r="P211" s="51" t="s">
        <v>33</v>
      </c>
      <c r="Q211" s="51" t="s">
        <v>7</v>
      </c>
      <c r="R211" s="55" t="s">
        <v>5</v>
      </c>
      <c r="S211" s="17">
        <f xml:space="preserve"> S206+S207</f>
        <v>0</v>
      </c>
      <c r="U211" s="60" t="str">
        <f>IF(ISERROR(OR(WEEKDAY(B211,1)=1,ISNUMBER(MATCH(B211,#REF!,0)))),"",IF(OR(WEEKDAY(B211,1)=1,ISNUMBER(MATCH(B211,#REF!,0))),1,2))</f>
        <v/>
      </c>
      <c r="V211" s="58"/>
      <c r="W211" s="58"/>
      <c r="X211" s="58"/>
      <c r="Y211" s="58"/>
      <c r="Z211" s="58"/>
      <c r="AA211" s="58"/>
    </row>
    <row r="212" spans="1:27" ht="18" customHeight="1" thickBot="1">
      <c r="A212" s="58"/>
      <c r="B212" s="71">
        <f>B204+1</f>
        <v>45012</v>
      </c>
      <c r="C212" s="72"/>
      <c r="D212" s="72"/>
      <c r="E212" s="72"/>
      <c r="F212" s="72"/>
      <c r="G212" s="72"/>
      <c r="H212" s="72"/>
      <c r="I212" s="72"/>
      <c r="J212" s="72"/>
      <c r="K212" s="72"/>
      <c r="L212" s="72"/>
      <c r="M212" s="72"/>
      <c r="N212" s="72"/>
      <c r="O212" s="72"/>
      <c r="P212" s="72"/>
      <c r="Q212" s="72"/>
      <c r="R212" s="72"/>
      <c r="S212" s="73"/>
      <c r="U212" s="60">
        <f>IF(ISERROR(OR(WEEKDAY(B212,1)=1,ISNUMBER(MATCH(B212,#REF!,0)))),"",IF(OR(WEEKDAY(B212,1)=1,ISNUMBER(MATCH(B212,#REF!,0))),1,2))</f>
        <v>2</v>
      </c>
      <c r="V212" s="58"/>
      <c r="W212" s="58"/>
      <c r="X212" s="58"/>
      <c r="Y212" s="58"/>
      <c r="Z212" s="58"/>
      <c r="AA212" s="58"/>
    </row>
    <row r="213" spans="1:27" ht="18" customHeight="1" thickBot="1">
      <c r="A213" s="58"/>
      <c r="B213" s="9" t="s">
        <v>25</v>
      </c>
      <c r="C213" s="4" t="s">
        <v>1</v>
      </c>
      <c r="D213" s="5" t="s">
        <v>0</v>
      </c>
      <c r="E213" s="68" t="s">
        <v>2</v>
      </c>
      <c r="F213" s="69"/>
      <c r="G213" s="69"/>
      <c r="H213" s="69"/>
      <c r="I213" s="69"/>
      <c r="J213" s="69"/>
      <c r="K213" s="69"/>
      <c r="L213" s="69"/>
      <c r="M213" s="70"/>
      <c r="N213" s="59" t="s">
        <v>4</v>
      </c>
      <c r="O213" s="57" t="s">
        <v>6</v>
      </c>
      <c r="P213" s="7" t="s">
        <v>26</v>
      </c>
      <c r="Q213" s="12" t="s">
        <v>4</v>
      </c>
      <c r="R213" s="63" t="s">
        <v>4</v>
      </c>
      <c r="S213" s="64"/>
      <c r="U213" s="60" t="str">
        <f>IF(ISERROR(OR(WEEKDAY(B213,1)=1,ISNUMBER(MATCH(B213,#REF!,0)))),"",IF(OR(WEEKDAY(B213,1)=1,ISNUMBER(MATCH(B213,#REF!,0))),1,2))</f>
        <v/>
      </c>
      <c r="V213" s="58"/>
      <c r="W213" s="58"/>
      <c r="X213" s="58"/>
      <c r="Y213" s="58"/>
      <c r="Z213" s="58"/>
      <c r="AA213" s="58"/>
    </row>
    <row r="214" spans="1:27" ht="18" customHeight="1">
      <c r="A214" s="58"/>
      <c r="B214" s="43" t="s">
        <v>96</v>
      </c>
      <c r="C214" s="44" t="s">
        <v>97</v>
      </c>
      <c r="D214" s="45" t="s">
        <v>111</v>
      </c>
      <c r="E214" s="66" t="s">
        <v>99</v>
      </c>
      <c r="F214" s="67"/>
      <c r="G214" s="67"/>
      <c r="H214" s="67"/>
      <c r="I214" s="67"/>
      <c r="J214" s="67"/>
      <c r="K214" s="67"/>
      <c r="L214" s="67"/>
      <c r="M214" s="67"/>
      <c r="N214" s="46">
        <v>6.5</v>
      </c>
      <c r="O214" s="46"/>
      <c r="P214" s="46"/>
      <c r="Q214" s="46"/>
      <c r="R214" s="52" t="s">
        <v>56</v>
      </c>
      <c r="S214" s="47">
        <f>SUM(N214:N219)</f>
        <v>6.5</v>
      </c>
      <c r="U214" s="60" t="str">
        <f>IF(ISERROR(OR(WEEKDAY(B214,1)=1,ISNUMBER(MATCH(B214,#REF!,0)))),"",IF(OR(WEEKDAY(B214,1)=1,ISNUMBER(MATCH(B214,#REF!,0))),1,2))</f>
        <v/>
      </c>
      <c r="V214" s="58"/>
      <c r="W214" s="58"/>
      <c r="X214" s="58"/>
      <c r="Y214" s="58"/>
      <c r="Z214" s="58"/>
      <c r="AA214" s="58"/>
    </row>
    <row r="215" spans="1:27" ht="18" customHeight="1">
      <c r="A215" s="58"/>
      <c r="B215" s="14" t="s">
        <v>7</v>
      </c>
      <c r="C215" s="8" t="s">
        <v>7</v>
      </c>
      <c r="D215" s="18"/>
      <c r="E215" s="61" t="s">
        <v>7</v>
      </c>
      <c r="F215" s="62"/>
      <c r="G215" s="62"/>
      <c r="H215" s="62"/>
      <c r="I215" s="62"/>
      <c r="J215" s="62"/>
      <c r="K215" s="62"/>
      <c r="L215" s="62"/>
      <c r="M215" s="62"/>
      <c r="N215" s="15"/>
      <c r="O215" s="15"/>
      <c r="P215" s="15"/>
      <c r="Q215" s="15"/>
      <c r="R215" s="53" t="s">
        <v>6</v>
      </c>
      <c r="S215" s="16">
        <f>SUM(Q214:Q218)</f>
        <v>1.25</v>
      </c>
      <c r="U215" s="60" t="str">
        <f>IF(ISERROR(OR(WEEKDAY(B215,1)=1,ISNUMBER(MATCH(B215,#REF!,0)))),"",IF(OR(WEEKDAY(B215,1)=1,ISNUMBER(MATCH(B215,#REF!,0))),1,2))</f>
        <v/>
      </c>
      <c r="V215" s="58"/>
      <c r="W215" s="58"/>
      <c r="X215" s="58"/>
      <c r="Y215" s="58"/>
      <c r="Z215" s="58"/>
      <c r="AA215" s="58"/>
    </row>
    <row r="216" spans="1:27" ht="18" customHeight="1">
      <c r="A216" s="58"/>
      <c r="B216" s="14" t="s">
        <v>7</v>
      </c>
      <c r="C216" s="8" t="s">
        <v>7</v>
      </c>
      <c r="D216" s="18"/>
      <c r="E216" s="61" t="s">
        <v>7</v>
      </c>
      <c r="F216" s="62"/>
      <c r="G216" s="62"/>
      <c r="H216" s="62"/>
      <c r="I216" s="62"/>
      <c r="J216" s="62"/>
      <c r="K216" s="62"/>
      <c r="L216" s="62"/>
      <c r="M216" s="62"/>
      <c r="N216" s="15"/>
      <c r="O216" s="15"/>
      <c r="P216" s="15"/>
      <c r="Q216" s="15"/>
      <c r="R216" s="54" t="str">
        <f>IF(Q219="△","Minus Time","")</f>
        <v/>
      </c>
      <c r="S216" s="41"/>
      <c r="U216" s="60" t="str">
        <f>IF(ISERROR(OR(WEEKDAY(B216,1)=1,ISNUMBER(MATCH(B216,#REF!,0)))),"",IF(OR(WEEKDAY(B216,1)=1,ISNUMBER(MATCH(B216,#REF!,0))),1,2))</f>
        <v/>
      </c>
      <c r="V216" s="58"/>
      <c r="W216" s="58"/>
      <c r="X216" s="58"/>
      <c r="Y216" s="58"/>
      <c r="Z216" s="58"/>
      <c r="AA216" s="58"/>
    </row>
    <row r="217" spans="1:27" ht="18" customHeight="1">
      <c r="A217" s="58"/>
      <c r="B217" s="14" t="s">
        <v>7</v>
      </c>
      <c r="C217" s="8" t="s">
        <v>7</v>
      </c>
      <c r="D217" s="18"/>
      <c r="E217" s="61" t="s">
        <v>7</v>
      </c>
      <c r="F217" s="62"/>
      <c r="G217" s="62"/>
      <c r="H217" s="62"/>
      <c r="I217" s="62"/>
      <c r="J217" s="62"/>
      <c r="K217" s="62"/>
      <c r="L217" s="62"/>
      <c r="M217" s="62"/>
      <c r="N217" s="15"/>
      <c r="O217" s="15"/>
      <c r="P217" s="15"/>
      <c r="Q217" s="15"/>
      <c r="R217" s="53" t="s">
        <v>23</v>
      </c>
      <c r="S217" s="16">
        <f>IF(OR(Q219="■",Q219="×",Q219="◎"),0,IF(Q219="△",SUM(S214:S216)-7.75, SUM(S214:S215)-7.75))</f>
        <v>0</v>
      </c>
      <c r="U217" s="60" t="str">
        <f>IF(ISERROR(OR(WEEKDAY(B217,1)=1,ISNUMBER(MATCH(B217,#REF!,0)))),"",IF(OR(WEEKDAY(B217,1)=1,ISNUMBER(MATCH(B217,#REF!,0))),1,2))</f>
        <v/>
      </c>
      <c r="V217" s="58"/>
      <c r="W217" s="58"/>
      <c r="X217" s="58"/>
      <c r="Y217" s="58"/>
      <c r="Z217" s="58"/>
      <c r="AA217" s="58"/>
    </row>
    <row r="218" spans="1:27" ht="18" customHeight="1">
      <c r="A218" s="58"/>
      <c r="B218" s="14" t="s">
        <v>7</v>
      </c>
      <c r="C218" s="8" t="s">
        <v>7</v>
      </c>
      <c r="D218" s="18"/>
      <c r="E218" s="61" t="s">
        <v>7</v>
      </c>
      <c r="F218" s="62"/>
      <c r="G218" s="62"/>
      <c r="H218" s="62"/>
      <c r="I218" s="62"/>
      <c r="J218" s="62"/>
      <c r="K218" s="62"/>
      <c r="L218" s="62"/>
      <c r="M218" s="62"/>
      <c r="N218" s="15"/>
      <c r="O218" s="15" t="s">
        <v>32</v>
      </c>
      <c r="P218" s="15" t="s">
        <v>33</v>
      </c>
      <c r="Q218" s="15">
        <v>1.25</v>
      </c>
      <c r="R218" s="53" t="s">
        <v>3</v>
      </c>
      <c r="S218" s="16" t="str">
        <f>IF(Q219="×",-7.75,"-")</f>
        <v>-</v>
      </c>
      <c r="U218" s="60" t="str">
        <f>IF(ISERROR(OR(WEEKDAY(B218,1)=1,ISNUMBER(MATCH(B218,#REF!,0)))),"",IF(OR(WEEKDAY(B218,1)=1,ISNUMBER(MATCH(B218,#REF!,0))),1,2))</f>
        <v/>
      </c>
      <c r="V218" s="58"/>
      <c r="W218" s="58"/>
      <c r="X218" s="58"/>
      <c r="Y218" s="58"/>
      <c r="Z218" s="58"/>
      <c r="AA218" s="58"/>
    </row>
    <row r="219" spans="1:27" ht="18" customHeight="1" thickBot="1">
      <c r="A219" s="58"/>
      <c r="B219" s="48" t="s">
        <v>7</v>
      </c>
      <c r="C219" s="49" t="s">
        <v>7</v>
      </c>
      <c r="D219" s="50"/>
      <c r="E219" s="76" t="s">
        <v>7</v>
      </c>
      <c r="F219" s="77"/>
      <c r="G219" s="77"/>
      <c r="H219" s="77"/>
      <c r="I219" s="77"/>
      <c r="J219" s="77"/>
      <c r="K219" s="77"/>
      <c r="L219" s="77"/>
      <c r="M219" s="77"/>
      <c r="N219" s="51"/>
      <c r="O219" s="51" t="s">
        <v>55</v>
      </c>
      <c r="P219" s="51" t="s">
        <v>33</v>
      </c>
      <c r="Q219" s="51" t="s">
        <v>93</v>
      </c>
      <c r="R219" s="55" t="s">
        <v>5</v>
      </c>
      <c r="S219" s="17">
        <f xml:space="preserve"> S214+S215</f>
        <v>7.75</v>
      </c>
      <c r="U219" s="60" t="str">
        <f>IF(ISERROR(OR(WEEKDAY(B219,1)=1,ISNUMBER(MATCH(B219,#REF!,0)))),"",IF(OR(WEEKDAY(B219,1)=1,ISNUMBER(MATCH(B219,#REF!,0))),1,2))</f>
        <v/>
      </c>
      <c r="V219" s="58"/>
      <c r="W219" s="58"/>
      <c r="X219" s="58"/>
      <c r="Y219" s="58"/>
      <c r="Z219" s="58"/>
      <c r="AA219" s="58"/>
    </row>
    <row r="220" spans="1:27" ht="18" customHeight="1" thickBot="1">
      <c r="A220" s="58"/>
      <c r="B220" s="71">
        <f>B212+1</f>
        <v>45013</v>
      </c>
      <c r="C220" s="72"/>
      <c r="D220" s="72"/>
      <c r="E220" s="72"/>
      <c r="F220" s="72"/>
      <c r="G220" s="72"/>
      <c r="H220" s="72"/>
      <c r="I220" s="72"/>
      <c r="J220" s="72"/>
      <c r="K220" s="72"/>
      <c r="L220" s="72"/>
      <c r="M220" s="72"/>
      <c r="N220" s="72"/>
      <c r="O220" s="72"/>
      <c r="P220" s="72"/>
      <c r="Q220" s="72"/>
      <c r="R220" s="72"/>
      <c r="S220" s="73"/>
      <c r="U220" s="60">
        <f>IF(ISERROR(OR(WEEKDAY(B220,1)=1,ISNUMBER(MATCH(B220,#REF!,0)))),"",IF(OR(WEEKDAY(B220,1)=1,ISNUMBER(MATCH(B220,#REF!,0))),1,2))</f>
        <v>2</v>
      </c>
      <c r="V220" s="58"/>
      <c r="W220" s="58"/>
      <c r="X220" s="58"/>
      <c r="Y220" s="58"/>
      <c r="Z220" s="58"/>
      <c r="AA220" s="58"/>
    </row>
    <row r="221" spans="1:27" ht="18" customHeight="1" thickBot="1">
      <c r="A221" s="58"/>
      <c r="B221" s="9" t="s">
        <v>25</v>
      </c>
      <c r="C221" s="4" t="s">
        <v>1</v>
      </c>
      <c r="D221" s="5" t="s">
        <v>0</v>
      </c>
      <c r="E221" s="68" t="s">
        <v>2</v>
      </c>
      <c r="F221" s="69"/>
      <c r="G221" s="69"/>
      <c r="H221" s="69"/>
      <c r="I221" s="69"/>
      <c r="J221" s="69"/>
      <c r="K221" s="69"/>
      <c r="L221" s="69"/>
      <c r="M221" s="70"/>
      <c r="N221" s="59" t="s">
        <v>4</v>
      </c>
      <c r="O221" s="57" t="s">
        <v>6</v>
      </c>
      <c r="P221" s="7" t="s">
        <v>26</v>
      </c>
      <c r="Q221" s="12" t="s">
        <v>4</v>
      </c>
      <c r="R221" s="63" t="s">
        <v>4</v>
      </c>
      <c r="S221" s="64"/>
      <c r="U221" s="60" t="str">
        <f>IF(ISERROR(OR(WEEKDAY(B221,1)=1,ISNUMBER(MATCH(B221,#REF!,0)))),"",IF(OR(WEEKDAY(B221,1)=1,ISNUMBER(MATCH(B221,#REF!,0))),1,2))</f>
        <v/>
      </c>
      <c r="V221" s="58"/>
      <c r="W221" s="58"/>
      <c r="X221" s="58"/>
      <c r="Y221" s="58"/>
      <c r="Z221" s="58"/>
      <c r="AA221" s="58"/>
    </row>
    <row r="222" spans="1:27" ht="18" customHeight="1">
      <c r="A222" s="58"/>
      <c r="B222" s="43" t="s">
        <v>96</v>
      </c>
      <c r="C222" s="44" t="s">
        <v>97</v>
      </c>
      <c r="D222" s="45" t="s">
        <v>111</v>
      </c>
      <c r="E222" s="66" t="s">
        <v>99</v>
      </c>
      <c r="F222" s="67"/>
      <c r="G222" s="67"/>
      <c r="H222" s="67"/>
      <c r="I222" s="67"/>
      <c r="J222" s="67"/>
      <c r="K222" s="67"/>
      <c r="L222" s="67"/>
      <c r="M222" s="67"/>
      <c r="N222" s="46">
        <v>6.5</v>
      </c>
      <c r="O222" s="46"/>
      <c r="P222" s="46"/>
      <c r="Q222" s="46"/>
      <c r="R222" s="52" t="s">
        <v>56</v>
      </c>
      <c r="S222" s="47">
        <f>SUM(N222:N227)</f>
        <v>6.5</v>
      </c>
      <c r="U222" s="60" t="str">
        <f>IF(ISERROR(OR(WEEKDAY(B222,1)=1,ISNUMBER(MATCH(B222,#REF!,0)))),"",IF(OR(WEEKDAY(B222,1)=1,ISNUMBER(MATCH(B222,#REF!,0))),1,2))</f>
        <v/>
      </c>
      <c r="V222" s="58"/>
      <c r="W222" s="58"/>
      <c r="X222" s="58"/>
      <c r="Y222" s="58"/>
      <c r="Z222" s="58"/>
      <c r="AA222" s="58"/>
    </row>
    <row r="223" spans="1:27" ht="18" customHeight="1">
      <c r="A223" s="58"/>
      <c r="B223" s="14" t="s">
        <v>7</v>
      </c>
      <c r="C223" s="8" t="s">
        <v>7</v>
      </c>
      <c r="D223" s="18"/>
      <c r="E223" s="61" t="s">
        <v>7</v>
      </c>
      <c r="F223" s="62"/>
      <c r="G223" s="62"/>
      <c r="H223" s="62"/>
      <c r="I223" s="62"/>
      <c r="J223" s="62"/>
      <c r="K223" s="62"/>
      <c r="L223" s="62"/>
      <c r="M223" s="62"/>
      <c r="N223" s="15"/>
      <c r="O223" s="15"/>
      <c r="P223" s="15"/>
      <c r="Q223" s="15"/>
      <c r="R223" s="53" t="s">
        <v>6</v>
      </c>
      <c r="S223" s="16">
        <f>SUM(Q222:Q226)</f>
        <v>1.25</v>
      </c>
      <c r="U223" s="60" t="str">
        <f>IF(ISERROR(OR(WEEKDAY(B223,1)=1,ISNUMBER(MATCH(B223,#REF!,0)))),"",IF(OR(WEEKDAY(B223,1)=1,ISNUMBER(MATCH(B223,#REF!,0))),1,2))</f>
        <v/>
      </c>
      <c r="V223" s="58"/>
      <c r="W223" s="58"/>
      <c r="X223" s="58"/>
      <c r="Y223" s="58"/>
      <c r="Z223" s="58"/>
      <c r="AA223" s="58"/>
    </row>
    <row r="224" spans="1:27" ht="18" customHeight="1">
      <c r="A224" s="58"/>
      <c r="B224" s="14" t="s">
        <v>7</v>
      </c>
      <c r="C224" s="8" t="s">
        <v>7</v>
      </c>
      <c r="D224" s="18"/>
      <c r="E224" s="61" t="s">
        <v>7</v>
      </c>
      <c r="F224" s="62"/>
      <c r="G224" s="62"/>
      <c r="H224" s="62"/>
      <c r="I224" s="62"/>
      <c r="J224" s="62"/>
      <c r="K224" s="62"/>
      <c r="L224" s="62"/>
      <c r="M224" s="62"/>
      <c r="N224" s="15"/>
      <c r="O224" s="15"/>
      <c r="P224" s="15"/>
      <c r="Q224" s="15"/>
      <c r="R224" s="54" t="str">
        <f>IF(Q227="△","Minus Time","")</f>
        <v/>
      </c>
      <c r="S224" s="41"/>
      <c r="U224" s="60" t="str">
        <f>IF(ISERROR(OR(WEEKDAY(B224,1)=1,ISNUMBER(MATCH(B224,#REF!,0)))),"",IF(OR(WEEKDAY(B224,1)=1,ISNUMBER(MATCH(B224,#REF!,0))),1,2))</f>
        <v/>
      </c>
      <c r="V224" s="58"/>
      <c r="W224" s="58"/>
      <c r="X224" s="58"/>
      <c r="Y224" s="58"/>
      <c r="Z224" s="58"/>
      <c r="AA224" s="58"/>
    </row>
    <row r="225" spans="1:27" ht="18" customHeight="1">
      <c r="A225" s="58"/>
      <c r="B225" s="14" t="s">
        <v>7</v>
      </c>
      <c r="C225" s="8" t="s">
        <v>7</v>
      </c>
      <c r="D225" s="18"/>
      <c r="E225" s="61" t="s">
        <v>7</v>
      </c>
      <c r="F225" s="62"/>
      <c r="G225" s="62"/>
      <c r="H225" s="62"/>
      <c r="I225" s="62"/>
      <c r="J225" s="62"/>
      <c r="K225" s="62"/>
      <c r="L225" s="62"/>
      <c r="M225" s="62"/>
      <c r="N225" s="15"/>
      <c r="O225" s="15"/>
      <c r="P225" s="15"/>
      <c r="Q225" s="15"/>
      <c r="R225" s="53" t="s">
        <v>23</v>
      </c>
      <c r="S225" s="16">
        <f>IF(OR(Q227="■",Q227="×",Q227="◎"),0,IF(Q227="△",SUM(S222:S224)-7.75, SUM(S222:S223)-7.75))</f>
        <v>0</v>
      </c>
      <c r="U225" s="60" t="str">
        <f>IF(ISERROR(OR(WEEKDAY(B225,1)=1,ISNUMBER(MATCH(B225,#REF!,0)))),"",IF(OR(WEEKDAY(B225,1)=1,ISNUMBER(MATCH(B225,#REF!,0))),1,2))</f>
        <v/>
      </c>
      <c r="V225" s="58"/>
      <c r="W225" s="58"/>
      <c r="X225" s="58"/>
      <c r="Y225" s="58"/>
      <c r="Z225" s="58"/>
      <c r="AA225" s="58"/>
    </row>
    <row r="226" spans="1:27" ht="18" customHeight="1">
      <c r="A226" s="58"/>
      <c r="B226" s="14" t="s">
        <v>7</v>
      </c>
      <c r="C226" s="8" t="s">
        <v>7</v>
      </c>
      <c r="D226" s="18"/>
      <c r="E226" s="61" t="s">
        <v>7</v>
      </c>
      <c r="F226" s="62"/>
      <c r="G226" s="62"/>
      <c r="H226" s="62"/>
      <c r="I226" s="62"/>
      <c r="J226" s="62"/>
      <c r="K226" s="62"/>
      <c r="L226" s="62"/>
      <c r="M226" s="62"/>
      <c r="N226" s="15"/>
      <c r="O226" s="15" t="s">
        <v>32</v>
      </c>
      <c r="P226" s="15" t="s">
        <v>33</v>
      </c>
      <c r="Q226" s="15">
        <v>1.25</v>
      </c>
      <c r="R226" s="53" t="s">
        <v>3</v>
      </c>
      <c r="S226" s="16" t="str">
        <f>IF(Q227="×",-7.75,"-")</f>
        <v>-</v>
      </c>
      <c r="U226" s="60" t="str">
        <f>IF(ISERROR(OR(WEEKDAY(B226,1)=1,ISNUMBER(MATCH(B226,#REF!,0)))),"",IF(OR(WEEKDAY(B226,1)=1,ISNUMBER(MATCH(B226,#REF!,0))),1,2))</f>
        <v/>
      </c>
      <c r="V226" s="58"/>
      <c r="W226" s="58"/>
      <c r="X226" s="58"/>
      <c r="Y226" s="58"/>
      <c r="Z226" s="58"/>
      <c r="AA226" s="58"/>
    </row>
    <row r="227" spans="1:27" ht="18" customHeight="1" thickBot="1">
      <c r="A227" s="58"/>
      <c r="B227" s="48" t="s">
        <v>7</v>
      </c>
      <c r="C227" s="49" t="s">
        <v>7</v>
      </c>
      <c r="D227" s="50"/>
      <c r="E227" s="76" t="s">
        <v>7</v>
      </c>
      <c r="F227" s="77"/>
      <c r="G227" s="77"/>
      <c r="H227" s="77"/>
      <c r="I227" s="77"/>
      <c r="J227" s="77"/>
      <c r="K227" s="77"/>
      <c r="L227" s="77"/>
      <c r="M227" s="77"/>
      <c r="N227" s="51"/>
      <c r="O227" s="51" t="s">
        <v>55</v>
      </c>
      <c r="P227" s="51" t="s">
        <v>33</v>
      </c>
      <c r="Q227" s="51" t="s">
        <v>93</v>
      </c>
      <c r="R227" s="55" t="s">
        <v>5</v>
      </c>
      <c r="S227" s="17">
        <f xml:space="preserve"> S222+S223</f>
        <v>7.75</v>
      </c>
      <c r="U227" s="60" t="str">
        <f>IF(ISERROR(OR(WEEKDAY(B227,1)=1,ISNUMBER(MATCH(B227,#REF!,0)))),"",IF(OR(WEEKDAY(B227,1)=1,ISNUMBER(MATCH(B227,#REF!,0))),1,2))</f>
        <v/>
      </c>
      <c r="V227" s="58"/>
      <c r="W227" s="58"/>
      <c r="X227" s="58"/>
      <c r="Y227" s="58"/>
      <c r="Z227" s="58"/>
      <c r="AA227" s="58"/>
    </row>
    <row r="228" spans="1:27" ht="18" customHeight="1" thickBot="1">
      <c r="A228" s="58"/>
      <c r="B228" s="71">
        <f>B220+1</f>
        <v>45014</v>
      </c>
      <c r="C228" s="72"/>
      <c r="D228" s="72"/>
      <c r="E228" s="72"/>
      <c r="F228" s="72"/>
      <c r="G228" s="72"/>
      <c r="H228" s="72"/>
      <c r="I228" s="72"/>
      <c r="J228" s="72"/>
      <c r="K228" s="72"/>
      <c r="L228" s="72"/>
      <c r="M228" s="72"/>
      <c r="N228" s="72"/>
      <c r="O228" s="72"/>
      <c r="P228" s="72"/>
      <c r="Q228" s="72"/>
      <c r="R228" s="72"/>
      <c r="S228" s="73"/>
      <c r="U228" s="60">
        <f>IF(ISERROR(OR(WEEKDAY(B228,1)=1,ISNUMBER(MATCH(B228,#REF!,0)))),"",IF(OR(WEEKDAY(B228,1)=1,ISNUMBER(MATCH(B228,#REF!,0))),1,2))</f>
        <v>2</v>
      </c>
      <c r="V228" s="58"/>
      <c r="W228" s="58"/>
      <c r="X228" s="58"/>
      <c r="Y228" s="58"/>
      <c r="Z228" s="58"/>
      <c r="AA228" s="58"/>
    </row>
    <row r="229" spans="1:27" ht="18" customHeight="1" thickBot="1">
      <c r="A229" s="58"/>
      <c r="B229" s="9" t="s">
        <v>25</v>
      </c>
      <c r="C229" s="4" t="s">
        <v>1</v>
      </c>
      <c r="D229" s="5" t="s">
        <v>0</v>
      </c>
      <c r="E229" s="68" t="s">
        <v>2</v>
      </c>
      <c r="F229" s="69"/>
      <c r="G229" s="69"/>
      <c r="H229" s="69"/>
      <c r="I229" s="69"/>
      <c r="J229" s="69"/>
      <c r="K229" s="69"/>
      <c r="L229" s="69"/>
      <c r="M229" s="70"/>
      <c r="N229" s="59" t="s">
        <v>4</v>
      </c>
      <c r="O229" s="57" t="s">
        <v>6</v>
      </c>
      <c r="P229" s="7" t="s">
        <v>26</v>
      </c>
      <c r="Q229" s="12" t="s">
        <v>4</v>
      </c>
      <c r="R229" s="63" t="s">
        <v>4</v>
      </c>
      <c r="S229" s="64"/>
      <c r="U229" s="60" t="str">
        <f>IF(ISERROR(OR(WEEKDAY(B229,1)=1,ISNUMBER(MATCH(B229,#REF!,0)))),"",IF(OR(WEEKDAY(B229,1)=1,ISNUMBER(MATCH(B229,#REF!,0))),1,2))</f>
        <v/>
      </c>
      <c r="V229" s="58"/>
      <c r="W229" s="58"/>
      <c r="X229" s="58"/>
      <c r="Y229" s="58"/>
      <c r="Z229" s="58"/>
      <c r="AA229" s="58"/>
    </row>
    <row r="230" spans="1:27" ht="18" customHeight="1">
      <c r="A230" s="58"/>
      <c r="B230" s="43" t="s">
        <v>96</v>
      </c>
      <c r="C230" s="44" t="s">
        <v>97</v>
      </c>
      <c r="D230" s="45" t="s">
        <v>111</v>
      </c>
      <c r="E230" s="66" t="s">
        <v>99</v>
      </c>
      <c r="F230" s="67"/>
      <c r="G230" s="67"/>
      <c r="H230" s="67"/>
      <c r="I230" s="67"/>
      <c r="J230" s="67"/>
      <c r="K230" s="67"/>
      <c r="L230" s="67"/>
      <c r="M230" s="67"/>
      <c r="N230" s="46">
        <v>6.5</v>
      </c>
      <c r="O230" s="46"/>
      <c r="P230" s="46"/>
      <c r="Q230" s="46"/>
      <c r="R230" s="52" t="s">
        <v>56</v>
      </c>
      <c r="S230" s="47">
        <f>SUM(N230:N235)</f>
        <v>6.5</v>
      </c>
      <c r="U230" s="60" t="str">
        <f>IF(ISERROR(OR(WEEKDAY(B230,1)=1,ISNUMBER(MATCH(B230,#REF!,0)))),"",IF(OR(WEEKDAY(B230,1)=1,ISNUMBER(MATCH(B230,#REF!,0))),1,2))</f>
        <v/>
      </c>
      <c r="V230" s="58"/>
      <c r="W230" s="58"/>
      <c r="X230" s="58"/>
      <c r="Y230" s="58"/>
      <c r="Z230" s="58"/>
      <c r="AA230" s="58"/>
    </row>
    <row r="231" spans="1:27" ht="18" customHeight="1">
      <c r="A231" s="58"/>
      <c r="B231" s="14" t="s">
        <v>7</v>
      </c>
      <c r="C231" s="8" t="s">
        <v>7</v>
      </c>
      <c r="D231" s="18"/>
      <c r="E231" s="61" t="s">
        <v>7</v>
      </c>
      <c r="F231" s="62"/>
      <c r="G231" s="62"/>
      <c r="H231" s="62"/>
      <c r="I231" s="62"/>
      <c r="J231" s="62"/>
      <c r="K231" s="62"/>
      <c r="L231" s="62"/>
      <c r="M231" s="62"/>
      <c r="N231" s="15"/>
      <c r="O231" s="15"/>
      <c r="P231" s="15"/>
      <c r="Q231" s="15"/>
      <c r="R231" s="53" t="s">
        <v>6</v>
      </c>
      <c r="S231" s="16">
        <f>SUM(Q230:Q234)</f>
        <v>1.25</v>
      </c>
      <c r="U231" s="60" t="str">
        <f>IF(ISERROR(OR(WEEKDAY(B231,1)=1,ISNUMBER(MATCH(B231,#REF!,0)))),"",IF(OR(WEEKDAY(B231,1)=1,ISNUMBER(MATCH(B231,#REF!,0))),1,2))</f>
        <v/>
      </c>
      <c r="V231" s="58"/>
      <c r="W231" s="58"/>
      <c r="X231" s="58"/>
      <c r="Y231" s="58"/>
      <c r="Z231" s="58"/>
      <c r="AA231" s="58"/>
    </row>
    <row r="232" spans="1:27" ht="18" customHeight="1">
      <c r="A232" s="58"/>
      <c r="B232" s="14" t="s">
        <v>7</v>
      </c>
      <c r="C232" s="8" t="s">
        <v>7</v>
      </c>
      <c r="D232" s="18"/>
      <c r="E232" s="61" t="s">
        <v>7</v>
      </c>
      <c r="F232" s="62"/>
      <c r="G232" s="62"/>
      <c r="H232" s="62"/>
      <c r="I232" s="62"/>
      <c r="J232" s="62"/>
      <c r="K232" s="62"/>
      <c r="L232" s="62"/>
      <c r="M232" s="62"/>
      <c r="N232" s="15"/>
      <c r="O232" s="15"/>
      <c r="P232" s="15"/>
      <c r="Q232" s="15"/>
      <c r="R232" s="54" t="str">
        <f>IF(Q235="△","Minus Time","")</f>
        <v/>
      </c>
      <c r="S232" s="41"/>
      <c r="U232" s="60" t="str">
        <f>IF(ISERROR(OR(WEEKDAY(B232,1)=1,ISNUMBER(MATCH(B232,#REF!,0)))),"",IF(OR(WEEKDAY(B232,1)=1,ISNUMBER(MATCH(B232,#REF!,0))),1,2))</f>
        <v/>
      </c>
      <c r="V232" s="58"/>
      <c r="W232" s="58"/>
      <c r="X232" s="58"/>
      <c r="Y232" s="58"/>
      <c r="Z232" s="58"/>
      <c r="AA232" s="58"/>
    </row>
    <row r="233" spans="1:27" ht="18" customHeight="1">
      <c r="A233" s="58"/>
      <c r="B233" s="14" t="s">
        <v>7</v>
      </c>
      <c r="C233" s="8" t="s">
        <v>7</v>
      </c>
      <c r="D233" s="18"/>
      <c r="E233" s="61" t="s">
        <v>7</v>
      </c>
      <c r="F233" s="62"/>
      <c r="G233" s="62"/>
      <c r="H233" s="62"/>
      <c r="I233" s="62"/>
      <c r="J233" s="62"/>
      <c r="K233" s="62"/>
      <c r="L233" s="62"/>
      <c r="M233" s="62"/>
      <c r="N233" s="15"/>
      <c r="O233" s="15"/>
      <c r="P233" s="15"/>
      <c r="Q233" s="15"/>
      <c r="R233" s="53" t="s">
        <v>23</v>
      </c>
      <c r="S233" s="16">
        <f>IF(OR(Q235="■",Q235="×",Q235="◎"),0,IF(Q235="△",SUM(S230:S232)-7.75, SUM(S230:S231)-7.75))</f>
        <v>0</v>
      </c>
      <c r="U233" s="60" t="str">
        <f>IF(ISERROR(OR(WEEKDAY(B233,1)=1,ISNUMBER(MATCH(B233,#REF!,0)))),"",IF(OR(WEEKDAY(B233,1)=1,ISNUMBER(MATCH(B233,#REF!,0))),1,2))</f>
        <v/>
      </c>
      <c r="V233" s="58"/>
      <c r="W233" s="58"/>
      <c r="X233" s="58"/>
      <c r="Y233" s="58"/>
      <c r="Z233" s="58"/>
      <c r="AA233" s="58"/>
    </row>
    <row r="234" spans="1:27" ht="18" customHeight="1">
      <c r="A234" s="58"/>
      <c r="B234" s="14" t="s">
        <v>7</v>
      </c>
      <c r="C234" s="8" t="s">
        <v>7</v>
      </c>
      <c r="D234" s="18"/>
      <c r="E234" s="61" t="s">
        <v>7</v>
      </c>
      <c r="F234" s="62"/>
      <c r="G234" s="62"/>
      <c r="H234" s="62"/>
      <c r="I234" s="62"/>
      <c r="J234" s="62"/>
      <c r="K234" s="62"/>
      <c r="L234" s="62"/>
      <c r="M234" s="62"/>
      <c r="N234" s="15"/>
      <c r="O234" s="15" t="s">
        <v>32</v>
      </c>
      <c r="P234" s="15" t="s">
        <v>33</v>
      </c>
      <c r="Q234" s="15">
        <v>1.25</v>
      </c>
      <c r="R234" s="53" t="s">
        <v>3</v>
      </c>
      <c r="S234" s="16" t="str">
        <f>IF(Q235="×",-7.75,"-")</f>
        <v>-</v>
      </c>
      <c r="U234" s="60" t="str">
        <f>IF(ISERROR(OR(WEEKDAY(B234,1)=1,ISNUMBER(MATCH(B234,#REF!,0)))),"",IF(OR(WEEKDAY(B234,1)=1,ISNUMBER(MATCH(B234,#REF!,0))),1,2))</f>
        <v/>
      </c>
      <c r="V234" s="58"/>
      <c r="W234" s="58"/>
      <c r="X234" s="58"/>
      <c r="Y234" s="58"/>
      <c r="Z234" s="58"/>
      <c r="AA234" s="58"/>
    </row>
    <row r="235" spans="1:27" ht="18" customHeight="1" thickBot="1">
      <c r="A235" s="58"/>
      <c r="B235" s="48" t="s">
        <v>7</v>
      </c>
      <c r="C235" s="49" t="s">
        <v>7</v>
      </c>
      <c r="D235" s="50"/>
      <c r="E235" s="76" t="s">
        <v>7</v>
      </c>
      <c r="F235" s="77"/>
      <c r="G235" s="77"/>
      <c r="H235" s="77"/>
      <c r="I235" s="77"/>
      <c r="J235" s="77"/>
      <c r="K235" s="77"/>
      <c r="L235" s="77"/>
      <c r="M235" s="77"/>
      <c r="N235" s="51"/>
      <c r="O235" s="51" t="s">
        <v>55</v>
      </c>
      <c r="P235" s="51" t="s">
        <v>33</v>
      </c>
      <c r="Q235" s="51" t="s">
        <v>93</v>
      </c>
      <c r="R235" s="55" t="s">
        <v>5</v>
      </c>
      <c r="S235" s="17">
        <f xml:space="preserve"> S230+S231</f>
        <v>7.75</v>
      </c>
      <c r="U235" s="60" t="str">
        <f>IF(ISERROR(OR(WEEKDAY(B235,1)=1,ISNUMBER(MATCH(B235,#REF!,0)))),"",IF(OR(WEEKDAY(B235,1)=1,ISNUMBER(MATCH(B235,#REF!,0))),1,2))</f>
        <v/>
      </c>
      <c r="V235" s="58"/>
      <c r="W235" s="58"/>
      <c r="X235" s="58"/>
      <c r="Y235" s="58"/>
      <c r="Z235" s="58"/>
      <c r="AA235" s="58"/>
    </row>
    <row r="236" spans="1:27" ht="18" customHeight="1" thickBot="1">
      <c r="A236" s="58"/>
      <c r="B236" s="71">
        <f>B228+1</f>
        <v>45015</v>
      </c>
      <c r="C236" s="72"/>
      <c r="D236" s="72"/>
      <c r="E236" s="72"/>
      <c r="F236" s="72"/>
      <c r="G236" s="72"/>
      <c r="H236" s="72"/>
      <c r="I236" s="72"/>
      <c r="J236" s="72"/>
      <c r="K236" s="72"/>
      <c r="L236" s="72"/>
      <c r="M236" s="72"/>
      <c r="N236" s="72"/>
      <c r="O236" s="72"/>
      <c r="P236" s="72"/>
      <c r="Q236" s="72"/>
      <c r="R236" s="72"/>
      <c r="S236" s="73"/>
      <c r="U236" s="60">
        <f>IF(ISERROR(OR(WEEKDAY(B236,1)=1,ISNUMBER(MATCH(B236,#REF!,0)))),"",IF(OR(WEEKDAY(B236,1)=1,ISNUMBER(MATCH(B236,#REF!,0))),1,2))</f>
        <v>2</v>
      </c>
      <c r="V236" s="58"/>
      <c r="W236" s="58"/>
      <c r="X236" s="58"/>
      <c r="Y236" s="58"/>
      <c r="Z236" s="58"/>
      <c r="AA236" s="58"/>
    </row>
    <row r="237" spans="1:27" ht="18" customHeight="1" thickBot="1">
      <c r="A237" s="58"/>
      <c r="B237" s="9" t="s">
        <v>25</v>
      </c>
      <c r="C237" s="4" t="s">
        <v>1</v>
      </c>
      <c r="D237" s="5" t="s">
        <v>0</v>
      </c>
      <c r="E237" s="68" t="s">
        <v>2</v>
      </c>
      <c r="F237" s="69"/>
      <c r="G237" s="69"/>
      <c r="H237" s="69"/>
      <c r="I237" s="69"/>
      <c r="J237" s="69"/>
      <c r="K237" s="69"/>
      <c r="L237" s="69"/>
      <c r="M237" s="70"/>
      <c r="N237" s="59" t="s">
        <v>4</v>
      </c>
      <c r="O237" s="57" t="s">
        <v>6</v>
      </c>
      <c r="P237" s="7" t="s">
        <v>26</v>
      </c>
      <c r="Q237" s="12" t="s">
        <v>4</v>
      </c>
      <c r="R237" s="63" t="s">
        <v>4</v>
      </c>
      <c r="S237" s="64"/>
      <c r="U237" s="60" t="str">
        <f>IF(ISERROR(OR(WEEKDAY(B237,1)=1,ISNUMBER(MATCH(B237,#REF!,0)))),"",IF(OR(WEEKDAY(B237,1)=1,ISNUMBER(MATCH(B237,#REF!,0))),1,2))</f>
        <v/>
      </c>
      <c r="V237" s="58"/>
      <c r="W237" s="58"/>
      <c r="X237" s="58"/>
      <c r="Y237" s="58"/>
      <c r="Z237" s="58"/>
      <c r="AA237" s="58"/>
    </row>
    <row r="238" spans="1:27" ht="18" customHeight="1">
      <c r="A238" s="58"/>
      <c r="B238" s="43" t="s">
        <v>96</v>
      </c>
      <c r="C238" s="44" t="s">
        <v>97</v>
      </c>
      <c r="D238" s="45" t="s">
        <v>111</v>
      </c>
      <c r="E238" s="66" t="s">
        <v>99</v>
      </c>
      <c r="F238" s="67"/>
      <c r="G238" s="67"/>
      <c r="H238" s="67"/>
      <c r="I238" s="67"/>
      <c r="J238" s="67"/>
      <c r="K238" s="67"/>
      <c r="L238" s="67"/>
      <c r="M238" s="67"/>
      <c r="N238" s="46">
        <v>6.5</v>
      </c>
      <c r="O238" s="46"/>
      <c r="P238" s="46"/>
      <c r="Q238" s="46"/>
      <c r="R238" s="52" t="s">
        <v>56</v>
      </c>
      <c r="S238" s="47">
        <f>SUM(N238:N243)</f>
        <v>6.5</v>
      </c>
      <c r="U238" s="60" t="str">
        <f>IF(ISERROR(OR(WEEKDAY(B238,1)=1,ISNUMBER(MATCH(B238,#REF!,0)))),"",IF(OR(WEEKDAY(B238,1)=1,ISNUMBER(MATCH(B238,#REF!,0))),1,2))</f>
        <v/>
      </c>
      <c r="V238" s="58"/>
      <c r="W238" s="58"/>
      <c r="X238" s="58"/>
      <c r="Y238" s="58"/>
      <c r="Z238" s="58"/>
      <c r="AA238" s="58"/>
    </row>
    <row r="239" spans="1:27" ht="18" customHeight="1">
      <c r="A239" s="58"/>
      <c r="B239" s="14" t="s">
        <v>7</v>
      </c>
      <c r="C239" s="8" t="s">
        <v>7</v>
      </c>
      <c r="D239" s="18"/>
      <c r="E239" s="61" t="s">
        <v>7</v>
      </c>
      <c r="F239" s="62"/>
      <c r="G239" s="62"/>
      <c r="H239" s="62"/>
      <c r="I239" s="62"/>
      <c r="J239" s="62"/>
      <c r="K239" s="62"/>
      <c r="L239" s="62"/>
      <c r="M239" s="62"/>
      <c r="N239" s="15"/>
      <c r="O239" s="15"/>
      <c r="P239" s="15"/>
      <c r="Q239" s="15"/>
      <c r="R239" s="53" t="s">
        <v>6</v>
      </c>
      <c r="S239" s="16">
        <f>SUM(Q238:Q242)</f>
        <v>1.25</v>
      </c>
      <c r="U239" s="60" t="str">
        <f>IF(ISERROR(OR(WEEKDAY(B239,1)=1,ISNUMBER(MATCH(B239,#REF!,0)))),"",IF(OR(WEEKDAY(B239,1)=1,ISNUMBER(MATCH(B239,#REF!,0))),1,2))</f>
        <v/>
      </c>
      <c r="V239" s="58"/>
      <c r="W239" s="58"/>
      <c r="X239" s="58"/>
      <c r="Y239" s="58"/>
      <c r="Z239" s="58"/>
      <c r="AA239" s="58"/>
    </row>
    <row r="240" spans="1:27" ht="18" customHeight="1">
      <c r="A240" s="58"/>
      <c r="B240" s="14" t="s">
        <v>7</v>
      </c>
      <c r="C240" s="8" t="s">
        <v>7</v>
      </c>
      <c r="D240" s="18"/>
      <c r="E240" s="61" t="s">
        <v>7</v>
      </c>
      <c r="F240" s="62"/>
      <c r="G240" s="62"/>
      <c r="H240" s="62"/>
      <c r="I240" s="62"/>
      <c r="J240" s="62"/>
      <c r="K240" s="62"/>
      <c r="L240" s="62"/>
      <c r="M240" s="62"/>
      <c r="N240" s="15"/>
      <c r="O240" s="15"/>
      <c r="P240" s="15"/>
      <c r="Q240" s="15"/>
      <c r="R240" s="54" t="str">
        <f>IF(Q243="△","Minus Time","")</f>
        <v/>
      </c>
      <c r="S240" s="41"/>
      <c r="U240" s="60" t="str">
        <f>IF(ISERROR(OR(WEEKDAY(B240,1)=1,ISNUMBER(MATCH(B240,#REF!,0)))),"",IF(OR(WEEKDAY(B240,1)=1,ISNUMBER(MATCH(B240,#REF!,0))),1,2))</f>
        <v/>
      </c>
      <c r="V240" s="58"/>
      <c r="W240" s="58"/>
      <c r="X240" s="58"/>
      <c r="Y240" s="58"/>
      <c r="Z240" s="58"/>
      <c r="AA240" s="58"/>
    </row>
    <row r="241" spans="1:27" ht="18" customHeight="1">
      <c r="A241" s="58"/>
      <c r="B241" s="14" t="s">
        <v>7</v>
      </c>
      <c r="C241" s="8" t="s">
        <v>7</v>
      </c>
      <c r="D241" s="18"/>
      <c r="E241" s="61" t="s">
        <v>7</v>
      </c>
      <c r="F241" s="62"/>
      <c r="G241" s="62"/>
      <c r="H241" s="62"/>
      <c r="I241" s="62"/>
      <c r="J241" s="62"/>
      <c r="K241" s="62"/>
      <c r="L241" s="62"/>
      <c r="M241" s="62"/>
      <c r="N241" s="15"/>
      <c r="O241" s="15"/>
      <c r="P241" s="15"/>
      <c r="Q241" s="15"/>
      <c r="R241" s="53" t="s">
        <v>23</v>
      </c>
      <c r="S241" s="16">
        <f>IF(OR(Q243="■",Q243="×",Q243="◎"),0,IF(Q243="△",SUM(S238:S240)-7.75, SUM(S238:S239)-7.75))</f>
        <v>0</v>
      </c>
      <c r="U241" s="60" t="str">
        <f>IF(ISERROR(OR(WEEKDAY(B241,1)=1,ISNUMBER(MATCH(B241,#REF!,0)))),"",IF(OR(WEEKDAY(B241,1)=1,ISNUMBER(MATCH(B241,#REF!,0))),1,2))</f>
        <v/>
      </c>
      <c r="V241" s="58"/>
      <c r="W241" s="58"/>
      <c r="X241" s="58"/>
      <c r="Y241" s="58"/>
      <c r="Z241" s="58"/>
      <c r="AA241" s="58"/>
    </row>
    <row r="242" spans="1:27" ht="18" customHeight="1">
      <c r="A242" s="58"/>
      <c r="B242" s="14" t="s">
        <v>7</v>
      </c>
      <c r="C242" s="8" t="s">
        <v>7</v>
      </c>
      <c r="D242" s="18"/>
      <c r="E242" s="61" t="s">
        <v>7</v>
      </c>
      <c r="F242" s="62"/>
      <c r="G242" s="62"/>
      <c r="H242" s="62"/>
      <c r="I242" s="62"/>
      <c r="J242" s="62"/>
      <c r="K242" s="62"/>
      <c r="L242" s="62"/>
      <c r="M242" s="62"/>
      <c r="N242" s="15"/>
      <c r="O242" s="15" t="s">
        <v>32</v>
      </c>
      <c r="P242" s="15" t="s">
        <v>33</v>
      </c>
      <c r="Q242" s="15">
        <v>1.25</v>
      </c>
      <c r="R242" s="53" t="s">
        <v>3</v>
      </c>
      <c r="S242" s="16" t="str">
        <f>IF(Q243="×",-7.75,"-")</f>
        <v>-</v>
      </c>
      <c r="U242" s="60" t="str">
        <f>IF(ISERROR(OR(WEEKDAY(B242,1)=1,ISNUMBER(MATCH(B242,#REF!,0)))),"",IF(OR(WEEKDAY(B242,1)=1,ISNUMBER(MATCH(B242,#REF!,0))),1,2))</f>
        <v/>
      </c>
      <c r="V242" s="58"/>
      <c r="W242" s="58"/>
      <c r="X242" s="58"/>
      <c r="Y242" s="58"/>
      <c r="Z242" s="58"/>
      <c r="AA242" s="58"/>
    </row>
    <row r="243" spans="1:27" ht="18" customHeight="1" thickBot="1">
      <c r="A243" s="58"/>
      <c r="B243" s="48" t="s">
        <v>7</v>
      </c>
      <c r="C243" s="49" t="s">
        <v>7</v>
      </c>
      <c r="D243" s="50"/>
      <c r="E243" s="76" t="s">
        <v>7</v>
      </c>
      <c r="F243" s="77"/>
      <c r="G243" s="77"/>
      <c r="H243" s="77"/>
      <c r="I243" s="77"/>
      <c r="J243" s="77"/>
      <c r="K243" s="77"/>
      <c r="L243" s="77"/>
      <c r="M243" s="77"/>
      <c r="N243" s="51"/>
      <c r="O243" s="51" t="s">
        <v>55</v>
      </c>
      <c r="P243" s="51" t="s">
        <v>33</v>
      </c>
      <c r="Q243" s="51" t="s">
        <v>93</v>
      </c>
      <c r="R243" s="55" t="s">
        <v>5</v>
      </c>
      <c r="S243" s="17">
        <f xml:space="preserve"> S238+S239</f>
        <v>7.75</v>
      </c>
      <c r="U243" s="60" t="str">
        <f>IF(ISERROR(OR(WEEKDAY(B243,1)=1,ISNUMBER(MATCH(B243,#REF!,0)))),"",IF(OR(WEEKDAY(B243,1)=1,ISNUMBER(MATCH(B243,#REF!,0))),1,2))</f>
        <v/>
      </c>
      <c r="V243" s="58"/>
      <c r="W243" s="58"/>
      <c r="X243" s="58"/>
      <c r="Y243" s="58"/>
      <c r="Z243" s="58"/>
      <c r="AA243" s="58"/>
    </row>
    <row r="244" spans="1:27" ht="18" customHeight="1" thickBot="1">
      <c r="A244" s="58"/>
      <c r="B244" s="71">
        <f>B236+1</f>
        <v>45016</v>
      </c>
      <c r="C244" s="72"/>
      <c r="D244" s="72"/>
      <c r="E244" s="72"/>
      <c r="F244" s="72"/>
      <c r="G244" s="72"/>
      <c r="H244" s="72"/>
      <c r="I244" s="72"/>
      <c r="J244" s="72"/>
      <c r="K244" s="72"/>
      <c r="L244" s="72"/>
      <c r="M244" s="72"/>
      <c r="N244" s="72"/>
      <c r="O244" s="72"/>
      <c r="P244" s="72"/>
      <c r="Q244" s="72"/>
      <c r="R244" s="72"/>
      <c r="S244" s="73"/>
      <c r="U244" s="60">
        <f>IF(ISERROR(OR(WEEKDAY(B244,1)=1,ISNUMBER(MATCH(B244,#REF!,0)))),"",IF(OR(WEEKDAY(B244,1)=1,ISNUMBER(MATCH(B244,#REF!,0))),1,2))</f>
        <v>2</v>
      </c>
      <c r="V244" s="58"/>
      <c r="W244" s="58"/>
      <c r="X244" s="58"/>
      <c r="Y244" s="58"/>
      <c r="Z244" s="58"/>
      <c r="AA244" s="58"/>
    </row>
    <row r="245" spans="1:27" ht="18" customHeight="1" thickBot="1">
      <c r="A245" s="58"/>
      <c r="B245" s="9" t="s">
        <v>25</v>
      </c>
      <c r="C245" s="4" t="s">
        <v>1</v>
      </c>
      <c r="D245" s="5" t="s">
        <v>0</v>
      </c>
      <c r="E245" s="68" t="s">
        <v>2</v>
      </c>
      <c r="F245" s="69"/>
      <c r="G245" s="69"/>
      <c r="H245" s="69"/>
      <c r="I245" s="69"/>
      <c r="J245" s="69"/>
      <c r="K245" s="69"/>
      <c r="L245" s="69"/>
      <c r="M245" s="70"/>
      <c r="N245" s="59" t="s">
        <v>4</v>
      </c>
      <c r="O245" s="57" t="s">
        <v>6</v>
      </c>
      <c r="P245" s="7" t="s">
        <v>26</v>
      </c>
      <c r="Q245" s="12" t="s">
        <v>4</v>
      </c>
      <c r="R245" s="63" t="s">
        <v>4</v>
      </c>
      <c r="S245" s="64"/>
      <c r="U245" s="60" t="str">
        <f>IF(ISERROR(OR(WEEKDAY(B245,1)=1,ISNUMBER(MATCH(B245,#REF!,0)))),"",IF(OR(WEEKDAY(B245,1)=1,ISNUMBER(MATCH(B245,#REF!,0))),1,2))</f>
        <v/>
      </c>
      <c r="V245" s="58"/>
      <c r="W245" s="58"/>
      <c r="X245" s="58"/>
      <c r="Y245" s="58"/>
      <c r="Z245" s="58"/>
      <c r="AA245" s="58"/>
    </row>
    <row r="246" spans="1:27" ht="18" customHeight="1">
      <c r="A246" s="58"/>
      <c r="B246" s="43" t="s">
        <v>96</v>
      </c>
      <c r="C246" s="44" t="s">
        <v>97</v>
      </c>
      <c r="D246" s="45" t="s">
        <v>112</v>
      </c>
      <c r="E246" s="66" t="s">
        <v>99</v>
      </c>
      <c r="F246" s="67"/>
      <c r="G246" s="67"/>
      <c r="H246" s="67"/>
      <c r="I246" s="67"/>
      <c r="J246" s="67"/>
      <c r="K246" s="67"/>
      <c r="L246" s="67"/>
      <c r="M246" s="67"/>
      <c r="N246" s="46">
        <v>6.75</v>
      </c>
      <c r="O246" s="46"/>
      <c r="P246" s="46"/>
      <c r="Q246" s="46"/>
      <c r="R246" s="52" t="s">
        <v>56</v>
      </c>
      <c r="S246" s="47">
        <f>SUM(N246:N251)</f>
        <v>6.75</v>
      </c>
      <c r="U246" s="60" t="str">
        <f>IF(ISERROR(OR(WEEKDAY(B246,1)=1,ISNUMBER(MATCH(B246,#REF!,0)))),"",IF(OR(WEEKDAY(B246,1)=1,ISNUMBER(MATCH(B246,#REF!,0))),1,2))</f>
        <v/>
      </c>
      <c r="V246" s="58"/>
      <c r="W246" s="58"/>
      <c r="X246" s="58"/>
      <c r="Y246" s="58"/>
      <c r="Z246" s="58"/>
      <c r="AA246" s="58"/>
    </row>
    <row r="247" spans="1:27" ht="18" customHeight="1">
      <c r="A247" s="58"/>
      <c r="B247" s="14" t="s">
        <v>7</v>
      </c>
      <c r="C247" s="8" t="s">
        <v>7</v>
      </c>
      <c r="D247" s="18"/>
      <c r="E247" s="61" t="s">
        <v>7</v>
      </c>
      <c r="F247" s="62"/>
      <c r="G247" s="62"/>
      <c r="H247" s="62"/>
      <c r="I247" s="62"/>
      <c r="J247" s="62"/>
      <c r="K247" s="62"/>
      <c r="L247" s="62"/>
      <c r="M247" s="62"/>
      <c r="N247" s="15"/>
      <c r="O247" s="15"/>
      <c r="P247" s="15"/>
      <c r="Q247" s="15"/>
      <c r="R247" s="53" t="s">
        <v>6</v>
      </c>
      <c r="S247" s="16">
        <f>SUM(Q246:Q250)</f>
        <v>1</v>
      </c>
      <c r="U247" s="60" t="str">
        <f>IF(ISERROR(OR(WEEKDAY(B247,1)=1,ISNUMBER(MATCH(B247,#REF!,0)))),"",IF(OR(WEEKDAY(B247,1)=1,ISNUMBER(MATCH(B247,#REF!,0))),1,2))</f>
        <v/>
      </c>
      <c r="V247" s="58"/>
      <c r="W247" s="58"/>
      <c r="X247" s="58"/>
      <c r="Y247" s="58"/>
      <c r="Z247" s="58"/>
      <c r="AA247" s="58"/>
    </row>
    <row r="248" spans="1:27" ht="18" customHeight="1">
      <c r="A248" s="58"/>
      <c r="B248" s="14" t="s">
        <v>7</v>
      </c>
      <c r="C248" s="8" t="s">
        <v>7</v>
      </c>
      <c r="D248" s="18"/>
      <c r="E248" s="61" t="s">
        <v>7</v>
      </c>
      <c r="F248" s="62"/>
      <c r="G248" s="62"/>
      <c r="H248" s="62"/>
      <c r="I248" s="62"/>
      <c r="J248" s="62"/>
      <c r="K248" s="62"/>
      <c r="L248" s="62"/>
      <c r="M248" s="62"/>
      <c r="N248" s="15"/>
      <c r="O248" s="15"/>
      <c r="P248" s="15"/>
      <c r="Q248" s="15"/>
      <c r="R248" s="54" t="str">
        <f>IF(Q251="△","Minus Time","")</f>
        <v/>
      </c>
      <c r="S248" s="41"/>
      <c r="U248" s="60" t="str">
        <f>IF(ISERROR(OR(WEEKDAY(B248,1)=1,ISNUMBER(MATCH(B248,#REF!,0)))),"",IF(OR(WEEKDAY(B248,1)=1,ISNUMBER(MATCH(B248,#REF!,0))),1,2))</f>
        <v/>
      </c>
      <c r="V248" s="58"/>
      <c r="W248" s="58"/>
      <c r="X248" s="58"/>
      <c r="Y248" s="58"/>
      <c r="Z248" s="58"/>
      <c r="AA248" s="58"/>
    </row>
    <row r="249" spans="1:27" ht="18" customHeight="1">
      <c r="A249" s="58"/>
      <c r="B249" s="14" t="s">
        <v>7</v>
      </c>
      <c r="C249" s="8" t="s">
        <v>7</v>
      </c>
      <c r="D249" s="18"/>
      <c r="E249" s="61" t="s">
        <v>7</v>
      </c>
      <c r="F249" s="62"/>
      <c r="G249" s="62"/>
      <c r="H249" s="62"/>
      <c r="I249" s="62"/>
      <c r="J249" s="62"/>
      <c r="K249" s="62"/>
      <c r="L249" s="62"/>
      <c r="M249" s="62"/>
      <c r="N249" s="15"/>
      <c r="O249" s="15"/>
      <c r="P249" s="15"/>
      <c r="Q249" s="15"/>
      <c r="R249" s="53" t="s">
        <v>23</v>
      </c>
      <c r="S249" s="16">
        <f>IF(OR(Q251="■",Q251="×",Q251="◎"),0,IF(Q251="△",SUM(S246:S248)-7.75, SUM(S246:S247)-7.75))</f>
        <v>0</v>
      </c>
      <c r="U249" s="60" t="str">
        <f>IF(ISERROR(OR(WEEKDAY(B249,1)=1,ISNUMBER(MATCH(B249,#REF!,0)))),"",IF(OR(WEEKDAY(B249,1)=1,ISNUMBER(MATCH(B249,#REF!,0))),1,2))</f>
        <v/>
      </c>
      <c r="V249" s="58"/>
      <c r="W249" s="58"/>
      <c r="X249" s="58"/>
      <c r="Y249" s="58"/>
      <c r="Z249" s="58"/>
      <c r="AA249" s="58"/>
    </row>
    <row r="250" spans="1:27" ht="18" customHeight="1">
      <c r="A250" s="58"/>
      <c r="B250" s="14" t="s">
        <v>7</v>
      </c>
      <c r="C250" s="8" t="s">
        <v>7</v>
      </c>
      <c r="D250" s="18"/>
      <c r="E250" s="61" t="s">
        <v>7</v>
      </c>
      <c r="F250" s="62"/>
      <c r="G250" s="62"/>
      <c r="H250" s="62"/>
      <c r="I250" s="62"/>
      <c r="J250" s="62"/>
      <c r="K250" s="62"/>
      <c r="L250" s="62"/>
      <c r="M250" s="62"/>
      <c r="N250" s="15"/>
      <c r="O250" s="15" t="s">
        <v>32</v>
      </c>
      <c r="P250" s="15" t="s">
        <v>33</v>
      </c>
      <c r="Q250" s="15">
        <v>1</v>
      </c>
      <c r="R250" s="53" t="s">
        <v>3</v>
      </c>
      <c r="S250" s="16" t="str">
        <f>IF(Q251="×",-7.75,"-")</f>
        <v>-</v>
      </c>
      <c r="U250" s="60" t="str">
        <f>IF(ISERROR(OR(WEEKDAY(B250,1)=1,ISNUMBER(MATCH(B250,#REF!,0)))),"",IF(OR(WEEKDAY(B250,1)=1,ISNUMBER(MATCH(B250,#REF!,0))),1,2))</f>
        <v/>
      </c>
      <c r="V250" s="58"/>
      <c r="W250" s="58"/>
      <c r="X250" s="58"/>
      <c r="Y250" s="58"/>
      <c r="Z250" s="58"/>
      <c r="AA250" s="58"/>
    </row>
    <row r="251" spans="1:27" ht="18" customHeight="1" thickBot="1">
      <c r="A251" s="58"/>
      <c r="B251" s="48" t="s">
        <v>7</v>
      </c>
      <c r="C251" s="49" t="s">
        <v>7</v>
      </c>
      <c r="D251" s="50"/>
      <c r="E251" s="76" t="s">
        <v>7</v>
      </c>
      <c r="F251" s="77"/>
      <c r="G251" s="77"/>
      <c r="H251" s="77"/>
      <c r="I251" s="77"/>
      <c r="J251" s="77"/>
      <c r="K251" s="77"/>
      <c r="L251" s="77"/>
      <c r="M251" s="77"/>
      <c r="N251" s="51"/>
      <c r="O251" s="51" t="s">
        <v>55</v>
      </c>
      <c r="P251" s="51" t="s">
        <v>33</v>
      </c>
      <c r="Q251" s="51" t="s">
        <v>93</v>
      </c>
      <c r="R251" s="55" t="s">
        <v>5</v>
      </c>
      <c r="S251" s="17">
        <f xml:space="preserve"> S246+S247</f>
        <v>7.75</v>
      </c>
      <c r="U251" s="60" t="str">
        <f>IF(ISERROR(OR(WEEKDAY(B251,1)=1,ISNUMBER(MATCH(B251,#REF!,0)))),"",IF(OR(WEEKDAY(B251,1)=1,ISNUMBER(MATCH(B251,#REF!,0))),1,2))</f>
        <v/>
      </c>
      <c r="V251" s="58"/>
      <c r="W251" s="58"/>
      <c r="X251" s="58"/>
      <c r="Y251" s="58"/>
      <c r="Z251" s="58"/>
      <c r="AA251" s="58"/>
    </row>
  </sheetData>
  <mergeCells count="282">
    <mergeCell ref="E227:M227"/>
    <mergeCell ref="B228:S228"/>
    <mergeCell ref="E229:M229"/>
    <mergeCell ref="R229:S229"/>
    <mergeCell ref="E230:M230"/>
    <mergeCell ref="E243:M243"/>
    <mergeCell ref="E238:M238"/>
    <mergeCell ref="E239:M239"/>
    <mergeCell ref="E240:M240"/>
    <mergeCell ref="E241:M241"/>
    <mergeCell ref="E235:M235"/>
    <mergeCell ref="B236:S236"/>
    <mergeCell ref="E237:M237"/>
    <mergeCell ref="R237:S237"/>
    <mergeCell ref="E242:M242"/>
    <mergeCell ref="E231:M231"/>
    <mergeCell ref="E232:M232"/>
    <mergeCell ref="E233:M233"/>
    <mergeCell ref="E234:M234"/>
    <mergeCell ref="E214:M214"/>
    <mergeCell ref="E205:M205"/>
    <mergeCell ref="E209:M209"/>
    <mergeCell ref="E210:M210"/>
    <mergeCell ref="E211:M211"/>
    <mergeCell ref="B212:S212"/>
    <mergeCell ref="E213:M213"/>
    <mergeCell ref="R213:S213"/>
    <mergeCell ref="E226:M226"/>
    <mergeCell ref="E224:M224"/>
    <mergeCell ref="E225:M225"/>
    <mergeCell ref="E215:M215"/>
    <mergeCell ref="E216:M216"/>
    <mergeCell ref="E217:M217"/>
    <mergeCell ref="E218:M218"/>
    <mergeCell ref="E219:M219"/>
    <mergeCell ref="B220:S220"/>
    <mergeCell ref="E221:M221"/>
    <mergeCell ref="R221:S221"/>
    <mergeCell ref="E222:M222"/>
    <mergeCell ref="E223:M223"/>
    <mergeCell ref="R205:S205"/>
    <mergeCell ref="E206:M206"/>
    <mergeCell ref="E207:M207"/>
    <mergeCell ref="E208:M208"/>
    <mergeCell ref="E200:M200"/>
    <mergeCell ref="E189:M189"/>
    <mergeCell ref="R189:S189"/>
    <mergeCell ref="E190:M190"/>
    <mergeCell ref="E191:M191"/>
    <mergeCell ref="E194:M194"/>
    <mergeCell ref="E195:M195"/>
    <mergeCell ref="B196:S196"/>
    <mergeCell ref="E197:M197"/>
    <mergeCell ref="R197:S197"/>
    <mergeCell ref="E198:M198"/>
    <mergeCell ref="E192:M192"/>
    <mergeCell ref="E193:M193"/>
    <mergeCell ref="E201:M201"/>
    <mergeCell ref="E202:M202"/>
    <mergeCell ref="E203:M203"/>
    <mergeCell ref="B204:S204"/>
    <mergeCell ref="E183:M183"/>
    <mergeCell ref="E184:M184"/>
    <mergeCell ref="E185:M185"/>
    <mergeCell ref="E186:M186"/>
    <mergeCell ref="E187:M187"/>
    <mergeCell ref="B188:S188"/>
    <mergeCell ref="E199:M199"/>
    <mergeCell ref="E158:M158"/>
    <mergeCell ref="E159:M159"/>
    <mergeCell ref="E160:M160"/>
    <mergeCell ref="E161:M161"/>
    <mergeCell ref="E182:M182"/>
    <mergeCell ref="E173:M173"/>
    <mergeCell ref="R173:S173"/>
    <mergeCell ref="E174:M174"/>
    <mergeCell ref="E175:M175"/>
    <mergeCell ref="E176:M176"/>
    <mergeCell ref="E177:M177"/>
    <mergeCell ref="E178:M178"/>
    <mergeCell ref="E179:M179"/>
    <mergeCell ref="B180:S180"/>
    <mergeCell ref="E181:M181"/>
    <mergeCell ref="R181:S181"/>
    <mergeCell ref="E171:M171"/>
    <mergeCell ref="B172:S172"/>
    <mergeCell ref="E162:M162"/>
    <mergeCell ref="E163:M163"/>
    <mergeCell ref="B164:S164"/>
    <mergeCell ref="E165:M165"/>
    <mergeCell ref="R165:S165"/>
    <mergeCell ref="E166:M166"/>
    <mergeCell ref="E167:M167"/>
    <mergeCell ref="E168:M168"/>
    <mergeCell ref="E169:M169"/>
    <mergeCell ref="E170:M170"/>
    <mergeCell ref="E150:M150"/>
    <mergeCell ref="E141:M141"/>
    <mergeCell ref="E145:M145"/>
    <mergeCell ref="E146:M146"/>
    <mergeCell ref="E147:M147"/>
    <mergeCell ref="B148:S148"/>
    <mergeCell ref="E149:M149"/>
    <mergeCell ref="R149:S149"/>
    <mergeCell ref="E157:M157"/>
    <mergeCell ref="R157:S157"/>
    <mergeCell ref="R141:S141"/>
    <mergeCell ref="E142:M142"/>
    <mergeCell ref="E143:M143"/>
    <mergeCell ref="E144:M144"/>
    <mergeCell ref="E151:M151"/>
    <mergeCell ref="E152:M152"/>
    <mergeCell ref="E153:M153"/>
    <mergeCell ref="E154:M154"/>
    <mergeCell ref="E155:M155"/>
    <mergeCell ref="B156:S156"/>
    <mergeCell ref="E128:M128"/>
    <mergeCell ref="E129:M129"/>
    <mergeCell ref="E119:M119"/>
    <mergeCell ref="E120:M120"/>
    <mergeCell ref="E121:M121"/>
    <mergeCell ref="E122:M122"/>
    <mergeCell ref="E123:M123"/>
    <mergeCell ref="B124:S124"/>
    <mergeCell ref="E125:M125"/>
    <mergeCell ref="R125:S125"/>
    <mergeCell ref="E126:M126"/>
    <mergeCell ref="E127:M127"/>
    <mergeCell ref="E139:M139"/>
    <mergeCell ref="B140:S140"/>
    <mergeCell ref="E130:M130"/>
    <mergeCell ref="E131:M131"/>
    <mergeCell ref="B132:S132"/>
    <mergeCell ref="E133:M133"/>
    <mergeCell ref="R133:S133"/>
    <mergeCell ref="E134:M134"/>
    <mergeCell ref="E135:M135"/>
    <mergeCell ref="E136:M136"/>
    <mergeCell ref="E137:M137"/>
    <mergeCell ref="E138:M138"/>
    <mergeCell ref="E118:M118"/>
    <mergeCell ref="E98:M98"/>
    <mergeCell ref="E99:M99"/>
    <mergeCell ref="B100:S100"/>
    <mergeCell ref="E101:M101"/>
    <mergeCell ref="R101:S101"/>
    <mergeCell ref="E102:M102"/>
    <mergeCell ref="E114:M114"/>
    <mergeCell ref="E115:M115"/>
    <mergeCell ref="B116:S116"/>
    <mergeCell ref="E103:M103"/>
    <mergeCell ref="E104:M104"/>
    <mergeCell ref="E105:M105"/>
    <mergeCell ref="E106:M106"/>
    <mergeCell ref="E109:M109"/>
    <mergeCell ref="R109:S109"/>
    <mergeCell ref="E110:M110"/>
    <mergeCell ref="E111:M111"/>
    <mergeCell ref="E112:M112"/>
    <mergeCell ref="E113:M113"/>
    <mergeCell ref="E107:M107"/>
    <mergeCell ref="B108:S108"/>
    <mergeCell ref="E86:M86"/>
    <mergeCell ref="E77:M77"/>
    <mergeCell ref="E81:M81"/>
    <mergeCell ref="E82:M82"/>
    <mergeCell ref="E83:M83"/>
    <mergeCell ref="B84:S84"/>
    <mergeCell ref="E85:M85"/>
    <mergeCell ref="R85:S85"/>
    <mergeCell ref="E117:M117"/>
    <mergeCell ref="R117:S117"/>
    <mergeCell ref="E96:M96"/>
    <mergeCell ref="E97:M97"/>
    <mergeCell ref="E87:M87"/>
    <mergeCell ref="E88:M88"/>
    <mergeCell ref="E89:M89"/>
    <mergeCell ref="E90:M90"/>
    <mergeCell ref="E91:M91"/>
    <mergeCell ref="B92:S92"/>
    <mergeCell ref="E93:M93"/>
    <mergeCell ref="R93:S93"/>
    <mergeCell ref="E94:M94"/>
    <mergeCell ref="E95:M95"/>
    <mergeCell ref="R77:S77"/>
    <mergeCell ref="E78:M78"/>
    <mergeCell ref="E79:M79"/>
    <mergeCell ref="E80:M80"/>
    <mergeCell ref="E72:M72"/>
    <mergeCell ref="E61:M61"/>
    <mergeCell ref="R61:S61"/>
    <mergeCell ref="E62:M62"/>
    <mergeCell ref="E63:M63"/>
    <mergeCell ref="E66:M66"/>
    <mergeCell ref="E67:M67"/>
    <mergeCell ref="B68:S68"/>
    <mergeCell ref="E69:M69"/>
    <mergeCell ref="R69:S69"/>
    <mergeCell ref="E70:M70"/>
    <mergeCell ref="E64:M64"/>
    <mergeCell ref="E65:M65"/>
    <mergeCell ref="E73:M73"/>
    <mergeCell ref="E74:M74"/>
    <mergeCell ref="E75:M75"/>
    <mergeCell ref="B76:S76"/>
    <mergeCell ref="E55:M55"/>
    <mergeCell ref="E56:M56"/>
    <mergeCell ref="E57:M57"/>
    <mergeCell ref="E58:M58"/>
    <mergeCell ref="E59:M59"/>
    <mergeCell ref="B60:S60"/>
    <mergeCell ref="E71:M71"/>
    <mergeCell ref="E30:M30"/>
    <mergeCell ref="E31:M31"/>
    <mergeCell ref="E32:M32"/>
    <mergeCell ref="E33:M33"/>
    <mergeCell ref="E54:M54"/>
    <mergeCell ref="E45:M45"/>
    <mergeCell ref="R45:S45"/>
    <mergeCell ref="E46:M46"/>
    <mergeCell ref="E47:M47"/>
    <mergeCell ref="E48:M48"/>
    <mergeCell ref="E49:M49"/>
    <mergeCell ref="E50:M50"/>
    <mergeCell ref="E51:M51"/>
    <mergeCell ref="B52:S52"/>
    <mergeCell ref="E53:M53"/>
    <mergeCell ref="R53:S53"/>
    <mergeCell ref="E43:M43"/>
    <mergeCell ref="B44:S44"/>
    <mergeCell ref="E34:M34"/>
    <mergeCell ref="E35:M35"/>
    <mergeCell ref="B36:S36"/>
    <mergeCell ref="E37:M37"/>
    <mergeCell ref="R37:S37"/>
    <mergeCell ref="E38:M38"/>
    <mergeCell ref="E39:M39"/>
    <mergeCell ref="E40:M40"/>
    <mergeCell ref="E41:M41"/>
    <mergeCell ref="E42:M42"/>
    <mergeCell ref="E22:M22"/>
    <mergeCell ref="E13:M13"/>
    <mergeCell ref="E17:M17"/>
    <mergeCell ref="E18:M18"/>
    <mergeCell ref="E19:M19"/>
    <mergeCell ref="B20:S20"/>
    <mergeCell ref="E21:M21"/>
    <mergeCell ref="R21:S21"/>
    <mergeCell ref="E29:M29"/>
    <mergeCell ref="R29:S29"/>
    <mergeCell ref="R13:S13"/>
    <mergeCell ref="E14:M14"/>
    <mergeCell ref="E15:M15"/>
    <mergeCell ref="E16:M16"/>
    <mergeCell ref="E23:M23"/>
    <mergeCell ref="E24:M24"/>
    <mergeCell ref="E25:M25"/>
    <mergeCell ref="E26:M26"/>
    <mergeCell ref="E27:M27"/>
    <mergeCell ref="B28:S28"/>
    <mergeCell ref="E11:M11"/>
    <mergeCell ref="B12:S12"/>
    <mergeCell ref="R2:S2"/>
    <mergeCell ref="B1:O2"/>
    <mergeCell ref="B4:S4"/>
    <mergeCell ref="E5:M5"/>
    <mergeCell ref="R5:S5"/>
    <mergeCell ref="E6:M6"/>
    <mergeCell ref="E7:M7"/>
    <mergeCell ref="E8:M8"/>
    <mergeCell ref="E9:M9"/>
    <mergeCell ref="E10:M10"/>
    <mergeCell ref="R1:S1"/>
    <mergeCell ref="E251:M251"/>
    <mergeCell ref="E247:M247"/>
    <mergeCell ref="E248:M248"/>
    <mergeCell ref="E249:M249"/>
    <mergeCell ref="E250:M250"/>
    <mergeCell ref="B244:S244"/>
    <mergeCell ref="E245:M245"/>
    <mergeCell ref="R245:S245"/>
    <mergeCell ref="E246:M246"/>
  </mergeCells>
  <phoneticPr fontId="2"/>
  <conditionalFormatting sqref="R8 R16 R24 R32 R40 R48 R56 R64 R72 R80 R88 R96 R104 R112 R120 R128 R136 R144 R152 R160 R168 R176 R184 R192 R200 R208 R216 R224 R232 R240 R248">
    <cfRule type="expression" dxfId="1001" priority="30" stopIfTrue="1">
      <formula>OR(Q11="■",Q11="×")</formula>
    </cfRule>
    <cfRule type="expression" dxfId="1000" priority="31" stopIfTrue="1">
      <formula>Q11&lt;&gt;"△"</formula>
    </cfRule>
  </conditionalFormatting>
  <conditionalFormatting sqref="S9 S33 S41 S49 S57 S65 S73 S81 S89 S97 S105 S113 S121 S129 S137 S145 S153 S161 S169 S177 S185 S193 S201 S209 S217 S225 S233 S241 S249 S17 S25">
    <cfRule type="expression" dxfId="999" priority="29" stopIfTrue="1">
      <formula>S9&gt;0</formula>
    </cfRule>
    <cfRule type="expression" dxfId="998" priority="32" stopIfTrue="1">
      <formula>OR(Q11="■",Q11="×")</formula>
    </cfRule>
    <cfRule type="expression" dxfId="997" priority="33" stopIfTrue="1">
      <formula>S9&lt;0</formula>
    </cfRule>
  </conditionalFormatting>
  <conditionalFormatting sqref="S8 S16 S24 S32 S40 S48 S56 S64 S72 S80 S88 S96 S104 S112 S120 S128 S136 S144 S152 S160 S168 S176 S184 S192 S200 S208 S216 S224 S232 S240 S248">
    <cfRule type="expression" dxfId="996" priority="34" stopIfTrue="1">
      <formula>OR(Q11="■",Q11="×")</formula>
    </cfRule>
    <cfRule type="expression" dxfId="995" priority="35" stopIfTrue="1">
      <formula>Q11="△"</formula>
    </cfRule>
    <cfRule type="expression" dxfId="994" priority="36" stopIfTrue="1">
      <formula>Q11&lt;&gt;"△"</formula>
    </cfRule>
  </conditionalFormatting>
  <conditionalFormatting sqref="Q5 Q13 Q21 Q29 Q37 Q45 Q53 Q61 Q69 Q77 Q85 Q93 Q101 Q109 Q117 Q125 Q133 Q141 Q149 Q157 Q165 Q173 Q181 Q189 Q197 Q205 Q213 Q221 Q229 Q237 Q245">
    <cfRule type="expression" dxfId="993" priority="37" stopIfTrue="1">
      <formula>OR(Q11="■",Q11="×")</formula>
    </cfRule>
  </conditionalFormatting>
  <conditionalFormatting sqref="E6:L6 E14:L14 E22:L22 E30:L30 E38:L38 E46:L46 E54:L54 E62:L62 E70:L70 E78:L78 E86:L86 E94:L94 E102:L102 E110:L110 E118:L118 E126:L126 E134:L134 E142:L142 E150:L150 E158:L158 E166:L166 E174:L174 E182:L182 E190:L190 E198:L198 E206:L206 E214:L214 E222:L222 E230:L230 E238:L238 E246:L246">
    <cfRule type="expression" dxfId="992" priority="38" stopIfTrue="1">
      <formula>OR(Q11="■",Q11="×")</formula>
    </cfRule>
  </conditionalFormatting>
  <conditionalFormatting sqref="N5 N13 N21 N29 N37 N45 N53 N61 N69 N77 N85 N93 N101 N109 N117 N125 N133 N141 N149 N157 N165 N173 N181 N189 N197 N205 N213 N221 N229 N237 N245">
    <cfRule type="expression" dxfId="991" priority="39" stopIfTrue="1">
      <formula>OR(Q11="■",Q11="×")</formula>
    </cfRule>
  </conditionalFormatting>
  <conditionalFormatting sqref="O5 O13 O21 O29 O37 O45 O53 O61 O69 O77 O85 O93 O101 O109 O117 O125 O133 O141 O149 O157 O165 O173 O181 O189 O197 O205 O213 O221 O229 O237 O245">
    <cfRule type="expression" dxfId="990" priority="40" stopIfTrue="1">
      <formula>OR(Q11="■",Q11="×")</formula>
    </cfRule>
  </conditionalFormatting>
  <conditionalFormatting sqref="E7:L7 E15:L15 E23:L23 E31:L31 E39:L39 E47:L47 E55:L55 E63:L63 E71:L71 E79:L79 E87:L87 E95:L95 E103:L103 E111:L111 E119:L119 E127:L127 E135:L135 E143:L143 E151:L151 E159:L159 E167:L167 E175:L175 E183:L183 E191:L191 E199:L199 E207:L207 E215:L215 E223:L223 E231:L231 E239:L239 E247:L247">
    <cfRule type="expression" dxfId="989" priority="41" stopIfTrue="1">
      <formula>OR(Q11="■",Q11="×")</formula>
    </cfRule>
  </conditionalFormatting>
  <conditionalFormatting sqref="N6:P6 N14:P14 N22:P22 N30:P30 N38:P38 N46:P46 N54:P54 N62:P62 N70:P70 N78:P78 N86:P86 N94:P94 N102:P102 N110:P110 N118:P118 N126:P126 N134:P134 N142:P142 N150:P150 N158:P158 N166:P166 N174:P174 N182:P182 N190:P190 N198:P198 N206:P206 N214:P214 N222:P222 N230:P230 N238:P238 N246:P246">
    <cfRule type="expression" dxfId="988" priority="42" stopIfTrue="1">
      <formula>OR($Q11="■",$Q11="×")</formula>
    </cfRule>
  </conditionalFormatting>
  <conditionalFormatting sqref="N8 N16 N24 N32 N40 N48 N56 N64 N72 N80 N88 N96 N104 N112 N120 N128 N136 N144 N152 N160 N168 N176 N184 N192 N200 N208 N216 N224 N232 N240 N248">
    <cfRule type="expression" dxfId="987" priority="43" stopIfTrue="1">
      <formula>OR(Q11="■",Q11="×")</formula>
    </cfRule>
  </conditionalFormatting>
  <conditionalFormatting sqref="N9 N17 N25 N33 N41 N49 N57 N65 N73 N81 N89 N97 N105 N113 N121 N129 N137 N145 N153 N161 N169 N177 N185 N193 N201 N209 N217 N225 N233 N241 N249">
    <cfRule type="expression" dxfId="986" priority="44" stopIfTrue="1">
      <formula>OR(Q11="■",Q11="×")</formula>
    </cfRule>
  </conditionalFormatting>
  <conditionalFormatting sqref="N10 N18 N26 N34 N42 N50 N58 N66 N74 N82 N90 N98 N106 N114 N122 N130 N138 N146 N154 N162 N170 N178 N186 N194 N202 N210 N218 N226 N234 N242 N250">
    <cfRule type="expression" dxfId="985" priority="45" stopIfTrue="1">
      <formula>OR(Q11="■",Q11="×")</formula>
    </cfRule>
  </conditionalFormatting>
  <conditionalFormatting sqref="N11 N19 N27 N35 N43 N51 N59 N67 N75 N83 N91 N99 N107 N115 N123 N131 N139 N147 N155 N163 N171 N179 N187 N195 N203 N211 N219 N227 N235 N243 N251">
    <cfRule type="expression" dxfId="984" priority="46" stopIfTrue="1">
      <formula>OR(Q11="■",Q11="×")</formula>
    </cfRule>
  </conditionalFormatting>
  <conditionalFormatting sqref="O7 O15 O23 O31 O39 O47 O55 O63 O71 O79 O87 O95 O103 O111 O119 O127 O135 O143 O151 O159 O167 O175 O183 O191 O199 O207 O215 O223 O231 O239 O247">
    <cfRule type="expression" dxfId="983" priority="47" stopIfTrue="1">
      <formula>OR(Q11="■",Q11="×")</formula>
    </cfRule>
  </conditionalFormatting>
  <conditionalFormatting sqref="O8 O16 O24 O32 O40 O48 O56 O64 O72 O80 O88 O96 O104 O112 O120 O128 O136 O144 O152 O160 O168 O176 O184 O192 O200 O208 O216 O224 O232 O240 O248">
    <cfRule type="expression" dxfId="982" priority="48" stopIfTrue="1">
      <formula>OR(Q11="■",Q11="×")</formula>
    </cfRule>
  </conditionalFormatting>
  <conditionalFormatting sqref="O9 O17 O25 O33 O41 O49 O57 O65 O73 O81 O89 O97 O105 O113 O121 O129 O137 O145 O153 O161 O169 O177 O185 O193 O201 O209 O217 O225 O233 O241 O249">
    <cfRule type="expression" dxfId="981" priority="49" stopIfTrue="1">
      <formula>OR(Q11="■",Q11="×")</formula>
    </cfRule>
  </conditionalFormatting>
  <conditionalFormatting sqref="O10 O18 O26 O34 O42 O50 O58 O66 O74 O82 O90 O98 O106 O114 O122 O130 O138 O146 O154 O162 O170 O178 O186 O194 O202 O210 O218 O226 O234 O242 O250">
    <cfRule type="expression" dxfId="980" priority="50" stopIfTrue="1">
      <formula>OR(Q11="■",Q11="×")</formula>
    </cfRule>
  </conditionalFormatting>
  <conditionalFormatting sqref="O11 O19 O27 O35 O43 O51 O59 O67 O75 O83 O91 O99 O107 O115 O123 O131 O139 O147 O155 O163 O171 O179 O187 O195 O203 O211 O219 O227 O235 O243 O251">
    <cfRule type="expression" dxfId="979" priority="51" stopIfTrue="1">
      <formula>OR(Q11="■",Q11="×")</formula>
    </cfRule>
  </conditionalFormatting>
  <conditionalFormatting sqref="P7 P15 P23 P31 P39 P47 P55 P63 P71 P79 P87 P95 P103 P111 P119 P127 P135 P143 P151 P159 P167 P175 P183 P191 P199 P207 P215 P223 P231 P239 P247">
    <cfRule type="expression" dxfId="978" priority="52" stopIfTrue="1">
      <formula>OR(Q11="■",Q11="×")</formula>
    </cfRule>
  </conditionalFormatting>
  <conditionalFormatting sqref="P8 P16 P24 P32 P40 P48 P56 P64 P72 P80 P88 P96 P104 P112 P120 P128 P136 P144 P152 P160 P168 P176 P184 P192 P200 P208 P216 P224 P232 P240 P248">
    <cfRule type="expression" dxfId="977" priority="53" stopIfTrue="1">
      <formula>OR(Q11="■",Q11="×")</formula>
    </cfRule>
  </conditionalFormatting>
  <conditionalFormatting sqref="P9 P17 P25 P33 P41 P49 P57 P65 P73 P81 P89 P97 P105 P113 P121 P129 P137 P145 P153 P161 P169 P177 P185 P193 P201 P209 P217 P225 P233 P241 P249">
    <cfRule type="expression" dxfId="976" priority="54" stopIfTrue="1">
      <formula>OR(Q11="■",Q11="×")</formula>
    </cfRule>
  </conditionalFormatting>
  <conditionalFormatting sqref="P10 P18 P26 P34 P42 P50 P58 P66 P74 P82 P90 P98 P106 P114 P122 P130 P138 P146 P154 P162 P170 P178 P186 P194 P202 P210 P218 P226 P234 P242 P250">
    <cfRule type="expression" dxfId="975" priority="55" stopIfTrue="1">
      <formula>OR(Q11="■",Q11="×")</formula>
    </cfRule>
  </conditionalFormatting>
  <conditionalFormatting sqref="P11 P19 P27 P35 P43 P51 P59 P67 P75 P83 P91 P99 P107 P115 P123 P131 P139 P147 P155 P163 P171 P179 P187 P195 P203 P211 P219 P227 P235 P243 P251">
    <cfRule type="expression" dxfId="974" priority="56" stopIfTrue="1">
      <formula>OR(Q11="■",Q11="×")</formula>
    </cfRule>
  </conditionalFormatting>
  <conditionalFormatting sqref="D5 D13 D21 D29 D37 D45 D53 D61 D69 D77 D85 D93 D101 D109 D117 D125 D133 D141 D149 D157 D165 D173 D181 D189 D197 D205 D213 D221 D229 D237 D245">
    <cfRule type="expression" dxfId="973" priority="57" stopIfTrue="1">
      <formula>OR(Q11="■",Q11="×")</formula>
    </cfRule>
  </conditionalFormatting>
  <conditionalFormatting sqref="D6 D22 D38 D62 D70 D78 D86 D94 D102 D126 D142 D150 D166 D174 D182 D198 D206 D246">
    <cfRule type="expression" dxfId="972" priority="58" stopIfTrue="1">
      <formula>OR(Q11="■",Q11="×")</formula>
    </cfRule>
  </conditionalFormatting>
  <conditionalFormatting sqref="D7 D15 D23 D31 D39 D47 D55 D63 D71 D79 D87 D95 D103 D111 D119 D127 D135 D143 D151 D159 D167 D175 D183 D191 D199 D207 D215 D223 D231 D239 D247">
    <cfRule type="expression" dxfId="971" priority="59" stopIfTrue="1">
      <formula>OR(Q11="■",Q11="×")</formula>
    </cfRule>
  </conditionalFormatting>
  <conditionalFormatting sqref="D8 D16 D24 D32 D40 D48 D56 D64 D72 D80 D88 D96 D104 D112 D120 D128 D136 D144 D152 D160 D168 D176 D184 D192 D200 D208 D216 D224 D232 D240 D248">
    <cfRule type="expression" dxfId="970" priority="60" stopIfTrue="1">
      <formula>OR(Q11="■",Q11="×")</formula>
    </cfRule>
  </conditionalFormatting>
  <conditionalFormatting sqref="D9 D17 D25 D33 D41 D49 D57 D65 D73 D81 D89 D97 D105 D113 D121 D129 D137 D145 D153 D161 D169 D177 D185 D193 D201 D209 D217 D225 D233 D241 D249">
    <cfRule type="expression" dxfId="969" priority="61" stopIfTrue="1">
      <formula>OR(Q11="■",Q11="×")</formula>
    </cfRule>
  </conditionalFormatting>
  <conditionalFormatting sqref="D10 D18 D26 D34 D42 D50 D58 D66 D74 D82 D90 D98 D106 D114 D122 D130 D138 D146 D154 D162 D170 D178 D186 D194 D202 D210 D218 D226 D234 D242 D250">
    <cfRule type="expression" dxfId="968" priority="62" stopIfTrue="1">
      <formula>OR(Q11="■",Q11="×")</formula>
    </cfRule>
  </conditionalFormatting>
  <conditionalFormatting sqref="D11 D19 D27 D35 D43 D51 D59 D67 D75 D83 D91 D99 D107 D115 D123 D131 D139 D147 D155 D163 D171 D179 D187 D195 D203 D211 D219 D227 D235 D243 D251">
    <cfRule type="expression" dxfId="967" priority="63" stopIfTrue="1">
      <formula>OR(Q11="■",Q11="×")</formula>
    </cfRule>
  </conditionalFormatting>
  <conditionalFormatting sqref="C6 C22 C38 C62 C70 C78 C86 C94 C102 C142 C150 C166 C174 C182 C198 C206">
    <cfRule type="expression" dxfId="966" priority="64" stopIfTrue="1">
      <formula>OR(Q11="■",Q11="×")</formula>
    </cfRule>
  </conditionalFormatting>
  <conditionalFormatting sqref="C7 C15 C23 C31 C39 C47 C55 C63 C71 C79 C87 C95 C103 C111 C119 C127 C135 C143 C151 C159 C167 C175 C183 C191 C199 C207 C215 C223 C231 C239 C247">
    <cfRule type="expression" dxfId="965" priority="65" stopIfTrue="1">
      <formula>OR(Q11="■",Q11="×")</formula>
    </cfRule>
  </conditionalFormatting>
  <conditionalFormatting sqref="B7 B15 B23 B31 B39 B47 B55 B63 B71 B79 B87 B95 B103 B111 B119 B127 B135 B143 B151 B159 B167 B175 B183 B191 B199 B207 B215 B223 B231 B239 B247">
    <cfRule type="expression" dxfId="964" priority="66" stopIfTrue="1">
      <formula>OR(Q11="■",Q11="×")</formula>
    </cfRule>
  </conditionalFormatting>
  <conditionalFormatting sqref="B6 B14 B22 B30 B38 B46 B54 B62 B70 B78 B86 B94 B102 B110 B118 B126 B134 B142 B150 B158 B166 B174 B182 B190 B198 B206 B214 B222 B230 B238 B246">
    <cfRule type="expression" dxfId="963" priority="67" stopIfTrue="1">
      <formula>OR(Q11="■",Q11="×")</formula>
    </cfRule>
  </conditionalFormatting>
  <conditionalFormatting sqref="R6 R14 R22 R30 R38 R46 R54 R62 R70 R78 R86 R94 R102 R110 R118 R126 R134 R142 R150 R158 R166 R174 R182 R190 R198 R206 R214 R222 R230 R238 R246">
    <cfRule type="expression" dxfId="962" priority="68" stopIfTrue="1">
      <formula>OR(Q11="■",Q11="×")</formula>
    </cfRule>
  </conditionalFormatting>
  <conditionalFormatting sqref="Q6 Q14 Q22 Q30 Q38 Q46 Q54 Q62 Q70 Q78 Q86 Q94 Q102 Q110 Q118 Q126 Q134 Q142 Q150 Q158 Q166 Q174 Q182 Q190 Q198 Q206 Q214 Q222 Q230 Q238 Q246">
    <cfRule type="expression" dxfId="961" priority="69" stopIfTrue="1">
      <formula>OR(Q11="■",Q11="×")</formula>
    </cfRule>
  </conditionalFormatting>
  <conditionalFormatting sqref="Q7 Q15 Q23 Q31 Q39 Q47 Q55 Q63 Q71 Q79 Q87 Q95 Q103 Q111 Q119 Q127 Q135 Q143 Q151 Q159 Q167 Q175 Q183 Q191 Q199 Q207 Q215 Q223 Q231 Q239 Q247">
    <cfRule type="expression" dxfId="960" priority="70" stopIfTrue="1">
      <formula>OR(Q11="■",Q11="×")</formula>
    </cfRule>
  </conditionalFormatting>
  <conditionalFormatting sqref="Q8 Q16 Q24 Q32 Q40 Q48 Q56 Q64 Q72 Q80 Q88 Q96 Q104 Q112 Q120 Q128 Q136 Q144 Q152 Q160 Q168 Q176 Q184 Q192 Q200 Q208 Q216 Q224 Q232 Q240 Q248">
    <cfRule type="expression" dxfId="959" priority="71" stopIfTrue="1">
      <formula>OR(Q11="■",Q11="×")</formula>
    </cfRule>
  </conditionalFormatting>
  <conditionalFormatting sqref="Q9 Q17 Q25 Q33 Q41 Q49 Q57 Q65 Q73 Q81 Q89 Q97 Q105 Q113 Q121 Q129 Q137 Q145 Q153 Q161 Q169 Q177 Q185 Q193 Q201 Q209 Q217 Q225 Q233 Q241 Q249">
    <cfRule type="expression" dxfId="958" priority="72" stopIfTrue="1">
      <formula>OR(Q11="■",Q11="×")</formula>
    </cfRule>
  </conditionalFormatting>
  <conditionalFormatting sqref="Q10 Q18 Q26 Q34 Q42 Q50 Q58 Q66 Q74 Q82 Q90 Q98 Q106 Q114 Q122 Q130 Q138 Q146 Q154 Q162 Q170 Q178 Q186 Q194 Q202 Q210 Q218 Q226 Q234 Q242 Q250">
    <cfRule type="expression" dxfId="957" priority="73" stopIfTrue="1">
      <formula>OR(Q11="■",Q11="×")</formula>
    </cfRule>
  </conditionalFormatting>
  <conditionalFormatting sqref="R10 R18 R26 R34 R42 R50 R58 R66 R74 R82 R90 R98 R106 R114 R122 R130 R138 R146 R154 R162 R170 R178 R186 R194 R202 R210 R218 R226 R234 R242 R250">
    <cfRule type="expression" dxfId="956" priority="74" stopIfTrue="1">
      <formula>OR(Q11="■",Q11="×")</formula>
    </cfRule>
  </conditionalFormatting>
  <conditionalFormatting sqref="R11 R19 R27 R35 R43 R51 R59 R67 R75 R83 R91 R99 R107 R115 R123 R131 R139 R147 R155 R163 R171 R179 R187 R195 R203 R211 R219 R227 R235 R243 R251">
    <cfRule type="expression" dxfId="955" priority="75" stopIfTrue="1">
      <formula>OR(Q11="■",Q11="×")</formula>
    </cfRule>
  </conditionalFormatting>
  <conditionalFormatting sqref="R9 R17 R25 R33 R41 R49 R57 R65 R73 R81 R89 R97 R105 R113 R121 R129 R137 R145 R153 R161 R169 R177 R185 R193 R201 R209 R217 R225 R233 R241 R249">
    <cfRule type="expression" dxfId="954" priority="76" stopIfTrue="1">
      <formula>OR(Q11="■",Q11="×")</formula>
    </cfRule>
  </conditionalFormatting>
  <conditionalFormatting sqref="R7 R15 R23 R31 R39 R47 R55 R63 R71 R79 R87 R95 R103 R111 R119 R127 R135 R143 R151 R159 R167 R175 R183 R191 R199 R207 R215 R223 R231 R239 R247">
    <cfRule type="expression" dxfId="953" priority="77" stopIfTrue="1">
      <formula>OR(Q11="■",Q11="×")</formula>
    </cfRule>
  </conditionalFormatting>
  <conditionalFormatting sqref="B8 B16 B24 B32 B40 B48 B56 B64 B72 B80 B88 B96 B104 B112 B120 B128 B136 B144 B152 B160 B168 B176 B184 B192 B200 B208 B216 B224 B232 B240 B248">
    <cfRule type="expression" dxfId="952" priority="78" stopIfTrue="1">
      <formula>OR(Q11="■",Q11="×")</formula>
    </cfRule>
  </conditionalFormatting>
  <conditionalFormatting sqref="C8 C16 C24 C32 C40 C48 C56 C64 C72 C80 C88 C96 C104 C112 C120 C128 C136 C144 C152 C160 C168 C176 C184 C192 C200 C208 C216 C224 C232 C240 C248">
    <cfRule type="expression" dxfId="951" priority="79" stopIfTrue="1">
      <formula>OR(Q11="■",Q11="×")</formula>
    </cfRule>
  </conditionalFormatting>
  <conditionalFormatting sqref="B9 B17 B25 B33 B41 B49 B57 B65 B73 B81 B89 B97 B105 B113 B121 B129 B137 B145 B153 B161 B169 B177 B185 B193 B201 B209 B217 B225 B233 B241 B249">
    <cfRule type="expression" dxfId="950" priority="80" stopIfTrue="1">
      <formula>OR(Q11="■",Q11="×")</formula>
    </cfRule>
  </conditionalFormatting>
  <conditionalFormatting sqref="C9 C17 C25 C33 C41 C49 C57 C65 C73 C81 C89 C97 C105 C113 C121 C129 C137 C145 C153 C161 C169 C177 C185 C193 C201 C209 C217 C225 C233 C241 C249">
    <cfRule type="expression" dxfId="949" priority="81" stopIfTrue="1">
      <formula>OR(Q11="■",Q11="×")</formula>
    </cfRule>
  </conditionalFormatting>
  <conditionalFormatting sqref="B10 B18 B26 B34 B42 B50 B58 B66 B74 B82 B90 B98 B106 B114 B122 B130 B138 B146 B154 B162 B170 B178 B186 B194 B202 B210 B218 B226 B234 B242 B250">
    <cfRule type="expression" dxfId="948" priority="82" stopIfTrue="1">
      <formula>OR(Q11="■",Q11="×")</formula>
    </cfRule>
  </conditionalFormatting>
  <conditionalFormatting sqref="C10 C18 C26 C34 C42 C50 C58 C66 C74 C82 C90 C98 C106 C114 C122 C130 C138 C146 C154 C162 C170 C178 C186 C194 C202 C210 C218 C226 C234 C242 C250">
    <cfRule type="expression" dxfId="947" priority="83" stopIfTrue="1">
      <formula>OR(Q11="■",Q11="×")</formula>
    </cfRule>
  </conditionalFormatting>
  <conditionalFormatting sqref="C11 C19 C27 C35 C43 C51 C59 C67 C75 C83 C91 C99 C107 C115 C123 C131 C139 C147 C155 C163 C171 C179 C187 C195 C203 C211 C219 C227 C235 C243 C251">
    <cfRule type="expression" dxfId="946" priority="84" stopIfTrue="1">
      <formula>OR(Q11="■",Q11="×")</formula>
    </cfRule>
  </conditionalFormatting>
  <conditionalFormatting sqref="B11 B19 B27 B35 B43 B51 B59 B67 B75 B83 B91 B99 B107 B115 B123 B131 B139 B147 B155 B163 B171 B179 B187 B195 B203 B211 B219 B227 B235 B243 B251">
    <cfRule type="expression" dxfId="945" priority="85" stopIfTrue="1">
      <formula>OR(Q11="■",Q11="×")</formula>
    </cfRule>
  </conditionalFormatting>
  <conditionalFormatting sqref="E8:L8 E16:L16 E24:L24 E32:L32 E40:L40 E48:L48 E56:L56 E64:L64 E72:L72 E80:L80 E88:L88 E96:L96 E104:L104 E112:L112 E120:L120 E128:L128 E136:L136 E144:L144 E152:L152 E160:L160 E168:L168 E176:L176 E184:L184 E192:L192 E200:L200 E208:L208 E216:L216 E224:L224 E232:L232 E240:L240 E248:L248">
    <cfRule type="expression" dxfId="944" priority="86" stopIfTrue="1">
      <formula>OR(Q11="■",Q11="×")</formula>
    </cfRule>
  </conditionalFormatting>
  <conditionalFormatting sqref="E9:L9 E17:L17 E25:L25 E33:L33 E41:L41 E49:L49 E57:L57 E65:L65 E73:L73 E81:L81 E89:L89 E97:L97 E105:L105 E113:L113 E121:L121 E129:L129 E137:L137 E145:L145 E153:L153 E161:L161 E169:L169 E177:L177 E185:L185 E193:L193 E201:L201 E209:L209 E217:L217 E225:L225 E233:L233 E241:L241 E249:L249">
    <cfRule type="expression" dxfId="943" priority="87" stopIfTrue="1">
      <formula>OR(Q11="■",Q11="×")</formula>
    </cfRule>
  </conditionalFormatting>
  <conditionalFormatting sqref="E10:L10 E18:L18 E26:L26 E34:L34 E42:L42 E50:L50 E58:L58 E66:L66 E74:L74 E82:L82 E90:L90 E98:L98 E106:L106 E114:L114 E122:L122 E130:L130 E138:L138 E146:L146 E154:L154 E162:L162 E170:L170 E178:L178 E186:L186 E194:L194 E202:L202 E210:L210 E218:L218 E226:L226 E234:L234 E242:L242 E250:L250">
    <cfRule type="expression" dxfId="942" priority="88" stopIfTrue="1">
      <formula>OR(Q11="■",Q11="×")</formula>
    </cfRule>
  </conditionalFormatting>
  <conditionalFormatting sqref="E11:L11 E19:L19 E27:L27 E35:L35 E43:L43 E51:L51 E59:L59 E67:L67 E75:L75 E83:L83 E91:L91 E99:L99 E107:L107 E115:L115 E123:L123 E131:L131 E139:L139 E147:L147 E155:L155 E163:L163 E171:L171 E179:L179 E187:L187 E195:L195 E203:L203 E211:L211 E219:L219 E227:L227 E235:L235 E243:L243 E251:L251">
    <cfRule type="expression" dxfId="941" priority="89" stopIfTrue="1">
      <formula>OR(Q11="■",Q11="×")</formula>
    </cfRule>
  </conditionalFormatting>
  <conditionalFormatting sqref="E5:L5 E13:L13 E21:L21 E29:L29 E37:L37 E45:L45 E53:L53 E61:L61 E69:L69 E77:L77 E85:L85 E93:L93 E101:L101 E109:L109 E117:L117 E125:L125 E133:L133 E141:L141 E149:L149 E157:L157 E165:L165 E173:L173 E181:L181 E189:L189 E197:L197 E205:L205 E213:L213 E221:L221 E229:L229 E237:L237 E245:L245">
    <cfRule type="expression" dxfId="940" priority="90" stopIfTrue="1">
      <formula>OR(Q11="■",Q11="×")</formula>
    </cfRule>
  </conditionalFormatting>
  <conditionalFormatting sqref="N7 N15 N23 N31 N39 N47 N55 N63 N71 N79 N87 N95 N103 N111 N119 N127 N135 N143 N151 N159 N167 N175 N183 N191 N199 N207 N215 N223 N231 N239 N247">
    <cfRule type="expression" dxfId="939" priority="91" stopIfTrue="1">
      <formula>OR(Q11="■",Q11="×")</formula>
    </cfRule>
  </conditionalFormatting>
  <conditionalFormatting sqref="C5 C13 C21 C29 C37 C45 C53 C61 C69 C77 C85 C93 C101 C109 C117 C125 C133 C141 C149 C157 C165 C173 C181 C189 C197 C205 C213 C221 C229 C237 C245">
    <cfRule type="expression" dxfId="938" priority="92" stopIfTrue="1">
      <formula>OR(Q11="■",Q11="×")</formula>
    </cfRule>
  </conditionalFormatting>
  <conditionalFormatting sqref="P5 P13 P21 P29 P37 P45 P53 P61 P69 P77 P85 P93 P101 P109 P117 P125 P133 P141 P149 P157 P165 P173 P181 P189 P197 P205 P213 P221 P229 P237 P245">
    <cfRule type="expression" dxfId="937" priority="93" stopIfTrue="1">
      <formula>OR(Q11="■",Q11="×")</formula>
    </cfRule>
  </conditionalFormatting>
  <conditionalFormatting sqref="S11 S19 S27 S35 S43 S51 S59 S67 S75 S83 S91 S99 S107 S115 S123 S131 S139 S147 S155 S163 S171 S179 S187 S195 S203 S211 S219 S227 S235 S243 S251">
    <cfRule type="expression" dxfId="936" priority="94" stopIfTrue="1">
      <formula>OR(Q11="■",Q11="×")</formula>
    </cfRule>
  </conditionalFormatting>
  <conditionalFormatting sqref="S10 S18 S26 S34 S42 S50 S58 S66 S74 S82 S90 S98 S106 S114 S122 S130 S138 S146 S154 S162 S170 S178 S186 S194 S202 S210 S218 S226 S234 S242 S250">
    <cfRule type="expression" dxfId="935" priority="95" stopIfTrue="1">
      <formula>OR(Q11="■",Q11="×")</formula>
    </cfRule>
  </conditionalFormatting>
  <conditionalFormatting sqref="R5:S5 R13:S13 R21:S21 R29:S29 R37:S37 R45:S45 R53:S53 R61:S61 R69:S69 R77:S77 R85:S85 R93:S93 R101:S101 R109:S109 R117:S117 R125:S125 R133:S133 R141:S141 R149:S149 R157:S157 R165:S165 R173:S173 R181:S181 R189:S189 R197:S197 R205:S205 R213:S213 R221:S221 R229:S229 R237:S237 R245:S245">
    <cfRule type="expression" dxfId="934" priority="96" stopIfTrue="1">
      <formula>OR(Q11="■",Q11="×")</formula>
    </cfRule>
  </conditionalFormatting>
  <conditionalFormatting sqref="S6 S14 S22 S30 S38 S46 S54 S62 S70 S78 S86 S94 S102 S110 S118 S126 S134 S142 S150 S158 S166 S174 S182 S190 S198 S206 S214 S222 S230 S238 S246">
    <cfRule type="expression" dxfId="933" priority="97" stopIfTrue="1">
      <formula>OR(Q11="■",Q11="×")</formula>
    </cfRule>
  </conditionalFormatting>
  <conditionalFormatting sqref="S7 S15 S23 S31 S39 S47 S55 S63 S71 S79 S87 S95 S103 S111 S119 S127 S135 S143 S151 S159 S167 S175 S183 S191 S199 S207 S215 S223 S231 S239 S247">
    <cfRule type="expression" dxfId="932" priority="98" stopIfTrue="1">
      <formula>OR(Q11="■",Q11="×")</formula>
    </cfRule>
  </conditionalFormatting>
  <conditionalFormatting sqref="B5 B13 B21 B29 B37 B45 B53 B61 B69 B77 B85 B93 B101 B109 B117 B125 B133 B141 B149 B157 B165 B173 B181 B189 B197 B205 B213 B221 B229 B237 B245">
    <cfRule type="expression" dxfId="931" priority="99" stopIfTrue="1">
      <formula>OR(Q11="■",Q11="×")</formula>
    </cfRule>
  </conditionalFormatting>
  <conditionalFormatting sqref="B4:I4 B12:I12 B20:I20 B28:I28 B36:I36 B44:I44 B52:I52 B60:I60 B68:I68 B76:I76 B84:I84 B92:I92 B100:I100 B108:I108 B116:I116 B124:I124 B132:I132 B140:I140 B148:I148 B156:I156 B164:I164 B172:I172 B180:I180 B188:I188 B196:I196 B204:I204 B212:I212 B220:I220 B228:I228 B236:I236 B244:I244">
    <cfRule type="expression" dxfId="930" priority="100" stopIfTrue="1">
      <formula>OR(Q11="■",Q11="×")</formula>
    </cfRule>
  </conditionalFormatting>
  <conditionalFormatting sqref="Q11 Q19 Q27 Q35 Q43 Q51 Q59 Q67 Q75 Q83 Q91 Q99 Q107 Q115 Q123 Q131 Q139 Q147 Q155 Q163 Q171 Q179 Q187 Q195 Q203 Q211 Q219 Q227 Q235 Q243 Q251">
    <cfRule type="expression" dxfId="929" priority="101" stopIfTrue="1">
      <formula>OR(Q11="■",Q11="×")</formula>
    </cfRule>
  </conditionalFormatting>
  <conditionalFormatting sqref="M6 M14 M22 M30 M38 M46 M54 M62 M70 M78 M86 M94 M102 M110 M118 M126 M134 M142 M150 M158 M166 M174 M182 M190 M198 M206 M214 M222 M230 M238 M246">
    <cfRule type="expression" dxfId="928" priority="102" stopIfTrue="1">
      <formula>OR(#REF!="■",#REF!="×")</formula>
    </cfRule>
  </conditionalFormatting>
  <conditionalFormatting sqref="M7 M15 M23 M31 M39 M47 M55 M63 M71 M79 M87 M95 M103 M111 M119 M127 M135 M143 M151 M159 M167 M175 M183 M191 M199 M207 M215 M223 M231 M239 M247">
    <cfRule type="expression" dxfId="927" priority="103" stopIfTrue="1">
      <formula>OR(#REF!="■",#REF!="×")</formula>
    </cfRule>
  </conditionalFormatting>
  <conditionalFormatting sqref="M8 M16 M24 M32 M40 M48 M56 M64 M72 M80 M88 M96 M104 M112 M120 M128 M136 M144 M152 M160 M168 M176 M184 M192 M200 M208 M216 M224 M232 M240 M248">
    <cfRule type="expression" dxfId="926" priority="104" stopIfTrue="1">
      <formula>OR(#REF!="■",#REF!="×")</formula>
    </cfRule>
  </conditionalFormatting>
  <conditionalFormatting sqref="M9 M17 M25 M33 M41 M49 M57 M65 M73 M81 M89 M97 M105 M113 M121 M129 M137 M145 M153 M161 M169 M177 M185 M193 M201 M209 M217 M225 M233 M241 M249">
    <cfRule type="expression" dxfId="925" priority="105" stopIfTrue="1">
      <formula>OR(#REF!="■",#REF!="×")</formula>
    </cfRule>
  </conditionalFormatting>
  <conditionalFormatting sqref="M10 M18 M26 M34 M42 M50 M58 M66 M74 M82 M90 M98 M106 M114 M122 M130 M138 M146 M154 M162 M170 M178 M186 M194 M202 M210 M218 M226 M234 M242 M250">
    <cfRule type="expression" dxfId="924" priority="106" stopIfTrue="1">
      <formula>OR(#REF!="■",#REF!="×")</formula>
    </cfRule>
  </conditionalFormatting>
  <conditionalFormatting sqref="M11 M19 M27 M35 M43 M51 M59 M67 M75 M83 M91 M99 M107 M115 M123 M131 M139 M147 M155 M163 M171 M179 M187 M195 M203 M211 M219 M227 M235 M243 M251">
    <cfRule type="expression" dxfId="923" priority="107" stopIfTrue="1">
      <formula>OR(#REF!="■",#REF!="×")</formula>
    </cfRule>
  </conditionalFormatting>
  <conditionalFormatting sqref="M5 M13 M21 M29 M37 M45 M53 M61 M69 M77 M85 M93 M101 M109 M117 M125 M133 M141 M149 M157 M165 M173 M181 M189 M197 M205 M213 M221 M229 M237 M245">
    <cfRule type="expression" dxfId="922" priority="108" stopIfTrue="1">
      <formula>OR(#REF!="■",#REF!="×")</formula>
    </cfRule>
  </conditionalFormatting>
  <conditionalFormatting sqref="P44:S44 M20 M28 M36 M44 M52 M60 M68 M76 M84 M92 M100 M108 M116 M124 M132 M140 M148 M156 M164 M172 M180 M188 M196 M204 M212 M220 M228 M236 M244 M12 P52:S52 P60:S60 P68:S68 P76:S76 P84:S84 P92:S92 P100:S100 P108:S108 P116:S116 P124:S124 P132:S132 P140:S140 P148:S148 P156:S156 P164:S164 P172:S172 P180:S180 P188:S188 P196:S196 P204:S204 P212:S212 P220:S220 P228:S228 P236:S236 P244:S244 Q4:S4 P20:S20 P28:S28 P36:S36">
    <cfRule type="expression" dxfId="921" priority="109" stopIfTrue="1">
      <formula>OR(Z11="■",Z11="×")</formula>
    </cfRule>
  </conditionalFormatting>
  <conditionalFormatting sqref="J4 J12 J20 J28 J36 J44 J52 J60 J68 J76 J84 J92 J100 J108 J116 J124 J132 J140 J148 J156 J164 J172 J180 J188 J196 J204 J212 J220 J228 J236 J244">
    <cfRule type="expression" dxfId="920" priority="110" stopIfTrue="1">
      <formula>OR(#REF!="■",#REF!="×")</formula>
    </cfRule>
  </conditionalFormatting>
  <conditionalFormatting sqref="M4">
    <cfRule type="expression" dxfId="919" priority="111" stopIfTrue="1">
      <formula>OR(AC11="■",AC11="×")</formula>
    </cfRule>
  </conditionalFormatting>
  <conditionalFormatting sqref="O12 O20 O28 O36 O44 O52 O60 O68 O76 O84 O92 O100 O108 O116 O124 O132 O140 O148 O156 O164 O172 O180 O188 O196 O204 O212 O220 O228 O236 O244 O4:P4 L4 L20 L28 L36 L44 L52 L60 L68 L76 L84 L92 L100 L108 L116 L124 L132 L140 L148 L156 L164 L172 L180 L188 L196 L204 L212 L220 L228 L236 L244 L12">
    <cfRule type="expression" dxfId="918" priority="112" stopIfTrue="1">
      <formula>OR(#REF!="■",#REF!="×")</formula>
    </cfRule>
  </conditionalFormatting>
  <conditionalFormatting sqref="P12:S12">
    <cfRule type="expression" dxfId="917" priority="113" stopIfTrue="1">
      <formula>OR(AC19="■",AC19="×")</formula>
    </cfRule>
  </conditionalFormatting>
  <conditionalFormatting sqref="N12 N28 N36 N44 N52 N60 N68 N76 N84 N92 N100 N108 N116 N124 N132 N140 N148 N156 N164 N172 N180 N188 N196 N204 N212 N220 N228 N236 N244 N4 N20 K4 K20 K28 K36 K44 K52 K60 K68 K76 K84 K92 K100 K108 K116 K124 K132 K140 K148 K156 K164 K172 K180 K188 K196 K204 K212 K220 K228 K236 K244 K12">
    <cfRule type="expression" dxfId="916" priority="114" stopIfTrue="1">
      <formula>OR(Y11="■",Y11="×")</formula>
    </cfRule>
  </conditionalFormatting>
  <conditionalFormatting sqref="D14">
    <cfRule type="expression" dxfId="915" priority="27" stopIfTrue="1">
      <formula>OR(Q19="■",Q19="×")</formula>
    </cfRule>
  </conditionalFormatting>
  <conditionalFormatting sqref="C14">
    <cfRule type="expression" dxfId="914" priority="28" stopIfTrue="1">
      <formula>OR(Q19="■",Q19="×")</formula>
    </cfRule>
  </conditionalFormatting>
  <conditionalFormatting sqref="D30">
    <cfRule type="expression" dxfId="913" priority="25" stopIfTrue="1">
      <formula>OR(Q35="■",Q35="×")</formula>
    </cfRule>
  </conditionalFormatting>
  <conditionalFormatting sqref="C30">
    <cfRule type="expression" dxfId="912" priority="26" stopIfTrue="1">
      <formula>OR(Q35="■",Q35="×")</formula>
    </cfRule>
  </conditionalFormatting>
  <conditionalFormatting sqref="D46">
    <cfRule type="expression" dxfId="911" priority="23" stopIfTrue="1">
      <formula>OR(Q51="■",Q51="×")</formula>
    </cfRule>
  </conditionalFormatting>
  <conditionalFormatting sqref="C46">
    <cfRule type="expression" dxfId="910" priority="24" stopIfTrue="1">
      <formula>OR(Q51="■",Q51="×")</formula>
    </cfRule>
  </conditionalFormatting>
  <conditionalFormatting sqref="D54">
    <cfRule type="expression" dxfId="909" priority="21" stopIfTrue="1">
      <formula>OR(Q59="■",Q59="×")</formula>
    </cfRule>
  </conditionalFormatting>
  <conditionalFormatting sqref="C54">
    <cfRule type="expression" dxfId="908" priority="22" stopIfTrue="1">
      <formula>OR(Q59="■",Q59="×")</formula>
    </cfRule>
  </conditionalFormatting>
  <conditionalFormatting sqref="D110">
    <cfRule type="expression" dxfId="907" priority="19" stopIfTrue="1">
      <formula>OR(Q115="■",Q115="×")</formula>
    </cfRule>
  </conditionalFormatting>
  <conditionalFormatting sqref="C110">
    <cfRule type="expression" dxfId="906" priority="20" stopIfTrue="1">
      <formula>OR(Q115="■",Q115="×")</formula>
    </cfRule>
  </conditionalFormatting>
  <conditionalFormatting sqref="D118">
    <cfRule type="expression" dxfId="905" priority="17" stopIfTrue="1">
      <formula>OR(Q123="■",Q123="×")</formula>
    </cfRule>
  </conditionalFormatting>
  <conditionalFormatting sqref="C118">
    <cfRule type="expression" dxfId="904" priority="18" stopIfTrue="1">
      <formula>OR(Q123="■",Q123="×")</formula>
    </cfRule>
  </conditionalFormatting>
  <conditionalFormatting sqref="C126">
    <cfRule type="expression" dxfId="903" priority="16" stopIfTrue="1">
      <formula>OR(Q131="■",Q131="×")</formula>
    </cfRule>
  </conditionalFormatting>
  <conditionalFormatting sqref="D134">
    <cfRule type="expression" dxfId="902" priority="15" stopIfTrue="1">
      <formula>OR(Q139="■",Q139="×")</formula>
    </cfRule>
  </conditionalFormatting>
  <conditionalFormatting sqref="C134">
    <cfRule type="expression" dxfId="901" priority="14" stopIfTrue="1">
      <formula>OR(Q139="■",Q139="×")</formula>
    </cfRule>
  </conditionalFormatting>
  <conditionalFormatting sqref="D158">
    <cfRule type="expression" dxfId="900" priority="13" stopIfTrue="1">
      <formula>OR(Q163="■",Q163="×")</formula>
    </cfRule>
  </conditionalFormatting>
  <conditionalFormatting sqref="C158">
    <cfRule type="expression" dxfId="899" priority="12" stopIfTrue="1">
      <formula>OR(Q163="■",Q163="×")</formula>
    </cfRule>
  </conditionalFormatting>
  <conditionalFormatting sqref="D190">
    <cfRule type="expression" dxfId="898" priority="10" stopIfTrue="1">
      <formula>OR(Q195="■",Q195="×")</formula>
    </cfRule>
  </conditionalFormatting>
  <conditionalFormatting sqref="C190">
    <cfRule type="expression" dxfId="897" priority="11" stopIfTrue="1">
      <formula>OR(Q195="■",Q195="×")</formula>
    </cfRule>
  </conditionalFormatting>
  <conditionalFormatting sqref="D214">
    <cfRule type="expression" dxfId="896" priority="8" stopIfTrue="1">
      <formula>OR(Q219="■",Q219="×")</formula>
    </cfRule>
  </conditionalFormatting>
  <conditionalFormatting sqref="C214">
    <cfRule type="expression" dxfId="895" priority="9" stopIfTrue="1">
      <formula>OR(Q219="■",Q219="×")</formula>
    </cfRule>
  </conditionalFormatting>
  <conditionalFormatting sqref="D222">
    <cfRule type="expression" dxfId="894" priority="6" stopIfTrue="1">
      <formula>OR(Q227="■",Q227="×")</formula>
    </cfRule>
  </conditionalFormatting>
  <conditionalFormatting sqref="C222">
    <cfRule type="expression" dxfId="893" priority="7" stopIfTrue="1">
      <formula>OR(Q227="■",Q227="×")</formula>
    </cfRule>
  </conditionalFormatting>
  <conditionalFormatting sqref="D230">
    <cfRule type="expression" dxfId="892" priority="4" stopIfTrue="1">
      <formula>OR(Q235="■",Q235="×")</formula>
    </cfRule>
  </conditionalFormatting>
  <conditionalFormatting sqref="C230">
    <cfRule type="expression" dxfId="891" priority="5" stopIfTrue="1">
      <formula>OR(Q235="■",Q235="×")</formula>
    </cfRule>
  </conditionalFormatting>
  <conditionalFormatting sqref="D238">
    <cfRule type="expression" dxfId="890" priority="2" stopIfTrue="1">
      <formula>OR(Q243="■",Q243="×")</formula>
    </cfRule>
  </conditionalFormatting>
  <conditionalFormatting sqref="C238">
    <cfRule type="expression" dxfId="889" priority="3" stopIfTrue="1">
      <formula>OR(Q243="■",Q243="×")</formula>
    </cfRule>
  </conditionalFormatting>
  <conditionalFormatting sqref="C246">
    <cfRule type="expression" dxfId="888" priority="1" stopIfTrue="1">
      <formula>OR(Q251="■",Q251="×")</formula>
    </cfRule>
  </conditionalFormatting>
  <dataValidations count="5">
    <dataValidation type="list" allowBlank="1" showInputMessage="1" showErrorMessage="1" sqref="B6:B11 B246:B251 B238:B243 B230:B235 B222:B227 B214:B219 B206:B211 B198:B203 B190:B195 B182:B187 B174:B179 B166:B171 B158:B163 B150:B155 B142:B147 B134:B139 B126:B131 B118:B123 B110:B115 B102:B107 B94:B99 B86:B91 B78:B83 B70:B75 B62:B67 B54:B59 B46:B51 B38:B43 B30:B35 B22:B27 B14:B19">
      <formula1>$V$4:$V$6</formula1>
    </dataValidation>
    <dataValidation type="list" allowBlank="1" showInputMessage="1" showErrorMessage="1" sqref="E6:M11 E246:M251 E238:M243 E230:M235 E222:M227 E214:M219 E206:M211 E198:M203 E190:M195 E182:M187 E174:M179 E166:M171 E158:M163 E150:M155 E142:M147 E134:M139 E126:M131 E118:M123 E110:M115 E102:M107 E94:M99 E86:M91 E78:M83 E70:M75 E62:M67 E54:M59 E46:M51 E38:M43 E30:M35 E22:M27 E14:M19">
      <formula1>$X$4:$X$11</formula1>
    </dataValidation>
    <dataValidation type="list" allowBlank="1" showInputMessage="1" showErrorMessage="1" sqref="Q11 Q19 Q27 Q35 Q43 Q51 Q59 Q67 Q75 Q83 Q91 Q99 Q107 Q115 Q123 Q131 Q139 Q147 Q155 Q163 Q171 Q179 Q187 Q195 Q203 Q211 Q219 Q227 Q235 Q243 Q251">
      <formula1>IF(U4=1,ngaynghi,ngaythuong)</formula1>
    </dataValidation>
    <dataValidation type="list" allowBlank="1" showInputMessage="1" showErrorMessage="1" sqref="Z4:Z5">
      <formula1>ngaynghi</formula1>
    </dataValidation>
    <dataValidation type="list" allowBlank="1" showInputMessage="1" showErrorMessage="1" sqref="R2:S2">
      <formula1>$Y$4:$Y$11</formula1>
    </dataValidation>
  </dataValidations>
  <pageMargins left="0.75" right="0.75" top="1" bottom="1" header="0.51200000000000001" footer="0.51200000000000001"/>
  <headerFooter alignWithMargins="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43"/>
  <sheetViews>
    <sheetView zoomScale="160" zoomScaleNormal="160" zoomScaleSheetLayoutView="160" workbookViewId="0">
      <pane ySplit="2" topLeftCell="A219" activePane="bottomLeft" state="frozenSplit"/>
      <selection activeCell="D17" sqref="D17"/>
      <selection pane="bottomLeft" activeCell="AB221" sqref="AB221"/>
    </sheetView>
  </sheetViews>
  <sheetFormatPr defaultColWidth="3" defaultRowHeight="18" customHeight="1"/>
  <cols>
    <col min="1" max="1" width="3.125" style="1" customWidth="1"/>
    <col min="2" max="2" width="5.5" style="1" customWidth="1"/>
    <col min="3" max="3" width="12.375" style="1" customWidth="1"/>
    <col min="4" max="4" width="14.25" style="1" customWidth="1"/>
    <col min="5" max="8" width="3" style="1" customWidth="1"/>
    <col min="9" max="9" width="3.75" style="1" bestFit="1" customWidth="1"/>
    <col min="10" max="13" width="3" style="1" customWidth="1"/>
    <col min="14" max="14" width="7.5" style="1" bestFit="1" customWidth="1"/>
    <col min="15" max="15" width="16.5" style="2" bestFit="1" customWidth="1"/>
    <col min="16" max="16" width="5" style="2" customWidth="1"/>
    <col min="17" max="17" width="7.5" style="1" bestFit="1" customWidth="1"/>
    <col min="18" max="18" width="9" style="1" bestFit="1" customWidth="1"/>
    <col min="19" max="19" width="9.125" style="3" bestFit="1" customWidth="1"/>
    <col min="20" max="20" width="2.125" style="3" bestFit="1" customWidth="1"/>
    <col min="21" max="21" width="3.75" style="1" hidden="1" customWidth="1"/>
    <col min="22" max="22" width="3.375" style="1" hidden="1" customWidth="1"/>
    <col min="23" max="23" width="11.375" style="1" hidden="1" customWidth="1"/>
    <col min="24" max="24" width="7.625" style="1" hidden="1" customWidth="1"/>
    <col min="25" max="25" width="3.375" style="1" hidden="1" customWidth="1"/>
    <col min="26" max="26" width="8.625" style="1" hidden="1" customWidth="1"/>
    <col min="27" max="27" width="5.75" style="1" hidden="1" customWidth="1"/>
    <col min="28" max="28" width="13.125" style="1" bestFit="1" customWidth="1"/>
    <col min="29" max="16384" width="3" style="1"/>
  </cols>
  <sheetData>
    <row r="1" spans="1:28" ht="18" customHeight="1">
      <c r="A1" s="58" t="s">
        <v>62</v>
      </c>
      <c r="B1" s="75" t="s">
        <v>63</v>
      </c>
      <c r="C1" s="75"/>
      <c r="D1" s="75"/>
      <c r="E1" s="75"/>
      <c r="F1" s="75"/>
      <c r="G1" s="75"/>
      <c r="H1" s="75"/>
      <c r="I1" s="75"/>
      <c r="J1" s="75"/>
      <c r="K1" s="75"/>
      <c r="L1" s="75"/>
      <c r="M1" s="75"/>
      <c r="N1" s="75"/>
      <c r="O1" s="75"/>
      <c r="P1" s="19"/>
      <c r="Q1" s="10" t="s">
        <v>79</v>
      </c>
      <c r="R1" s="65">
        <f>Ｊａｎ!R1</f>
        <v>2023</v>
      </c>
      <c r="S1" s="65"/>
      <c r="U1" s="58"/>
      <c r="V1" s="58"/>
      <c r="W1" s="58"/>
      <c r="X1" s="58"/>
      <c r="Y1" s="58"/>
      <c r="Z1" s="58"/>
      <c r="AA1" s="58"/>
    </row>
    <row r="2" spans="1:28" ht="18" customHeight="1">
      <c r="A2" s="58"/>
      <c r="B2" s="75"/>
      <c r="C2" s="75"/>
      <c r="D2" s="75"/>
      <c r="E2" s="75"/>
      <c r="F2" s="75"/>
      <c r="G2" s="75"/>
      <c r="H2" s="75"/>
      <c r="I2" s="75"/>
      <c r="J2" s="75"/>
      <c r="K2" s="75"/>
      <c r="L2" s="75"/>
      <c r="M2" s="75"/>
      <c r="N2" s="75"/>
      <c r="O2" s="75"/>
      <c r="P2" s="13"/>
      <c r="Q2" s="10" t="s">
        <v>64</v>
      </c>
      <c r="R2" s="65" t="s">
        <v>92</v>
      </c>
      <c r="S2" s="74"/>
      <c r="U2" s="58"/>
      <c r="V2" s="58"/>
      <c r="W2" s="58"/>
      <c r="X2" s="58"/>
      <c r="Y2" s="58"/>
      <c r="Z2" s="58"/>
      <c r="AA2" s="58"/>
    </row>
    <row r="3" spans="1:28" ht="18" customHeight="1" thickBot="1">
      <c r="A3" s="58"/>
      <c r="B3" s="58"/>
      <c r="C3" s="58"/>
      <c r="D3" s="58"/>
      <c r="E3" s="58"/>
      <c r="F3" s="58"/>
      <c r="G3" s="58"/>
      <c r="H3" s="58"/>
      <c r="I3" s="58"/>
      <c r="J3" s="58"/>
      <c r="K3" s="58"/>
      <c r="L3" s="58"/>
      <c r="M3" s="58"/>
      <c r="N3" s="58"/>
      <c r="Q3" s="58"/>
      <c r="R3" s="58"/>
      <c r="U3" s="58"/>
      <c r="V3" s="58"/>
      <c r="W3" s="58"/>
      <c r="X3" s="58"/>
      <c r="Y3" s="58"/>
      <c r="Z3" s="58">
        <v>1</v>
      </c>
      <c r="AA3" s="58">
        <v>2</v>
      </c>
    </row>
    <row r="4" spans="1:28" ht="18" customHeight="1" thickBot="1">
      <c r="A4" s="58"/>
      <c r="B4" s="71">
        <f>DATE(R1,4,1)</f>
        <v>45017</v>
      </c>
      <c r="C4" s="72"/>
      <c r="D4" s="72"/>
      <c r="E4" s="72"/>
      <c r="F4" s="72"/>
      <c r="G4" s="72"/>
      <c r="H4" s="72"/>
      <c r="I4" s="72"/>
      <c r="J4" s="72"/>
      <c r="K4" s="72"/>
      <c r="L4" s="72"/>
      <c r="M4" s="72"/>
      <c r="N4" s="72"/>
      <c r="O4" s="72"/>
      <c r="P4" s="72"/>
      <c r="Q4" s="72"/>
      <c r="R4" s="72"/>
      <c r="S4" s="73"/>
      <c r="U4" s="60">
        <f>IF(ISERROR(OR(WEEKDAY(B4,1)=1,ISNUMBER(MATCH(B4,#REF!,0)))),"",IF(OR(WEEKDAY(B4,1)=1,ISNUMBER(MATCH(B4,#REF!,0))),1,2))</f>
        <v>2</v>
      </c>
      <c r="V4" s="58" t="s">
        <v>65</v>
      </c>
      <c r="W4" s="58" t="s">
        <v>7</v>
      </c>
      <c r="X4" s="58" t="s">
        <v>7</v>
      </c>
      <c r="Y4" s="58" t="s">
        <v>65</v>
      </c>
      <c r="Z4" s="58" t="s">
        <v>65</v>
      </c>
      <c r="AA4" s="58" t="s">
        <v>65</v>
      </c>
      <c r="AB4" s="42"/>
    </row>
    <row r="5" spans="1:28" ht="18" customHeight="1" thickBot="1">
      <c r="A5" s="58"/>
      <c r="B5" s="9" t="s">
        <v>25</v>
      </c>
      <c r="C5" s="4" t="s">
        <v>1</v>
      </c>
      <c r="D5" s="5" t="s">
        <v>0</v>
      </c>
      <c r="E5" s="68" t="s">
        <v>2</v>
      </c>
      <c r="F5" s="69"/>
      <c r="G5" s="69"/>
      <c r="H5" s="69"/>
      <c r="I5" s="69"/>
      <c r="J5" s="69"/>
      <c r="K5" s="69"/>
      <c r="L5" s="69"/>
      <c r="M5" s="70"/>
      <c r="N5" s="59" t="s">
        <v>4</v>
      </c>
      <c r="O5" s="57" t="s">
        <v>6</v>
      </c>
      <c r="P5" s="7" t="s">
        <v>26</v>
      </c>
      <c r="Q5" s="59" t="s">
        <v>4</v>
      </c>
      <c r="R5" s="63" t="s">
        <v>4</v>
      </c>
      <c r="S5" s="64"/>
      <c r="U5" s="60" t="str">
        <f>IF(ISERROR(OR(WEEKDAY(B5,1)=1,ISNUMBER(MATCH(B5,#REF!,0)))),"",IF(OR(WEEKDAY(B5,1)=1,ISNUMBER(MATCH(B5,#REF!,0))),1,2))</f>
        <v/>
      </c>
      <c r="V5" s="58" t="s">
        <v>73</v>
      </c>
      <c r="W5" s="58" t="s">
        <v>8</v>
      </c>
      <c r="X5" s="58" t="s">
        <v>74</v>
      </c>
      <c r="Y5" s="58" t="s">
        <v>76</v>
      </c>
      <c r="Z5" s="58" t="s">
        <v>24</v>
      </c>
      <c r="AA5" s="58" t="s">
        <v>75</v>
      </c>
    </row>
    <row r="6" spans="1:28" ht="18" customHeight="1">
      <c r="A6" s="58"/>
      <c r="B6" s="43" t="s">
        <v>96</v>
      </c>
      <c r="C6" s="44" t="s">
        <v>97</v>
      </c>
      <c r="D6" s="45" t="s">
        <v>112</v>
      </c>
      <c r="E6" s="66" t="s">
        <v>99</v>
      </c>
      <c r="F6" s="67"/>
      <c r="G6" s="67"/>
      <c r="H6" s="67"/>
      <c r="I6" s="67"/>
      <c r="J6" s="67"/>
      <c r="K6" s="67"/>
      <c r="L6" s="67"/>
      <c r="M6" s="67"/>
      <c r="N6" s="46">
        <v>6.75</v>
      </c>
      <c r="O6" s="46"/>
      <c r="P6" s="46"/>
      <c r="Q6" s="46"/>
      <c r="R6" s="52" t="s">
        <v>56</v>
      </c>
      <c r="S6" s="47">
        <f>SUM(N6:N11)</f>
        <v>6.75</v>
      </c>
      <c r="U6" s="60" t="str">
        <f>IF(ISERROR(OR(WEEKDAY(B6,1)=1,ISNUMBER(MATCH(B6,#REF!,0)))),"",IF(OR(WEEKDAY(B6,1)=1,ISNUMBER(MATCH(B6,#REF!,0))),1,2))</f>
        <v/>
      </c>
      <c r="V6" s="58" t="s">
        <v>27</v>
      </c>
      <c r="W6" s="58" t="s">
        <v>9</v>
      </c>
      <c r="X6" s="58" t="s">
        <v>28</v>
      </c>
      <c r="Y6" s="58" t="s">
        <v>17</v>
      </c>
      <c r="Z6" s="58"/>
      <c r="AA6" s="58" t="s">
        <v>16</v>
      </c>
    </row>
    <row r="7" spans="1:28" ht="18" customHeight="1">
      <c r="A7" s="58"/>
      <c r="B7" s="14" t="s">
        <v>7</v>
      </c>
      <c r="C7" s="8" t="s">
        <v>7</v>
      </c>
      <c r="D7" s="18"/>
      <c r="E7" s="61" t="s">
        <v>7</v>
      </c>
      <c r="F7" s="62"/>
      <c r="G7" s="62"/>
      <c r="H7" s="62"/>
      <c r="I7" s="62"/>
      <c r="J7" s="62"/>
      <c r="K7" s="62"/>
      <c r="L7" s="62"/>
      <c r="M7" s="62"/>
      <c r="N7" s="15"/>
      <c r="O7" s="15"/>
      <c r="P7" s="15"/>
      <c r="Q7" s="15"/>
      <c r="R7" s="53" t="s">
        <v>6</v>
      </c>
      <c r="S7" s="16">
        <f>SUM(Q6:Q10)</f>
        <v>1</v>
      </c>
      <c r="U7" s="60" t="str">
        <f>IF(ISERROR(OR(WEEKDAY(B7,1)=1,ISNUMBER(MATCH(B7,#REF!,0)))),"",IF(OR(WEEKDAY(B7,1)=1,ISNUMBER(MATCH(B7,#REF!,0))),1,2))</f>
        <v/>
      </c>
      <c r="V7" s="58"/>
      <c r="W7" s="58" t="s">
        <v>10</v>
      </c>
      <c r="X7" s="58" t="s">
        <v>29</v>
      </c>
      <c r="Y7" s="58" t="s">
        <v>18</v>
      </c>
      <c r="Z7" s="58"/>
      <c r="AA7" s="58" t="s">
        <v>15</v>
      </c>
    </row>
    <row r="8" spans="1:28" ht="18" customHeight="1">
      <c r="A8" s="58"/>
      <c r="B8" s="14" t="s">
        <v>7</v>
      </c>
      <c r="C8" s="8" t="s">
        <v>7</v>
      </c>
      <c r="D8" s="18"/>
      <c r="E8" s="61" t="s">
        <v>7</v>
      </c>
      <c r="F8" s="62"/>
      <c r="G8" s="62"/>
      <c r="H8" s="62"/>
      <c r="I8" s="62"/>
      <c r="J8" s="62"/>
      <c r="K8" s="62"/>
      <c r="L8" s="62"/>
      <c r="M8" s="62"/>
      <c r="N8" s="15"/>
      <c r="O8" s="15"/>
      <c r="P8" s="15"/>
      <c r="Q8" s="15"/>
      <c r="R8" s="54" t="str">
        <f>IF(Q11="△","Minus Time","")</f>
        <v/>
      </c>
      <c r="S8" s="41"/>
      <c r="U8" s="60" t="str">
        <f>IF(ISERROR(OR(WEEKDAY(B8,1)=1,ISNUMBER(MATCH(B8,#REF!,0)))),"",IF(OR(WEEKDAY(B8,1)=1,ISNUMBER(MATCH(B8,#REF!,0))),1,2))</f>
        <v/>
      </c>
      <c r="V8" s="58"/>
      <c r="W8" s="58" t="s">
        <v>11</v>
      </c>
      <c r="X8" s="58" t="s">
        <v>30</v>
      </c>
      <c r="Y8" s="58" t="s">
        <v>19</v>
      </c>
      <c r="Z8" s="58"/>
      <c r="AA8" s="58"/>
    </row>
    <row r="9" spans="1:28" ht="18" customHeight="1">
      <c r="A9" s="58"/>
      <c r="B9" s="14" t="s">
        <v>7</v>
      </c>
      <c r="C9" s="8" t="s">
        <v>7</v>
      </c>
      <c r="D9" s="18"/>
      <c r="E9" s="61" t="s">
        <v>7</v>
      </c>
      <c r="F9" s="62"/>
      <c r="G9" s="62"/>
      <c r="H9" s="62"/>
      <c r="I9" s="62"/>
      <c r="J9" s="62"/>
      <c r="K9" s="62"/>
      <c r="L9" s="62"/>
      <c r="M9" s="62"/>
      <c r="N9" s="15"/>
      <c r="O9" s="15"/>
      <c r="P9" s="15"/>
      <c r="Q9" s="15"/>
      <c r="R9" s="53" t="s">
        <v>23</v>
      </c>
      <c r="S9" s="16">
        <f>IF(OR(Q11="■",Q11="×",Q11="◎"),0,IF(Q11="△",SUM(S6:S8)-7.75, SUM(S6:S7)-7.75))</f>
        <v>0</v>
      </c>
      <c r="U9" s="60" t="str">
        <f>IF(ISERROR(OR(WEEKDAY(B9,1)=1,ISNUMBER(MATCH(B9,#REF!,0)))),"",IF(OR(WEEKDAY(B9,1)=1,ISNUMBER(MATCH(B9,#REF!,0))),1,2))</f>
        <v/>
      </c>
      <c r="V9" s="58"/>
      <c r="W9" s="58" t="s">
        <v>12</v>
      </c>
      <c r="X9" s="58" t="s">
        <v>31</v>
      </c>
      <c r="Y9" s="58" t="s">
        <v>20</v>
      </c>
      <c r="Z9" s="58"/>
      <c r="AA9" s="58"/>
    </row>
    <row r="10" spans="1:28" ht="18" customHeight="1">
      <c r="A10" s="58"/>
      <c r="B10" s="14" t="s">
        <v>7</v>
      </c>
      <c r="C10" s="8" t="s">
        <v>7</v>
      </c>
      <c r="D10" s="18"/>
      <c r="E10" s="61" t="s">
        <v>7</v>
      </c>
      <c r="F10" s="62"/>
      <c r="G10" s="62"/>
      <c r="H10" s="62"/>
      <c r="I10" s="62"/>
      <c r="J10" s="62"/>
      <c r="K10" s="62"/>
      <c r="L10" s="62"/>
      <c r="M10" s="62"/>
      <c r="N10" s="15"/>
      <c r="O10" s="15" t="s">
        <v>32</v>
      </c>
      <c r="P10" s="15" t="s">
        <v>33</v>
      </c>
      <c r="Q10" s="15">
        <v>1</v>
      </c>
      <c r="R10" s="53" t="s">
        <v>3</v>
      </c>
      <c r="S10" s="16" t="str">
        <f>IF(Q11="×",-7.75,"-")</f>
        <v>-</v>
      </c>
      <c r="U10" s="60" t="str">
        <f>IF(ISERROR(OR(WEEKDAY(B10,1)=1,ISNUMBER(MATCH(B10,#REF!,0)))),"",IF(OR(WEEKDAY(B10,1)=1,ISNUMBER(MATCH(B10,#REF!,0))),1,2))</f>
        <v/>
      </c>
      <c r="V10" s="58"/>
      <c r="W10" s="58" t="s">
        <v>13</v>
      </c>
      <c r="X10" s="58" t="s">
        <v>34</v>
      </c>
      <c r="Y10" s="58" t="s">
        <v>21</v>
      </c>
      <c r="Z10" s="58"/>
      <c r="AA10" s="58"/>
    </row>
    <row r="11" spans="1:28" ht="18" customHeight="1" thickBot="1">
      <c r="A11" s="58"/>
      <c r="B11" s="48" t="s">
        <v>7</v>
      </c>
      <c r="C11" s="49" t="s">
        <v>7</v>
      </c>
      <c r="D11" s="50"/>
      <c r="E11" s="76" t="s">
        <v>7</v>
      </c>
      <c r="F11" s="77"/>
      <c r="G11" s="77"/>
      <c r="H11" s="77"/>
      <c r="I11" s="77"/>
      <c r="J11" s="77"/>
      <c r="K11" s="77"/>
      <c r="L11" s="77"/>
      <c r="M11" s="77"/>
      <c r="N11" s="51"/>
      <c r="O11" s="51" t="s">
        <v>55</v>
      </c>
      <c r="P11" s="51" t="s">
        <v>33</v>
      </c>
      <c r="Q11" s="51" t="s">
        <v>93</v>
      </c>
      <c r="R11" s="55" t="s">
        <v>5</v>
      </c>
      <c r="S11" s="17">
        <f xml:space="preserve"> S6+S7</f>
        <v>7.75</v>
      </c>
      <c r="U11" s="60" t="str">
        <f>IF(ISERROR(OR(WEEKDAY(B11,1)=1,ISNUMBER(MATCH(B11,#REF!,0)))),"",IF(OR(WEEKDAY(B11,1)=1,ISNUMBER(MATCH(B11,#REF!,0))),1,2))</f>
        <v/>
      </c>
      <c r="V11" s="58"/>
      <c r="W11" s="58" t="s">
        <v>14</v>
      </c>
      <c r="X11" s="58" t="s">
        <v>35</v>
      </c>
      <c r="Y11" s="58" t="s">
        <v>22</v>
      </c>
      <c r="Z11" s="58"/>
      <c r="AA11" s="58"/>
    </row>
    <row r="12" spans="1:28" ht="18" customHeight="1" thickBot="1">
      <c r="A12" s="58"/>
      <c r="B12" s="71">
        <f>B4+1</f>
        <v>45018</v>
      </c>
      <c r="C12" s="72"/>
      <c r="D12" s="72"/>
      <c r="E12" s="72"/>
      <c r="F12" s="72"/>
      <c r="G12" s="72"/>
      <c r="H12" s="72"/>
      <c r="I12" s="72"/>
      <c r="J12" s="72"/>
      <c r="K12" s="72"/>
      <c r="L12" s="72"/>
      <c r="M12" s="72"/>
      <c r="N12" s="72"/>
      <c r="O12" s="72"/>
      <c r="P12" s="72"/>
      <c r="Q12" s="72"/>
      <c r="R12" s="72"/>
      <c r="S12" s="73"/>
      <c r="U12" s="60">
        <f>IF(ISERROR(OR(WEEKDAY(B12,1)=1,ISNUMBER(MATCH(B12,#REF!,0)))),"",IF(OR(WEEKDAY(B12,1)=1,ISNUMBER(MATCH(B12,#REF!,0))),1,2))</f>
        <v>1</v>
      </c>
      <c r="V12" s="58"/>
      <c r="W12" s="58"/>
      <c r="X12" s="58"/>
      <c r="Y12" s="58"/>
      <c r="Z12" s="58"/>
      <c r="AA12" s="58"/>
    </row>
    <row r="13" spans="1:28" ht="18" customHeight="1" thickBot="1">
      <c r="A13" s="58"/>
      <c r="B13" s="9" t="s">
        <v>25</v>
      </c>
      <c r="C13" s="4" t="s">
        <v>1</v>
      </c>
      <c r="D13" s="5" t="s">
        <v>0</v>
      </c>
      <c r="E13" s="68" t="s">
        <v>2</v>
      </c>
      <c r="F13" s="69"/>
      <c r="G13" s="69"/>
      <c r="H13" s="69"/>
      <c r="I13" s="69"/>
      <c r="J13" s="69"/>
      <c r="K13" s="69"/>
      <c r="L13" s="69"/>
      <c r="M13" s="70"/>
      <c r="N13" s="59" t="s">
        <v>4</v>
      </c>
      <c r="O13" s="57" t="s">
        <v>6</v>
      </c>
      <c r="P13" s="7" t="s">
        <v>26</v>
      </c>
      <c r="Q13" s="12" t="s">
        <v>4</v>
      </c>
      <c r="R13" s="63" t="s">
        <v>4</v>
      </c>
      <c r="S13" s="64"/>
      <c r="U13" s="60" t="str">
        <f>IF(ISERROR(OR(WEEKDAY(B13,1)=1,ISNUMBER(MATCH(B13,#REF!,0)))),"",IF(OR(WEEKDAY(B13,1)=1,ISNUMBER(MATCH(B13,#REF!,0))),1,2))</f>
        <v/>
      </c>
      <c r="V13" s="58"/>
      <c r="W13" s="10"/>
      <c r="X13" s="58"/>
      <c r="Y13" s="58"/>
      <c r="Z13" s="58"/>
      <c r="AA13" s="58"/>
    </row>
    <row r="14" spans="1:28" ht="18" customHeight="1">
      <c r="A14" s="58"/>
      <c r="B14" s="43" t="s">
        <v>7</v>
      </c>
      <c r="C14" s="44" t="s">
        <v>7</v>
      </c>
      <c r="D14" s="45"/>
      <c r="E14" s="66" t="s">
        <v>7</v>
      </c>
      <c r="F14" s="67"/>
      <c r="G14" s="67"/>
      <c r="H14" s="67"/>
      <c r="I14" s="67"/>
      <c r="J14" s="67"/>
      <c r="K14" s="67"/>
      <c r="L14" s="67"/>
      <c r="M14" s="67"/>
      <c r="N14" s="46"/>
      <c r="O14" s="46"/>
      <c r="P14" s="46"/>
      <c r="Q14" s="46"/>
      <c r="R14" s="52" t="s">
        <v>56</v>
      </c>
      <c r="S14" s="47">
        <f>SUM(N14:N19)</f>
        <v>0</v>
      </c>
      <c r="U14" s="60" t="str">
        <f>IF(ISERROR(OR(WEEKDAY(B14,1)=1,ISNUMBER(MATCH(B14,#REF!,0)))),"",IF(OR(WEEKDAY(B14,1)=1,ISNUMBER(MATCH(B14,#REF!,0))),1,2))</f>
        <v/>
      </c>
      <c r="V14" s="58"/>
      <c r="W14" s="58"/>
      <c r="X14" s="58"/>
      <c r="Y14" s="58"/>
      <c r="Z14" s="58"/>
      <c r="AA14" s="58"/>
    </row>
    <row r="15" spans="1:28" ht="18" customHeight="1">
      <c r="A15" s="58"/>
      <c r="B15" s="14" t="s">
        <v>7</v>
      </c>
      <c r="C15" s="8" t="s">
        <v>7</v>
      </c>
      <c r="D15" s="18"/>
      <c r="E15" s="61" t="s">
        <v>7</v>
      </c>
      <c r="F15" s="62"/>
      <c r="G15" s="62"/>
      <c r="H15" s="62"/>
      <c r="I15" s="62"/>
      <c r="J15" s="62"/>
      <c r="K15" s="62"/>
      <c r="L15" s="62"/>
      <c r="M15" s="62"/>
      <c r="N15" s="15"/>
      <c r="O15" s="15"/>
      <c r="P15" s="15"/>
      <c r="Q15" s="15"/>
      <c r="R15" s="53" t="s">
        <v>6</v>
      </c>
      <c r="S15" s="16">
        <f>SUM(Q14:Q18)</f>
        <v>0</v>
      </c>
      <c r="U15" s="60" t="str">
        <f>IF(ISERROR(OR(WEEKDAY(B15,1)=1,ISNUMBER(MATCH(B15,#REF!,0)))),"",IF(OR(WEEKDAY(B15,1)=1,ISNUMBER(MATCH(B15,#REF!,0))),1,2))</f>
        <v/>
      </c>
      <c r="V15" s="58"/>
      <c r="W15" s="58"/>
      <c r="X15" s="10"/>
      <c r="Y15" s="58"/>
      <c r="Z15" s="58"/>
      <c r="AA15" s="58"/>
    </row>
    <row r="16" spans="1:28" ht="18" customHeight="1">
      <c r="A16" s="58"/>
      <c r="B16" s="14" t="s">
        <v>7</v>
      </c>
      <c r="C16" s="8" t="s">
        <v>7</v>
      </c>
      <c r="D16" s="18"/>
      <c r="E16" s="61" t="s">
        <v>7</v>
      </c>
      <c r="F16" s="62"/>
      <c r="G16" s="62"/>
      <c r="H16" s="62"/>
      <c r="I16" s="62"/>
      <c r="J16" s="62"/>
      <c r="K16" s="62"/>
      <c r="L16" s="62"/>
      <c r="M16" s="62"/>
      <c r="N16" s="15"/>
      <c r="O16" s="15"/>
      <c r="P16" s="15"/>
      <c r="Q16" s="15"/>
      <c r="R16" s="54" t="str">
        <f>IF(Q19="△","Minus Time","")</f>
        <v/>
      </c>
      <c r="S16" s="41"/>
      <c r="U16" s="60" t="str">
        <f>IF(ISERROR(OR(WEEKDAY(B16,1)=1,ISNUMBER(MATCH(B16,#REF!,0)))),"",IF(OR(WEEKDAY(B16,1)=1,ISNUMBER(MATCH(B16,#REF!,0))),1,2))</f>
        <v/>
      </c>
      <c r="V16" s="58"/>
      <c r="W16" s="58"/>
      <c r="X16" s="10"/>
      <c r="Y16" s="58"/>
      <c r="Z16" s="58"/>
      <c r="AA16" s="58"/>
    </row>
    <row r="17" spans="1:27" ht="18" customHeight="1">
      <c r="A17" s="58"/>
      <c r="B17" s="14" t="s">
        <v>7</v>
      </c>
      <c r="C17" s="8" t="s">
        <v>7</v>
      </c>
      <c r="D17" s="18"/>
      <c r="E17" s="61" t="s">
        <v>7</v>
      </c>
      <c r="F17" s="62"/>
      <c r="G17" s="62"/>
      <c r="H17" s="62"/>
      <c r="I17" s="62"/>
      <c r="J17" s="62"/>
      <c r="K17" s="62"/>
      <c r="L17" s="62"/>
      <c r="M17" s="62"/>
      <c r="N17" s="15"/>
      <c r="O17" s="15"/>
      <c r="P17" s="15"/>
      <c r="Q17" s="15"/>
      <c r="R17" s="53" t="s">
        <v>23</v>
      </c>
      <c r="S17" s="16">
        <f>IF(OR(Q19="■",Q19="×",Q19="◎"),0,IF(Q19="△",SUM(S14:S16)-7.75, SUM(S14:S15)-7.75))</f>
        <v>0</v>
      </c>
      <c r="U17" s="60" t="str">
        <f>IF(ISERROR(OR(WEEKDAY(B17,1)=1,ISNUMBER(MATCH(B17,#REF!,0)))),"",IF(OR(WEEKDAY(B17,1)=1,ISNUMBER(MATCH(B17,#REF!,0))),1,2))</f>
        <v/>
      </c>
      <c r="V17" s="58"/>
      <c r="W17" s="58"/>
      <c r="X17" s="10"/>
      <c r="Y17" s="58"/>
      <c r="Z17" s="58"/>
      <c r="AA17" s="58"/>
    </row>
    <row r="18" spans="1:27" ht="18" customHeight="1">
      <c r="A18" s="58"/>
      <c r="B18" s="14" t="s">
        <v>7</v>
      </c>
      <c r="C18" s="8" t="s">
        <v>7</v>
      </c>
      <c r="D18" s="18"/>
      <c r="E18" s="61" t="s">
        <v>7</v>
      </c>
      <c r="F18" s="62"/>
      <c r="G18" s="62"/>
      <c r="H18" s="62"/>
      <c r="I18" s="62"/>
      <c r="J18" s="62"/>
      <c r="K18" s="62"/>
      <c r="L18" s="62"/>
      <c r="M18" s="62"/>
      <c r="N18" s="15"/>
      <c r="O18" s="15" t="s">
        <v>32</v>
      </c>
      <c r="P18" s="15" t="s">
        <v>33</v>
      </c>
      <c r="Q18" s="15"/>
      <c r="R18" s="53" t="s">
        <v>3</v>
      </c>
      <c r="S18" s="16" t="str">
        <f>IF(Q19="×",-7.75,"-")</f>
        <v>-</v>
      </c>
      <c r="U18" s="60" t="str">
        <f>IF(ISERROR(OR(WEEKDAY(B18,1)=1,ISNUMBER(MATCH(B18,#REF!,0)))),"",IF(OR(WEEKDAY(B18,1)=1,ISNUMBER(MATCH(B18,#REF!,0))),1,2))</f>
        <v/>
      </c>
      <c r="V18" s="58"/>
      <c r="W18" s="58"/>
      <c r="X18" s="10"/>
      <c r="Y18" s="58"/>
      <c r="Z18" s="58"/>
      <c r="AA18" s="58"/>
    </row>
    <row r="19" spans="1:27" ht="18" customHeight="1" thickBot="1">
      <c r="A19" s="58"/>
      <c r="B19" s="48" t="s">
        <v>7</v>
      </c>
      <c r="C19" s="49" t="s">
        <v>7</v>
      </c>
      <c r="D19" s="50"/>
      <c r="E19" s="76" t="s">
        <v>7</v>
      </c>
      <c r="F19" s="77"/>
      <c r="G19" s="77"/>
      <c r="H19" s="77"/>
      <c r="I19" s="77"/>
      <c r="J19" s="77"/>
      <c r="K19" s="77"/>
      <c r="L19" s="77"/>
      <c r="M19" s="77"/>
      <c r="N19" s="51"/>
      <c r="O19" s="51" t="s">
        <v>55</v>
      </c>
      <c r="P19" s="51" t="s">
        <v>33</v>
      </c>
      <c r="Q19" s="51" t="s">
        <v>7</v>
      </c>
      <c r="R19" s="55" t="s">
        <v>5</v>
      </c>
      <c r="S19" s="17">
        <f xml:space="preserve"> S14+S15</f>
        <v>0</v>
      </c>
      <c r="U19" s="60" t="str">
        <f>IF(ISERROR(OR(WEEKDAY(B19,1)=1,ISNUMBER(MATCH(B19,#REF!,0)))),"",IF(OR(WEEKDAY(B19,1)=1,ISNUMBER(MATCH(B19,#REF!,0))),1,2))</f>
        <v/>
      </c>
      <c r="V19" s="58"/>
      <c r="W19" s="58"/>
      <c r="X19" s="58"/>
      <c r="Y19" s="58"/>
      <c r="Z19" s="58"/>
      <c r="AA19" s="58"/>
    </row>
    <row r="20" spans="1:27" ht="18" customHeight="1" thickBot="1">
      <c r="A20" s="58"/>
      <c r="B20" s="71">
        <f>B12+1</f>
        <v>45019</v>
      </c>
      <c r="C20" s="72"/>
      <c r="D20" s="72"/>
      <c r="E20" s="72"/>
      <c r="F20" s="72"/>
      <c r="G20" s="72"/>
      <c r="H20" s="72"/>
      <c r="I20" s="72"/>
      <c r="J20" s="72"/>
      <c r="K20" s="72"/>
      <c r="L20" s="72"/>
      <c r="M20" s="72"/>
      <c r="N20" s="72"/>
      <c r="O20" s="72"/>
      <c r="P20" s="72"/>
      <c r="Q20" s="72"/>
      <c r="R20" s="72"/>
      <c r="S20" s="73"/>
      <c r="U20" s="60">
        <f>IF(ISERROR(OR(WEEKDAY(B20,1)=1,ISNUMBER(MATCH(B20,#REF!,0)))),"",IF(OR(WEEKDAY(B20,1)=1,ISNUMBER(MATCH(B20,#REF!,0))),1,2))</f>
        <v>2</v>
      </c>
      <c r="V20" s="58"/>
      <c r="W20" s="58"/>
      <c r="X20" s="58"/>
      <c r="Y20" s="58"/>
      <c r="Z20" s="58"/>
      <c r="AA20" s="58"/>
    </row>
    <row r="21" spans="1:27" ht="18" customHeight="1" thickBot="1">
      <c r="A21" s="58"/>
      <c r="B21" s="9" t="s">
        <v>25</v>
      </c>
      <c r="C21" s="4" t="s">
        <v>1</v>
      </c>
      <c r="D21" s="5" t="s">
        <v>0</v>
      </c>
      <c r="E21" s="68" t="s">
        <v>2</v>
      </c>
      <c r="F21" s="69"/>
      <c r="G21" s="69"/>
      <c r="H21" s="69"/>
      <c r="I21" s="69"/>
      <c r="J21" s="69"/>
      <c r="K21" s="69"/>
      <c r="L21" s="69"/>
      <c r="M21" s="70"/>
      <c r="N21" s="59" t="s">
        <v>4</v>
      </c>
      <c r="O21" s="57" t="s">
        <v>6</v>
      </c>
      <c r="P21" s="7" t="s">
        <v>26</v>
      </c>
      <c r="Q21" s="12" t="s">
        <v>4</v>
      </c>
      <c r="R21" s="63" t="s">
        <v>4</v>
      </c>
      <c r="S21" s="64"/>
      <c r="U21" s="60" t="str">
        <f>IF(ISERROR(OR(WEEKDAY(B21,1)=1,ISNUMBER(MATCH(B21,#REF!,0)))),"",IF(OR(WEEKDAY(B21,1)=1,ISNUMBER(MATCH(B21,#REF!,0))),1,2))</f>
        <v/>
      </c>
      <c r="V21" s="58"/>
      <c r="W21" s="58"/>
      <c r="X21" s="58"/>
      <c r="Y21" s="58"/>
      <c r="Z21" s="58"/>
      <c r="AA21" s="58"/>
    </row>
    <row r="22" spans="1:27" ht="18" customHeight="1">
      <c r="A22" s="58"/>
      <c r="B22" s="43" t="s">
        <v>96</v>
      </c>
      <c r="C22" s="44" t="s">
        <v>97</v>
      </c>
      <c r="D22" s="45" t="s">
        <v>112</v>
      </c>
      <c r="E22" s="66" t="s">
        <v>99</v>
      </c>
      <c r="F22" s="67"/>
      <c r="G22" s="67"/>
      <c r="H22" s="67"/>
      <c r="I22" s="67"/>
      <c r="J22" s="67"/>
      <c r="K22" s="67"/>
      <c r="L22" s="67"/>
      <c r="M22" s="67"/>
      <c r="N22" s="46">
        <v>7.75</v>
      </c>
      <c r="O22" s="46"/>
      <c r="P22" s="46"/>
      <c r="Q22" s="46"/>
      <c r="R22" s="52" t="s">
        <v>56</v>
      </c>
      <c r="S22" s="47">
        <f>SUM(N22:N27)</f>
        <v>7.75</v>
      </c>
      <c r="U22" s="60" t="str">
        <f>IF(ISERROR(OR(WEEKDAY(B22,1)=1,ISNUMBER(MATCH(B22,#REF!,0)))),"",IF(OR(WEEKDAY(B22,1)=1,ISNUMBER(MATCH(B22,#REF!,0))),1,2))</f>
        <v/>
      </c>
      <c r="V22" s="58"/>
      <c r="W22" s="58"/>
      <c r="X22" s="58"/>
      <c r="Y22" s="58"/>
      <c r="Z22" s="58"/>
      <c r="AA22" s="58"/>
    </row>
    <row r="23" spans="1:27" ht="18" customHeight="1">
      <c r="A23" s="58"/>
      <c r="B23" s="14" t="s">
        <v>7</v>
      </c>
      <c r="C23" s="8" t="s">
        <v>7</v>
      </c>
      <c r="D23" s="18"/>
      <c r="E23" s="61" t="s">
        <v>7</v>
      </c>
      <c r="F23" s="62"/>
      <c r="G23" s="62"/>
      <c r="H23" s="62"/>
      <c r="I23" s="62"/>
      <c r="J23" s="62"/>
      <c r="K23" s="62"/>
      <c r="L23" s="62"/>
      <c r="M23" s="62"/>
      <c r="N23" s="15"/>
      <c r="O23" s="15"/>
      <c r="P23" s="15"/>
      <c r="Q23" s="15"/>
      <c r="R23" s="53" t="s">
        <v>6</v>
      </c>
      <c r="S23" s="16">
        <f>SUM(Q22:Q26)</f>
        <v>1</v>
      </c>
      <c r="U23" s="60" t="str">
        <f>IF(ISERROR(OR(WEEKDAY(B23,1)=1,ISNUMBER(MATCH(B23,#REF!,0)))),"",IF(OR(WEEKDAY(B23,1)=1,ISNUMBER(MATCH(B23,#REF!,0))),1,2))</f>
        <v/>
      </c>
      <c r="V23" s="58"/>
      <c r="W23" s="58"/>
      <c r="X23" s="58"/>
      <c r="Y23" s="58"/>
      <c r="Z23" s="58"/>
      <c r="AA23" s="58"/>
    </row>
    <row r="24" spans="1:27" ht="18" customHeight="1">
      <c r="A24" s="58"/>
      <c r="B24" s="14" t="s">
        <v>7</v>
      </c>
      <c r="C24" s="8" t="s">
        <v>7</v>
      </c>
      <c r="D24" s="18"/>
      <c r="E24" s="61" t="s">
        <v>7</v>
      </c>
      <c r="F24" s="62"/>
      <c r="G24" s="62"/>
      <c r="H24" s="62"/>
      <c r="I24" s="62"/>
      <c r="J24" s="62"/>
      <c r="K24" s="62"/>
      <c r="L24" s="62"/>
      <c r="M24" s="62"/>
      <c r="N24" s="15"/>
      <c r="O24" s="15"/>
      <c r="P24" s="15"/>
      <c r="Q24" s="15"/>
      <c r="R24" s="54" t="str">
        <f>IF(Q27="△","Minus Time","")</f>
        <v/>
      </c>
      <c r="S24" s="41"/>
      <c r="U24" s="60" t="str">
        <f>IF(ISERROR(OR(WEEKDAY(B24,1)=1,ISNUMBER(MATCH(B24,#REF!,0)))),"",IF(OR(WEEKDAY(B24,1)=1,ISNUMBER(MATCH(B24,#REF!,0))),1,2))</f>
        <v/>
      </c>
      <c r="V24" s="58"/>
      <c r="W24" s="58"/>
      <c r="X24" s="58"/>
      <c r="Y24" s="58"/>
      <c r="Z24" s="58"/>
      <c r="AA24" s="58"/>
    </row>
    <row r="25" spans="1:27" ht="18" customHeight="1">
      <c r="A25" s="58"/>
      <c r="B25" s="14" t="s">
        <v>7</v>
      </c>
      <c r="C25" s="8" t="s">
        <v>7</v>
      </c>
      <c r="D25" s="18"/>
      <c r="E25" s="61" t="s">
        <v>7</v>
      </c>
      <c r="F25" s="62"/>
      <c r="G25" s="62"/>
      <c r="H25" s="62"/>
      <c r="I25" s="62"/>
      <c r="J25" s="62"/>
      <c r="K25" s="62"/>
      <c r="L25" s="62"/>
      <c r="M25" s="62"/>
      <c r="N25" s="15"/>
      <c r="O25" s="15"/>
      <c r="P25" s="15"/>
      <c r="Q25" s="15"/>
      <c r="R25" s="53" t="s">
        <v>23</v>
      </c>
      <c r="S25" s="16">
        <f>IF(OR(Q27="■",Q27="×",Q27="◎"),0,IF(Q27="△",SUM(S22:S24)-7.75, SUM(S22:S23)-7.75))</f>
        <v>1</v>
      </c>
      <c r="U25" s="60" t="str">
        <f>IF(ISERROR(OR(WEEKDAY(B25,1)=1,ISNUMBER(MATCH(B25,#REF!,0)))),"",IF(OR(WEEKDAY(B25,1)=1,ISNUMBER(MATCH(B25,#REF!,0))),1,2))</f>
        <v/>
      </c>
      <c r="V25" s="58"/>
      <c r="W25" s="58"/>
      <c r="X25" s="58"/>
      <c r="Y25" s="58"/>
      <c r="Z25" s="58"/>
      <c r="AA25" s="58"/>
    </row>
    <row r="26" spans="1:27" ht="18" customHeight="1">
      <c r="A26" s="58"/>
      <c r="B26" s="14" t="s">
        <v>7</v>
      </c>
      <c r="C26" s="8" t="s">
        <v>7</v>
      </c>
      <c r="D26" s="18"/>
      <c r="E26" s="61" t="s">
        <v>7</v>
      </c>
      <c r="F26" s="62"/>
      <c r="G26" s="62"/>
      <c r="H26" s="62"/>
      <c r="I26" s="62"/>
      <c r="J26" s="62"/>
      <c r="K26" s="62"/>
      <c r="L26" s="62"/>
      <c r="M26" s="62"/>
      <c r="N26" s="15"/>
      <c r="O26" s="15" t="s">
        <v>32</v>
      </c>
      <c r="P26" s="15" t="s">
        <v>33</v>
      </c>
      <c r="Q26" s="15">
        <v>1</v>
      </c>
      <c r="R26" s="53" t="s">
        <v>3</v>
      </c>
      <c r="S26" s="16" t="str">
        <f>IF(Q27="×",-7.75,"-")</f>
        <v>-</v>
      </c>
      <c r="U26" s="60" t="str">
        <f>IF(ISERROR(OR(WEEKDAY(B26,1)=1,ISNUMBER(MATCH(B26,#REF!,0)))),"",IF(OR(WEEKDAY(B26,1)=1,ISNUMBER(MATCH(B26,#REF!,0))),1,2))</f>
        <v/>
      </c>
      <c r="V26" s="58"/>
      <c r="W26" s="58"/>
      <c r="X26" s="58"/>
      <c r="Y26" s="58"/>
      <c r="Z26" s="58"/>
      <c r="AA26" s="58"/>
    </row>
    <row r="27" spans="1:27" ht="18" customHeight="1" thickBot="1">
      <c r="A27" s="58"/>
      <c r="B27" s="48" t="s">
        <v>7</v>
      </c>
      <c r="C27" s="49" t="s">
        <v>7</v>
      </c>
      <c r="D27" s="50"/>
      <c r="E27" s="76" t="s">
        <v>7</v>
      </c>
      <c r="F27" s="77"/>
      <c r="G27" s="77"/>
      <c r="H27" s="77"/>
      <c r="I27" s="77"/>
      <c r="J27" s="77"/>
      <c r="K27" s="77"/>
      <c r="L27" s="77"/>
      <c r="M27" s="77"/>
      <c r="N27" s="51"/>
      <c r="O27" s="51" t="s">
        <v>55</v>
      </c>
      <c r="P27" s="51" t="s">
        <v>33</v>
      </c>
      <c r="Q27" s="51" t="s">
        <v>93</v>
      </c>
      <c r="R27" s="55" t="s">
        <v>5</v>
      </c>
      <c r="S27" s="17">
        <f xml:space="preserve"> S22+S23</f>
        <v>8.75</v>
      </c>
      <c r="U27" s="60" t="str">
        <f>IF(ISERROR(OR(WEEKDAY(B27,1)=1,ISNUMBER(MATCH(B27,#REF!,0)))),"",IF(OR(WEEKDAY(B27,1)=1,ISNUMBER(MATCH(B27,#REF!,0))),1,2))</f>
        <v/>
      </c>
      <c r="V27" s="58"/>
      <c r="W27" s="58"/>
      <c r="X27" s="58"/>
      <c r="Y27" s="58"/>
      <c r="Z27" s="58"/>
      <c r="AA27" s="58"/>
    </row>
    <row r="28" spans="1:27" ht="18" customHeight="1" thickBot="1">
      <c r="A28" s="58"/>
      <c r="B28" s="71">
        <f>B20+1</f>
        <v>45020</v>
      </c>
      <c r="C28" s="72"/>
      <c r="D28" s="72"/>
      <c r="E28" s="72"/>
      <c r="F28" s="72"/>
      <c r="G28" s="72"/>
      <c r="H28" s="72"/>
      <c r="I28" s="72"/>
      <c r="J28" s="72"/>
      <c r="K28" s="72"/>
      <c r="L28" s="72"/>
      <c r="M28" s="72"/>
      <c r="N28" s="72"/>
      <c r="O28" s="72"/>
      <c r="P28" s="72"/>
      <c r="Q28" s="72"/>
      <c r="R28" s="72"/>
      <c r="S28" s="73"/>
      <c r="U28" s="60">
        <f>IF(ISERROR(OR(WEEKDAY(B28,1)=1,ISNUMBER(MATCH(B28,#REF!,0)))),"",IF(OR(WEEKDAY(B28,1)=1,ISNUMBER(MATCH(B28,#REF!,0))),1,2))</f>
        <v>2</v>
      </c>
      <c r="V28" s="58"/>
      <c r="W28" s="58"/>
      <c r="X28" s="58"/>
      <c r="Y28" s="58"/>
      <c r="Z28" s="58"/>
      <c r="AA28" s="58"/>
    </row>
    <row r="29" spans="1:27" ht="18" customHeight="1" thickBot="1">
      <c r="A29" s="58"/>
      <c r="B29" s="9" t="s">
        <v>25</v>
      </c>
      <c r="C29" s="4" t="s">
        <v>1</v>
      </c>
      <c r="D29" s="5" t="s">
        <v>0</v>
      </c>
      <c r="E29" s="68" t="s">
        <v>2</v>
      </c>
      <c r="F29" s="69"/>
      <c r="G29" s="69"/>
      <c r="H29" s="69"/>
      <c r="I29" s="69"/>
      <c r="J29" s="69"/>
      <c r="K29" s="69"/>
      <c r="L29" s="69"/>
      <c r="M29" s="70"/>
      <c r="N29" s="59" t="s">
        <v>4</v>
      </c>
      <c r="O29" s="57" t="s">
        <v>6</v>
      </c>
      <c r="P29" s="7" t="s">
        <v>26</v>
      </c>
      <c r="Q29" s="12" t="s">
        <v>4</v>
      </c>
      <c r="R29" s="63" t="s">
        <v>4</v>
      </c>
      <c r="S29" s="64"/>
      <c r="U29" s="60" t="str">
        <f>IF(ISERROR(OR(WEEKDAY(B29,1)=1,ISNUMBER(MATCH(B29,#REF!,0)))),"",IF(OR(WEEKDAY(B29,1)=1,ISNUMBER(MATCH(B29,#REF!,0))),1,2))</f>
        <v/>
      </c>
      <c r="V29" s="58"/>
      <c r="W29" s="58"/>
      <c r="X29" s="58"/>
      <c r="Y29" s="58"/>
      <c r="Z29" s="58"/>
      <c r="AA29" s="58"/>
    </row>
    <row r="30" spans="1:27" ht="18" customHeight="1">
      <c r="A30" s="58"/>
      <c r="B30" s="43" t="s">
        <v>7</v>
      </c>
      <c r="C30" s="44" t="s">
        <v>7</v>
      </c>
      <c r="D30" s="45"/>
      <c r="E30" s="66" t="s">
        <v>7</v>
      </c>
      <c r="F30" s="67"/>
      <c r="G30" s="67"/>
      <c r="H30" s="67"/>
      <c r="I30" s="67"/>
      <c r="J30" s="67"/>
      <c r="K30" s="67"/>
      <c r="L30" s="67"/>
      <c r="M30" s="67"/>
      <c r="N30" s="46"/>
      <c r="O30" s="46" t="s">
        <v>94</v>
      </c>
      <c r="P30" s="46"/>
      <c r="Q30" s="46">
        <v>7</v>
      </c>
      <c r="R30" s="52" t="s">
        <v>56</v>
      </c>
      <c r="S30" s="47">
        <f>SUM(N30:N35)</f>
        <v>0</v>
      </c>
      <c r="U30" s="60" t="str">
        <f>IF(ISERROR(OR(WEEKDAY(B30,1)=1,ISNUMBER(MATCH(B30,#REF!,0)))),"",IF(OR(WEEKDAY(B30,1)=1,ISNUMBER(MATCH(B30,#REF!,0))),1,2))</f>
        <v/>
      </c>
      <c r="V30" s="58"/>
      <c r="W30" s="58"/>
      <c r="X30" s="58"/>
      <c r="Y30" s="58"/>
      <c r="Z30" s="58"/>
      <c r="AA30" s="58"/>
    </row>
    <row r="31" spans="1:27" ht="18" customHeight="1">
      <c r="A31" s="58"/>
      <c r="B31" s="14" t="s">
        <v>7</v>
      </c>
      <c r="C31" s="8" t="s">
        <v>7</v>
      </c>
      <c r="D31" s="18"/>
      <c r="E31" s="61" t="s">
        <v>7</v>
      </c>
      <c r="F31" s="62"/>
      <c r="G31" s="62"/>
      <c r="H31" s="62"/>
      <c r="I31" s="62"/>
      <c r="J31" s="62"/>
      <c r="K31" s="62"/>
      <c r="L31" s="62"/>
      <c r="M31" s="62"/>
      <c r="N31" s="15"/>
      <c r="O31" s="15"/>
      <c r="P31" s="15"/>
      <c r="Q31" s="15"/>
      <c r="R31" s="53" t="s">
        <v>6</v>
      </c>
      <c r="S31" s="16">
        <f>SUM(Q30:Q34)</f>
        <v>7.75</v>
      </c>
      <c r="U31" s="60" t="str">
        <f>IF(ISERROR(OR(WEEKDAY(B31,1)=1,ISNUMBER(MATCH(B31,#REF!,0)))),"",IF(OR(WEEKDAY(B31,1)=1,ISNUMBER(MATCH(B31,#REF!,0))),1,2))</f>
        <v/>
      </c>
      <c r="V31" s="58"/>
      <c r="W31" s="58"/>
      <c r="X31" s="58"/>
      <c r="Y31" s="58"/>
      <c r="Z31" s="58"/>
      <c r="AA31" s="58"/>
    </row>
    <row r="32" spans="1:27" ht="18" customHeight="1">
      <c r="A32" s="58"/>
      <c r="B32" s="14" t="s">
        <v>7</v>
      </c>
      <c r="C32" s="8" t="s">
        <v>7</v>
      </c>
      <c r="D32" s="18"/>
      <c r="E32" s="61" t="s">
        <v>7</v>
      </c>
      <c r="F32" s="62"/>
      <c r="G32" s="62"/>
      <c r="H32" s="62"/>
      <c r="I32" s="62"/>
      <c r="J32" s="62"/>
      <c r="K32" s="62"/>
      <c r="L32" s="62"/>
      <c r="M32" s="62"/>
      <c r="N32" s="15"/>
      <c r="O32" s="15"/>
      <c r="P32" s="15"/>
      <c r="Q32" s="15"/>
      <c r="R32" s="54" t="str">
        <f>IF(Q35="△","Minus Time","")</f>
        <v/>
      </c>
      <c r="S32" s="41"/>
      <c r="U32" s="60" t="str">
        <f>IF(ISERROR(OR(WEEKDAY(B32,1)=1,ISNUMBER(MATCH(B32,#REF!,0)))),"",IF(OR(WEEKDAY(B32,1)=1,ISNUMBER(MATCH(B32,#REF!,0))),1,2))</f>
        <v/>
      </c>
      <c r="V32" s="58"/>
      <c r="W32" s="58"/>
      <c r="X32" s="58"/>
      <c r="Y32" s="58"/>
      <c r="Z32" s="58"/>
      <c r="AA32" s="58"/>
    </row>
    <row r="33" spans="1:27" ht="18" customHeight="1">
      <c r="A33" s="58"/>
      <c r="B33" s="14" t="s">
        <v>7</v>
      </c>
      <c r="C33" s="8" t="s">
        <v>7</v>
      </c>
      <c r="D33" s="18"/>
      <c r="E33" s="61" t="s">
        <v>7</v>
      </c>
      <c r="F33" s="62"/>
      <c r="G33" s="62"/>
      <c r="H33" s="62"/>
      <c r="I33" s="62"/>
      <c r="J33" s="62"/>
      <c r="K33" s="62"/>
      <c r="L33" s="62"/>
      <c r="M33" s="62"/>
      <c r="N33" s="15"/>
      <c r="O33" s="15"/>
      <c r="P33" s="15"/>
      <c r="Q33" s="15"/>
      <c r="R33" s="53" t="s">
        <v>23</v>
      </c>
      <c r="S33" s="16">
        <f>IF(OR(Q35="■",Q35="×",Q35="◎"),0,IF(Q35="△",SUM(S30:S32)-7.75, SUM(S30:S31)-7.75))</f>
        <v>0</v>
      </c>
      <c r="U33" s="60" t="str">
        <f>IF(ISERROR(OR(WEEKDAY(B33,1)=1,ISNUMBER(MATCH(B33,#REF!,0)))),"",IF(OR(WEEKDAY(B33,1)=1,ISNUMBER(MATCH(B33,#REF!,0))),1,2))</f>
        <v/>
      </c>
      <c r="V33" s="58"/>
      <c r="W33" s="58"/>
      <c r="X33" s="58"/>
      <c r="Y33" s="58"/>
      <c r="Z33" s="58"/>
      <c r="AA33" s="58"/>
    </row>
    <row r="34" spans="1:27" ht="18" customHeight="1">
      <c r="A34" s="58"/>
      <c r="B34" s="14" t="s">
        <v>7</v>
      </c>
      <c r="C34" s="8" t="s">
        <v>7</v>
      </c>
      <c r="D34" s="18"/>
      <c r="E34" s="61" t="s">
        <v>7</v>
      </c>
      <c r="F34" s="62"/>
      <c r="G34" s="62"/>
      <c r="H34" s="62"/>
      <c r="I34" s="62"/>
      <c r="J34" s="62"/>
      <c r="K34" s="62"/>
      <c r="L34" s="62"/>
      <c r="M34" s="62"/>
      <c r="N34" s="15"/>
      <c r="O34" s="15" t="s">
        <v>32</v>
      </c>
      <c r="P34" s="15" t="s">
        <v>33</v>
      </c>
      <c r="Q34" s="15">
        <v>0.75</v>
      </c>
      <c r="R34" s="53" t="s">
        <v>3</v>
      </c>
      <c r="S34" s="16" t="str">
        <f>IF(Q35="×",-7.75,"-")</f>
        <v>-</v>
      </c>
      <c r="U34" s="60" t="str">
        <f>IF(ISERROR(OR(WEEKDAY(B34,1)=1,ISNUMBER(MATCH(B34,#REF!,0)))),"",IF(OR(WEEKDAY(B34,1)=1,ISNUMBER(MATCH(B34,#REF!,0))),1,2))</f>
        <v/>
      </c>
      <c r="V34" s="58"/>
      <c r="W34" s="58"/>
      <c r="X34" s="58"/>
      <c r="Y34" s="58"/>
      <c r="Z34" s="58"/>
      <c r="AA34" s="58"/>
    </row>
    <row r="35" spans="1:27" ht="18" customHeight="1" thickBot="1">
      <c r="A35" s="58"/>
      <c r="B35" s="48" t="s">
        <v>7</v>
      </c>
      <c r="C35" s="49" t="s">
        <v>7</v>
      </c>
      <c r="D35" s="50"/>
      <c r="E35" s="76" t="s">
        <v>7</v>
      </c>
      <c r="F35" s="77"/>
      <c r="G35" s="77"/>
      <c r="H35" s="77"/>
      <c r="I35" s="77"/>
      <c r="J35" s="77"/>
      <c r="K35" s="77"/>
      <c r="L35" s="77"/>
      <c r="M35" s="77"/>
      <c r="N35" s="51"/>
      <c r="O35" s="51" t="s">
        <v>55</v>
      </c>
      <c r="P35" s="51" t="s">
        <v>33</v>
      </c>
      <c r="Q35" s="51" t="s">
        <v>93</v>
      </c>
      <c r="R35" s="55" t="s">
        <v>5</v>
      </c>
      <c r="S35" s="17">
        <f xml:space="preserve"> S30+S31</f>
        <v>7.75</v>
      </c>
      <c r="U35" s="60" t="str">
        <f>IF(ISERROR(OR(WEEKDAY(B35,1)=1,ISNUMBER(MATCH(B35,#REF!,0)))),"",IF(OR(WEEKDAY(B35,1)=1,ISNUMBER(MATCH(B35,#REF!,0))),1,2))</f>
        <v/>
      </c>
      <c r="V35" s="58"/>
      <c r="W35" s="58"/>
      <c r="X35" s="58"/>
      <c r="Y35" s="58"/>
      <c r="Z35" s="58"/>
      <c r="AA35" s="58"/>
    </row>
    <row r="36" spans="1:27" ht="18" customHeight="1" thickBot="1">
      <c r="A36" s="58"/>
      <c r="B36" s="71">
        <f>B28+1</f>
        <v>45021</v>
      </c>
      <c r="C36" s="72"/>
      <c r="D36" s="72"/>
      <c r="E36" s="72"/>
      <c r="F36" s="72"/>
      <c r="G36" s="72"/>
      <c r="H36" s="72"/>
      <c r="I36" s="72"/>
      <c r="J36" s="72"/>
      <c r="K36" s="72"/>
      <c r="L36" s="72"/>
      <c r="M36" s="72"/>
      <c r="N36" s="72"/>
      <c r="O36" s="72"/>
      <c r="P36" s="72"/>
      <c r="Q36" s="72"/>
      <c r="R36" s="72"/>
      <c r="S36" s="73"/>
      <c r="U36" s="60">
        <f>IF(ISERROR(OR(WEEKDAY(B36,1)=1,ISNUMBER(MATCH(B36,#REF!,0)))),"",IF(OR(WEEKDAY(B36,1)=1,ISNUMBER(MATCH(B36,#REF!,0))),1,2))</f>
        <v>2</v>
      </c>
      <c r="V36" s="58"/>
      <c r="W36" s="58"/>
      <c r="X36" s="58"/>
      <c r="Y36" s="58"/>
      <c r="Z36" s="58"/>
      <c r="AA36" s="58"/>
    </row>
    <row r="37" spans="1:27" ht="18" customHeight="1" thickBot="1">
      <c r="A37" s="58"/>
      <c r="B37" s="9" t="s">
        <v>25</v>
      </c>
      <c r="C37" s="4" t="s">
        <v>1</v>
      </c>
      <c r="D37" s="5" t="s">
        <v>0</v>
      </c>
      <c r="E37" s="68" t="s">
        <v>2</v>
      </c>
      <c r="F37" s="69"/>
      <c r="G37" s="69"/>
      <c r="H37" s="69"/>
      <c r="I37" s="69"/>
      <c r="J37" s="69"/>
      <c r="K37" s="69"/>
      <c r="L37" s="69"/>
      <c r="M37" s="70"/>
      <c r="N37" s="59" t="s">
        <v>4</v>
      </c>
      <c r="O37" s="57" t="s">
        <v>6</v>
      </c>
      <c r="P37" s="7" t="s">
        <v>26</v>
      </c>
      <c r="Q37" s="12" t="s">
        <v>4</v>
      </c>
      <c r="R37" s="63" t="s">
        <v>4</v>
      </c>
      <c r="S37" s="64"/>
      <c r="U37" s="60" t="str">
        <f>IF(ISERROR(OR(WEEKDAY(B37,1)=1,ISNUMBER(MATCH(B37,#REF!,0)))),"",IF(OR(WEEKDAY(B37,1)=1,ISNUMBER(MATCH(B37,#REF!,0))),1,2))</f>
        <v/>
      </c>
      <c r="V37" s="58"/>
      <c r="W37" s="58"/>
      <c r="X37" s="58"/>
      <c r="Y37" s="58"/>
      <c r="Z37" s="58"/>
      <c r="AA37" s="58"/>
    </row>
    <row r="38" spans="1:27" ht="18" customHeight="1">
      <c r="A38" s="58"/>
      <c r="B38" s="43" t="s">
        <v>96</v>
      </c>
      <c r="C38" s="44" t="s">
        <v>97</v>
      </c>
      <c r="D38" s="45" t="s">
        <v>111</v>
      </c>
      <c r="E38" s="66" t="s">
        <v>99</v>
      </c>
      <c r="F38" s="67"/>
      <c r="G38" s="67"/>
      <c r="H38" s="67"/>
      <c r="I38" s="67"/>
      <c r="J38" s="67"/>
      <c r="K38" s="67"/>
      <c r="L38" s="67"/>
      <c r="M38" s="67"/>
      <c r="N38" s="46">
        <v>7</v>
      </c>
      <c r="O38" s="46" t="s">
        <v>94</v>
      </c>
      <c r="P38" s="46"/>
      <c r="Q38" s="46">
        <v>2</v>
      </c>
      <c r="R38" s="52" t="s">
        <v>56</v>
      </c>
      <c r="S38" s="47">
        <f>SUM(N38:N43)</f>
        <v>7</v>
      </c>
      <c r="U38" s="60" t="str">
        <f>IF(ISERROR(OR(WEEKDAY(B38,1)=1,ISNUMBER(MATCH(B38,#REF!,0)))),"",IF(OR(WEEKDAY(B38,1)=1,ISNUMBER(MATCH(B38,#REF!,0))),1,2))</f>
        <v/>
      </c>
      <c r="V38" s="58"/>
      <c r="W38" s="58"/>
      <c r="X38" s="58"/>
      <c r="Y38" s="58"/>
      <c r="Z38" s="58"/>
      <c r="AA38" s="58"/>
    </row>
    <row r="39" spans="1:27" ht="18" customHeight="1">
      <c r="A39" s="58"/>
      <c r="B39" s="14" t="s">
        <v>7</v>
      </c>
      <c r="C39" s="8" t="s">
        <v>7</v>
      </c>
      <c r="D39" s="18"/>
      <c r="E39" s="61" t="s">
        <v>7</v>
      </c>
      <c r="F39" s="62"/>
      <c r="G39" s="62"/>
      <c r="H39" s="62"/>
      <c r="I39" s="62"/>
      <c r="J39" s="62"/>
      <c r="K39" s="62"/>
      <c r="L39" s="62"/>
      <c r="M39" s="62"/>
      <c r="N39" s="15"/>
      <c r="O39" s="15"/>
      <c r="P39" s="15"/>
      <c r="Q39" s="15"/>
      <c r="R39" s="53" t="s">
        <v>6</v>
      </c>
      <c r="S39" s="16">
        <f>SUM(Q38:Q42)</f>
        <v>2.75</v>
      </c>
      <c r="U39" s="60" t="str">
        <f>IF(ISERROR(OR(WEEKDAY(B39,1)=1,ISNUMBER(MATCH(B39,#REF!,0)))),"",IF(OR(WEEKDAY(B39,1)=1,ISNUMBER(MATCH(B39,#REF!,0))),1,2))</f>
        <v/>
      </c>
      <c r="V39" s="58"/>
      <c r="W39" s="58"/>
      <c r="X39" s="58"/>
      <c r="Y39" s="58"/>
      <c r="Z39" s="58"/>
      <c r="AA39" s="58"/>
    </row>
    <row r="40" spans="1:27" ht="18" customHeight="1">
      <c r="A40" s="58"/>
      <c r="B40" s="14" t="s">
        <v>7</v>
      </c>
      <c r="C40" s="8" t="s">
        <v>7</v>
      </c>
      <c r="D40" s="18"/>
      <c r="E40" s="61" t="s">
        <v>7</v>
      </c>
      <c r="F40" s="62"/>
      <c r="G40" s="62"/>
      <c r="H40" s="62"/>
      <c r="I40" s="62"/>
      <c r="J40" s="62"/>
      <c r="K40" s="62"/>
      <c r="L40" s="62"/>
      <c r="M40" s="62"/>
      <c r="N40" s="15"/>
      <c r="O40" s="15"/>
      <c r="P40" s="15"/>
      <c r="Q40" s="15"/>
      <c r="R40" s="54" t="str">
        <f>IF(Q43="△","Minus Time","")</f>
        <v/>
      </c>
      <c r="S40" s="41"/>
      <c r="U40" s="60" t="str">
        <f>IF(ISERROR(OR(WEEKDAY(B40,1)=1,ISNUMBER(MATCH(B40,#REF!,0)))),"",IF(OR(WEEKDAY(B40,1)=1,ISNUMBER(MATCH(B40,#REF!,0))),1,2))</f>
        <v/>
      </c>
      <c r="V40" s="58"/>
      <c r="W40" s="58"/>
      <c r="X40" s="58"/>
      <c r="Y40" s="58"/>
      <c r="Z40" s="58"/>
      <c r="AA40" s="58"/>
    </row>
    <row r="41" spans="1:27" ht="18" customHeight="1">
      <c r="A41" s="58"/>
      <c r="B41" s="14" t="s">
        <v>7</v>
      </c>
      <c r="C41" s="8" t="s">
        <v>7</v>
      </c>
      <c r="D41" s="18"/>
      <c r="E41" s="61" t="s">
        <v>7</v>
      </c>
      <c r="F41" s="62"/>
      <c r="G41" s="62"/>
      <c r="H41" s="62"/>
      <c r="I41" s="62"/>
      <c r="J41" s="62"/>
      <c r="K41" s="62"/>
      <c r="L41" s="62"/>
      <c r="M41" s="62"/>
      <c r="N41" s="15"/>
      <c r="O41" s="15"/>
      <c r="P41" s="15"/>
      <c r="Q41" s="15"/>
      <c r="R41" s="53" t="s">
        <v>23</v>
      </c>
      <c r="S41" s="16">
        <f>IF(OR(Q43="■",Q43="×",Q43="◎"),0,IF(Q43="△",SUM(S38:S40)-7.75, SUM(S38:S39)-7.75))</f>
        <v>2</v>
      </c>
      <c r="U41" s="60" t="str">
        <f>IF(ISERROR(OR(WEEKDAY(B41,1)=1,ISNUMBER(MATCH(B41,#REF!,0)))),"",IF(OR(WEEKDAY(B41,1)=1,ISNUMBER(MATCH(B41,#REF!,0))),1,2))</f>
        <v/>
      </c>
      <c r="V41" s="58"/>
      <c r="W41" s="58"/>
      <c r="X41" s="58"/>
      <c r="Y41" s="58"/>
      <c r="Z41" s="58"/>
      <c r="AA41" s="58"/>
    </row>
    <row r="42" spans="1:27" ht="18" customHeight="1">
      <c r="A42" s="58"/>
      <c r="B42" s="14" t="s">
        <v>7</v>
      </c>
      <c r="C42" s="8" t="s">
        <v>7</v>
      </c>
      <c r="D42" s="18"/>
      <c r="E42" s="61" t="s">
        <v>7</v>
      </c>
      <c r="F42" s="62"/>
      <c r="G42" s="62"/>
      <c r="H42" s="62"/>
      <c r="I42" s="62"/>
      <c r="J42" s="62"/>
      <c r="K42" s="62"/>
      <c r="L42" s="62"/>
      <c r="M42" s="62"/>
      <c r="N42" s="15"/>
      <c r="O42" s="15" t="s">
        <v>32</v>
      </c>
      <c r="P42" s="15" t="s">
        <v>33</v>
      </c>
      <c r="Q42" s="15">
        <v>0.75</v>
      </c>
      <c r="R42" s="53" t="s">
        <v>3</v>
      </c>
      <c r="S42" s="16" t="str">
        <f>IF(Q43="×",-7.75,"-")</f>
        <v>-</v>
      </c>
      <c r="U42" s="60" t="str">
        <f>IF(ISERROR(OR(WEEKDAY(B42,1)=1,ISNUMBER(MATCH(B42,#REF!,0)))),"",IF(OR(WEEKDAY(B42,1)=1,ISNUMBER(MATCH(B42,#REF!,0))),1,2))</f>
        <v/>
      </c>
      <c r="V42" s="58"/>
      <c r="W42" s="58"/>
      <c r="X42" s="58"/>
      <c r="Y42" s="58"/>
      <c r="Z42" s="58"/>
      <c r="AA42" s="58"/>
    </row>
    <row r="43" spans="1:27" ht="18" customHeight="1" thickBot="1">
      <c r="A43" s="58"/>
      <c r="B43" s="48" t="s">
        <v>7</v>
      </c>
      <c r="C43" s="49" t="s">
        <v>7</v>
      </c>
      <c r="D43" s="50"/>
      <c r="E43" s="76" t="s">
        <v>7</v>
      </c>
      <c r="F43" s="77"/>
      <c r="G43" s="77"/>
      <c r="H43" s="77"/>
      <c r="I43" s="77"/>
      <c r="J43" s="77"/>
      <c r="K43" s="77"/>
      <c r="L43" s="77"/>
      <c r="M43" s="77"/>
      <c r="N43" s="51"/>
      <c r="O43" s="51" t="s">
        <v>55</v>
      </c>
      <c r="P43" s="51" t="s">
        <v>33</v>
      </c>
      <c r="Q43" s="51" t="s">
        <v>93</v>
      </c>
      <c r="R43" s="55" t="s">
        <v>5</v>
      </c>
      <c r="S43" s="17">
        <f xml:space="preserve"> S38+S39</f>
        <v>9.75</v>
      </c>
      <c r="U43" s="60" t="str">
        <f>IF(ISERROR(OR(WEEKDAY(B43,1)=1,ISNUMBER(MATCH(B43,#REF!,0)))),"",IF(OR(WEEKDAY(B43,1)=1,ISNUMBER(MATCH(B43,#REF!,0))),1,2))</f>
        <v/>
      </c>
      <c r="V43" s="58"/>
      <c r="W43" s="58"/>
      <c r="X43" s="58"/>
      <c r="Y43" s="58"/>
      <c r="Z43" s="58"/>
      <c r="AA43" s="58"/>
    </row>
    <row r="44" spans="1:27" ht="18" customHeight="1" thickBot="1">
      <c r="A44" s="58"/>
      <c r="B44" s="71">
        <f>B36+1</f>
        <v>45022</v>
      </c>
      <c r="C44" s="72"/>
      <c r="D44" s="72"/>
      <c r="E44" s="72"/>
      <c r="F44" s="72"/>
      <c r="G44" s="72"/>
      <c r="H44" s="72"/>
      <c r="I44" s="72"/>
      <c r="J44" s="72"/>
      <c r="K44" s="72"/>
      <c r="L44" s="72"/>
      <c r="M44" s="72"/>
      <c r="N44" s="72"/>
      <c r="O44" s="72"/>
      <c r="P44" s="72"/>
      <c r="Q44" s="72"/>
      <c r="R44" s="72"/>
      <c r="S44" s="73"/>
      <c r="U44" s="60">
        <f>IF(ISERROR(OR(WEEKDAY(B44,1)=1,ISNUMBER(MATCH(B44,#REF!,0)))),"",IF(OR(WEEKDAY(B44,1)=1,ISNUMBER(MATCH(B44,#REF!,0))),1,2))</f>
        <v>2</v>
      </c>
      <c r="V44" s="58"/>
      <c r="W44" s="58"/>
      <c r="X44" s="58"/>
      <c r="Y44" s="58"/>
      <c r="Z44" s="58"/>
      <c r="AA44" s="58"/>
    </row>
    <row r="45" spans="1:27" ht="18" customHeight="1" thickBot="1">
      <c r="A45" s="58"/>
      <c r="B45" s="9" t="s">
        <v>25</v>
      </c>
      <c r="C45" s="4" t="s">
        <v>1</v>
      </c>
      <c r="D45" s="5" t="s">
        <v>0</v>
      </c>
      <c r="E45" s="68" t="s">
        <v>2</v>
      </c>
      <c r="F45" s="69"/>
      <c r="G45" s="69"/>
      <c r="H45" s="69"/>
      <c r="I45" s="69"/>
      <c r="J45" s="69"/>
      <c r="K45" s="69"/>
      <c r="L45" s="69"/>
      <c r="M45" s="70"/>
      <c r="N45" s="59" t="s">
        <v>4</v>
      </c>
      <c r="O45" s="57" t="s">
        <v>6</v>
      </c>
      <c r="P45" s="7" t="s">
        <v>26</v>
      </c>
      <c r="Q45" s="12" t="s">
        <v>4</v>
      </c>
      <c r="R45" s="63" t="s">
        <v>4</v>
      </c>
      <c r="S45" s="64"/>
      <c r="U45" s="60" t="str">
        <f>IF(ISERROR(OR(WEEKDAY(B45,1)=1,ISNUMBER(MATCH(B45,#REF!,0)))),"",IF(OR(WEEKDAY(B45,1)=1,ISNUMBER(MATCH(B45,#REF!,0))),1,2))</f>
        <v/>
      </c>
      <c r="V45" s="58"/>
      <c r="W45" s="58"/>
      <c r="X45" s="58"/>
      <c r="Y45" s="58"/>
      <c r="Z45" s="58"/>
      <c r="AA45" s="58"/>
    </row>
    <row r="46" spans="1:27" ht="18" customHeight="1" thickBot="1">
      <c r="A46" s="58"/>
      <c r="B46" s="43" t="s">
        <v>96</v>
      </c>
      <c r="C46" s="44" t="s">
        <v>97</v>
      </c>
      <c r="D46" s="45" t="s">
        <v>111</v>
      </c>
      <c r="E46" s="66" t="s">
        <v>99</v>
      </c>
      <c r="F46" s="67"/>
      <c r="G46" s="67"/>
      <c r="H46" s="67"/>
      <c r="I46" s="67"/>
      <c r="J46" s="67"/>
      <c r="K46" s="67"/>
      <c r="L46" s="67"/>
      <c r="M46" s="67"/>
      <c r="N46" s="46">
        <v>5</v>
      </c>
      <c r="O46" s="46"/>
      <c r="P46" s="46"/>
      <c r="Q46" s="46"/>
      <c r="R46" s="52" t="s">
        <v>56</v>
      </c>
      <c r="S46" s="47">
        <f>SUM(N46:N51)</f>
        <v>7</v>
      </c>
      <c r="U46" s="60" t="str">
        <f>IF(ISERROR(OR(WEEKDAY(B46,1)=1,ISNUMBER(MATCH(B46,#REF!,0)))),"",IF(OR(WEEKDAY(B46,1)=1,ISNUMBER(MATCH(B46,#REF!,0))),1,2))</f>
        <v/>
      </c>
      <c r="V46" s="58"/>
      <c r="W46" s="58"/>
      <c r="X46" s="58"/>
      <c r="Y46" s="58"/>
      <c r="Z46" s="58"/>
      <c r="AA46" s="58"/>
    </row>
    <row r="47" spans="1:27" ht="18" customHeight="1">
      <c r="A47" s="58"/>
      <c r="B47" s="14" t="s">
        <v>96</v>
      </c>
      <c r="C47" s="44" t="s">
        <v>97</v>
      </c>
      <c r="D47" s="45" t="s">
        <v>111</v>
      </c>
      <c r="E47" s="61" t="s">
        <v>107</v>
      </c>
      <c r="F47" s="62"/>
      <c r="G47" s="62"/>
      <c r="H47" s="62"/>
      <c r="I47" s="62"/>
      <c r="J47" s="62"/>
      <c r="K47" s="62"/>
      <c r="L47" s="62"/>
      <c r="M47" s="62"/>
      <c r="N47" s="15">
        <v>2</v>
      </c>
      <c r="O47" s="15"/>
      <c r="P47" s="15"/>
      <c r="Q47" s="15"/>
      <c r="R47" s="53" t="s">
        <v>6</v>
      </c>
      <c r="S47" s="16">
        <f>SUM(Q46:Q50)</f>
        <v>0.75</v>
      </c>
      <c r="U47" s="60" t="str">
        <f>IF(ISERROR(OR(WEEKDAY(B47,1)=1,ISNUMBER(MATCH(B47,#REF!,0)))),"",IF(OR(WEEKDAY(B47,1)=1,ISNUMBER(MATCH(B47,#REF!,0))),1,2))</f>
        <v/>
      </c>
      <c r="V47" s="58"/>
      <c r="W47" s="58"/>
      <c r="X47" s="58"/>
      <c r="Y47" s="58"/>
      <c r="Z47" s="58"/>
      <c r="AA47" s="58"/>
    </row>
    <row r="48" spans="1:27" ht="18" customHeight="1">
      <c r="A48" s="58"/>
      <c r="B48" s="14" t="s">
        <v>7</v>
      </c>
      <c r="C48" s="8" t="s">
        <v>7</v>
      </c>
      <c r="D48" s="18"/>
      <c r="E48" s="61" t="s">
        <v>7</v>
      </c>
      <c r="F48" s="62"/>
      <c r="G48" s="62"/>
      <c r="H48" s="62"/>
      <c r="I48" s="62"/>
      <c r="J48" s="62"/>
      <c r="K48" s="62"/>
      <c r="L48" s="62"/>
      <c r="M48" s="62"/>
      <c r="N48" s="15"/>
      <c r="O48" s="15"/>
      <c r="P48" s="15"/>
      <c r="Q48" s="15"/>
      <c r="R48" s="54" t="str">
        <f>IF(Q51="△","Minus Time","")</f>
        <v/>
      </c>
      <c r="S48" s="41"/>
      <c r="U48" s="60" t="str">
        <f>IF(ISERROR(OR(WEEKDAY(B48,1)=1,ISNUMBER(MATCH(B48,#REF!,0)))),"",IF(OR(WEEKDAY(B48,1)=1,ISNUMBER(MATCH(B48,#REF!,0))),1,2))</f>
        <v/>
      </c>
      <c r="V48" s="58"/>
      <c r="W48" s="58"/>
      <c r="X48" s="58"/>
      <c r="Y48" s="58"/>
      <c r="Z48" s="58"/>
      <c r="AA48" s="58"/>
    </row>
    <row r="49" spans="1:27" ht="18" customHeight="1">
      <c r="A49" s="58"/>
      <c r="B49" s="14" t="s">
        <v>7</v>
      </c>
      <c r="C49" s="8" t="s">
        <v>7</v>
      </c>
      <c r="D49" s="18"/>
      <c r="E49" s="61" t="s">
        <v>7</v>
      </c>
      <c r="F49" s="62"/>
      <c r="G49" s="62"/>
      <c r="H49" s="62"/>
      <c r="I49" s="62"/>
      <c r="J49" s="62"/>
      <c r="K49" s="62"/>
      <c r="L49" s="62"/>
      <c r="M49" s="62"/>
      <c r="N49" s="15"/>
      <c r="O49" s="15"/>
      <c r="P49" s="15"/>
      <c r="Q49" s="15"/>
      <c r="R49" s="53" t="s">
        <v>23</v>
      </c>
      <c r="S49" s="16">
        <f>IF(OR(Q51="■",Q51="×",Q51="◎"),0,IF(Q51="△",SUM(S46:S48)-7.75, SUM(S46:S47)-7.75))</f>
        <v>0</v>
      </c>
      <c r="U49" s="60" t="str">
        <f>IF(ISERROR(OR(WEEKDAY(B49,1)=1,ISNUMBER(MATCH(B49,#REF!,0)))),"",IF(OR(WEEKDAY(B49,1)=1,ISNUMBER(MATCH(B49,#REF!,0))),1,2))</f>
        <v/>
      </c>
      <c r="V49" s="58"/>
      <c r="W49" s="58"/>
      <c r="X49" s="58"/>
      <c r="Y49" s="58"/>
      <c r="Z49" s="58"/>
      <c r="AA49" s="58"/>
    </row>
    <row r="50" spans="1:27" ht="18" customHeight="1">
      <c r="A50" s="58"/>
      <c r="B50" s="14" t="s">
        <v>7</v>
      </c>
      <c r="C50" s="8" t="s">
        <v>7</v>
      </c>
      <c r="D50" s="18"/>
      <c r="E50" s="61" t="s">
        <v>7</v>
      </c>
      <c r="F50" s="62"/>
      <c r="G50" s="62"/>
      <c r="H50" s="62"/>
      <c r="I50" s="62"/>
      <c r="J50" s="62"/>
      <c r="K50" s="62"/>
      <c r="L50" s="62"/>
      <c r="M50" s="62"/>
      <c r="N50" s="15"/>
      <c r="O50" s="15" t="s">
        <v>32</v>
      </c>
      <c r="P50" s="15" t="s">
        <v>33</v>
      </c>
      <c r="Q50" s="15">
        <v>0.75</v>
      </c>
      <c r="R50" s="53" t="s">
        <v>3</v>
      </c>
      <c r="S50" s="16" t="str">
        <f>IF(Q51="×",-7.75,"-")</f>
        <v>-</v>
      </c>
      <c r="U50" s="60" t="str">
        <f>IF(ISERROR(OR(WEEKDAY(B50,1)=1,ISNUMBER(MATCH(B50,#REF!,0)))),"",IF(OR(WEEKDAY(B50,1)=1,ISNUMBER(MATCH(B50,#REF!,0))),1,2))</f>
        <v/>
      </c>
      <c r="V50" s="58"/>
      <c r="W50" s="58"/>
      <c r="X50" s="58"/>
      <c r="Y50" s="58"/>
      <c r="Z50" s="58"/>
      <c r="AA50" s="58"/>
    </row>
    <row r="51" spans="1:27" ht="18" customHeight="1" thickBot="1">
      <c r="A51" s="58"/>
      <c r="B51" s="48" t="s">
        <v>7</v>
      </c>
      <c r="C51" s="49" t="s">
        <v>7</v>
      </c>
      <c r="D51" s="50"/>
      <c r="E51" s="76" t="s">
        <v>7</v>
      </c>
      <c r="F51" s="77"/>
      <c r="G51" s="77"/>
      <c r="H51" s="77"/>
      <c r="I51" s="77"/>
      <c r="J51" s="77"/>
      <c r="K51" s="77"/>
      <c r="L51" s="77"/>
      <c r="M51" s="77"/>
      <c r="N51" s="51"/>
      <c r="O51" s="51" t="s">
        <v>55</v>
      </c>
      <c r="P51" s="51" t="s">
        <v>33</v>
      </c>
      <c r="Q51" s="51" t="s">
        <v>93</v>
      </c>
      <c r="R51" s="55" t="s">
        <v>5</v>
      </c>
      <c r="S51" s="17">
        <f xml:space="preserve"> S46+S47</f>
        <v>7.75</v>
      </c>
      <c r="U51" s="60" t="str">
        <f>IF(ISERROR(OR(WEEKDAY(B51,1)=1,ISNUMBER(MATCH(B51,#REF!,0)))),"",IF(OR(WEEKDAY(B51,1)=1,ISNUMBER(MATCH(B51,#REF!,0))),1,2))</f>
        <v/>
      </c>
      <c r="V51" s="58"/>
      <c r="W51" s="58"/>
      <c r="X51" s="58"/>
      <c r="Y51" s="58"/>
      <c r="Z51" s="58"/>
      <c r="AA51" s="58"/>
    </row>
    <row r="52" spans="1:27" ht="18" customHeight="1" thickBot="1">
      <c r="A52" s="58"/>
      <c r="B52" s="71">
        <f>B44+1</f>
        <v>45023</v>
      </c>
      <c r="C52" s="72"/>
      <c r="D52" s="72"/>
      <c r="E52" s="72"/>
      <c r="F52" s="72"/>
      <c r="G52" s="72"/>
      <c r="H52" s="72"/>
      <c r="I52" s="72"/>
      <c r="J52" s="72"/>
      <c r="K52" s="72"/>
      <c r="L52" s="72"/>
      <c r="M52" s="72"/>
      <c r="N52" s="72"/>
      <c r="O52" s="72"/>
      <c r="P52" s="72"/>
      <c r="Q52" s="72"/>
      <c r="R52" s="72"/>
      <c r="S52" s="73"/>
      <c r="U52" s="60">
        <f>IF(ISERROR(OR(WEEKDAY(B52,1)=1,ISNUMBER(MATCH(B52,#REF!,0)))),"",IF(OR(WEEKDAY(B52,1)=1,ISNUMBER(MATCH(B52,#REF!,0))),1,2))</f>
        <v>2</v>
      </c>
      <c r="V52" s="58"/>
      <c r="W52" s="58"/>
      <c r="X52" s="58"/>
      <c r="Y52" s="58"/>
      <c r="Z52" s="58"/>
      <c r="AA52" s="58"/>
    </row>
    <row r="53" spans="1:27" ht="18" customHeight="1" thickBot="1">
      <c r="A53" s="58"/>
      <c r="B53" s="9" t="s">
        <v>25</v>
      </c>
      <c r="C53" s="4" t="s">
        <v>1</v>
      </c>
      <c r="D53" s="5" t="s">
        <v>0</v>
      </c>
      <c r="E53" s="68" t="s">
        <v>2</v>
      </c>
      <c r="F53" s="69"/>
      <c r="G53" s="69"/>
      <c r="H53" s="69"/>
      <c r="I53" s="69"/>
      <c r="J53" s="69"/>
      <c r="K53" s="69"/>
      <c r="L53" s="69"/>
      <c r="M53" s="70"/>
      <c r="N53" s="59" t="s">
        <v>4</v>
      </c>
      <c r="O53" s="57" t="s">
        <v>6</v>
      </c>
      <c r="P53" s="7" t="s">
        <v>26</v>
      </c>
      <c r="Q53" s="12" t="s">
        <v>4</v>
      </c>
      <c r="R53" s="63" t="s">
        <v>4</v>
      </c>
      <c r="S53" s="64"/>
      <c r="U53" s="60" t="str">
        <f>IF(ISERROR(OR(WEEKDAY(B53,1)=1,ISNUMBER(MATCH(B53,#REF!,0)))),"",IF(OR(WEEKDAY(B53,1)=1,ISNUMBER(MATCH(B53,#REF!,0))),1,2))</f>
        <v/>
      </c>
      <c r="V53" s="58"/>
      <c r="W53" s="58"/>
      <c r="X53" s="58"/>
      <c r="Y53" s="58"/>
      <c r="Z53" s="58"/>
      <c r="AA53" s="58"/>
    </row>
    <row r="54" spans="1:27" ht="18" customHeight="1">
      <c r="A54" s="58"/>
      <c r="B54" s="43" t="s">
        <v>96</v>
      </c>
      <c r="C54" s="44" t="s">
        <v>97</v>
      </c>
      <c r="D54" s="45" t="s">
        <v>112</v>
      </c>
      <c r="E54" s="66" t="s">
        <v>99</v>
      </c>
      <c r="F54" s="67"/>
      <c r="G54" s="67"/>
      <c r="H54" s="67"/>
      <c r="I54" s="67"/>
      <c r="J54" s="67"/>
      <c r="K54" s="67"/>
      <c r="L54" s="67"/>
      <c r="M54" s="67"/>
      <c r="N54" s="46">
        <v>6</v>
      </c>
      <c r="O54" s="46" t="s">
        <v>95</v>
      </c>
      <c r="P54" s="46"/>
      <c r="Q54" s="46">
        <v>0.5</v>
      </c>
      <c r="R54" s="52" t="s">
        <v>56</v>
      </c>
      <c r="S54" s="47">
        <f>SUM(N54:N59)</f>
        <v>6</v>
      </c>
      <c r="U54" s="60" t="str">
        <f>IF(ISERROR(OR(WEEKDAY(B54,1)=1,ISNUMBER(MATCH(B54,#REF!,0)))),"",IF(OR(WEEKDAY(B54,1)=1,ISNUMBER(MATCH(B54,#REF!,0))),1,2))</f>
        <v/>
      </c>
      <c r="V54" s="58"/>
      <c r="W54" s="58"/>
      <c r="X54" s="58"/>
      <c r="Y54" s="58"/>
      <c r="Z54" s="58"/>
      <c r="AA54" s="58"/>
    </row>
    <row r="55" spans="1:27" ht="18" customHeight="1">
      <c r="A55" s="58"/>
      <c r="B55" s="14" t="s">
        <v>7</v>
      </c>
      <c r="C55" s="8" t="s">
        <v>7</v>
      </c>
      <c r="D55" s="18"/>
      <c r="E55" s="61" t="s">
        <v>7</v>
      </c>
      <c r="F55" s="62"/>
      <c r="G55" s="62"/>
      <c r="H55" s="62"/>
      <c r="I55" s="62"/>
      <c r="J55" s="62"/>
      <c r="K55" s="62"/>
      <c r="L55" s="62"/>
      <c r="M55" s="62"/>
      <c r="N55" s="15"/>
      <c r="O55" s="15"/>
      <c r="P55" s="15"/>
      <c r="Q55" s="15"/>
      <c r="R55" s="53" t="s">
        <v>6</v>
      </c>
      <c r="S55" s="16">
        <f>SUM(Q54:Q58)</f>
        <v>1.75</v>
      </c>
      <c r="U55" s="60" t="str">
        <f>IF(ISERROR(OR(WEEKDAY(B55,1)=1,ISNUMBER(MATCH(B55,#REF!,0)))),"",IF(OR(WEEKDAY(B55,1)=1,ISNUMBER(MATCH(B55,#REF!,0))),1,2))</f>
        <v/>
      </c>
      <c r="V55" s="58"/>
      <c r="W55" s="58"/>
      <c r="X55" s="58"/>
      <c r="Y55" s="58"/>
      <c r="Z55" s="58"/>
      <c r="AA55" s="58"/>
    </row>
    <row r="56" spans="1:27" ht="18" customHeight="1">
      <c r="A56" s="58"/>
      <c r="B56" s="14" t="s">
        <v>7</v>
      </c>
      <c r="C56" s="8" t="s">
        <v>7</v>
      </c>
      <c r="D56" s="18"/>
      <c r="E56" s="61" t="s">
        <v>7</v>
      </c>
      <c r="F56" s="62"/>
      <c r="G56" s="62"/>
      <c r="H56" s="62"/>
      <c r="I56" s="62"/>
      <c r="J56" s="62"/>
      <c r="K56" s="62"/>
      <c r="L56" s="62"/>
      <c r="M56" s="62"/>
      <c r="N56" s="15"/>
      <c r="O56" s="15"/>
      <c r="P56" s="15"/>
      <c r="Q56" s="15"/>
      <c r="R56" s="54" t="str">
        <f>IF(Q59="△","Minus Time","")</f>
        <v/>
      </c>
      <c r="S56" s="41"/>
      <c r="U56" s="60" t="str">
        <f>IF(ISERROR(OR(WEEKDAY(B56,1)=1,ISNUMBER(MATCH(B56,#REF!,0)))),"",IF(OR(WEEKDAY(B56,1)=1,ISNUMBER(MATCH(B56,#REF!,0))),1,2))</f>
        <v/>
      </c>
      <c r="V56" s="58"/>
      <c r="W56" s="58"/>
      <c r="X56" s="58"/>
      <c r="Y56" s="58"/>
      <c r="Z56" s="58"/>
      <c r="AA56" s="58"/>
    </row>
    <row r="57" spans="1:27" ht="18" customHeight="1">
      <c r="A57" s="58"/>
      <c r="B57" s="14" t="s">
        <v>7</v>
      </c>
      <c r="C57" s="8" t="s">
        <v>7</v>
      </c>
      <c r="D57" s="18"/>
      <c r="E57" s="61" t="s">
        <v>7</v>
      </c>
      <c r="F57" s="62"/>
      <c r="G57" s="62"/>
      <c r="H57" s="62"/>
      <c r="I57" s="62"/>
      <c r="J57" s="62"/>
      <c r="K57" s="62"/>
      <c r="L57" s="62"/>
      <c r="M57" s="62"/>
      <c r="N57" s="15"/>
      <c r="O57" s="15"/>
      <c r="P57" s="15"/>
      <c r="Q57" s="15"/>
      <c r="R57" s="53" t="s">
        <v>23</v>
      </c>
      <c r="S57" s="16">
        <f>IF(OR(Q59="■",Q59="×",Q59="◎"),0,IF(Q59="△",SUM(S54:S56)-7.75, SUM(S54:S55)-7.75))</f>
        <v>0</v>
      </c>
      <c r="U57" s="60" t="str">
        <f>IF(ISERROR(OR(WEEKDAY(B57,1)=1,ISNUMBER(MATCH(B57,#REF!,0)))),"",IF(OR(WEEKDAY(B57,1)=1,ISNUMBER(MATCH(B57,#REF!,0))),1,2))</f>
        <v/>
      </c>
      <c r="V57" s="58"/>
      <c r="W57" s="58"/>
      <c r="X57" s="58"/>
      <c r="Y57" s="58"/>
      <c r="Z57" s="58"/>
      <c r="AA57" s="58"/>
    </row>
    <row r="58" spans="1:27" ht="18" customHeight="1">
      <c r="A58" s="58"/>
      <c r="B58" s="14" t="s">
        <v>7</v>
      </c>
      <c r="C58" s="8" t="s">
        <v>7</v>
      </c>
      <c r="D58" s="18"/>
      <c r="E58" s="61" t="s">
        <v>7</v>
      </c>
      <c r="F58" s="62"/>
      <c r="G58" s="62"/>
      <c r="H58" s="62"/>
      <c r="I58" s="62"/>
      <c r="J58" s="62"/>
      <c r="K58" s="62"/>
      <c r="L58" s="62"/>
      <c r="M58" s="62"/>
      <c r="N58" s="15"/>
      <c r="O58" s="15" t="s">
        <v>32</v>
      </c>
      <c r="P58" s="15" t="s">
        <v>33</v>
      </c>
      <c r="Q58" s="15">
        <v>1.25</v>
      </c>
      <c r="R58" s="53" t="s">
        <v>3</v>
      </c>
      <c r="S58" s="16" t="str">
        <f>IF(Q59="×",-7.75,"-")</f>
        <v>-</v>
      </c>
      <c r="U58" s="60" t="str">
        <f>IF(ISERROR(OR(WEEKDAY(B58,1)=1,ISNUMBER(MATCH(B58,#REF!,0)))),"",IF(OR(WEEKDAY(B58,1)=1,ISNUMBER(MATCH(B58,#REF!,0))),1,2))</f>
        <v/>
      </c>
      <c r="V58" s="58"/>
      <c r="W58" s="58"/>
      <c r="X58" s="58"/>
      <c r="Y58" s="58"/>
      <c r="Z58" s="58"/>
      <c r="AA58" s="58"/>
    </row>
    <row r="59" spans="1:27" ht="18" customHeight="1" thickBot="1">
      <c r="A59" s="58"/>
      <c r="B59" s="48" t="s">
        <v>7</v>
      </c>
      <c r="C59" s="49" t="s">
        <v>7</v>
      </c>
      <c r="D59" s="50"/>
      <c r="E59" s="76" t="s">
        <v>7</v>
      </c>
      <c r="F59" s="77"/>
      <c r="G59" s="77"/>
      <c r="H59" s="77"/>
      <c r="I59" s="77"/>
      <c r="J59" s="77"/>
      <c r="K59" s="77"/>
      <c r="L59" s="77"/>
      <c r="M59" s="77"/>
      <c r="N59" s="51"/>
      <c r="O59" s="51" t="s">
        <v>55</v>
      </c>
      <c r="P59" s="51" t="s">
        <v>33</v>
      </c>
      <c r="Q59" s="51" t="s">
        <v>93</v>
      </c>
      <c r="R59" s="55" t="s">
        <v>5</v>
      </c>
      <c r="S59" s="17">
        <f xml:space="preserve"> S54+S55</f>
        <v>7.75</v>
      </c>
      <c r="U59" s="60" t="str">
        <f>IF(ISERROR(OR(WEEKDAY(B59,1)=1,ISNUMBER(MATCH(B59,#REF!,0)))),"",IF(OR(WEEKDAY(B59,1)=1,ISNUMBER(MATCH(B59,#REF!,0))),1,2))</f>
        <v/>
      </c>
      <c r="V59" s="58"/>
      <c r="W59" s="58"/>
      <c r="X59" s="58"/>
      <c r="Y59" s="58"/>
      <c r="Z59" s="58"/>
      <c r="AA59" s="58"/>
    </row>
    <row r="60" spans="1:27" ht="18" customHeight="1" thickBot="1">
      <c r="A60" s="58"/>
      <c r="B60" s="71">
        <f>B52+1</f>
        <v>45024</v>
      </c>
      <c r="C60" s="72"/>
      <c r="D60" s="72"/>
      <c r="E60" s="72"/>
      <c r="F60" s="72"/>
      <c r="G60" s="72"/>
      <c r="H60" s="72"/>
      <c r="I60" s="72"/>
      <c r="J60" s="72"/>
      <c r="K60" s="72"/>
      <c r="L60" s="72"/>
      <c r="M60" s="72"/>
      <c r="N60" s="72"/>
      <c r="O60" s="72"/>
      <c r="P60" s="72"/>
      <c r="Q60" s="72"/>
      <c r="R60" s="72"/>
      <c r="S60" s="73"/>
      <c r="U60" s="60">
        <f>IF(ISERROR(OR(WEEKDAY(B60,1)=1,ISNUMBER(MATCH(B60,#REF!,0)))),"",IF(OR(WEEKDAY(B60,1)=1,ISNUMBER(MATCH(B60,#REF!,0))),1,2))</f>
        <v>2</v>
      </c>
      <c r="V60" s="58"/>
      <c r="W60" s="58"/>
      <c r="X60" s="58"/>
      <c r="Y60" s="58"/>
      <c r="Z60" s="58"/>
      <c r="AA60" s="58"/>
    </row>
    <row r="61" spans="1:27" ht="18" customHeight="1" thickBot="1">
      <c r="A61" s="58"/>
      <c r="B61" s="9" t="s">
        <v>25</v>
      </c>
      <c r="C61" s="4" t="s">
        <v>1</v>
      </c>
      <c r="D61" s="5" t="s">
        <v>0</v>
      </c>
      <c r="E61" s="68" t="s">
        <v>2</v>
      </c>
      <c r="F61" s="69"/>
      <c r="G61" s="69"/>
      <c r="H61" s="69"/>
      <c r="I61" s="69"/>
      <c r="J61" s="69"/>
      <c r="K61" s="69"/>
      <c r="L61" s="69"/>
      <c r="M61" s="70"/>
      <c r="N61" s="59" t="s">
        <v>4</v>
      </c>
      <c r="O61" s="57" t="s">
        <v>6</v>
      </c>
      <c r="P61" s="7" t="s">
        <v>26</v>
      </c>
      <c r="Q61" s="12" t="s">
        <v>4</v>
      </c>
      <c r="R61" s="63" t="s">
        <v>4</v>
      </c>
      <c r="S61" s="64"/>
      <c r="U61" s="60" t="str">
        <f>IF(ISERROR(OR(WEEKDAY(B61,1)=1,ISNUMBER(MATCH(B61,#REF!,0)))),"",IF(OR(WEEKDAY(B61,1)=1,ISNUMBER(MATCH(B61,#REF!,0))),1,2))</f>
        <v/>
      </c>
      <c r="V61" s="58"/>
      <c r="W61" s="58"/>
      <c r="X61" s="58"/>
      <c r="Y61" s="58"/>
      <c r="Z61" s="58"/>
      <c r="AA61" s="58"/>
    </row>
    <row r="62" spans="1:27" ht="18" customHeight="1">
      <c r="A62" s="58"/>
      <c r="B62" s="43" t="s">
        <v>7</v>
      </c>
      <c r="C62" s="44" t="s">
        <v>7</v>
      </c>
      <c r="D62" s="45"/>
      <c r="E62" s="66" t="s">
        <v>7</v>
      </c>
      <c r="F62" s="67"/>
      <c r="G62" s="67"/>
      <c r="H62" s="67"/>
      <c r="I62" s="67"/>
      <c r="J62" s="67"/>
      <c r="K62" s="67"/>
      <c r="L62" s="67"/>
      <c r="M62" s="67"/>
      <c r="N62" s="46"/>
      <c r="O62" s="46"/>
      <c r="P62" s="46"/>
      <c r="Q62" s="46"/>
      <c r="R62" s="52" t="s">
        <v>56</v>
      </c>
      <c r="S62" s="47">
        <f>SUM(N62:N67)</f>
        <v>0</v>
      </c>
      <c r="U62" s="60" t="str">
        <f>IF(ISERROR(OR(WEEKDAY(B62,1)=1,ISNUMBER(MATCH(B62,#REF!,0)))),"",IF(OR(WEEKDAY(B62,1)=1,ISNUMBER(MATCH(B62,#REF!,0))),1,2))</f>
        <v/>
      </c>
      <c r="V62" s="58"/>
      <c r="W62" s="58"/>
      <c r="X62" s="58"/>
      <c r="Y62" s="58"/>
      <c r="Z62" s="58"/>
      <c r="AA62" s="58"/>
    </row>
    <row r="63" spans="1:27" ht="18" customHeight="1">
      <c r="A63" s="58"/>
      <c r="B63" s="14" t="s">
        <v>7</v>
      </c>
      <c r="C63" s="8" t="s">
        <v>7</v>
      </c>
      <c r="D63" s="18"/>
      <c r="E63" s="61" t="s">
        <v>7</v>
      </c>
      <c r="F63" s="62"/>
      <c r="G63" s="62"/>
      <c r="H63" s="62"/>
      <c r="I63" s="62"/>
      <c r="J63" s="62"/>
      <c r="K63" s="62"/>
      <c r="L63" s="62"/>
      <c r="M63" s="62"/>
      <c r="N63" s="15"/>
      <c r="O63" s="15"/>
      <c r="P63" s="15"/>
      <c r="Q63" s="15"/>
      <c r="R63" s="53" t="s">
        <v>6</v>
      </c>
      <c r="S63" s="16">
        <f>SUM(Q62:Q66)</f>
        <v>0</v>
      </c>
      <c r="U63" s="60" t="str">
        <f>IF(ISERROR(OR(WEEKDAY(B63,1)=1,ISNUMBER(MATCH(B63,#REF!,0)))),"",IF(OR(WEEKDAY(B63,1)=1,ISNUMBER(MATCH(B63,#REF!,0))),1,2))</f>
        <v/>
      </c>
      <c r="V63" s="58"/>
      <c r="W63" s="58"/>
      <c r="X63" s="58"/>
      <c r="Y63" s="58"/>
      <c r="Z63" s="58"/>
      <c r="AA63" s="58"/>
    </row>
    <row r="64" spans="1:27" ht="18" customHeight="1">
      <c r="A64" s="58"/>
      <c r="B64" s="14" t="s">
        <v>7</v>
      </c>
      <c r="C64" s="8" t="s">
        <v>7</v>
      </c>
      <c r="D64" s="18"/>
      <c r="E64" s="61" t="s">
        <v>7</v>
      </c>
      <c r="F64" s="62"/>
      <c r="G64" s="62"/>
      <c r="H64" s="62"/>
      <c r="I64" s="62"/>
      <c r="J64" s="62"/>
      <c r="K64" s="62"/>
      <c r="L64" s="62"/>
      <c r="M64" s="62"/>
      <c r="N64" s="15"/>
      <c r="O64" s="15"/>
      <c r="P64" s="15"/>
      <c r="Q64" s="15"/>
      <c r="R64" s="54" t="str">
        <f>IF(Q67="△","Minus Time","")</f>
        <v/>
      </c>
      <c r="S64" s="41"/>
      <c r="U64" s="60" t="str">
        <f>IF(ISERROR(OR(WEEKDAY(B64,1)=1,ISNUMBER(MATCH(B64,#REF!,0)))),"",IF(OR(WEEKDAY(B64,1)=1,ISNUMBER(MATCH(B64,#REF!,0))),1,2))</f>
        <v/>
      </c>
      <c r="V64" s="58"/>
      <c r="W64" s="58"/>
      <c r="X64" s="58"/>
      <c r="Y64" s="58"/>
      <c r="Z64" s="58"/>
      <c r="AA64" s="58"/>
    </row>
    <row r="65" spans="1:27" ht="18" customHeight="1">
      <c r="A65" s="58"/>
      <c r="B65" s="14" t="s">
        <v>7</v>
      </c>
      <c r="C65" s="8" t="s">
        <v>7</v>
      </c>
      <c r="D65" s="18"/>
      <c r="E65" s="61" t="s">
        <v>7</v>
      </c>
      <c r="F65" s="62"/>
      <c r="G65" s="62"/>
      <c r="H65" s="62"/>
      <c r="I65" s="62"/>
      <c r="J65" s="62"/>
      <c r="K65" s="62"/>
      <c r="L65" s="62"/>
      <c r="M65" s="62"/>
      <c r="N65" s="15"/>
      <c r="O65" s="15"/>
      <c r="P65" s="15"/>
      <c r="Q65" s="15"/>
      <c r="R65" s="53" t="s">
        <v>23</v>
      </c>
      <c r="S65" s="16">
        <f>IF(OR(Q67="■",Q67="×",Q67="◎"),0,IF(Q67="△",SUM(S62:S64)-7.75, SUM(S62:S63)-7.75))</f>
        <v>0</v>
      </c>
      <c r="U65" s="60" t="str">
        <f>IF(ISERROR(OR(WEEKDAY(B65,1)=1,ISNUMBER(MATCH(B65,#REF!,0)))),"",IF(OR(WEEKDAY(B65,1)=1,ISNUMBER(MATCH(B65,#REF!,0))),1,2))</f>
        <v/>
      </c>
      <c r="V65" s="58"/>
      <c r="W65" s="58"/>
      <c r="X65" s="58"/>
      <c r="Y65" s="58"/>
      <c r="Z65" s="58"/>
      <c r="AA65" s="58"/>
    </row>
    <row r="66" spans="1:27" ht="18" customHeight="1">
      <c r="A66" s="58"/>
      <c r="B66" s="14" t="s">
        <v>7</v>
      </c>
      <c r="C66" s="8" t="s">
        <v>7</v>
      </c>
      <c r="D66" s="18"/>
      <c r="E66" s="61" t="s">
        <v>7</v>
      </c>
      <c r="F66" s="62"/>
      <c r="G66" s="62"/>
      <c r="H66" s="62"/>
      <c r="I66" s="62"/>
      <c r="J66" s="62"/>
      <c r="K66" s="62"/>
      <c r="L66" s="62"/>
      <c r="M66" s="62"/>
      <c r="N66" s="15"/>
      <c r="O66" s="15" t="s">
        <v>32</v>
      </c>
      <c r="P66" s="15" t="s">
        <v>33</v>
      </c>
      <c r="Q66" s="15"/>
      <c r="R66" s="53" t="s">
        <v>3</v>
      </c>
      <c r="S66" s="16" t="str">
        <f>IF(Q67="×",-7.75,"-")</f>
        <v>-</v>
      </c>
      <c r="U66" s="60" t="str">
        <f>IF(ISERROR(OR(WEEKDAY(B66,1)=1,ISNUMBER(MATCH(B66,#REF!,0)))),"",IF(OR(WEEKDAY(B66,1)=1,ISNUMBER(MATCH(B66,#REF!,0))),1,2))</f>
        <v/>
      </c>
      <c r="V66" s="58"/>
      <c r="W66" s="58"/>
      <c r="X66" s="58"/>
      <c r="Y66" s="58"/>
      <c r="Z66" s="58"/>
      <c r="AA66" s="58"/>
    </row>
    <row r="67" spans="1:27" ht="18" customHeight="1" thickBot="1">
      <c r="A67" s="58"/>
      <c r="B67" s="48" t="s">
        <v>7</v>
      </c>
      <c r="C67" s="49" t="s">
        <v>7</v>
      </c>
      <c r="D67" s="50"/>
      <c r="E67" s="76" t="s">
        <v>7</v>
      </c>
      <c r="F67" s="77"/>
      <c r="G67" s="77"/>
      <c r="H67" s="77"/>
      <c r="I67" s="77"/>
      <c r="J67" s="77"/>
      <c r="K67" s="77"/>
      <c r="L67" s="77"/>
      <c r="M67" s="77"/>
      <c r="N67" s="51"/>
      <c r="O67" s="51" t="s">
        <v>55</v>
      </c>
      <c r="P67" s="51" t="s">
        <v>33</v>
      </c>
      <c r="Q67" s="51" t="s">
        <v>7</v>
      </c>
      <c r="R67" s="55" t="s">
        <v>5</v>
      </c>
      <c r="S67" s="17">
        <f xml:space="preserve"> S62+S63</f>
        <v>0</v>
      </c>
      <c r="U67" s="60" t="str">
        <f>IF(ISERROR(OR(WEEKDAY(B67,1)=1,ISNUMBER(MATCH(B67,#REF!,0)))),"",IF(OR(WEEKDAY(B67,1)=1,ISNUMBER(MATCH(B67,#REF!,0))),1,2))</f>
        <v/>
      </c>
      <c r="V67" s="58"/>
      <c r="W67" s="58"/>
      <c r="X67" s="58"/>
      <c r="Y67" s="58"/>
      <c r="Z67" s="58"/>
      <c r="AA67" s="58"/>
    </row>
    <row r="68" spans="1:27" ht="18" customHeight="1" thickBot="1">
      <c r="A68" s="58"/>
      <c r="B68" s="71">
        <f>B60+1</f>
        <v>45025</v>
      </c>
      <c r="C68" s="72"/>
      <c r="D68" s="72"/>
      <c r="E68" s="72"/>
      <c r="F68" s="72"/>
      <c r="G68" s="72"/>
      <c r="H68" s="72"/>
      <c r="I68" s="72"/>
      <c r="J68" s="72"/>
      <c r="K68" s="72"/>
      <c r="L68" s="72"/>
      <c r="M68" s="72"/>
      <c r="N68" s="72"/>
      <c r="O68" s="72"/>
      <c r="P68" s="72"/>
      <c r="Q68" s="72"/>
      <c r="R68" s="72"/>
      <c r="S68" s="73"/>
      <c r="U68" s="60">
        <f>IF(ISERROR(OR(WEEKDAY(B68,1)=1,ISNUMBER(MATCH(B68,#REF!,0)))),"",IF(OR(WEEKDAY(B68,1)=1,ISNUMBER(MATCH(B68,#REF!,0))),1,2))</f>
        <v>1</v>
      </c>
      <c r="V68" s="58"/>
      <c r="W68" s="58"/>
      <c r="X68" s="58"/>
      <c r="Y68" s="58"/>
      <c r="Z68" s="58"/>
      <c r="AA68" s="58"/>
    </row>
    <row r="69" spans="1:27" ht="18" customHeight="1" thickBot="1">
      <c r="A69" s="58"/>
      <c r="B69" s="9" t="s">
        <v>25</v>
      </c>
      <c r="C69" s="4" t="s">
        <v>1</v>
      </c>
      <c r="D69" s="5" t="s">
        <v>0</v>
      </c>
      <c r="E69" s="68" t="s">
        <v>2</v>
      </c>
      <c r="F69" s="69"/>
      <c r="G69" s="69"/>
      <c r="H69" s="69"/>
      <c r="I69" s="69"/>
      <c r="J69" s="69"/>
      <c r="K69" s="69"/>
      <c r="L69" s="69"/>
      <c r="M69" s="70"/>
      <c r="N69" s="59" t="s">
        <v>4</v>
      </c>
      <c r="O69" s="57" t="s">
        <v>6</v>
      </c>
      <c r="P69" s="7" t="s">
        <v>26</v>
      </c>
      <c r="Q69" s="12" t="s">
        <v>4</v>
      </c>
      <c r="R69" s="63" t="s">
        <v>4</v>
      </c>
      <c r="S69" s="64"/>
      <c r="U69" s="60" t="str">
        <f>IF(ISERROR(OR(WEEKDAY(B69,1)=1,ISNUMBER(MATCH(B69,#REF!,0)))),"",IF(OR(WEEKDAY(B69,1)=1,ISNUMBER(MATCH(B69,#REF!,0))),1,2))</f>
        <v/>
      </c>
      <c r="V69" s="58"/>
      <c r="W69" s="58"/>
      <c r="X69" s="58"/>
      <c r="Y69" s="58"/>
      <c r="Z69" s="58"/>
      <c r="AA69" s="58"/>
    </row>
    <row r="70" spans="1:27" ht="18" customHeight="1">
      <c r="A70" s="58"/>
      <c r="B70" s="43" t="s">
        <v>7</v>
      </c>
      <c r="C70" s="44" t="s">
        <v>7</v>
      </c>
      <c r="D70" s="45"/>
      <c r="E70" s="66" t="s">
        <v>7</v>
      </c>
      <c r="F70" s="67"/>
      <c r="G70" s="67"/>
      <c r="H70" s="67"/>
      <c r="I70" s="67"/>
      <c r="J70" s="67"/>
      <c r="K70" s="67"/>
      <c r="L70" s="67"/>
      <c r="M70" s="67"/>
      <c r="N70" s="46"/>
      <c r="O70" s="46"/>
      <c r="P70" s="46"/>
      <c r="Q70" s="46"/>
      <c r="R70" s="52" t="s">
        <v>56</v>
      </c>
      <c r="S70" s="47">
        <f>SUM(N70:N75)</f>
        <v>0</v>
      </c>
      <c r="U70" s="60" t="str">
        <f>IF(ISERROR(OR(WEEKDAY(B70,1)=1,ISNUMBER(MATCH(B70,#REF!,0)))),"",IF(OR(WEEKDAY(B70,1)=1,ISNUMBER(MATCH(B70,#REF!,0))),1,2))</f>
        <v/>
      </c>
      <c r="V70" s="58"/>
      <c r="W70" s="58"/>
      <c r="X70" s="58"/>
      <c r="Y70" s="58"/>
      <c r="Z70" s="58"/>
      <c r="AA70" s="58"/>
    </row>
    <row r="71" spans="1:27" ht="18" customHeight="1">
      <c r="A71" s="58"/>
      <c r="B71" s="14" t="s">
        <v>7</v>
      </c>
      <c r="C71" s="8" t="s">
        <v>7</v>
      </c>
      <c r="D71" s="18"/>
      <c r="E71" s="61" t="s">
        <v>7</v>
      </c>
      <c r="F71" s="62"/>
      <c r="G71" s="62"/>
      <c r="H71" s="62"/>
      <c r="I71" s="62"/>
      <c r="J71" s="62"/>
      <c r="K71" s="62"/>
      <c r="L71" s="62"/>
      <c r="M71" s="62"/>
      <c r="N71" s="15"/>
      <c r="O71" s="15"/>
      <c r="P71" s="15"/>
      <c r="Q71" s="15"/>
      <c r="R71" s="53" t="s">
        <v>6</v>
      </c>
      <c r="S71" s="16">
        <f>SUM(Q70:Q74)</f>
        <v>0</v>
      </c>
      <c r="U71" s="60" t="str">
        <f>IF(ISERROR(OR(WEEKDAY(B71,1)=1,ISNUMBER(MATCH(B71,#REF!,0)))),"",IF(OR(WEEKDAY(B71,1)=1,ISNUMBER(MATCH(B71,#REF!,0))),1,2))</f>
        <v/>
      </c>
      <c r="V71" s="58"/>
      <c r="W71" s="58"/>
      <c r="X71" s="58"/>
      <c r="Y71" s="58"/>
      <c r="Z71" s="58"/>
      <c r="AA71" s="58"/>
    </row>
    <row r="72" spans="1:27" ht="18" customHeight="1">
      <c r="A72" s="58"/>
      <c r="B72" s="14" t="s">
        <v>7</v>
      </c>
      <c r="C72" s="8" t="s">
        <v>7</v>
      </c>
      <c r="D72" s="18"/>
      <c r="E72" s="61" t="s">
        <v>7</v>
      </c>
      <c r="F72" s="62"/>
      <c r="G72" s="62"/>
      <c r="H72" s="62"/>
      <c r="I72" s="62"/>
      <c r="J72" s="62"/>
      <c r="K72" s="62"/>
      <c r="L72" s="62"/>
      <c r="M72" s="62"/>
      <c r="N72" s="15"/>
      <c r="O72" s="15"/>
      <c r="P72" s="15"/>
      <c r="Q72" s="15"/>
      <c r="R72" s="54" t="str">
        <f>IF(Q75="△","Minus Time","")</f>
        <v/>
      </c>
      <c r="S72" s="41"/>
      <c r="U72" s="60" t="str">
        <f>IF(ISERROR(OR(WEEKDAY(B72,1)=1,ISNUMBER(MATCH(B72,#REF!,0)))),"",IF(OR(WEEKDAY(B72,1)=1,ISNUMBER(MATCH(B72,#REF!,0))),1,2))</f>
        <v/>
      </c>
      <c r="V72" s="58"/>
      <c r="W72" s="58"/>
      <c r="X72" s="58"/>
      <c r="Y72" s="58"/>
      <c r="Z72" s="58"/>
      <c r="AA72" s="58"/>
    </row>
    <row r="73" spans="1:27" ht="18" customHeight="1">
      <c r="A73" s="58"/>
      <c r="B73" s="14" t="s">
        <v>7</v>
      </c>
      <c r="C73" s="8" t="s">
        <v>7</v>
      </c>
      <c r="D73" s="18"/>
      <c r="E73" s="61" t="s">
        <v>7</v>
      </c>
      <c r="F73" s="62"/>
      <c r="G73" s="62"/>
      <c r="H73" s="62"/>
      <c r="I73" s="62"/>
      <c r="J73" s="62"/>
      <c r="K73" s="62"/>
      <c r="L73" s="62"/>
      <c r="M73" s="62"/>
      <c r="N73" s="15"/>
      <c r="O73" s="15"/>
      <c r="P73" s="15"/>
      <c r="Q73" s="15"/>
      <c r="R73" s="53" t="s">
        <v>23</v>
      </c>
      <c r="S73" s="16">
        <f>IF(OR(Q75="■",Q75="×",Q75="◎"),0,IF(Q75="△",SUM(S70:S72)-7.75, SUM(S70:S71)-7.75))</f>
        <v>0</v>
      </c>
      <c r="U73" s="60" t="str">
        <f>IF(ISERROR(OR(WEEKDAY(B73,1)=1,ISNUMBER(MATCH(B73,#REF!,0)))),"",IF(OR(WEEKDAY(B73,1)=1,ISNUMBER(MATCH(B73,#REF!,0))),1,2))</f>
        <v/>
      </c>
      <c r="V73" s="58"/>
      <c r="W73" s="58"/>
      <c r="X73" s="58"/>
      <c r="Y73" s="58"/>
      <c r="Z73" s="58"/>
      <c r="AA73" s="58"/>
    </row>
    <row r="74" spans="1:27" ht="18" customHeight="1">
      <c r="A74" s="58"/>
      <c r="B74" s="14" t="s">
        <v>7</v>
      </c>
      <c r="C74" s="8" t="s">
        <v>7</v>
      </c>
      <c r="D74" s="18"/>
      <c r="E74" s="61" t="s">
        <v>7</v>
      </c>
      <c r="F74" s="62"/>
      <c r="G74" s="62"/>
      <c r="H74" s="62"/>
      <c r="I74" s="62"/>
      <c r="J74" s="62"/>
      <c r="K74" s="62"/>
      <c r="L74" s="62"/>
      <c r="M74" s="62"/>
      <c r="N74" s="15"/>
      <c r="O74" s="15" t="s">
        <v>32</v>
      </c>
      <c r="P74" s="15" t="s">
        <v>33</v>
      </c>
      <c r="Q74" s="15"/>
      <c r="R74" s="53" t="s">
        <v>3</v>
      </c>
      <c r="S74" s="16" t="str">
        <f>IF(Q75="×",-7.75,"-")</f>
        <v>-</v>
      </c>
      <c r="U74" s="60" t="str">
        <f>IF(ISERROR(OR(WEEKDAY(B74,1)=1,ISNUMBER(MATCH(B74,#REF!,0)))),"",IF(OR(WEEKDAY(B74,1)=1,ISNUMBER(MATCH(B74,#REF!,0))),1,2))</f>
        <v/>
      </c>
      <c r="V74" s="58"/>
      <c r="W74" s="58"/>
      <c r="X74" s="58"/>
      <c r="Y74" s="58"/>
      <c r="Z74" s="58"/>
      <c r="AA74" s="58"/>
    </row>
    <row r="75" spans="1:27" ht="18" customHeight="1" thickBot="1">
      <c r="A75" s="58"/>
      <c r="B75" s="48" t="s">
        <v>7</v>
      </c>
      <c r="C75" s="49" t="s">
        <v>7</v>
      </c>
      <c r="D75" s="50"/>
      <c r="E75" s="76" t="s">
        <v>7</v>
      </c>
      <c r="F75" s="77"/>
      <c r="G75" s="77"/>
      <c r="H75" s="77"/>
      <c r="I75" s="77"/>
      <c r="J75" s="77"/>
      <c r="K75" s="77"/>
      <c r="L75" s="77"/>
      <c r="M75" s="77"/>
      <c r="N75" s="51"/>
      <c r="O75" s="51" t="s">
        <v>55</v>
      </c>
      <c r="P75" s="51" t="s">
        <v>33</v>
      </c>
      <c r="Q75" s="51" t="s">
        <v>7</v>
      </c>
      <c r="R75" s="55" t="s">
        <v>5</v>
      </c>
      <c r="S75" s="17">
        <f xml:space="preserve"> S70+S71</f>
        <v>0</v>
      </c>
      <c r="U75" s="60" t="str">
        <f>IF(ISERROR(OR(WEEKDAY(B75,1)=1,ISNUMBER(MATCH(B75,#REF!,0)))),"",IF(OR(WEEKDAY(B75,1)=1,ISNUMBER(MATCH(B75,#REF!,0))),1,2))</f>
        <v/>
      </c>
      <c r="V75" s="58"/>
      <c r="W75" s="58"/>
      <c r="X75" s="58"/>
      <c r="Y75" s="58"/>
      <c r="Z75" s="58"/>
      <c r="AA75" s="58"/>
    </row>
    <row r="76" spans="1:27" ht="18" customHeight="1" thickBot="1">
      <c r="A76" s="58"/>
      <c r="B76" s="71">
        <f>B68+1</f>
        <v>45026</v>
      </c>
      <c r="C76" s="72"/>
      <c r="D76" s="72"/>
      <c r="E76" s="72"/>
      <c r="F76" s="72"/>
      <c r="G76" s="72"/>
      <c r="H76" s="72"/>
      <c r="I76" s="72"/>
      <c r="J76" s="72"/>
      <c r="K76" s="72"/>
      <c r="L76" s="72"/>
      <c r="M76" s="72"/>
      <c r="N76" s="72"/>
      <c r="O76" s="72"/>
      <c r="P76" s="72"/>
      <c r="Q76" s="72"/>
      <c r="R76" s="72"/>
      <c r="S76" s="73"/>
      <c r="U76" s="60">
        <f>IF(ISERROR(OR(WEEKDAY(B76,1)=1,ISNUMBER(MATCH(B76,#REF!,0)))),"",IF(OR(WEEKDAY(B76,1)=1,ISNUMBER(MATCH(B76,#REF!,0))),1,2))</f>
        <v>2</v>
      </c>
      <c r="V76" s="58"/>
      <c r="W76" s="58"/>
      <c r="X76" s="58"/>
      <c r="Y76" s="58"/>
      <c r="Z76" s="58"/>
      <c r="AA76" s="58"/>
    </row>
    <row r="77" spans="1:27" ht="18" customHeight="1" thickBot="1">
      <c r="A77" s="58"/>
      <c r="B77" s="9" t="s">
        <v>25</v>
      </c>
      <c r="C77" s="4" t="s">
        <v>1</v>
      </c>
      <c r="D77" s="5" t="s">
        <v>0</v>
      </c>
      <c r="E77" s="68" t="s">
        <v>2</v>
      </c>
      <c r="F77" s="69"/>
      <c r="G77" s="69"/>
      <c r="H77" s="69"/>
      <c r="I77" s="69"/>
      <c r="J77" s="69"/>
      <c r="K77" s="69"/>
      <c r="L77" s="69"/>
      <c r="M77" s="70"/>
      <c r="N77" s="59" t="s">
        <v>4</v>
      </c>
      <c r="O77" s="57" t="s">
        <v>6</v>
      </c>
      <c r="P77" s="7" t="s">
        <v>26</v>
      </c>
      <c r="Q77" s="12" t="s">
        <v>4</v>
      </c>
      <c r="R77" s="63" t="s">
        <v>4</v>
      </c>
      <c r="S77" s="64"/>
      <c r="U77" s="60" t="str">
        <f>IF(ISERROR(OR(WEEKDAY(B77,1)=1,ISNUMBER(MATCH(B77,#REF!,0)))),"",IF(OR(WEEKDAY(B77,1)=1,ISNUMBER(MATCH(B77,#REF!,0))),1,2))</f>
        <v/>
      </c>
      <c r="V77" s="58"/>
      <c r="W77" s="58"/>
      <c r="X77" s="58"/>
      <c r="Y77" s="58"/>
      <c r="Z77" s="58"/>
      <c r="AA77" s="58"/>
    </row>
    <row r="78" spans="1:27" ht="18" customHeight="1">
      <c r="A78" s="58"/>
      <c r="B78" s="43" t="s">
        <v>96</v>
      </c>
      <c r="C78" s="44" t="s">
        <v>97</v>
      </c>
      <c r="D78" s="45" t="s">
        <v>112</v>
      </c>
      <c r="E78" s="66" t="s">
        <v>99</v>
      </c>
      <c r="F78" s="67"/>
      <c r="G78" s="67"/>
      <c r="H78" s="67"/>
      <c r="I78" s="67"/>
      <c r="J78" s="67"/>
      <c r="K78" s="67"/>
      <c r="L78" s="67"/>
      <c r="M78" s="67"/>
      <c r="N78" s="46">
        <v>6.5</v>
      </c>
      <c r="O78" s="46"/>
      <c r="P78" s="46"/>
      <c r="Q78" s="46"/>
      <c r="R78" s="52" t="s">
        <v>56</v>
      </c>
      <c r="S78" s="47">
        <f>SUM(N78:N83)</f>
        <v>6.5</v>
      </c>
      <c r="U78" s="60" t="str">
        <f>IF(ISERROR(OR(WEEKDAY(B78,1)=1,ISNUMBER(MATCH(B78,#REF!,0)))),"",IF(OR(WEEKDAY(B78,1)=1,ISNUMBER(MATCH(B78,#REF!,0))),1,2))</f>
        <v/>
      </c>
      <c r="V78" s="58"/>
      <c r="W78" s="58"/>
      <c r="X78" s="58"/>
      <c r="Y78" s="58"/>
      <c r="Z78" s="58"/>
      <c r="AA78" s="58"/>
    </row>
    <row r="79" spans="1:27" ht="18" customHeight="1">
      <c r="A79" s="58"/>
      <c r="B79" s="14" t="s">
        <v>7</v>
      </c>
      <c r="C79" s="8" t="s">
        <v>7</v>
      </c>
      <c r="D79" s="18"/>
      <c r="E79" s="61" t="s">
        <v>7</v>
      </c>
      <c r="F79" s="62"/>
      <c r="G79" s="62"/>
      <c r="H79" s="62"/>
      <c r="I79" s="62"/>
      <c r="J79" s="62"/>
      <c r="K79" s="62"/>
      <c r="L79" s="62"/>
      <c r="M79" s="62"/>
      <c r="N79" s="15"/>
      <c r="O79" s="15"/>
      <c r="P79" s="15"/>
      <c r="Q79" s="15"/>
      <c r="R79" s="53" t="s">
        <v>6</v>
      </c>
      <c r="S79" s="16">
        <f>SUM(Q78:Q82)</f>
        <v>1.25</v>
      </c>
      <c r="U79" s="60" t="str">
        <f>IF(ISERROR(OR(WEEKDAY(B79,1)=1,ISNUMBER(MATCH(B79,#REF!,0)))),"",IF(OR(WEEKDAY(B79,1)=1,ISNUMBER(MATCH(B79,#REF!,0))),1,2))</f>
        <v/>
      </c>
      <c r="V79" s="58"/>
      <c r="W79" s="58"/>
      <c r="X79" s="58"/>
      <c r="Y79" s="58"/>
      <c r="Z79" s="58"/>
      <c r="AA79" s="58"/>
    </row>
    <row r="80" spans="1:27" ht="18" customHeight="1">
      <c r="A80" s="58"/>
      <c r="B80" s="14" t="s">
        <v>7</v>
      </c>
      <c r="C80" s="8" t="s">
        <v>7</v>
      </c>
      <c r="D80" s="18"/>
      <c r="E80" s="61" t="s">
        <v>7</v>
      </c>
      <c r="F80" s="62"/>
      <c r="G80" s="62"/>
      <c r="H80" s="62"/>
      <c r="I80" s="62"/>
      <c r="J80" s="62"/>
      <c r="K80" s="62"/>
      <c r="L80" s="62"/>
      <c r="M80" s="62"/>
      <c r="N80" s="15"/>
      <c r="O80" s="15"/>
      <c r="P80" s="15"/>
      <c r="Q80" s="15"/>
      <c r="R80" s="54" t="str">
        <f>IF(Q83="△","Minus Time","")</f>
        <v/>
      </c>
      <c r="S80" s="41"/>
      <c r="U80" s="60" t="str">
        <f>IF(ISERROR(OR(WEEKDAY(B80,1)=1,ISNUMBER(MATCH(B80,#REF!,0)))),"",IF(OR(WEEKDAY(B80,1)=1,ISNUMBER(MATCH(B80,#REF!,0))),1,2))</f>
        <v/>
      </c>
      <c r="V80" s="58"/>
      <c r="W80" s="58"/>
      <c r="X80" s="58"/>
      <c r="Y80" s="58"/>
      <c r="Z80" s="58"/>
      <c r="AA80" s="58"/>
    </row>
    <row r="81" spans="1:27" ht="18" customHeight="1">
      <c r="A81" s="58"/>
      <c r="B81" s="14" t="s">
        <v>7</v>
      </c>
      <c r="C81" s="8" t="s">
        <v>7</v>
      </c>
      <c r="D81" s="18"/>
      <c r="E81" s="61" t="s">
        <v>7</v>
      </c>
      <c r="F81" s="62"/>
      <c r="G81" s="62"/>
      <c r="H81" s="62"/>
      <c r="I81" s="62"/>
      <c r="J81" s="62"/>
      <c r="K81" s="62"/>
      <c r="L81" s="62"/>
      <c r="M81" s="62"/>
      <c r="N81" s="15"/>
      <c r="O81" s="15"/>
      <c r="P81" s="15"/>
      <c r="Q81" s="15"/>
      <c r="R81" s="53" t="s">
        <v>23</v>
      </c>
      <c r="S81" s="16">
        <f>IF(OR(Q83="■",Q83="×",Q83="◎"),0,IF(Q83="△",SUM(S78:S80)-7.75, SUM(S78:S79)-7.75))</f>
        <v>0</v>
      </c>
      <c r="U81" s="60" t="str">
        <f>IF(ISERROR(OR(WEEKDAY(B81,1)=1,ISNUMBER(MATCH(B81,#REF!,0)))),"",IF(OR(WEEKDAY(B81,1)=1,ISNUMBER(MATCH(B81,#REF!,0))),1,2))</f>
        <v/>
      </c>
      <c r="V81" s="58"/>
      <c r="W81" s="58"/>
      <c r="X81" s="58"/>
      <c r="Y81" s="58"/>
      <c r="Z81" s="58"/>
      <c r="AA81" s="58"/>
    </row>
    <row r="82" spans="1:27" ht="18" customHeight="1">
      <c r="A82" s="58"/>
      <c r="B82" s="14" t="s">
        <v>7</v>
      </c>
      <c r="C82" s="8" t="s">
        <v>7</v>
      </c>
      <c r="D82" s="18"/>
      <c r="E82" s="61" t="s">
        <v>7</v>
      </c>
      <c r="F82" s="62"/>
      <c r="G82" s="62"/>
      <c r="H82" s="62"/>
      <c r="I82" s="62"/>
      <c r="J82" s="62"/>
      <c r="K82" s="62"/>
      <c r="L82" s="62"/>
      <c r="M82" s="62"/>
      <c r="N82" s="15"/>
      <c r="O82" s="15" t="s">
        <v>32</v>
      </c>
      <c r="P82" s="15" t="s">
        <v>33</v>
      </c>
      <c r="Q82" s="15">
        <v>1.25</v>
      </c>
      <c r="R82" s="53" t="s">
        <v>3</v>
      </c>
      <c r="S82" s="16" t="str">
        <f>IF(Q83="×",-7.75,"-")</f>
        <v>-</v>
      </c>
      <c r="U82" s="60" t="str">
        <f>IF(ISERROR(OR(WEEKDAY(B82,1)=1,ISNUMBER(MATCH(B82,#REF!,0)))),"",IF(OR(WEEKDAY(B82,1)=1,ISNUMBER(MATCH(B82,#REF!,0))),1,2))</f>
        <v/>
      </c>
      <c r="V82" s="58"/>
      <c r="W82" s="58"/>
      <c r="X82" s="58"/>
      <c r="Y82" s="58"/>
      <c r="Z82" s="58"/>
      <c r="AA82" s="58"/>
    </row>
    <row r="83" spans="1:27" ht="18" customHeight="1" thickBot="1">
      <c r="A83" s="58"/>
      <c r="B83" s="48" t="s">
        <v>7</v>
      </c>
      <c r="C83" s="49" t="s">
        <v>7</v>
      </c>
      <c r="D83" s="50"/>
      <c r="E83" s="76" t="s">
        <v>7</v>
      </c>
      <c r="F83" s="77"/>
      <c r="G83" s="77"/>
      <c r="H83" s="77"/>
      <c r="I83" s="77"/>
      <c r="J83" s="77"/>
      <c r="K83" s="77"/>
      <c r="L83" s="77"/>
      <c r="M83" s="77"/>
      <c r="N83" s="51"/>
      <c r="O83" s="51" t="s">
        <v>55</v>
      </c>
      <c r="P83" s="51" t="s">
        <v>33</v>
      </c>
      <c r="Q83" s="51" t="s">
        <v>93</v>
      </c>
      <c r="R83" s="55" t="s">
        <v>5</v>
      </c>
      <c r="S83" s="17">
        <f xml:space="preserve"> S78+S79</f>
        <v>7.75</v>
      </c>
      <c r="U83" s="60" t="str">
        <f>IF(ISERROR(OR(WEEKDAY(B83,1)=1,ISNUMBER(MATCH(B83,#REF!,0)))),"",IF(OR(WEEKDAY(B83,1)=1,ISNUMBER(MATCH(B83,#REF!,0))),1,2))</f>
        <v/>
      </c>
      <c r="V83" s="58"/>
      <c r="W83" s="58"/>
      <c r="X83" s="58"/>
      <c r="Y83" s="58"/>
      <c r="Z83" s="58"/>
      <c r="AA83" s="58"/>
    </row>
    <row r="84" spans="1:27" ht="18" customHeight="1" thickBot="1">
      <c r="A84" s="58"/>
      <c r="B84" s="71">
        <f>B76+1</f>
        <v>45027</v>
      </c>
      <c r="C84" s="72"/>
      <c r="D84" s="72"/>
      <c r="E84" s="72"/>
      <c r="F84" s="72"/>
      <c r="G84" s="72"/>
      <c r="H84" s="72"/>
      <c r="I84" s="72"/>
      <c r="J84" s="72"/>
      <c r="K84" s="72"/>
      <c r="L84" s="72"/>
      <c r="M84" s="72"/>
      <c r="N84" s="72"/>
      <c r="O84" s="72"/>
      <c r="P84" s="72"/>
      <c r="Q84" s="72"/>
      <c r="R84" s="72"/>
      <c r="S84" s="73"/>
      <c r="U84" s="60">
        <f>IF(ISERROR(OR(WEEKDAY(B84,1)=1,ISNUMBER(MATCH(B84,#REF!,0)))),"",IF(OR(WEEKDAY(B84,1)=1,ISNUMBER(MATCH(B84,#REF!,0))),1,2))</f>
        <v>2</v>
      </c>
      <c r="V84" s="58"/>
      <c r="W84" s="58"/>
      <c r="X84" s="58"/>
      <c r="Y84" s="58"/>
      <c r="Z84" s="58"/>
      <c r="AA84" s="58"/>
    </row>
    <row r="85" spans="1:27" ht="18" customHeight="1" thickBot="1">
      <c r="A85" s="58"/>
      <c r="B85" s="9" t="s">
        <v>25</v>
      </c>
      <c r="C85" s="4" t="s">
        <v>1</v>
      </c>
      <c r="D85" s="5" t="s">
        <v>0</v>
      </c>
      <c r="E85" s="68" t="s">
        <v>2</v>
      </c>
      <c r="F85" s="69"/>
      <c r="G85" s="69"/>
      <c r="H85" s="69"/>
      <c r="I85" s="69"/>
      <c r="J85" s="69"/>
      <c r="K85" s="69"/>
      <c r="L85" s="69"/>
      <c r="M85" s="70"/>
      <c r="N85" s="59" t="s">
        <v>4</v>
      </c>
      <c r="O85" s="57" t="s">
        <v>6</v>
      </c>
      <c r="P85" s="7" t="s">
        <v>26</v>
      </c>
      <c r="Q85" s="12" t="s">
        <v>4</v>
      </c>
      <c r="R85" s="63" t="s">
        <v>4</v>
      </c>
      <c r="S85" s="64"/>
      <c r="U85" s="60" t="str">
        <f>IF(ISERROR(OR(WEEKDAY(B85,1)=1,ISNUMBER(MATCH(B85,#REF!,0)))),"",IF(OR(WEEKDAY(B85,1)=1,ISNUMBER(MATCH(B85,#REF!,0))),1,2))</f>
        <v/>
      </c>
      <c r="V85" s="58"/>
      <c r="W85" s="58"/>
      <c r="X85" s="58"/>
      <c r="Y85" s="58"/>
      <c r="Z85" s="58"/>
      <c r="AA85" s="58"/>
    </row>
    <row r="86" spans="1:27" ht="18" customHeight="1">
      <c r="A86" s="58"/>
      <c r="B86" s="43" t="s">
        <v>96</v>
      </c>
      <c r="C86" s="44" t="s">
        <v>97</v>
      </c>
      <c r="D86" s="45" t="s">
        <v>112</v>
      </c>
      <c r="E86" s="66" t="s">
        <v>99</v>
      </c>
      <c r="F86" s="67"/>
      <c r="G86" s="67"/>
      <c r="H86" s="67"/>
      <c r="I86" s="67"/>
      <c r="J86" s="67"/>
      <c r="K86" s="67"/>
      <c r="L86" s="67"/>
      <c r="M86" s="67"/>
      <c r="N86" s="46">
        <v>6.5</v>
      </c>
      <c r="O86" s="46"/>
      <c r="P86" s="46"/>
      <c r="Q86" s="46"/>
      <c r="R86" s="52" t="s">
        <v>56</v>
      </c>
      <c r="S86" s="47">
        <f>SUM(N86:N91)</f>
        <v>6.5</v>
      </c>
      <c r="U86" s="60" t="str">
        <f>IF(ISERROR(OR(WEEKDAY(B86,1)=1,ISNUMBER(MATCH(B86,#REF!,0)))),"",IF(OR(WEEKDAY(B86,1)=1,ISNUMBER(MATCH(B86,#REF!,0))),1,2))</f>
        <v/>
      </c>
      <c r="V86" s="58"/>
      <c r="W86" s="58"/>
      <c r="X86" s="58"/>
      <c r="Y86" s="58"/>
      <c r="Z86" s="58"/>
      <c r="AA86" s="58"/>
    </row>
    <row r="87" spans="1:27" ht="18" customHeight="1">
      <c r="A87" s="58"/>
      <c r="B87" s="14" t="s">
        <v>7</v>
      </c>
      <c r="C87" s="8" t="s">
        <v>7</v>
      </c>
      <c r="D87" s="18"/>
      <c r="E87" s="61" t="s">
        <v>7</v>
      </c>
      <c r="F87" s="62"/>
      <c r="G87" s="62"/>
      <c r="H87" s="62"/>
      <c r="I87" s="62"/>
      <c r="J87" s="62"/>
      <c r="K87" s="62"/>
      <c r="L87" s="62"/>
      <c r="M87" s="62"/>
      <c r="N87" s="15"/>
      <c r="O87" s="15"/>
      <c r="P87" s="15"/>
      <c r="Q87" s="15"/>
      <c r="R87" s="53" t="s">
        <v>6</v>
      </c>
      <c r="S87" s="16">
        <f>SUM(Q86:Q90)</f>
        <v>1.25</v>
      </c>
      <c r="U87" s="60" t="str">
        <f>IF(ISERROR(OR(WEEKDAY(B87,1)=1,ISNUMBER(MATCH(B87,#REF!,0)))),"",IF(OR(WEEKDAY(B87,1)=1,ISNUMBER(MATCH(B87,#REF!,0))),1,2))</f>
        <v/>
      </c>
      <c r="V87" s="58"/>
      <c r="W87" s="58"/>
      <c r="X87" s="58"/>
      <c r="Y87" s="58"/>
      <c r="Z87" s="58"/>
      <c r="AA87" s="58"/>
    </row>
    <row r="88" spans="1:27" ht="18" customHeight="1">
      <c r="A88" s="58"/>
      <c r="B88" s="14" t="s">
        <v>7</v>
      </c>
      <c r="C88" s="8" t="s">
        <v>7</v>
      </c>
      <c r="D88" s="18"/>
      <c r="E88" s="61" t="s">
        <v>7</v>
      </c>
      <c r="F88" s="62"/>
      <c r="G88" s="62"/>
      <c r="H88" s="62"/>
      <c r="I88" s="62"/>
      <c r="J88" s="62"/>
      <c r="K88" s="62"/>
      <c r="L88" s="62"/>
      <c r="M88" s="62"/>
      <c r="N88" s="15"/>
      <c r="O88" s="15"/>
      <c r="P88" s="15"/>
      <c r="Q88" s="15"/>
      <c r="R88" s="54" t="str">
        <f>IF(Q91="△","Minus Time","")</f>
        <v/>
      </c>
      <c r="S88" s="41"/>
      <c r="U88" s="60" t="str">
        <f>IF(ISERROR(OR(WEEKDAY(B88,1)=1,ISNUMBER(MATCH(B88,#REF!,0)))),"",IF(OR(WEEKDAY(B88,1)=1,ISNUMBER(MATCH(B88,#REF!,0))),1,2))</f>
        <v/>
      </c>
      <c r="V88" s="58"/>
      <c r="W88" s="58"/>
      <c r="X88" s="58"/>
      <c r="Y88" s="58"/>
      <c r="Z88" s="58"/>
      <c r="AA88" s="58"/>
    </row>
    <row r="89" spans="1:27" ht="18" customHeight="1">
      <c r="A89" s="58"/>
      <c r="B89" s="14" t="s">
        <v>7</v>
      </c>
      <c r="C89" s="8" t="s">
        <v>7</v>
      </c>
      <c r="D89" s="18"/>
      <c r="E89" s="61" t="s">
        <v>7</v>
      </c>
      <c r="F89" s="62"/>
      <c r="G89" s="62"/>
      <c r="H89" s="62"/>
      <c r="I89" s="62"/>
      <c r="J89" s="62"/>
      <c r="K89" s="62"/>
      <c r="L89" s="62"/>
      <c r="M89" s="62"/>
      <c r="N89" s="15"/>
      <c r="O89" s="15"/>
      <c r="P89" s="15"/>
      <c r="Q89" s="15"/>
      <c r="R89" s="53" t="s">
        <v>23</v>
      </c>
      <c r="S89" s="16">
        <f>IF(OR(Q91="■",Q91="×",Q91="◎"),0,IF(Q91="△",SUM(S86:S88)-7.75, SUM(S86:S87)-7.75))</f>
        <v>0</v>
      </c>
      <c r="U89" s="60" t="str">
        <f>IF(ISERROR(OR(WEEKDAY(B89,1)=1,ISNUMBER(MATCH(B89,#REF!,0)))),"",IF(OR(WEEKDAY(B89,1)=1,ISNUMBER(MATCH(B89,#REF!,0))),1,2))</f>
        <v/>
      </c>
      <c r="V89" s="58"/>
      <c r="W89" s="58"/>
      <c r="X89" s="58"/>
      <c r="Y89" s="58"/>
      <c r="Z89" s="58"/>
      <c r="AA89" s="58"/>
    </row>
    <row r="90" spans="1:27" ht="18" customHeight="1">
      <c r="A90" s="58"/>
      <c r="B90" s="14" t="s">
        <v>7</v>
      </c>
      <c r="C90" s="8" t="s">
        <v>7</v>
      </c>
      <c r="D90" s="18"/>
      <c r="E90" s="61" t="s">
        <v>7</v>
      </c>
      <c r="F90" s="62"/>
      <c r="G90" s="62"/>
      <c r="H90" s="62"/>
      <c r="I90" s="62"/>
      <c r="J90" s="62"/>
      <c r="K90" s="62"/>
      <c r="L90" s="62"/>
      <c r="M90" s="62"/>
      <c r="N90" s="15"/>
      <c r="O90" s="15" t="s">
        <v>32</v>
      </c>
      <c r="P90" s="15" t="s">
        <v>33</v>
      </c>
      <c r="Q90" s="15">
        <v>1.25</v>
      </c>
      <c r="R90" s="53" t="s">
        <v>3</v>
      </c>
      <c r="S90" s="16" t="str">
        <f>IF(Q91="×",-7.75,"-")</f>
        <v>-</v>
      </c>
      <c r="U90" s="60" t="str">
        <f>IF(ISERROR(OR(WEEKDAY(B90,1)=1,ISNUMBER(MATCH(B90,#REF!,0)))),"",IF(OR(WEEKDAY(B90,1)=1,ISNUMBER(MATCH(B90,#REF!,0))),1,2))</f>
        <v/>
      </c>
      <c r="V90" s="58"/>
      <c r="W90" s="58"/>
      <c r="X90" s="58"/>
      <c r="Y90" s="58"/>
      <c r="Z90" s="58"/>
      <c r="AA90" s="58"/>
    </row>
    <row r="91" spans="1:27" ht="18" customHeight="1" thickBot="1">
      <c r="A91" s="58"/>
      <c r="B91" s="48" t="s">
        <v>7</v>
      </c>
      <c r="C91" s="49" t="s">
        <v>7</v>
      </c>
      <c r="D91" s="50"/>
      <c r="E91" s="76" t="s">
        <v>7</v>
      </c>
      <c r="F91" s="77"/>
      <c r="G91" s="77"/>
      <c r="H91" s="77"/>
      <c r="I91" s="77"/>
      <c r="J91" s="77"/>
      <c r="K91" s="77"/>
      <c r="L91" s="77"/>
      <c r="M91" s="77"/>
      <c r="N91" s="51"/>
      <c r="O91" s="51" t="s">
        <v>55</v>
      </c>
      <c r="P91" s="51" t="s">
        <v>33</v>
      </c>
      <c r="Q91" s="51" t="s">
        <v>93</v>
      </c>
      <c r="R91" s="55" t="s">
        <v>5</v>
      </c>
      <c r="S91" s="17">
        <f xml:space="preserve"> S86+S87</f>
        <v>7.75</v>
      </c>
      <c r="U91" s="60" t="str">
        <f>IF(ISERROR(OR(WEEKDAY(B91,1)=1,ISNUMBER(MATCH(B91,#REF!,0)))),"",IF(OR(WEEKDAY(B91,1)=1,ISNUMBER(MATCH(B91,#REF!,0))),1,2))</f>
        <v/>
      </c>
      <c r="V91" s="58"/>
      <c r="W91" s="58"/>
      <c r="X91" s="58"/>
      <c r="Y91" s="58"/>
      <c r="Z91" s="58"/>
      <c r="AA91" s="58"/>
    </row>
    <row r="92" spans="1:27" ht="18" customHeight="1" thickBot="1">
      <c r="A92" s="58"/>
      <c r="B92" s="71">
        <f>B84+1</f>
        <v>45028</v>
      </c>
      <c r="C92" s="72"/>
      <c r="D92" s="72"/>
      <c r="E92" s="72"/>
      <c r="F92" s="72"/>
      <c r="G92" s="72"/>
      <c r="H92" s="72"/>
      <c r="I92" s="72"/>
      <c r="J92" s="72"/>
      <c r="K92" s="72"/>
      <c r="L92" s="72"/>
      <c r="M92" s="72"/>
      <c r="N92" s="72"/>
      <c r="O92" s="72"/>
      <c r="P92" s="72"/>
      <c r="Q92" s="72"/>
      <c r="R92" s="72"/>
      <c r="S92" s="73"/>
      <c r="U92" s="60">
        <f>IF(ISERROR(OR(WEEKDAY(B92,1)=1,ISNUMBER(MATCH(B92,#REF!,0)))),"",IF(OR(WEEKDAY(B92,1)=1,ISNUMBER(MATCH(B92,#REF!,0))),1,2))</f>
        <v>2</v>
      </c>
      <c r="V92" s="58"/>
      <c r="W92" s="58"/>
      <c r="X92" s="58"/>
      <c r="Y92" s="58"/>
      <c r="Z92" s="58"/>
      <c r="AA92" s="58"/>
    </row>
    <row r="93" spans="1:27" ht="18" customHeight="1" thickBot="1">
      <c r="A93" s="58"/>
      <c r="B93" s="9" t="s">
        <v>25</v>
      </c>
      <c r="C93" s="4" t="s">
        <v>1</v>
      </c>
      <c r="D93" s="5" t="s">
        <v>0</v>
      </c>
      <c r="E93" s="68" t="s">
        <v>2</v>
      </c>
      <c r="F93" s="69"/>
      <c r="G93" s="69"/>
      <c r="H93" s="69"/>
      <c r="I93" s="69"/>
      <c r="J93" s="69"/>
      <c r="K93" s="69"/>
      <c r="L93" s="69"/>
      <c r="M93" s="70"/>
      <c r="N93" s="59" t="s">
        <v>4</v>
      </c>
      <c r="O93" s="57" t="s">
        <v>6</v>
      </c>
      <c r="P93" s="7" t="s">
        <v>26</v>
      </c>
      <c r="Q93" s="12" t="s">
        <v>4</v>
      </c>
      <c r="R93" s="63" t="s">
        <v>4</v>
      </c>
      <c r="S93" s="64"/>
      <c r="U93" s="60" t="str">
        <f>IF(ISERROR(OR(WEEKDAY(B93,1)=1,ISNUMBER(MATCH(B93,#REF!,0)))),"",IF(OR(WEEKDAY(B93,1)=1,ISNUMBER(MATCH(B93,#REF!,0))),1,2))</f>
        <v/>
      </c>
      <c r="V93" s="58"/>
      <c r="W93" s="58"/>
      <c r="X93" s="58"/>
      <c r="Y93" s="58"/>
      <c r="Z93" s="58"/>
      <c r="AA93" s="58"/>
    </row>
    <row r="94" spans="1:27" ht="18" customHeight="1">
      <c r="A94" s="58"/>
      <c r="B94" s="43" t="s">
        <v>96</v>
      </c>
      <c r="C94" s="44" t="s">
        <v>97</v>
      </c>
      <c r="D94" s="45" t="s">
        <v>112</v>
      </c>
      <c r="E94" s="66" t="s">
        <v>99</v>
      </c>
      <c r="F94" s="67"/>
      <c r="G94" s="67"/>
      <c r="H94" s="67"/>
      <c r="I94" s="67"/>
      <c r="J94" s="67"/>
      <c r="K94" s="67"/>
      <c r="L94" s="67"/>
      <c r="M94" s="67"/>
      <c r="N94" s="46">
        <v>6.5</v>
      </c>
      <c r="O94" s="46"/>
      <c r="P94" s="46"/>
      <c r="Q94" s="46"/>
      <c r="R94" s="52" t="s">
        <v>56</v>
      </c>
      <c r="S94" s="47">
        <f>SUM(N94:N99)</f>
        <v>6.5</v>
      </c>
      <c r="U94" s="60" t="str">
        <f>IF(ISERROR(OR(WEEKDAY(B94,1)=1,ISNUMBER(MATCH(B94,#REF!,0)))),"",IF(OR(WEEKDAY(B94,1)=1,ISNUMBER(MATCH(B94,#REF!,0))),1,2))</f>
        <v/>
      </c>
      <c r="V94" s="58"/>
      <c r="W94" s="58"/>
      <c r="X94" s="58"/>
      <c r="Y94" s="58"/>
      <c r="Z94" s="58"/>
      <c r="AA94" s="58"/>
    </row>
    <row r="95" spans="1:27" ht="18" customHeight="1">
      <c r="A95" s="58"/>
      <c r="B95" s="14" t="s">
        <v>7</v>
      </c>
      <c r="C95" s="8" t="s">
        <v>7</v>
      </c>
      <c r="D95" s="18"/>
      <c r="E95" s="61" t="s">
        <v>7</v>
      </c>
      <c r="F95" s="62"/>
      <c r="G95" s="62"/>
      <c r="H95" s="62"/>
      <c r="I95" s="62"/>
      <c r="J95" s="62"/>
      <c r="K95" s="62"/>
      <c r="L95" s="62"/>
      <c r="M95" s="62"/>
      <c r="N95" s="15"/>
      <c r="O95" s="15"/>
      <c r="P95" s="15"/>
      <c r="Q95" s="15"/>
      <c r="R95" s="53" t="s">
        <v>6</v>
      </c>
      <c r="S95" s="16">
        <f>SUM(Q94:Q98)</f>
        <v>1.25</v>
      </c>
      <c r="U95" s="60" t="str">
        <f>IF(ISERROR(OR(WEEKDAY(B95,1)=1,ISNUMBER(MATCH(B95,#REF!,0)))),"",IF(OR(WEEKDAY(B95,1)=1,ISNUMBER(MATCH(B95,#REF!,0))),1,2))</f>
        <v/>
      </c>
      <c r="V95" s="58"/>
      <c r="W95" s="58"/>
      <c r="X95" s="58"/>
      <c r="Y95" s="58"/>
      <c r="Z95" s="58"/>
      <c r="AA95" s="58"/>
    </row>
    <row r="96" spans="1:27" ht="18" customHeight="1">
      <c r="A96" s="58"/>
      <c r="B96" s="14" t="s">
        <v>7</v>
      </c>
      <c r="C96" s="8" t="s">
        <v>7</v>
      </c>
      <c r="D96" s="18"/>
      <c r="E96" s="61" t="s">
        <v>7</v>
      </c>
      <c r="F96" s="62"/>
      <c r="G96" s="62"/>
      <c r="H96" s="62"/>
      <c r="I96" s="62"/>
      <c r="J96" s="62"/>
      <c r="K96" s="62"/>
      <c r="L96" s="62"/>
      <c r="M96" s="62"/>
      <c r="N96" s="15"/>
      <c r="O96" s="15"/>
      <c r="P96" s="15"/>
      <c r="Q96" s="15"/>
      <c r="R96" s="54" t="str">
        <f>IF(Q99="△","Minus Time","")</f>
        <v/>
      </c>
      <c r="S96" s="41"/>
      <c r="U96" s="60" t="str">
        <f>IF(ISERROR(OR(WEEKDAY(B96,1)=1,ISNUMBER(MATCH(B96,#REF!,0)))),"",IF(OR(WEEKDAY(B96,1)=1,ISNUMBER(MATCH(B96,#REF!,0))),1,2))</f>
        <v/>
      </c>
      <c r="V96" s="58"/>
      <c r="W96" s="58"/>
      <c r="X96" s="58"/>
      <c r="Y96" s="58"/>
      <c r="Z96" s="58"/>
      <c r="AA96" s="58"/>
    </row>
    <row r="97" spans="1:27" ht="18" customHeight="1">
      <c r="A97" s="58"/>
      <c r="B97" s="14" t="s">
        <v>7</v>
      </c>
      <c r="C97" s="8" t="s">
        <v>7</v>
      </c>
      <c r="D97" s="18"/>
      <c r="E97" s="61" t="s">
        <v>7</v>
      </c>
      <c r="F97" s="62"/>
      <c r="G97" s="62"/>
      <c r="H97" s="62"/>
      <c r="I97" s="62"/>
      <c r="J97" s="62"/>
      <c r="K97" s="62"/>
      <c r="L97" s="62"/>
      <c r="M97" s="62"/>
      <c r="N97" s="15"/>
      <c r="O97" s="15"/>
      <c r="P97" s="15"/>
      <c r="Q97" s="15"/>
      <c r="R97" s="53" t="s">
        <v>23</v>
      </c>
      <c r="S97" s="16">
        <f>IF(OR(Q99="■",Q99="×",Q99="◎"),0,IF(Q99="△",SUM(S94:S96)-7.75, SUM(S94:S95)-7.75))</f>
        <v>0</v>
      </c>
      <c r="U97" s="60" t="str">
        <f>IF(ISERROR(OR(WEEKDAY(B97,1)=1,ISNUMBER(MATCH(B97,#REF!,0)))),"",IF(OR(WEEKDAY(B97,1)=1,ISNUMBER(MATCH(B97,#REF!,0))),1,2))</f>
        <v/>
      </c>
      <c r="V97" s="58"/>
      <c r="W97" s="58"/>
      <c r="X97" s="58"/>
      <c r="Y97" s="58"/>
      <c r="Z97" s="58"/>
      <c r="AA97" s="58"/>
    </row>
    <row r="98" spans="1:27" ht="18" customHeight="1">
      <c r="A98" s="58"/>
      <c r="B98" s="14" t="s">
        <v>7</v>
      </c>
      <c r="C98" s="8" t="s">
        <v>7</v>
      </c>
      <c r="D98" s="18"/>
      <c r="E98" s="61" t="s">
        <v>7</v>
      </c>
      <c r="F98" s="62"/>
      <c r="G98" s="62"/>
      <c r="H98" s="62"/>
      <c r="I98" s="62"/>
      <c r="J98" s="62"/>
      <c r="K98" s="62"/>
      <c r="L98" s="62"/>
      <c r="M98" s="62"/>
      <c r="N98" s="15"/>
      <c r="O98" s="15" t="s">
        <v>32</v>
      </c>
      <c r="P98" s="15" t="s">
        <v>33</v>
      </c>
      <c r="Q98" s="15">
        <v>1.25</v>
      </c>
      <c r="R98" s="53" t="s">
        <v>3</v>
      </c>
      <c r="S98" s="16" t="str">
        <f>IF(Q99="×",-7.75,"-")</f>
        <v>-</v>
      </c>
      <c r="U98" s="60" t="str">
        <f>IF(ISERROR(OR(WEEKDAY(B98,1)=1,ISNUMBER(MATCH(B98,#REF!,0)))),"",IF(OR(WEEKDAY(B98,1)=1,ISNUMBER(MATCH(B98,#REF!,0))),1,2))</f>
        <v/>
      </c>
      <c r="V98" s="58"/>
      <c r="W98" s="58"/>
      <c r="X98" s="58"/>
      <c r="Y98" s="58"/>
      <c r="Z98" s="58"/>
      <c r="AA98" s="58"/>
    </row>
    <row r="99" spans="1:27" ht="18" customHeight="1" thickBot="1">
      <c r="A99" s="58"/>
      <c r="B99" s="48" t="s">
        <v>7</v>
      </c>
      <c r="C99" s="49" t="s">
        <v>7</v>
      </c>
      <c r="D99" s="50"/>
      <c r="E99" s="76" t="s">
        <v>7</v>
      </c>
      <c r="F99" s="77"/>
      <c r="G99" s="77"/>
      <c r="H99" s="77"/>
      <c r="I99" s="77"/>
      <c r="J99" s="77"/>
      <c r="K99" s="77"/>
      <c r="L99" s="77"/>
      <c r="M99" s="77"/>
      <c r="N99" s="51"/>
      <c r="O99" s="51" t="s">
        <v>55</v>
      </c>
      <c r="P99" s="51" t="s">
        <v>33</v>
      </c>
      <c r="Q99" s="51" t="s">
        <v>93</v>
      </c>
      <c r="R99" s="55" t="s">
        <v>5</v>
      </c>
      <c r="S99" s="17">
        <f xml:space="preserve"> S94+S95</f>
        <v>7.75</v>
      </c>
      <c r="U99" s="60" t="str">
        <f>IF(ISERROR(OR(WEEKDAY(B99,1)=1,ISNUMBER(MATCH(B99,#REF!,0)))),"",IF(OR(WEEKDAY(B99,1)=1,ISNUMBER(MATCH(B99,#REF!,0))),1,2))</f>
        <v/>
      </c>
      <c r="V99" s="58"/>
      <c r="W99" s="58"/>
      <c r="X99" s="58"/>
      <c r="Y99" s="58"/>
      <c r="Z99" s="58"/>
      <c r="AA99" s="58"/>
    </row>
    <row r="100" spans="1:27" ht="18" customHeight="1" thickBot="1">
      <c r="A100" s="58"/>
      <c r="B100" s="71">
        <f>B92+1</f>
        <v>45029</v>
      </c>
      <c r="C100" s="72"/>
      <c r="D100" s="72"/>
      <c r="E100" s="72"/>
      <c r="F100" s="72"/>
      <c r="G100" s="72"/>
      <c r="H100" s="72"/>
      <c r="I100" s="72"/>
      <c r="J100" s="72"/>
      <c r="K100" s="72"/>
      <c r="L100" s="72"/>
      <c r="M100" s="72"/>
      <c r="N100" s="72"/>
      <c r="O100" s="72"/>
      <c r="P100" s="72"/>
      <c r="Q100" s="72"/>
      <c r="R100" s="72"/>
      <c r="S100" s="73"/>
      <c r="U100" s="60">
        <f>IF(ISERROR(OR(WEEKDAY(B100,1)=1,ISNUMBER(MATCH(B100,#REF!,0)))),"",IF(OR(WEEKDAY(B100,1)=1,ISNUMBER(MATCH(B100,#REF!,0))),1,2))</f>
        <v>2</v>
      </c>
      <c r="V100" s="58"/>
      <c r="W100" s="58"/>
      <c r="X100" s="58"/>
      <c r="Y100" s="58"/>
      <c r="Z100" s="58"/>
      <c r="AA100" s="58"/>
    </row>
    <row r="101" spans="1:27" ht="18" customHeight="1" thickBot="1">
      <c r="A101" s="58"/>
      <c r="B101" s="9" t="s">
        <v>25</v>
      </c>
      <c r="C101" s="4" t="s">
        <v>1</v>
      </c>
      <c r="D101" s="5" t="s">
        <v>0</v>
      </c>
      <c r="E101" s="68" t="s">
        <v>2</v>
      </c>
      <c r="F101" s="69"/>
      <c r="G101" s="69"/>
      <c r="H101" s="69"/>
      <c r="I101" s="69"/>
      <c r="J101" s="69"/>
      <c r="K101" s="69"/>
      <c r="L101" s="69"/>
      <c r="M101" s="70"/>
      <c r="N101" s="59" t="s">
        <v>4</v>
      </c>
      <c r="O101" s="57" t="s">
        <v>6</v>
      </c>
      <c r="P101" s="7" t="s">
        <v>26</v>
      </c>
      <c r="Q101" s="12" t="s">
        <v>4</v>
      </c>
      <c r="R101" s="63" t="s">
        <v>4</v>
      </c>
      <c r="S101" s="64"/>
      <c r="U101" s="60" t="str">
        <f>IF(ISERROR(OR(WEEKDAY(B101,1)=1,ISNUMBER(MATCH(B101,#REF!,0)))),"",IF(OR(WEEKDAY(B101,1)=1,ISNUMBER(MATCH(B101,#REF!,0))),1,2))</f>
        <v/>
      </c>
      <c r="V101" s="58"/>
      <c r="W101" s="58"/>
      <c r="X101" s="58"/>
      <c r="Y101" s="58"/>
      <c r="Z101" s="58"/>
      <c r="AA101" s="58"/>
    </row>
    <row r="102" spans="1:27" ht="18" customHeight="1">
      <c r="A102" s="58"/>
      <c r="B102" s="43" t="s">
        <v>96</v>
      </c>
      <c r="C102" s="44" t="s">
        <v>97</v>
      </c>
      <c r="D102" s="45" t="s">
        <v>112</v>
      </c>
      <c r="E102" s="66" t="s">
        <v>99</v>
      </c>
      <c r="F102" s="67"/>
      <c r="G102" s="67"/>
      <c r="H102" s="67"/>
      <c r="I102" s="67"/>
      <c r="J102" s="67"/>
      <c r="K102" s="67"/>
      <c r="L102" s="67"/>
      <c r="M102" s="67"/>
      <c r="N102" s="46">
        <v>6.5</v>
      </c>
      <c r="O102" s="46"/>
      <c r="P102" s="46"/>
      <c r="Q102" s="46"/>
      <c r="R102" s="52" t="s">
        <v>56</v>
      </c>
      <c r="S102" s="47">
        <f>SUM(N102:N107)</f>
        <v>6.5</v>
      </c>
      <c r="U102" s="60" t="str">
        <f>IF(ISERROR(OR(WEEKDAY(B102,1)=1,ISNUMBER(MATCH(B102,#REF!,0)))),"",IF(OR(WEEKDAY(B102,1)=1,ISNUMBER(MATCH(B102,#REF!,0))),1,2))</f>
        <v/>
      </c>
      <c r="V102" s="58"/>
      <c r="W102" s="58"/>
      <c r="X102" s="58"/>
      <c r="Y102" s="58"/>
      <c r="Z102" s="58"/>
      <c r="AA102" s="58"/>
    </row>
    <row r="103" spans="1:27" ht="18" customHeight="1">
      <c r="A103" s="58"/>
      <c r="B103" s="14" t="s">
        <v>7</v>
      </c>
      <c r="C103" s="8" t="s">
        <v>7</v>
      </c>
      <c r="D103" s="18"/>
      <c r="E103" s="61" t="s">
        <v>7</v>
      </c>
      <c r="F103" s="62"/>
      <c r="G103" s="62"/>
      <c r="H103" s="62"/>
      <c r="I103" s="62"/>
      <c r="J103" s="62"/>
      <c r="K103" s="62"/>
      <c r="L103" s="62"/>
      <c r="M103" s="62"/>
      <c r="N103" s="15"/>
      <c r="O103" s="15"/>
      <c r="P103" s="15"/>
      <c r="Q103" s="15"/>
      <c r="R103" s="53" t="s">
        <v>6</v>
      </c>
      <c r="S103" s="16">
        <f>SUM(Q102:Q106)</f>
        <v>1.25</v>
      </c>
      <c r="U103" s="60" t="str">
        <f>IF(ISERROR(OR(WEEKDAY(B103,1)=1,ISNUMBER(MATCH(B103,#REF!,0)))),"",IF(OR(WEEKDAY(B103,1)=1,ISNUMBER(MATCH(B103,#REF!,0))),1,2))</f>
        <v/>
      </c>
      <c r="V103" s="58"/>
      <c r="W103" s="58"/>
      <c r="X103" s="58"/>
      <c r="Y103" s="58"/>
      <c r="Z103" s="58"/>
      <c r="AA103" s="58"/>
    </row>
    <row r="104" spans="1:27" ht="18" customHeight="1">
      <c r="A104" s="58"/>
      <c r="B104" s="14" t="s">
        <v>7</v>
      </c>
      <c r="C104" s="8" t="s">
        <v>7</v>
      </c>
      <c r="D104" s="18"/>
      <c r="E104" s="61" t="s">
        <v>7</v>
      </c>
      <c r="F104" s="62"/>
      <c r="G104" s="62"/>
      <c r="H104" s="62"/>
      <c r="I104" s="62"/>
      <c r="J104" s="62"/>
      <c r="K104" s="62"/>
      <c r="L104" s="62"/>
      <c r="M104" s="62"/>
      <c r="N104" s="15"/>
      <c r="O104" s="15"/>
      <c r="P104" s="15"/>
      <c r="Q104" s="15"/>
      <c r="R104" s="54" t="str">
        <f>IF(Q107="△","Minus Time","")</f>
        <v/>
      </c>
      <c r="S104" s="41"/>
      <c r="U104" s="60" t="str">
        <f>IF(ISERROR(OR(WEEKDAY(B104,1)=1,ISNUMBER(MATCH(B104,#REF!,0)))),"",IF(OR(WEEKDAY(B104,1)=1,ISNUMBER(MATCH(B104,#REF!,0))),1,2))</f>
        <v/>
      </c>
      <c r="V104" s="58"/>
      <c r="W104" s="58"/>
      <c r="X104" s="58"/>
      <c r="Y104" s="58"/>
      <c r="Z104" s="58"/>
      <c r="AA104" s="58"/>
    </row>
    <row r="105" spans="1:27" ht="18" customHeight="1">
      <c r="A105" s="58"/>
      <c r="B105" s="14" t="s">
        <v>7</v>
      </c>
      <c r="C105" s="8" t="s">
        <v>7</v>
      </c>
      <c r="D105" s="18"/>
      <c r="E105" s="61" t="s">
        <v>7</v>
      </c>
      <c r="F105" s="62"/>
      <c r="G105" s="62"/>
      <c r="H105" s="62"/>
      <c r="I105" s="62"/>
      <c r="J105" s="62"/>
      <c r="K105" s="62"/>
      <c r="L105" s="62"/>
      <c r="M105" s="62"/>
      <c r="N105" s="15"/>
      <c r="O105" s="15"/>
      <c r="P105" s="15"/>
      <c r="Q105" s="15"/>
      <c r="R105" s="53" t="s">
        <v>23</v>
      </c>
      <c r="S105" s="16">
        <f>IF(OR(Q107="■",Q107="×",Q107="◎"),0,IF(Q107="△",SUM(S102:S104)-7.75, SUM(S102:S103)-7.75))</f>
        <v>0</v>
      </c>
      <c r="U105" s="60" t="str">
        <f>IF(ISERROR(OR(WEEKDAY(B105,1)=1,ISNUMBER(MATCH(B105,#REF!,0)))),"",IF(OR(WEEKDAY(B105,1)=1,ISNUMBER(MATCH(B105,#REF!,0))),1,2))</f>
        <v/>
      </c>
      <c r="V105" s="58"/>
      <c r="W105" s="58"/>
      <c r="X105" s="58"/>
      <c r="Y105" s="58"/>
      <c r="Z105" s="58"/>
      <c r="AA105" s="58"/>
    </row>
    <row r="106" spans="1:27" ht="18" customHeight="1">
      <c r="A106" s="58"/>
      <c r="B106" s="14" t="s">
        <v>7</v>
      </c>
      <c r="C106" s="8" t="s">
        <v>7</v>
      </c>
      <c r="D106" s="18"/>
      <c r="E106" s="61" t="s">
        <v>7</v>
      </c>
      <c r="F106" s="62"/>
      <c r="G106" s="62"/>
      <c r="H106" s="62"/>
      <c r="I106" s="62"/>
      <c r="J106" s="62"/>
      <c r="K106" s="62"/>
      <c r="L106" s="62"/>
      <c r="M106" s="62"/>
      <c r="N106" s="15"/>
      <c r="O106" s="15" t="s">
        <v>32</v>
      </c>
      <c r="P106" s="15" t="s">
        <v>33</v>
      </c>
      <c r="Q106" s="15">
        <v>1.25</v>
      </c>
      <c r="R106" s="53" t="s">
        <v>3</v>
      </c>
      <c r="S106" s="16" t="str">
        <f>IF(Q107="×",-7.75,"-")</f>
        <v>-</v>
      </c>
      <c r="U106" s="60" t="str">
        <f>IF(ISERROR(OR(WEEKDAY(B106,1)=1,ISNUMBER(MATCH(B106,#REF!,0)))),"",IF(OR(WEEKDAY(B106,1)=1,ISNUMBER(MATCH(B106,#REF!,0))),1,2))</f>
        <v/>
      </c>
      <c r="V106" s="58"/>
      <c r="W106" s="58"/>
      <c r="X106" s="58"/>
      <c r="Y106" s="58"/>
      <c r="Z106" s="58"/>
      <c r="AA106" s="58"/>
    </row>
    <row r="107" spans="1:27" ht="18" customHeight="1" thickBot="1">
      <c r="A107" s="58"/>
      <c r="B107" s="48" t="s">
        <v>7</v>
      </c>
      <c r="C107" s="49" t="s">
        <v>7</v>
      </c>
      <c r="D107" s="50"/>
      <c r="E107" s="76" t="s">
        <v>7</v>
      </c>
      <c r="F107" s="77"/>
      <c r="G107" s="77"/>
      <c r="H107" s="77"/>
      <c r="I107" s="77"/>
      <c r="J107" s="77"/>
      <c r="K107" s="77"/>
      <c r="L107" s="77"/>
      <c r="M107" s="77"/>
      <c r="N107" s="51"/>
      <c r="O107" s="51" t="s">
        <v>55</v>
      </c>
      <c r="P107" s="51" t="s">
        <v>33</v>
      </c>
      <c r="Q107" s="51" t="s">
        <v>93</v>
      </c>
      <c r="R107" s="55" t="s">
        <v>5</v>
      </c>
      <c r="S107" s="17">
        <f xml:space="preserve"> S102+S103</f>
        <v>7.75</v>
      </c>
      <c r="U107" s="60" t="str">
        <f>IF(ISERROR(OR(WEEKDAY(B107,1)=1,ISNUMBER(MATCH(B107,#REF!,0)))),"",IF(OR(WEEKDAY(B107,1)=1,ISNUMBER(MATCH(B107,#REF!,0))),1,2))</f>
        <v/>
      </c>
      <c r="V107" s="58"/>
      <c r="W107" s="58"/>
      <c r="X107" s="58"/>
      <c r="Y107" s="58"/>
      <c r="Z107" s="58"/>
      <c r="AA107" s="58"/>
    </row>
    <row r="108" spans="1:27" ht="18" customHeight="1" thickBot="1">
      <c r="A108" s="58"/>
      <c r="B108" s="71">
        <f>B100+1</f>
        <v>45030</v>
      </c>
      <c r="C108" s="72"/>
      <c r="D108" s="72"/>
      <c r="E108" s="72"/>
      <c r="F108" s="72"/>
      <c r="G108" s="72"/>
      <c r="H108" s="72"/>
      <c r="I108" s="72"/>
      <c r="J108" s="72"/>
      <c r="K108" s="72"/>
      <c r="L108" s="72"/>
      <c r="M108" s="72"/>
      <c r="N108" s="72"/>
      <c r="O108" s="72"/>
      <c r="P108" s="72"/>
      <c r="Q108" s="72"/>
      <c r="R108" s="72"/>
      <c r="S108" s="73"/>
      <c r="U108" s="60">
        <f>IF(ISERROR(OR(WEEKDAY(B108,1)=1,ISNUMBER(MATCH(B108,#REF!,0)))),"",IF(OR(WEEKDAY(B108,1)=1,ISNUMBER(MATCH(B108,#REF!,0))),1,2))</f>
        <v>2</v>
      </c>
      <c r="V108" s="58"/>
      <c r="W108" s="58"/>
      <c r="X108" s="58"/>
      <c r="Y108" s="58"/>
      <c r="Z108" s="58"/>
      <c r="AA108" s="58"/>
    </row>
    <row r="109" spans="1:27" ht="18" customHeight="1" thickBot="1">
      <c r="A109" s="58"/>
      <c r="B109" s="9" t="s">
        <v>25</v>
      </c>
      <c r="C109" s="4" t="s">
        <v>1</v>
      </c>
      <c r="D109" s="5" t="s">
        <v>0</v>
      </c>
      <c r="E109" s="68" t="s">
        <v>2</v>
      </c>
      <c r="F109" s="69"/>
      <c r="G109" s="69"/>
      <c r="H109" s="69"/>
      <c r="I109" s="69"/>
      <c r="J109" s="69"/>
      <c r="K109" s="69"/>
      <c r="L109" s="69"/>
      <c r="M109" s="70"/>
      <c r="N109" s="59" t="s">
        <v>4</v>
      </c>
      <c r="O109" s="57" t="s">
        <v>6</v>
      </c>
      <c r="P109" s="7" t="s">
        <v>26</v>
      </c>
      <c r="Q109" s="12" t="s">
        <v>4</v>
      </c>
      <c r="R109" s="63" t="s">
        <v>4</v>
      </c>
      <c r="S109" s="64"/>
      <c r="U109" s="60" t="str">
        <f>IF(ISERROR(OR(WEEKDAY(B109,1)=1,ISNUMBER(MATCH(B109,#REF!,0)))),"",IF(OR(WEEKDAY(B109,1)=1,ISNUMBER(MATCH(B109,#REF!,0))),1,2))</f>
        <v/>
      </c>
      <c r="V109" s="58"/>
      <c r="W109" s="58"/>
      <c r="X109" s="58"/>
      <c r="Y109" s="58"/>
      <c r="Z109" s="58"/>
      <c r="AA109" s="58"/>
    </row>
    <row r="110" spans="1:27" ht="18" customHeight="1">
      <c r="A110" s="58"/>
      <c r="B110" s="43" t="s">
        <v>96</v>
      </c>
      <c r="C110" s="44" t="s">
        <v>97</v>
      </c>
      <c r="D110" s="45" t="s">
        <v>113</v>
      </c>
      <c r="E110" s="66" t="s">
        <v>99</v>
      </c>
      <c r="F110" s="67"/>
      <c r="G110" s="67"/>
      <c r="H110" s="67"/>
      <c r="I110" s="67"/>
      <c r="J110" s="67"/>
      <c r="K110" s="67"/>
      <c r="L110" s="67"/>
      <c r="M110" s="67"/>
      <c r="N110" s="46">
        <v>2</v>
      </c>
      <c r="O110" s="46" t="s">
        <v>94</v>
      </c>
      <c r="P110" s="46"/>
      <c r="Q110" s="46">
        <v>5</v>
      </c>
      <c r="R110" s="52" t="s">
        <v>56</v>
      </c>
      <c r="S110" s="47">
        <f>SUM(N110:N115)</f>
        <v>2</v>
      </c>
      <c r="U110" s="60" t="str">
        <f>IF(ISERROR(OR(WEEKDAY(B110,1)=1,ISNUMBER(MATCH(B110,#REF!,0)))),"",IF(OR(WEEKDAY(B110,1)=1,ISNUMBER(MATCH(B110,#REF!,0))),1,2))</f>
        <v/>
      </c>
      <c r="V110" s="58"/>
      <c r="W110" s="58"/>
      <c r="X110" s="58"/>
      <c r="Y110" s="58"/>
      <c r="Z110" s="58"/>
      <c r="AA110" s="58"/>
    </row>
    <row r="111" spans="1:27" ht="18" customHeight="1">
      <c r="A111" s="58"/>
      <c r="B111" s="14" t="s">
        <v>7</v>
      </c>
      <c r="C111" s="8" t="s">
        <v>7</v>
      </c>
      <c r="D111" s="18"/>
      <c r="E111" s="61" t="s">
        <v>7</v>
      </c>
      <c r="F111" s="62"/>
      <c r="G111" s="62"/>
      <c r="H111" s="62"/>
      <c r="I111" s="62"/>
      <c r="J111" s="62"/>
      <c r="K111" s="62"/>
      <c r="L111" s="62"/>
      <c r="M111" s="62"/>
      <c r="N111" s="15"/>
      <c r="O111" s="15"/>
      <c r="P111" s="15"/>
      <c r="Q111" s="15"/>
      <c r="R111" s="53" t="s">
        <v>6</v>
      </c>
      <c r="S111" s="16">
        <f>SUM(Q110:Q114)</f>
        <v>5.75</v>
      </c>
      <c r="U111" s="60" t="str">
        <f>IF(ISERROR(OR(WEEKDAY(B111,1)=1,ISNUMBER(MATCH(B111,#REF!,0)))),"",IF(OR(WEEKDAY(B111,1)=1,ISNUMBER(MATCH(B111,#REF!,0))),1,2))</f>
        <v/>
      </c>
      <c r="V111" s="58"/>
      <c r="W111" s="58"/>
      <c r="X111" s="58"/>
      <c r="Y111" s="58"/>
      <c r="Z111" s="58"/>
      <c r="AA111" s="58"/>
    </row>
    <row r="112" spans="1:27" ht="18" customHeight="1">
      <c r="A112" s="58"/>
      <c r="B112" s="14" t="s">
        <v>7</v>
      </c>
      <c r="C112" s="8" t="s">
        <v>7</v>
      </c>
      <c r="D112" s="18"/>
      <c r="E112" s="61" t="s">
        <v>7</v>
      </c>
      <c r="F112" s="62"/>
      <c r="G112" s="62"/>
      <c r="H112" s="62"/>
      <c r="I112" s="62"/>
      <c r="J112" s="62"/>
      <c r="K112" s="62"/>
      <c r="L112" s="62"/>
      <c r="M112" s="62"/>
      <c r="N112" s="15"/>
      <c r="O112" s="15"/>
      <c r="P112" s="15"/>
      <c r="Q112" s="15"/>
      <c r="R112" s="54" t="str">
        <f>IF(Q115="△","Minus Time","")</f>
        <v/>
      </c>
      <c r="S112" s="41"/>
      <c r="U112" s="60" t="str">
        <f>IF(ISERROR(OR(WEEKDAY(B112,1)=1,ISNUMBER(MATCH(B112,#REF!,0)))),"",IF(OR(WEEKDAY(B112,1)=1,ISNUMBER(MATCH(B112,#REF!,0))),1,2))</f>
        <v/>
      </c>
      <c r="V112" s="58"/>
      <c r="W112" s="58"/>
      <c r="X112" s="58"/>
      <c r="Y112" s="58"/>
      <c r="Z112" s="58"/>
      <c r="AA112" s="58"/>
    </row>
    <row r="113" spans="1:27" ht="18" customHeight="1">
      <c r="A113" s="58"/>
      <c r="B113" s="14" t="s">
        <v>7</v>
      </c>
      <c r="C113" s="8" t="s">
        <v>7</v>
      </c>
      <c r="D113" s="18"/>
      <c r="E113" s="61" t="s">
        <v>7</v>
      </c>
      <c r="F113" s="62"/>
      <c r="G113" s="62"/>
      <c r="H113" s="62"/>
      <c r="I113" s="62"/>
      <c r="J113" s="62"/>
      <c r="K113" s="62"/>
      <c r="L113" s="62"/>
      <c r="M113" s="62"/>
      <c r="N113" s="15"/>
      <c r="O113" s="15"/>
      <c r="P113" s="15"/>
      <c r="Q113" s="15"/>
      <c r="R113" s="53" t="s">
        <v>23</v>
      </c>
      <c r="S113" s="16">
        <f>IF(OR(Q115="■",Q115="×",Q115="◎"),0,IF(Q115="△",SUM(S110:S112)-7.75, SUM(S110:S111)-7.75))</f>
        <v>0</v>
      </c>
      <c r="U113" s="60" t="str">
        <f>IF(ISERROR(OR(WEEKDAY(B113,1)=1,ISNUMBER(MATCH(B113,#REF!,0)))),"",IF(OR(WEEKDAY(B113,1)=1,ISNUMBER(MATCH(B113,#REF!,0))),1,2))</f>
        <v/>
      </c>
      <c r="V113" s="58"/>
      <c r="W113" s="58"/>
      <c r="X113" s="58"/>
      <c r="Y113" s="58"/>
      <c r="Z113" s="58"/>
      <c r="AA113" s="58"/>
    </row>
    <row r="114" spans="1:27" ht="18" customHeight="1">
      <c r="A114" s="58"/>
      <c r="B114" s="14" t="s">
        <v>7</v>
      </c>
      <c r="C114" s="8" t="s">
        <v>7</v>
      </c>
      <c r="D114" s="18"/>
      <c r="E114" s="61" t="s">
        <v>7</v>
      </c>
      <c r="F114" s="62"/>
      <c r="G114" s="62"/>
      <c r="H114" s="62"/>
      <c r="I114" s="62"/>
      <c r="J114" s="62"/>
      <c r="K114" s="62"/>
      <c r="L114" s="62"/>
      <c r="M114" s="62"/>
      <c r="N114" s="15"/>
      <c r="O114" s="15" t="s">
        <v>32</v>
      </c>
      <c r="P114" s="15" t="s">
        <v>33</v>
      </c>
      <c r="Q114" s="15">
        <v>0.75</v>
      </c>
      <c r="R114" s="53" t="s">
        <v>3</v>
      </c>
      <c r="S114" s="16" t="str">
        <f>IF(Q115="×",-7.75,"-")</f>
        <v>-</v>
      </c>
      <c r="U114" s="60" t="str">
        <f>IF(ISERROR(OR(WEEKDAY(B114,1)=1,ISNUMBER(MATCH(B114,#REF!,0)))),"",IF(OR(WEEKDAY(B114,1)=1,ISNUMBER(MATCH(B114,#REF!,0))),1,2))</f>
        <v/>
      </c>
      <c r="V114" s="58"/>
      <c r="W114" s="58"/>
      <c r="X114" s="58"/>
      <c r="Y114" s="58"/>
      <c r="Z114" s="58"/>
      <c r="AA114" s="58"/>
    </row>
    <row r="115" spans="1:27" ht="18" customHeight="1" thickBot="1">
      <c r="A115" s="58"/>
      <c r="B115" s="48" t="s">
        <v>7</v>
      </c>
      <c r="C115" s="49" t="s">
        <v>7</v>
      </c>
      <c r="D115" s="50"/>
      <c r="E115" s="76" t="s">
        <v>7</v>
      </c>
      <c r="F115" s="77"/>
      <c r="G115" s="77"/>
      <c r="H115" s="77"/>
      <c r="I115" s="77"/>
      <c r="J115" s="77"/>
      <c r="K115" s="77"/>
      <c r="L115" s="77"/>
      <c r="M115" s="77"/>
      <c r="N115" s="51"/>
      <c r="O115" s="51" t="s">
        <v>55</v>
      </c>
      <c r="P115" s="51" t="s">
        <v>33</v>
      </c>
      <c r="Q115" s="51" t="s">
        <v>93</v>
      </c>
      <c r="R115" s="55" t="s">
        <v>5</v>
      </c>
      <c r="S115" s="17">
        <f xml:space="preserve"> S110+S111</f>
        <v>7.75</v>
      </c>
      <c r="U115" s="60" t="str">
        <f>IF(ISERROR(OR(WEEKDAY(B115,1)=1,ISNUMBER(MATCH(B115,#REF!,0)))),"",IF(OR(WEEKDAY(B115,1)=1,ISNUMBER(MATCH(B115,#REF!,0))),1,2))</f>
        <v/>
      </c>
      <c r="V115" s="58"/>
      <c r="W115" s="58"/>
      <c r="X115" s="58"/>
      <c r="Y115" s="58"/>
      <c r="Z115" s="58"/>
      <c r="AA115" s="58"/>
    </row>
    <row r="116" spans="1:27" ht="18" customHeight="1" thickBot="1">
      <c r="A116" s="58"/>
      <c r="B116" s="71">
        <f>B108+1</f>
        <v>45031</v>
      </c>
      <c r="C116" s="72"/>
      <c r="D116" s="72"/>
      <c r="E116" s="72"/>
      <c r="F116" s="72"/>
      <c r="G116" s="72"/>
      <c r="H116" s="72"/>
      <c r="I116" s="72"/>
      <c r="J116" s="72"/>
      <c r="K116" s="72"/>
      <c r="L116" s="72"/>
      <c r="M116" s="72"/>
      <c r="N116" s="72"/>
      <c r="O116" s="72"/>
      <c r="P116" s="72"/>
      <c r="Q116" s="72"/>
      <c r="R116" s="72"/>
      <c r="S116" s="73"/>
      <c r="U116" s="60">
        <f>IF(ISERROR(OR(WEEKDAY(B116,1)=1,ISNUMBER(MATCH(B116,#REF!,0)))),"",IF(OR(WEEKDAY(B116,1)=1,ISNUMBER(MATCH(B116,#REF!,0))),1,2))</f>
        <v>2</v>
      </c>
      <c r="V116" s="58"/>
      <c r="W116" s="58"/>
      <c r="X116" s="58"/>
      <c r="Y116" s="58"/>
      <c r="Z116" s="58"/>
      <c r="AA116" s="58"/>
    </row>
    <row r="117" spans="1:27" ht="18" customHeight="1" thickBot="1">
      <c r="A117" s="58"/>
      <c r="B117" s="9" t="s">
        <v>25</v>
      </c>
      <c r="C117" s="4" t="s">
        <v>1</v>
      </c>
      <c r="D117" s="5" t="s">
        <v>0</v>
      </c>
      <c r="E117" s="68" t="s">
        <v>2</v>
      </c>
      <c r="F117" s="69"/>
      <c r="G117" s="69"/>
      <c r="H117" s="69"/>
      <c r="I117" s="69"/>
      <c r="J117" s="69"/>
      <c r="K117" s="69"/>
      <c r="L117" s="69"/>
      <c r="M117" s="70"/>
      <c r="N117" s="59" t="s">
        <v>4</v>
      </c>
      <c r="O117" s="57" t="s">
        <v>6</v>
      </c>
      <c r="P117" s="7" t="s">
        <v>26</v>
      </c>
      <c r="Q117" s="12" t="s">
        <v>4</v>
      </c>
      <c r="R117" s="63" t="s">
        <v>4</v>
      </c>
      <c r="S117" s="64"/>
      <c r="U117" s="60" t="str">
        <f>IF(ISERROR(OR(WEEKDAY(B117,1)=1,ISNUMBER(MATCH(B117,#REF!,0)))),"",IF(OR(WEEKDAY(B117,1)=1,ISNUMBER(MATCH(B117,#REF!,0))),1,2))</f>
        <v/>
      </c>
      <c r="V117" s="58"/>
      <c r="W117" s="58"/>
      <c r="X117" s="58"/>
      <c r="Y117" s="58"/>
      <c r="Z117" s="58"/>
      <c r="AA117" s="58"/>
    </row>
    <row r="118" spans="1:27" ht="18" customHeight="1" thickBot="1">
      <c r="A118" s="58"/>
      <c r="B118" s="43" t="s">
        <v>96</v>
      </c>
      <c r="C118" s="44" t="s">
        <v>97</v>
      </c>
      <c r="D118" s="45" t="s">
        <v>113</v>
      </c>
      <c r="E118" s="66" t="s">
        <v>99</v>
      </c>
      <c r="F118" s="67"/>
      <c r="G118" s="67"/>
      <c r="H118" s="67"/>
      <c r="I118" s="67"/>
      <c r="J118" s="67"/>
      <c r="K118" s="67"/>
      <c r="L118" s="67"/>
      <c r="M118" s="67"/>
      <c r="N118" s="46">
        <v>4.5</v>
      </c>
      <c r="O118" s="46"/>
      <c r="P118" s="46"/>
      <c r="Q118" s="46"/>
      <c r="R118" s="52" t="s">
        <v>56</v>
      </c>
      <c r="S118" s="47">
        <f>SUM(N118:N123)</f>
        <v>7</v>
      </c>
      <c r="U118" s="60" t="str">
        <f>IF(ISERROR(OR(WEEKDAY(B118,1)=1,ISNUMBER(MATCH(B118,#REF!,0)))),"",IF(OR(WEEKDAY(B118,1)=1,ISNUMBER(MATCH(B118,#REF!,0))),1,2))</f>
        <v/>
      </c>
      <c r="V118" s="58"/>
      <c r="W118" s="58"/>
      <c r="X118" s="58"/>
      <c r="Y118" s="58"/>
      <c r="Z118" s="58"/>
      <c r="AA118" s="58"/>
    </row>
    <row r="119" spans="1:27" ht="18" customHeight="1">
      <c r="A119" s="58"/>
      <c r="B119" s="14" t="s">
        <v>96</v>
      </c>
      <c r="C119" s="44" t="s">
        <v>97</v>
      </c>
      <c r="D119" s="18" t="s">
        <v>114</v>
      </c>
      <c r="E119" s="61" t="s">
        <v>99</v>
      </c>
      <c r="F119" s="62"/>
      <c r="G119" s="62"/>
      <c r="H119" s="62"/>
      <c r="I119" s="62"/>
      <c r="J119" s="62"/>
      <c r="K119" s="62"/>
      <c r="L119" s="62"/>
      <c r="M119" s="62"/>
      <c r="N119" s="15">
        <v>2.5</v>
      </c>
      <c r="O119" s="15"/>
      <c r="P119" s="15"/>
      <c r="Q119" s="15"/>
      <c r="R119" s="53" t="s">
        <v>6</v>
      </c>
      <c r="S119" s="16">
        <f>SUM(Q118:Q122)</f>
        <v>0.75</v>
      </c>
      <c r="U119" s="60" t="str">
        <f>IF(ISERROR(OR(WEEKDAY(B119,1)=1,ISNUMBER(MATCH(B119,#REF!,0)))),"",IF(OR(WEEKDAY(B119,1)=1,ISNUMBER(MATCH(B119,#REF!,0))),1,2))</f>
        <v/>
      </c>
      <c r="V119" s="58"/>
      <c r="W119" s="58"/>
      <c r="X119" s="58"/>
      <c r="Y119" s="58"/>
      <c r="Z119" s="58"/>
      <c r="AA119" s="58"/>
    </row>
    <row r="120" spans="1:27" ht="18" customHeight="1">
      <c r="A120" s="58"/>
      <c r="B120" s="14" t="s">
        <v>7</v>
      </c>
      <c r="C120" s="8" t="s">
        <v>7</v>
      </c>
      <c r="D120" s="18"/>
      <c r="E120" s="61" t="s">
        <v>7</v>
      </c>
      <c r="F120" s="62"/>
      <c r="G120" s="62"/>
      <c r="H120" s="62"/>
      <c r="I120" s="62"/>
      <c r="J120" s="62"/>
      <c r="K120" s="62"/>
      <c r="L120" s="62"/>
      <c r="M120" s="62"/>
      <c r="N120" s="15"/>
      <c r="O120" s="15"/>
      <c r="P120" s="15"/>
      <c r="Q120" s="15"/>
      <c r="R120" s="54" t="str">
        <f>IF(Q123="△","Minus Time","")</f>
        <v/>
      </c>
      <c r="S120" s="41"/>
      <c r="U120" s="60" t="str">
        <f>IF(ISERROR(OR(WEEKDAY(B120,1)=1,ISNUMBER(MATCH(B120,#REF!,0)))),"",IF(OR(WEEKDAY(B120,1)=1,ISNUMBER(MATCH(B120,#REF!,0))),1,2))</f>
        <v/>
      </c>
      <c r="V120" s="58"/>
      <c r="W120" s="58"/>
      <c r="X120" s="58"/>
      <c r="Y120" s="58"/>
      <c r="Z120" s="58"/>
      <c r="AA120" s="58"/>
    </row>
    <row r="121" spans="1:27" ht="18" customHeight="1">
      <c r="A121" s="58"/>
      <c r="B121" s="14" t="s">
        <v>7</v>
      </c>
      <c r="C121" s="8" t="s">
        <v>7</v>
      </c>
      <c r="D121" s="18"/>
      <c r="E121" s="61" t="s">
        <v>7</v>
      </c>
      <c r="F121" s="62"/>
      <c r="G121" s="62"/>
      <c r="H121" s="62"/>
      <c r="I121" s="62"/>
      <c r="J121" s="62"/>
      <c r="K121" s="62"/>
      <c r="L121" s="62"/>
      <c r="M121" s="62"/>
      <c r="N121" s="15"/>
      <c r="O121" s="15"/>
      <c r="P121" s="15"/>
      <c r="Q121" s="15"/>
      <c r="R121" s="53" t="s">
        <v>23</v>
      </c>
      <c r="S121" s="16">
        <f>IF(OR(Q123="■",Q123="×",Q123="◎"),0,IF(Q123="△",SUM(S118:S120)-7.75, SUM(S118:S119)-7.75))</f>
        <v>0</v>
      </c>
      <c r="U121" s="60" t="str">
        <f>IF(ISERROR(OR(WEEKDAY(B121,1)=1,ISNUMBER(MATCH(B121,#REF!,0)))),"",IF(OR(WEEKDAY(B121,1)=1,ISNUMBER(MATCH(B121,#REF!,0))),1,2))</f>
        <v/>
      </c>
      <c r="V121" s="58"/>
      <c r="W121" s="58"/>
      <c r="X121" s="58"/>
      <c r="Y121" s="58"/>
      <c r="Z121" s="58"/>
      <c r="AA121" s="58"/>
    </row>
    <row r="122" spans="1:27" ht="18" customHeight="1">
      <c r="A122" s="58"/>
      <c r="B122" s="14" t="s">
        <v>7</v>
      </c>
      <c r="C122" s="8" t="s">
        <v>7</v>
      </c>
      <c r="D122" s="18"/>
      <c r="E122" s="61" t="s">
        <v>7</v>
      </c>
      <c r="F122" s="62"/>
      <c r="G122" s="62"/>
      <c r="H122" s="62"/>
      <c r="I122" s="62"/>
      <c r="J122" s="62"/>
      <c r="K122" s="62"/>
      <c r="L122" s="62"/>
      <c r="M122" s="62"/>
      <c r="N122" s="15"/>
      <c r="O122" s="15" t="s">
        <v>32</v>
      </c>
      <c r="P122" s="15" t="s">
        <v>33</v>
      </c>
      <c r="Q122" s="15">
        <v>0.75</v>
      </c>
      <c r="R122" s="53" t="s">
        <v>3</v>
      </c>
      <c r="S122" s="16" t="str">
        <f>IF(Q123="×",-7.75,"-")</f>
        <v>-</v>
      </c>
      <c r="U122" s="60" t="str">
        <f>IF(ISERROR(OR(WEEKDAY(B122,1)=1,ISNUMBER(MATCH(B122,#REF!,0)))),"",IF(OR(WEEKDAY(B122,1)=1,ISNUMBER(MATCH(B122,#REF!,0))),1,2))</f>
        <v/>
      </c>
      <c r="V122" s="58"/>
      <c r="W122" s="58"/>
      <c r="X122" s="58"/>
      <c r="Y122" s="58"/>
      <c r="Z122" s="58"/>
      <c r="AA122" s="58"/>
    </row>
    <row r="123" spans="1:27" ht="18" customHeight="1" thickBot="1">
      <c r="A123" s="58"/>
      <c r="B123" s="48" t="s">
        <v>7</v>
      </c>
      <c r="C123" s="49" t="s">
        <v>7</v>
      </c>
      <c r="D123" s="50"/>
      <c r="E123" s="76" t="s">
        <v>7</v>
      </c>
      <c r="F123" s="77"/>
      <c r="G123" s="77"/>
      <c r="H123" s="77"/>
      <c r="I123" s="77"/>
      <c r="J123" s="77"/>
      <c r="K123" s="77"/>
      <c r="L123" s="77"/>
      <c r="M123" s="77"/>
      <c r="N123" s="51"/>
      <c r="O123" s="51" t="s">
        <v>55</v>
      </c>
      <c r="P123" s="51" t="s">
        <v>33</v>
      </c>
      <c r="Q123" s="51" t="s">
        <v>93</v>
      </c>
      <c r="R123" s="55" t="s">
        <v>5</v>
      </c>
      <c r="S123" s="17">
        <f xml:space="preserve"> S118+S119</f>
        <v>7.75</v>
      </c>
      <c r="U123" s="60" t="str">
        <f>IF(ISERROR(OR(WEEKDAY(B123,1)=1,ISNUMBER(MATCH(B123,#REF!,0)))),"",IF(OR(WEEKDAY(B123,1)=1,ISNUMBER(MATCH(B123,#REF!,0))),1,2))</f>
        <v/>
      </c>
      <c r="V123" s="58"/>
      <c r="W123" s="58"/>
      <c r="X123" s="58"/>
      <c r="Y123" s="58"/>
      <c r="Z123" s="58"/>
      <c r="AA123" s="58"/>
    </row>
    <row r="124" spans="1:27" ht="18" customHeight="1" thickBot="1">
      <c r="A124" s="58"/>
      <c r="B124" s="71">
        <f>B116+1</f>
        <v>45032</v>
      </c>
      <c r="C124" s="72"/>
      <c r="D124" s="72"/>
      <c r="E124" s="72"/>
      <c r="F124" s="72"/>
      <c r="G124" s="72"/>
      <c r="H124" s="72"/>
      <c r="I124" s="72"/>
      <c r="J124" s="72"/>
      <c r="K124" s="72"/>
      <c r="L124" s="72"/>
      <c r="M124" s="72"/>
      <c r="N124" s="72"/>
      <c r="O124" s="72"/>
      <c r="P124" s="72"/>
      <c r="Q124" s="72"/>
      <c r="R124" s="72"/>
      <c r="S124" s="73"/>
      <c r="U124" s="60">
        <f>IF(ISERROR(OR(WEEKDAY(B124,1)=1,ISNUMBER(MATCH(B124,#REF!,0)))),"",IF(OR(WEEKDAY(B124,1)=1,ISNUMBER(MATCH(B124,#REF!,0))),1,2))</f>
        <v>1</v>
      </c>
      <c r="V124" s="58"/>
      <c r="W124" s="58"/>
      <c r="X124" s="58"/>
      <c r="Y124" s="58"/>
      <c r="Z124" s="58"/>
      <c r="AA124" s="58"/>
    </row>
    <row r="125" spans="1:27" ht="18" customHeight="1" thickBot="1">
      <c r="A125" s="58"/>
      <c r="B125" s="9" t="s">
        <v>25</v>
      </c>
      <c r="C125" s="4" t="s">
        <v>1</v>
      </c>
      <c r="D125" s="5" t="s">
        <v>0</v>
      </c>
      <c r="E125" s="68" t="s">
        <v>2</v>
      </c>
      <c r="F125" s="69"/>
      <c r="G125" s="69"/>
      <c r="H125" s="69"/>
      <c r="I125" s="69"/>
      <c r="J125" s="69"/>
      <c r="K125" s="69"/>
      <c r="L125" s="69"/>
      <c r="M125" s="70"/>
      <c r="N125" s="59" t="s">
        <v>4</v>
      </c>
      <c r="O125" s="57" t="s">
        <v>6</v>
      </c>
      <c r="P125" s="7" t="s">
        <v>26</v>
      </c>
      <c r="Q125" s="12" t="s">
        <v>4</v>
      </c>
      <c r="R125" s="63" t="s">
        <v>4</v>
      </c>
      <c r="S125" s="64"/>
      <c r="U125" s="60" t="str">
        <f>IF(ISERROR(OR(WEEKDAY(B125,1)=1,ISNUMBER(MATCH(B125,#REF!,0)))),"",IF(OR(WEEKDAY(B125,1)=1,ISNUMBER(MATCH(B125,#REF!,0))),1,2))</f>
        <v/>
      </c>
      <c r="V125" s="58"/>
      <c r="W125" s="58"/>
      <c r="X125" s="58"/>
      <c r="Y125" s="58"/>
      <c r="Z125" s="58"/>
      <c r="AA125" s="58"/>
    </row>
    <row r="126" spans="1:27" ht="18" customHeight="1">
      <c r="A126" s="58"/>
      <c r="B126" s="43" t="s">
        <v>7</v>
      </c>
      <c r="C126" s="44" t="s">
        <v>7</v>
      </c>
      <c r="D126" s="45"/>
      <c r="E126" s="66" t="s">
        <v>7</v>
      </c>
      <c r="F126" s="67"/>
      <c r="G126" s="67"/>
      <c r="H126" s="67"/>
      <c r="I126" s="67"/>
      <c r="J126" s="67"/>
      <c r="K126" s="67"/>
      <c r="L126" s="67"/>
      <c r="M126" s="67"/>
      <c r="N126" s="46"/>
      <c r="O126" s="46"/>
      <c r="P126" s="46"/>
      <c r="Q126" s="46"/>
      <c r="R126" s="52" t="s">
        <v>56</v>
      </c>
      <c r="S126" s="47">
        <f>SUM(N126:N131)</f>
        <v>0</v>
      </c>
      <c r="U126" s="60" t="str">
        <f>IF(ISERROR(OR(WEEKDAY(B126,1)=1,ISNUMBER(MATCH(B126,#REF!,0)))),"",IF(OR(WEEKDAY(B126,1)=1,ISNUMBER(MATCH(B126,#REF!,0))),1,2))</f>
        <v/>
      </c>
      <c r="V126" s="58"/>
      <c r="W126" s="58"/>
      <c r="X126" s="58"/>
      <c r="Y126" s="58"/>
      <c r="Z126" s="58"/>
      <c r="AA126" s="58"/>
    </row>
    <row r="127" spans="1:27" ht="18" customHeight="1">
      <c r="A127" s="58"/>
      <c r="B127" s="14" t="s">
        <v>7</v>
      </c>
      <c r="C127" s="8" t="s">
        <v>7</v>
      </c>
      <c r="D127" s="18"/>
      <c r="E127" s="61" t="s">
        <v>7</v>
      </c>
      <c r="F127" s="62"/>
      <c r="G127" s="62"/>
      <c r="H127" s="62"/>
      <c r="I127" s="62"/>
      <c r="J127" s="62"/>
      <c r="K127" s="62"/>
      <c r="L127" s="62"/>
      <c r="M127" s="62"/>
      <c r="N127" s="15"/>
      <c r="O127" s="15"/>
      <c r="P127" s="15"/>
      <c r="Q127" s="15"/>
      <c r="R127" s="53" t="s">
        <v>6</v>
      </c>
      <c r="S127" s="16">
        <f>SUM(Q126:Q130)</f>
        <v>0</v>
      </c>
      <c r="U127" s="60" t="str">
        <f>IF(ISERROR(OR(WEEKDAY(B127,1)=1,ISNUMBER(MATCH(B127,#REF!,0)))),"",IF(OR(WEEKDAY(B127,1)=1,ISNUMBER(MATCH(B127,#REF!,0))),1,2))</f>
        <v/>
      </c>
      <c r="V127" s="58"/>
      <c r="W127" s="58"/>
      <c r="X127" s="58"/>
      <c r="Y127" s="58"/>
      <c r="Z127" s="58"/>
      <c r="AA127" s="58"/>
    </row>
    <row r="128" spans="1:27" ht="18" customHeight="1">
      <c r="A128" s="58"/>
      <c r="B128" s="14" t="s">
        <v>7</v>
      </c>
      <c r="C128" s="8" t="s">
        <v>7</v>
      </c>
      <c r="D128" s="18"/>
      <c r="E128" s="61" t="s">
        <v>7</v>
      </c>
      <c r="F128" s="62"/>
      <c r="G128" s="62"/>
      <c r="H128" s="62"/>
      <c r="I128" s="62"/>
      <c r="J128" s="62"/>
      <c r="K128" s="62"/>
      <c r="L128" s="62"/>
      <c r="M128" s="62"/>
      <c r="N128" s="15"/>
      <c r="O128" s="15"/>
      <c r="P128" s="15"/>
      <c r="Q128" s="15"/>
      <c r="R128" s="54" t="str">
        <f>IF(Q131="△","Minus Time","")</f>
        <v/>
      </c>
      <c r="S128" s="41"/>
      <c r="U128" s="60" t="str">
        <f>IF(ISERROR(OR(WEEKDAY(B128,1)=1,ISNUMBER(MATCH(B128,#REF!,0)))),"",IF(OR(WEEKDAY(B128,1)=1,ISNUMBER(MATCH(B128,#REF!,0))),1,2))</f>
        <v/>
      </c>
      <c r="V128" s="58"/>
      <c r="W128" s="58"/>
      <c r="X128" s="58"/>
      <c r="Y128" s="58"/>
      <c r="Z128" s="58"/>
      <c r="AA128" s="58"/>
    </row>
    <row r="129" spans="1:27" ht="18" customHeight="1">
      <c r="A129" s="58"/>
      <c r="B129" s="14" t="s">
        <v>7</v>
      </c>
      <c r="C129" s="8" t="s">
        <v>7</v>
      </c>
      <c r="D129" s="18"/>
      <c r="E129" s="61" t="s">
        <v>7</v>
      </c>
      <c r="F129" s="62"/>
      <c r="G129" s="62"/>
      <c r="H129" s="62"/>
      <c r="I129" s="62"/>
      <c r="J129" s="62"/>
      <c r="K129" s="62"/>
      <c r="L129" s="62"/>
      <c r="M129" s="62"/>
      <c r="N129" s="15"/>
      <c r="O129" s="15"/>
      <c r="P129" s="15"/>
      <c r="Q129" s="15"/>
      <c r="R129" s="53" t="s">
        <v>23</v>
      </c>
      <c r="S129" s="16">
        <f>IF(OR(Q131="■",Q131="×",Q131="◎"),0,IF(Q131="△",SUM(S126:S128)-7.75, SUM(S126:S127)-7.75))</f>
        <v>0</v>
      </c>
      <c r="U129" s="60" t="str">
        <f>IF(ISERROR(OR(WEEKDAY(B129,1)=1,ISNUMBER(MATCH(B129,#REF!,0)))),"",IF(OR(WEEKDAY(B129,1)=1,ISNUMBER(MATCH(B129,#REF!,0))),1,2))</f>
        <v/>
      </c>
      <c r="V129" s="58"/>
      <c r="W129" s="58"/>
      <c r="X129" s="58"/>
      <c r="Y129" s="58"/>
      <c r="Z129" s="58"/>
      <c r="AA129" s="58"/>
    </row>
    <row r="130" spans="1:27" ht="18" customHeight="1">
      <c r="A130" s="58"/>
      <c r="B130" s="14" t="s">
        <v>7</v>
      </c>
      <c r="C130" s="8" t="s">
        <v>7</v>
      </c>
      <c r="D130" s="18"/>
      <c r="E130" s="61" t="s">
        <v>7</v>
      </c>
      <c r="F130" s="62"/>
      <c r="G130" s="62"/>
      <c r="H130" s="62"/>
      <c r="I130" s="62"/>
      <c r="J130" s="62"/>
      <c r="K130" s="62"/>
      <c r="L130" s="62"/>
      <c r="M130" s="62"/>
      <c r="N130" s="15"/>
      <c r="O130" s="15" t="s">
        <v>32</v>
      </c>
      <c r="P130" s="15" t="s">
        <v>33</v>
      </c>
      <c r="Q130" s="15"/>
      <c r="R130" s="53" t="s">
        <v>3</v>
      </c>
      <c r="S130" s="16" t="str">
        <f>IF(Q131="×",-7.75,"-")</f>
        <v>-</v>
      </c>
      <c r="U130" s="60" t="str">
        <f>IF(ISERROR(OR(WEEKDAY(B130,1)=1,ISNUMBER(MATCH(B130,#REF!,0)))),"",IF(OR(WEEKDAY(B130,1)=1,ISNUMBER(MATCH(B130,#REF!,0))),1,2))</f>
        <v/>
      </c>
      <c r="V130" s="58"/>
      <c r="W130" s="58"/>
      <c r="X130" s="58"/>
      <c r="Y130" s="58"/>
      <c r="Z130" s="58"/>
      <c r="AA130" s="58"/>
    </row>
    <row r="131" spans="1:27" ht="18" customHeight="1" thickBot="1">
      <c r="A131" s="58"/>
      <c r="B131" s="48" t="s">
        <v>7</v>
      </c>
      <c r="C131" s="49" t="s">
        <v>7</v>
      </c>
      <c r="D131" s="50"/>
      <c r="E131" s="76" t="s">
        <v>7</v>
      </c>
      <c r="F131" s="77"/>
      <c r="G131" s="77"/>
      <c r="H131" s="77"/>
      <c r="I131" s="77"/>
      <c r="J131" s="77"/>
      <c r="K131" s="77"/>
      <c r="L131" s="77"/>
      <c r="M131" s="77"/>
      <c r="N131" s="51"/>
      <c r="O131" s="51" t="s">
        <v>55</v>
      </c>
      <c r="P131" s="51" t="s">
        <v>33</v>
      </c>
      <c r="Q131" s="51" t="s">
        <v>7</v>
      </c>
      <c r="R131" s="55" t="s">
        <v>5</v>
      </c>
      <c r="S131" s="17">
        <f xml:space="preserve"> S126+S127</f>
        <v>0</v>
      </c>
      <c r="U131" s="60" t="str">
        <f>IF(ISERROR(OR(WEEKDAY(B131,1)=1,ISNUMBER(MATCH(B131,#REF!,0)))),"",IF(OR(WEEKDAY(B131,1)=1,ISNUMBER(MATCH(B131,#REF!,0))),1,2))</f>
        <v/>
      </c>
      <c r="V131" s="58"/>
      <c r="W131" s="58"/>
      <c r="X131" s="58"/>
      <c r="Y131" s="58"/>
      <c r="Z131" s="58"/>
      <c r="AA131" s="58"/>
    </row>
    <row r="132" spans="1:27" ht="18" customHeight="1" thickBot="1">
      <c r="A132" s="58"/>
      <c r="B132" s="71">
        <f>B124+1</f>
        <v>45033</v>
      </c>
      <c r="C132" s="72"/>
      <c r="D132" s="72"/>
      <c r="E132" s="72"/>
      <c r="F132" s="72"/>
      <c r="G132" s="72"/>
      <c r="H132" s="72"/>
      <c r="I132" s="72"/>
      <c r="J132" s="72"/>
      <c r="K132" s="72"/>
      <c r="L132" s="72"/>
      <c r="M132" s="72"/>
      <c r="N132" s="72"/>
      <c r="O132" s="72"/>
      <c r="P132" s="72"/>
      <c r="Q132" s="72"/>
      <c r="R132" s="72"/>
      <c r="S132" s="73"/>
      <c r="U132" s="60">
        <f>IF(ISERROR(OR(WEEKDAY(B132,1)=1,ISNUMBER(MATCH(B132,#REF!,0)))),"",IF(OR(WEEKDAY(B132,1)=1,ISNUMBER(MATCH(B132,#REF!,0))),1,2))</f>
        <v>2</v>
      </c>
      <c r="V132" s="58"/>
      <c r="W132" s="58"/>
      <c r="X132" s="58"/>
      <c r="Y132" s="58"/>
      <c r="Z132" s="58"/>
      <c r="AA132" s="58"/>
    </row>
    <row r="133" spans="1:27" ht="18" customHeight="1" thickBot="1">
      <c r="A133" s="58"/>
      <c r="B133" s="9" t="s">
        <v>25</v>
      </c>
      <c r="C133" s="4" t="s">
        <v>1</v>
      </c>
      <c r="D133" s="5" t="s">
        <v>0</v>
      </c>
      <c r="E133" s="68" t="s">
        <v>2</v>
      </c>
      <c r="F133" s="69"/>
      <c r="G133" s="69"/>
      <c r="H133" s="69"/>
      <c r="I133" s="69"/>
      <c r="J133" s="69"/>
      <c r="K133" s="69"/>
      <c r="L133" s="69"/>
      <c r="M133" s="70"/>
      <c r="N133" s="59" t="s">
        <v>4</v>
      </c>
      <c r="O133" s="57" t="s">
        <v>6</v>
      </c>
      <c r="P133" s="7" t="s">
        <v>26</v>
      </c>
      <c r="Q133" s="12" t="s">
        <v>4</v>
      </c>
      <c r="R133" s="63" t="s">
        <v>4</v>
      </c>
      <c r="S133" s="64"/>
      <c r="U133" s="60" t="str">
        <f>IF(ISERROR(OR(WEEKDAY(B133,1)=1,ISNUMBER(MATCH(B133,#REF!,0)))),"",IF(OR(WEEKDAY(B133,1)=1,ISNUMBER(MATCH(B133,#REF!,0))),1,2))</f>
        <v/>
      </c>
      <c r="V133" s="58"/>
      <c r="W133" s="58"/>
      <c r="X133" s="58"/>
      <c r="Y133" s="58"/>
      <c r="Z133" s="58"/>
      <c r="AA133" s="58"/>
    </row>
    <row r="134" spans="1:27" ht="18" customHeight="1">
      <c r="A134" s="58"/>
      <c r="B134" s="43" t="s">
        <v>96</v>
      </c>
      <c r="C134" s="44" t="s">
        <v>97</v>
      </c>
      <c r="D134" s="18" t="s">
        <v>114</v>
      </c>
      <c r="E134" s="66" t="s">
        <v>99</v>
      </c>
      <c r="F134" s="67"/>
      <c r="G134" s="67"/>
      <c r="H134" s="67"/>
      <c r="I134" s="67"/>
      <c r="J134" s="67"/>
      <c r="K134" s="67"/>
      <c r="L134" s="67"/>
      <c r="M134" s="67"/>
      <c r="N134" s="46">
        <v>5</v>
      </c>
      <c r="O134" s="46" t="s">
        <v>94</v>
      </c>
      <c r="P134" s="46"/>
      <c r="Q134" s="46">
        <v>2</v>
      </c>
      <c r="R134" s="52" t="s">
        <v>56</v>
      </c>
      <c r="S134" s="47">
        <f>SUM(N134:N139)</f>
        <v>5</v>
      </c>
      <c r="U134" s="60" t="str">
        <f>IF(ISERROR(OR(WEEKDAY(B134,1)=1,ISNUMBER(MATCH(B134,#REF!,0)))),"",IF(OR(WEEKDAY(B134,1)=1,ISNUMBER(MATCH(B134,#REF!,0))),1,2))</f>
        <v/>
      </c>
      <c r="V134" s="58"/>
      <c r="W134" s="58"/>
      <c r="X134" s="58"/>
      <c r="Y134" s="58"/>
      <c r="Z134" s="58"/>
      <c r="AA134" s="58"/>
    </row>
    <row r="135" spans="1:27" ht="18" customHeight="1">
      <c r="A135" s="58"/>
      <c r="B135" s="14" t="s">
        <v>7</v>
      </c>
      <c r="C135" s="8" t="s">
        <v>7</v>
      </c>
      <c r="D135" s="18"/>
      <c r="E135" s="61" t="s">
        <v>7</v>
      </c>
      <c r="F135" s="62"/>
      <c r="G135" s="62"/>
      <c r="H135" s="62"/>
      <c r="I135" s="62"/>
      <c r="J135" s="62"/>
      <c r="K135" s="62"/>
      <c r="L135" s="62"/>
      <c r="M135" s="62"/>
      <c r="N135" s="15"/>
      <c r="O135" s="15"/>
      <c r="P135" s="15"/>
      <c r="Q135" s="15"/>
      <c r="R135" s="53" t="s">
        <v>6</v>
      </c>
      <c r="S135" s="16">
        <f>SUM(Q134:Q138)</f>
        <v>2.75</v>
      </c>
      <c r="U135" s="60" t="str">
        <f>IF(ISERROR(OR(WEEKDAY(B135,1)=1,ISNUMBER(MATCH(B135,#REF!,0)))),"",IF(OR(WEEKDAY(B135,1)=1,ISNUMBER(MATCH(B135,#REF!,0))),1,2))</f>
        <v/>
      </c>
      <c r="V135" s="58"/>
      <c r="W135" s="58"/>
      <c r="X135" s="58"/>
      <c r="Y135" s="58"/>
      <c r="Z135" s="58"/>
      <c r="AA135" s="58"/>
    </row>
    <row r="136" spans="1:27" ht="18" customHeight="1">
      <c r="A136" s="58"/>
      <c r="B136" s="14" t="s">
        <v>7</v>
      </c>
      <c r="C136" s="8" t="s">
        <v>7</v>
      </c>
      <c r="D136" s="18"/>
      <c r="E136" s="61" t="s">
        <v>7</v>
      </c>
      <c r="F136" s="62"/>
      <c r="G136" s="62"/>
      <c r="H136" s="62"/>
      <c r="I136" s="62"/>
      <c r="J136" s="62"/>
      <c r="K136" s="62"/>
      <c r="L136" s="62"/>
      <c r="M136" s="62"/>
      <c r="N136" s="15"/>
      <c r="O136" s="15"/>
      <c r="P136" s="15"/>
      <c r="Q136" s="15"/>
      <c r="R136" s="54" t="str">
        <f>IF(Q139="△","Minus Time","")</f>
        <v/>
      </c>
      <c r="S136" s="41"/>
      <c r="U136" s="60" t="str">
        <f>IF(ISERROR(OR(WEEKDAY(B136,1)=1,ISNUMBER(MATCH(B136,#REF!,0)))),"",IF(OR(WEEKDAY(B136,1)=1,ISNUMBER(MATCH(B136,#REF!,0))),1,2))</f>
        <v/>
      </c>
      <c r="V136" s="58"/>
      <c r="W136" s="58"/>
      <c r="X136" s="58"/>
      <c r="Y136" s="58"/>
      <c r="Z136" s="58"/>
      <c r="AA136" s="58"/>
    </row>
    <row r="137" spans="1:27" ht="18" customHeight="1">
      <c r="A137" s="58"/>
      <c r="B137" s="14" t="s">
        <v>7</v>
      </c>
      <c r="C137" s="8" t="s">
        <v>7</v>
      </c>
      <c r="D137" s="18"/>
      <c r="E137" s="61" t="s">
        <v>7</v>
      </c>
      <c r="F137" s="62"/>
      <c r="G137" s="62"/>
      <c r="H137" s="62"/>
      <c r="I137" s="62"/>
      <c r="J137" s="62"/>
      <c r="K137" s="62"/>
      <c r="L137" s="62"/>
      <c r="M137" s="62"/>
      <c r="N137" s="15"/>
      <c r="O137" s="15"/>
      <c r="P137" s="15"/>
      <c r="Q137" s="15"/>
      <c r="R137" s="53" t="s">
        <v>23</v>
      </c>
      <c r="S137" s="16">
        <f>IF(OR(Q139="■",Q139="×",Q139="◎"),0,IF(Q139="△",SUM(S134:S136)-7.75, SUM(S134:S135)-7.75))</f>
        <v>0</v>
      </c>
      <c r="U137" s="60" t="str">
        <f>IF(ISERROR(OR(WEEKDAY(B137,1)=1,ISNUMBER(MATCH(B137,#REF!,0)))),"",IF(OR(WEEKDAY(B137,1)=1,ISNUMBER(MATCH(B137,#REF!,0))),1,2))</f>
        <v/>
      </c>
      <c r="V137" s="58"/>
      <c r="W137" s="58"/>
      <c r="X137" s="58"/>
      <c r="Y137" s="58"/>
      <c r="Z137" s="58"/>
      <c r="AA137" s="58"/>
    </row>
    <row r="138" spans="1:27" ht="18" customHeight="1">
      <c r="A138" s="58"/>
      <c r="B138" s="14" t="s">
        <v>7</v>
      </c>
      <c r="C138" s="8" t="s">
        <v>7</v>
      </c>
      <c r="D138" s="18"/>
      <c r="E138" s="61" t="s">
        <v>7</v>
      </c>
      <c r="F138" s="62"/>
      <c r="G138" s="62"/>
      <c r="H138" s="62"/>
      <c r="I138" s="62"/>
      <c r="J138" s="62"/>
      <c r="K138" s="62"/>
      <c r="L138" s="62"/>
      <c r="M138" s="62"/>
      <c r="N138" s="15"/>
      <c r="O138" s="15" t="s">
        <v>32</v>
      </c>
      <c r="P138" s="15" t="s">
        <v>33</v>
      </c>
      <c r="Q138" s="15">
        <v>0.75</v>
      </c>
      <c r="R138" s="53" t="s">
        <v>3</v>
      </c>
      <c r="S138" s="16" t="str">
        <f>IF(Q139="×",-7.75,"-")</f>
        <v>-</v>
      </c>
      <c r="U138" s="60" t="str">
        <f>IF(ISERROR(OR(WEEKDAY(B138,1)=1,ISNUMBER(MATCH(B138,#REF!,0)))),"",IF(OR(WEEKDAY(B138,1)=1,ISNUMBER(MATCH(B138,#REF!,0))),1,2))</f>
        <v/>
      </c>
      <c r="V138" s="58"/>
      <c r="W138" s="58"/>
      <c r="X138" s="58"/>
      <c r="Y138" s="58"/>
      <c r="Z138" s="58"/>
      <c r="AA138" s="58"/>
    </row>
    <row r="139" spans="1:27" ht="18" customHeight="1" thickBot="1">
      <c r="A139" s="58"/>
      <c r="B139" s="48" t="s">
        <v>7</v>
      </c>
      <c r="C139" s="49" t="s">
        <v>7</v>
      </c>
      <c r="D139" s="50"/>
      <c r="E139" s="76" t="s">
        <v>7</v>
      </c>
      <c r="F139" s="77"/>
      <c r="G139" s="77"/>
      <c r="H139" s="77"/>
      <c r="I139" s="77"/>
      <c r="J139" s="77"/>
      <c r="K139" s="77"/>
      <c r="L139" s="77"/>
      <c r="M139" s="77"/>
      <c r="N139" s="51"/>
      <c r="O139" s="51" t="s">
        <v>55</v>
      </c>
      <c r="P139" s="51" t="s">
        <v>33</v>
      </c>
      <c r="Q139" s="51" t="s">
        <v>93</v>
      </c>
      <c r="R139" s="55" t="s">
        <v>5</v>
      </c>
      <c r="S139" s="17">
        <f xml:space="preserve"> S134+S135</f>
        <v>7.75</v>
      </c>
      <c r="U139" s="60" t="str">
        <f>IF(ISERROR(OR(WEEKDAY(B139,1)=1,ISNUMBER(MATCH(B139,#REF!,0)))),"",IF(OR(WEEKDAY(B139,1)=1,ISNUMBER(MATCH(B139,#REF!,0))),1,2))</f>
        <v/>
      </c>
      <c r="V139" s="58"/>
      <c r="W139" s="58"/>
      <c r="X139" s="58"/>
      <c r="Y139" s="58"/>
      <c r="Z139" s="58"/>
      <c r="AA139" s="58"/>
    </row>
    <row r="140" spans="1:27" ht="18" customHeight="1" thickBot="1">
      <c r="A140" s="58"/>
      <c r="B140" s="71">
        <f>B132+1</f>
        <v>45034</v>
      </c>
      <c r="C140" s="72"/>
      <c r="D140" s="72"/>
      <c r="E140" s="72"/>
      <c r="F140" s="72"/>
      <c r="G140" s="72"/>
      <c r="H140" s="72"/>
      <c r="I140" s="72"/>
      <c r="J140" s="72"/>
      <c r="K140" s="72"/>
      <c r="L140" s="72"/>
      <c r="M140" s="72"/>
      <c r="N140" s="72"/>
      <c r="O140" s="72"/>
      <c r="P140" s="72"/>
      <c r="Q140" s="72"/>
      <c r="R140" s="72"/>
      <c r="S140" s="73"/>
      <c r="U140" s="60">
        <f>IF(ISERROR(OR(WEEKDAY(B140,1)=1,ISNUMBER(MATCH(B140,#REF!,0)))),"",IF(OR(WEEKDAY(B140,1)=1,ISNUMBER(MATCH(B140,#REF!,0))),1,2))</f>
        <v>2</v>
      </c>
      <c r="V140" s="58"/>
      <c r="W140" s="58"/>
      <c r="X140" s="58"/>
      <c r="Y140" s="58"/>
      <c r="Z140" s="58"/>
      <c r="AA140" s="58"/>
    </row>
    <row r="141" spans="1:27" ht="18" customHeight="1" thickBot="1">
      <c r="A141" s="58"/>
      <c r="B141" s="9" t="s">
        <v>25</v>
      </c>
      <c r="C141" s="4" t="s">
        <v>1</v>
      </c>
      <c r="D141" s="5" t="s">
        <v>0</v>
      </c>
      <c r="E141" s="68" t="s">
        <v>2</v>
      </c>
      <c r="F141" s="69"/>
      <c r="G141" s="69"/>
      <c r="H141" s="69"/>
      <c r="I141" s="69"/>
      <c r="J141" s="69"/>
      <c r="K141" s="69"/>
      <c r="L141" s="69"/>
      <c r="M141" s="70"/>
      <c r="N141" s="59" t="s">
        <v>4</v>
      </c>
      <c r="O141" s="57" t="s">
        <v>6</v>
      </c>
      <c r="P141" s="7" t="s">
        <v>26</v>
      </c>
      <c r="Q141" s="12" t="s">
        <v>4</v>
      </c>
      <c r="R141" s="63" t="s">
        <v>4</v>
      </c>
      <c r="S141" s="64"/>
      <c r="U141" s="60" t="str">
        <f>IF(ISERROR(OR(WEEKDAY(B141,1)=1,ISNUMBER(MATCH(B141,#REF!,0)))),"",IF(OR(WEEKDAY(B141,1)=1,ISNUMBER(MATCH(B141,#REF!,0))),1,2))</f>
        <v/>
      </c>
      <c r="V141" s="58"/>
      <c r="W141" s="58"/>
      <c r="X141" s="58"/>
      <c r="Y141" s="58"/>
      <c r="Z141" s="58"/>
      <c r="AA141" s="58"/>
    </row>
    <row r="142" spans="1:27" ht="18" customHeight="1">
      <c r="A142" s="58"/>
      <c r="B142" s="43" t="s">
        <v>96</v>
      </c>
      <c r="C142" s="44" t="s">
        <v>97</v>
      </c>
      <c r="D142" s="18" t="s">
        <v>114</v>
      </c>
      <c r="E142" s="66" t="s">
        <v>99</v>
      </c>
      <c r="F142" s="67"/>
      <c r="G142" s="67"/>
      <c r="H142" s="67"/>
      <c r="I142" s="67"/>
      <c r="J142" s="67"/>
      <c r="K142" s="67"/>
      <c r="L142" s="67"/>
      <c r="M142" s="67"/>
      <c r="N142" s="46">
        <v>7</v>
      </c>
      <c r="O142" s="46"/>
      <c r="P142" s="46"/>
      <c r="Q142" s="46"/>
      <c r="R142" s="52" t="s">
        <v>56</v>
      </c>
      <c r="S142" s="47">
        <f>SUM(N142:N147)</f>
        <v>7</v>
      </c>
      <c r="U142" s="60" t="str">
        <f>IF(ISERROR(OR(WEEKDAY(B142,1)=1,ISNUMBER(MATCH(B142,#REF!,0)))),"",IF(OR(WEEKDAY(B142,1)=1,ISNUMBER(MATCH(B142,#REF!,0))),1,2))</f>
        <v/>
      </c>
      <c r="V142" s="58"/>
      <c r="W142" s="58"/>
      <c r="X142" s="58"/>
      <c r="Y142" s="58"/>
      <c r="Z142" s="58"/>
      <c r="AA142" s="58"/>
    </row>
    <row r="143" spans="1:27" ht="18" customHeight="1">
      <c r="A143" s="58"/>
      <c r="B143" s="14" t="s">
        <v>7</v>
      </c>
      <c r="C143" s="8" t="s">
        <v>7</v>
      </c>
      <c r="D143" s="18"/>
      <c r="E143" s="61" t="s">
        <v>7</v>
      </c>
      <c r="F143" s="62"/>
      <c r="G143" s="62"/>
      <c r="H143" s="62"/>
      <c r="I143" s="62"/>
      <c r="J143" s="62"/>
      <c r="K143" s="62"/>
      <c r="L143" s="62"/>
      <c r="M143" s="62"/>
      <c r="N143" s="15"/>
      <c r="O143" s="15"/>
      <c r="P143" s="15"/>
      <c r="Q143" s="15"/>
      <c r="R143" s="53" t="s">
        <v>6</v>
      </c>
      <c r="S143" s="16">
        <f>SUM(Q142:Q146)</f>
        <v>1.75</v>
      </c>
      <c r="U143" s="60" t="str">
        <f>IF(ISERROR(OR(WEEKDAY(B143,1)=1,ISNUMBER(MATCH(B143,#REF!,0)))),"",IF(OR(WEEKDAY(B143,1)=1,ISNUMBER(MATCH(B143,#REF!,0))),1,2))</f>
        <v/>
      </c>
      <c r="V143" s="58"/>
      <c r="W143" s="58"/>
      <c r="X143" s="58"/>
      <c r="Y143" s="58"/>
      <c r="Z143" s="58"/>
      <c r="AA143" s="58"/>
    </row>
    <row r="144" spans="1:27" ht="18" customHeight="1">
      <c r="A144" s="58"/>
      <c r="B144" s="14" t="s">
        <v>7</v>
      </c>
      <c r="C144" s="8" t="s">
        <v>7</v>
      </c>
      <c r="D144" s="18"/>
      <c r="E144" s="61" t="s">
        <v>7</v>
      </c>
      <c r="F144" s="62"/>
      <c r="G144" s="62"/>
      <c r="H144" s="62"/>
      <c r="I144" s="62"/>
      <c r="J144" s="62"/>
      <c r="K144" s="62"/>
      <c r="L144" s="62"/>
      <c r="M144" s="62"/>
      <c r="N144" s="15"/>
      <c r="O144" s="15"/>
      <c r="P144" s="15"/>
      <c r="Q144" s="15"/>
      <c r="R144" s="54" t="str">
        <f>IF(Q147="△","Minus Time","")</f>
        <v/>
      </c>
      <c r="S144" s="41"/>
      <c r="U144" s="60" t="str">
        <f>IF(ISERROR(OR(WEEKDAY(B144,1)=1,ISNUMBER(MATCH(B144,#REF!,0)))),"",IF(OR(WEEKDAY(B144,1)=1,ISNUMBER(MATCH(B144,#REF!,0))),1,2))</f>
        <v/>
      </c>
      <c r="V144" s="58"/>
      <c r="W144" s="58"/>
      <c r="X144" s="58"/>
      <c r="Y144" s="58"/>
      <c r="Z144" s="58"/>
      <c r="AA144" s="58"/>
    </row>
    <row r="145" spans="1:27" ht="18" customHeight="1">
      <c r="A145" s="58"/>
      <c r="B145" s="14" t="s">
        <v>7</v>
      </c>
      <c r="C145" s="8" t="s">
        <v>7</v>
      </c>
      <c r="D145" s="18"/>
      <c r="E145" s="61" t="s">
        <v>7</v>
      </c>
      <c r="F145" s="62"/>
      <c r="G145" s="62"/>
      <c r="H145" s="62"/>
      <c r="I145" s="62"/>
      <c r="J145" s="62"/>
      <c r="K145" s="62"/>
      <c r="L145" s="62"/>
      <c r="M145" s="62"/>
      <c r="N145" s="15"/>
      <c r="O145" s="15"/>
      <c r="P145" s="15"/>
      <c r="Q145" s="15"/>
      <c r="R145" s="53" t="s">
        <v>23</v>
      </c>
      <c r="S145" s="16">
        <f>IF(OR(Q147="■",Q147="×",Q147="◎"),0,IF(Q147="△",SUM(S142:S144)-7.75, SUM(S142:S143)-7.75))</f>
        <v>1</v>
      </c>
      <c r="U145" s="60" t="str">
        <f>IF(ISERROR(OR(WEEKDAY(B145,1)=1,ISNUMBER(MATCH(B145,#REF!,0)))),"",IF(OR(WEEKDAY(B145,1)=1,ISNUMBER(MATCH(B145,#REF!,0))),1,2))</f>
        <v/>
      </c>
      <c r="V145" s="58"/>
      <c r="W145" s="58"/>
      <c r="X145" s="58"/>
      <c r="Y145" s="58"/>
      <c r="Z145" s="58"/>
      <c r="AA145" s="58"/>
    </row>
    <row r="146" spans="1:27" ht="18" customHeight="1">
      <c r="A146" s="58"/>
      <c r="B146" s="14" t="s">
        <v>7</v>
      </c>
      <c r="C146" s="8" t="s">
        <v>7</v>
      </c>
      <c r="D146" s="18"/>
      <c r="E146" s="61" t="s">
        <v>7</v>
      </c>
      <c r="F146" s="62"/>
      <c r="G146" s="62"/>
      <c r="H146" s="62"/>
      <c r="I146" s="62"/>
      <c r="J146" s="62"/>
      <c r="K146" s="62"/>
      <c r="L146" s="62"/>
      <c r="M146" s="62"/>
      <c r="N146" s="15"/>
      <c r="O146" s="15" t="s">
        <v>32</v>
      </c>
      <c r="P146" s="15" t="s">
        <v>33</v>
      </c>
      <c r="Q146" s="15">
        <v>1.75</v>
      </c>
      <c r="R146" s="53" t="s">
        <v>3</v>
      </c>
      <c r="S146" s="16" t="str">
        <f>IF(Q147="×",-7.75,"-")</f>
        <v>-</v>
      </c>
      <c r="U146" s="60" t="str">
        <f>IF(ISERROR(OR(WEEKDAY(B146,1)=1,ISNUMBER(MATCH(B146,#REF!,0)))),"",IF(OR(WEEKDAY(B146,1)=1,ISNUMBER(MATCH(B146,#REF!,0))),1,2))</f>
        <v/>
      </c>
      <c r="V146" s="58"/>
      <c r="W146" s="58"/>
      <c r="X146" s="58"/>
      <c r="Y146" s="58"/>
      <c r="Z146" s="58"/>
      <c r="AA146" s="58"/>
    </row>
    <row r="147" spans="1:27" ht="18" customHeight="1" thickBot="1">
      <c r="A147" s="58"/>
      <c r="B147" s="48" t="s">
        <v>7</v>
      </c>
      <c r="C147" s="49" t="s">
        <v>7</v>
      </c>
      <c r="D147" s="50"/>
      <c r="E147" s="76" t="s">
        <v>7</v>
      </c>
      <c r="F147" s="77"/>
      <c r="G147" s="77"/>
      <c r="H147" s="77"/>
      <c r="I147" s="77"/>
      <c r="J147" s="77"/>
      <c r="K147" s="77"/>
      <c r="L147" s="77"/>
      <c r="M147" s="77"/>
      <c r="N147" s="51"/>
      <c r="O147" s="51" t="s">
        <v>55</v>
      </c>
      <c r="P147" s="51" t="s">
        <v>33</v>
      </c>
      <c r="Q147" s="51" t="s">
        <v>93</v>
      </c>
      <c r="R147" s="55" t="s">
        <v>5</v>
      </c>
      <c r="S147" s="17">
        <f xml:space="preserve"> S142+S143</f>
        <v>8.75</v>
      </c>
      <c r="U147" s="60" t="str">
        <f>IF(ISERROR(OR(WEEKDAY(B147,1)=1,ISNUMBER(MATCH(B147,#REF!,0)))),"",IF(OR(WEEKDAY(B147,1)=1,ISNUMBER(MATCH(B147,#REF!,0))),1,2))</f>
        <v/>
      </c>
      <c r="V147" s="58"/>
      <c r="W147" s="58"/>
      <c r="X147" s="58"/>
      <c r="Y147" s="58"/>
      <c r="Z147" s="58"/>
      <c r="AA147" s="58"/>
    </row>
    <row r="148" spans="1:27" ht="18" customHeight="1" thickBot="1">
      <c r="A148" s="58"/>
      <c r="B148" s="71">
        <f>B140+1</f>
        <v>45035</v>
      </c>
      <c r="C148" s="72"/>
      <c r="D148" s="72"/>
      <c r="E148" s="72"/>
      <c r="F148" s="72"/>
      <c r="G148" s="72"/>
      <c r="H148" s="72"/>
      <c r="I148" s="72"/>
      <c r="J148" s="72"/>
      <c r="K148" s="72"/>
      <c r="L148" s="72"/>
      <c r="M148" s="72"/>
      <c r="N148" s="72"/>
      <c r="O148" s="72"/>
      <c r="P148" s="72"/>
      <c r="Q148" s="72"/>
      <c r="R148" s="72"/>
      <c r="S148" s="73"/>
      <c r="U148" s="60">
        <f>IF(ISERROR(OR(WEEKDAY(B148,1)=1,ISNUMBER(MATCH(B148,#REF!,0)))),"",IF(OR(WEEKDAY(B148,1)=1,ISNUMBER(MATCH(B148,#REF!,0))),1,2))</f>
        <v>2</v>
      </c>
      <c r="V148" s="58"/>
      <c r="W148" s="58"/>
      <c r="X148" s="58"/>
      <c r="Y148" s="58"/>
      <c r="Z148" s="58"/>
      <c r="AA148" s="58"/>
    </row>
    <row r="149" spans="1:27" ht="18" customHeight="1" thickBot="1">
      <c r="A149" s="58"/>
      <c r="B149" s="9" t="s">
        <v>25</v>
      </c>
      <c r="C149" s="4" t="s">
        <v>1</v>
      </c>
      <c r="D149" s="5" t="s">
        <v>0</v>
      </c>
      <c r="E149" s="68" t="s">
        <v>2</v>
      </c>
      <c r="F149" s="69"/>
      <c r="G149" s="69"/>
      <c r="H149" s="69"/>
      <c r="I149" s="69"/>
      <c r="J149" s="69"/>
      <c r="K149" s="69"/>
      <c r="L149" s="69"/>
      <c r="M149" s="70"/>
      <c r="N149" s="59" t="s">
        <v>4</v>
      </c>
      <c r="O149" s="57" t="s">
        <v>6</v>
      </c>
      <c r="P149" s="7" t="s">
        <v>26</v>
      </c>
      <c r="Q149" s="12" t="s">
        <v>4</v>
      </c>
      <c r="R149" s="63" t="s">
        <v>4</v>
      </c>
      <c r="S149" s="64"/>
      <c r="U149" s="60" t="str">
        <f>IF(ISERROR(OR(WEEKDAY(B149,1)=1,ISNUMBER(MATCH(B149,#REF!,0)))),"",IF(OR(WEEKDAY(B149,1)=1,ISNUMBER(MATCH(B149,#REF!,0))),1,2))</f>
        <v/>
      </c>
      <c r="V149" s="58"/>
      <c r="W149" s="58"/>
      <c r="X149" s="58"/>
      <c r="Y149" s="58"/>
      <c r="Z149" s="58"/>
      <c r="AA149" s="58"/>
    </row>
    <row r="150" spans="1:27" ht="18" customHeight="1">
      <c r="A150" s="58"/>
      <c r="B150" s="43" t="s">
        <v>96</v>
      </c>
      <c r="C150" s="44" t="s">
        <v>97</v>
      </c>
      <c r="D150" s="45" t="s">
        <v>112</v>
      </c>
      <c r="E150" s="66" t="s">
        <v>99</v>
      </c>
      <c r="F150" s="67"/>
      <c r="G150" s="67"/>
      <c r="H150" s="67"/>
      <c r="I150" s="67"/>
      <c r="J150" s="67"/>
      <c r="K150" s="67"/>
      <c r="L150" s="67"/>
      <c r="M150" s="67"/>
      <c r="N150" s="46">
        <v>6.5</v>
      </c>
      <c r="O150" s="46"/>
      <c r="P150" s="46"/>
      <c r="Q150" s="46"/>
      <c r="R150" s="52" t="s">
        <v>56</v>
      </c>
      <c r="S150" s="47">
        <f>SUM(N150:N155)</f>
        <v>6.5</v>
      </c>
      <c r="U150" s="60" t="str">
        <f>IF(ISERROR(OR(WEEKDAY(B150,1)=1,ISNUMBER(MATCH(B150,#REF!,0)))),"",IF(OR(WEEKDAY(B150,1)=1,ISNUMBER(MATCH(B150,#REF!,0))),1,2))</f>
        <v/>
      </c>
      <c r="V150" s="58"/>
      <c r="W150" s="58"/>
      <c r="X150" s="58"/>
      <c r="Y150" s="58"/>
      <c r="Z150" s="58"/>
      <c r="AA150" s="58"/>
    </row>
    <row r="151" spans="1:27" ht="18" customHeight="1">
      <c r="A151" s="58"/>
      <c r="B151" s="14" t="s">
        <v>7</v>
      </c>
      <c r="C151" s="8" t="s">
        <v>7</v>
      </c>
      <c r="D151" s="18"/>
      <c r="E151" s="61" t="s">
        <v>7</v>
      </c>
      <c r="F151" s="62"/>
      <c r="G151" s="62"/>
      <c r="H151" s="62"/>
      <c r="I151" s="62"/>
      <c r="J151" s="62"/>
      <c r="K151" s="62"/>
      <c r="L151" s="62"/>
      <c r="M151" s="62"/>
      <c r="N151" s="15"/>
      <c r="O151" s="15"/>
      <c r="P151" s="15"/>
      <c r="Q151" s="15"/>
      <c r="R151" s="53" t="s">
        <v>6</v>
      </c>
      <c r="S151" s="16">
        <f>SUM(Q150:Q154)</f>
        <v>1.25</v>
      </c>
      <c r="U151" s="60" t="str">
        <f>IF(ISERROR(OR(WEEKDAY(B151,1)=1,ISNUMBER(MATCH(B151,#REF!,0)))),"",IF(OR(WEEKDAY(B151,1)=1,ISNUMBER(MATCH(B151,#REF!,0))),1,2))</f>
        <v/>
      </c>
      <c r="V151" s="58"/>
      <c r="W151" s="58"/>
      <c r="X151" s="58"/>
      <c r="Y151" s="58"/>
      <c r="Z151" s="58"/>
      <c r="AA151" s="58"/>
    </row>
    <row r="152" spans="1:27" ht="18" customHeight="1">
      <c r="A152" s="58"/>
      <c r="B152" s="14" t="s">
        <v>7</v>
      </c>
      <c r="C152" s="8" t="s">
        <v>7</v>
      </c>
      <c r="D152" s="18"/>
      <c r="E152" s="61" t="s">
        <v>7</v>
      </c>
      <c r="F152" s="62"/>
      <c r="G152" s="62"/>
      <c r="H152" s="62"/>
      <c r="I152" s="62"/>
      <c r="J152" s="62"/>
      <c r="K152" s="62"/>
      <c r="L152" s="62"/>
      <c r="M152" s="62"/>
      <c r="N152" s="15"/>
      <c r="O152" s="15"/>
      <c r="P152" s="15"/>
      <c r="Q152" s="15"/>
      <c r="R152" s="54" t="str">
        <f>IF(Q155="△","Minus Time","")</f>
        <v/>
      </c>
      <c r="S152" s="41"/>
      <c r="U152" s="60" t="str">
        <f>IF(ISERROR(OR(WEEKDAY(B152,1)=1,ISNUMBER(MATCH(B152,#REF!,0)))),"",IF(OR(WEEKDAY(B152,1)=1,ISNUMBER(MATCH(B152,#REF!,0))),1,2))</f>
        <v/>
      </c>
      <c r="V152" s="58"/>
      <c r="W152" s="58"/>
      <c r="X152" s="58"/>
      <c r="Y152" s="58"/>
      <c r="Z152" s="58"/>
      <c r="AA152" s="58"/>
    </row>
    <row r="153" spans="1:27" ht="18" customHeight="1">
      <c r="A153" s="58"/>
      <c r="B153" s="14" t="s">
        <v>7</v>
      </c>
      <c r="C153" s="8" t="s">
        <v>7</v>
      </c>
      <c r="D153" s="18"/>
      <c r="E153" s="61" t="s">
        <v>7</v>
      </c>
      <c r="F153" s="62"/>
      <c r="G153" s="62"/>
      <c r="H153" s="62"/>
      <c r="I153" s="62"/>
      <c r="J153" s="62"/>
      <c r="K153" s="62"/>
      <c r="L153" s="62"/>
      <c r="M153" s="62"/>
      <c r="N153" s="15"/>
      <c r="O153" s="15"/>
      <c r="P153" s="15"/>
      <c r="Q153" s="15"/>
      <c r="R153" s="53" t="s">
        <v>23</v>
      </c>
      <c r="S153" s="16">
        <f>IF(OR(Q155="■",Q155="×",Q155="◎"),0,IF(Q155="△",SUM(S150:S152)-7.75, SUM(S150:S151)-7.75))</f>
        <v>0</v>
      </c>
      <c r="U153" s="60" t="str">
        <f>IF(ISERROR(OR(WEEKDAY(B153,1)=1,ISNUMBER(MATCH(B153,#REF!,0)))),"",IF(OR(WEEKDAY(B153,1)=1,ISNUMBER(MATCH(B153,#REF!,0))),1,2))</f>
        <v/>
      </c>
      <c r="V153" s="58"/>
      <c r="W153" s="58"/>
      <c r="X153" s="58"/>
      <c r="Y153" s="58"/>
      <c r="Z153" s="58"/>
      <c r="AA153" s="58"/>
    </row>
    <row r="154" spans="1:27" ht="18" customHeight="1">
      <c r="A154" s="58"/>
      <c r="B154" s="14" t="s">
        <v>7</v>
      </c>
      <c r="C154" s="8" t="s">
        <v>7</v>
      </c>
      <c r="D154" s="18"/>
      <c r="E154" s="61" t="s">
        <v>7</v>
      </c>
      <c r="F154" s="62"/>
      <c r="G154" s="62"/>
      <c r="H154" s="62"/>
      <c r="I154" s="62"/>
      <c r="J154" s="62"/>
      <c r="K154" s="62"/>
      <c r="L154" s="62"/>
      <c r="M154" s="62"/>
      <c r="N154" s="15"/>
      <c r="O154" s="15" t="s">
        <v>32</v>
      </c>
      <c r="P154" s="15" t="s">
        <v>33</v>
      </c>
      <c r="Q154" s="15">
        <v>1.25</v>
      </c>
      <c r="R154" s="53" t="s">
        <v>3</v>
      </c>
      <c r="S154" s="16" t="str">
        <f>IF(Q155="×",-7.75,"-")</f>
        <v>-</v>
      </c>
      <c r="U154" s="60" t="str">
        <f>IF(ISERROR(OR(WEEKDAY(B154,1)=1,ISNUMBER(MATCH(B154,#REF!,0)))),"",IF(OR(WEEKDAY(B154,1)=1,ISNUMBER(MATCH(B154,#REF!,0))),1,2))</f>
        <v/>
      </c>
      <c r="V154" s="58"/>
      <c r="W154" s="58"/>
      <c r="X154" s="58"/>
      <c r="Y154" s="58"/>
      <c r="Z154" s="58"/>
      <c r="AA154" s="58"/>
    </row>
    <row r="155" spans="1:27" ht="18" customHeight="1" thickBot="1">
      <c r="A155" s="58"/>
      <c r="B155" s="48" t="s">
        <v>7</v>
      </c>
      <c r="C155" s="49" t="s">
        <v>7</v>
      </c>
      <c r="D155" s="50"/>
      <c r="E155" s="76" t="s">
        <v>7</v>
      </c>
      <c r="F155" s="77"/>
      <c r="G155" s="77"/>
      <c r="H155" s="77"/>
      <c r="I155" s="77"/>
      <c r="J155" s="77"/>
      <c r="K155" s="77"/>
      <c r="L155" s="77"/>
      <c r="M155" s="77"/>
      <c r="N155" s="51"/>
      <c r="O155" s="51" t="s">
        <v>55</v>
      </c>
      <c r="P155" s="51" t="s">
        <v>33</v>
      </c>
      <c r="Q155" s="51" t="s">
        <v>93</v>
      </c>
      <c r="R155" s="55" t="s">
        <v>5</v>
      </c>
      <c r="S155" s="17">
        <f xml:space="preserve"> S150+S151</f>
        <v>7.75</v>
      </c>
      <c r="U155" s="60" t="str">
        <f>IF(ISERROR(OR(WEEKDAY(B155,1)=1,ISNUMBER(MATCH(B155,#REF!,0)))),"",IF(OR(WEEKDAY(B155,1)=1,ISNUMBER(MATCH(B155,#REF!,0))),1,2))</f>
        <v/>
      </c>
      <c r="V155" s="58"/>
      <c r="W155" s="58"/>
      <c r="X155" s="58"/>
      <c r="Y155" s="58"/>
      <c r="Z155" s="58"/>
      <c r="AA155" s="58"/>
    </row>
    <row r="156" spans="1:27" ht="18" customHeight="1" thickBot="1">
      <c r="A156" s="58"/>
      <c r="B156" s="71">
        <f>B148+1</f>
        <v>45036</v>
      </c>
      <c r="C156" s="72"/>
      <c r="D156" s="72"/>
      <c r="E156" s="72"/>
      <c r="F156" s="72"/>
      <c r="G156" s="72"/>
      <c r="H156" s="72"/>
      <c r="I156" s="72"/>
      <c r="J156" s="72"/>
      <c r="K156" s="72"/>
      <c r="L156" s="72"/>
      <c r="M156" s="72"/>
      <c r="N156" s="72"/>
      <c r="O156" s="72"/>
      <c r="P156" s="72"/>
      <c r="Q156" s="72"/>
      <c r="R156" s="72"/>
      <c r="S156" s="73"/>
      <c r="U156" s="60">
        <f>IF(ISERROR(OR(WEEKDAY(B156,1)=1,ISNUMBER(MATCH(B156,#REF!,0)))),"",IF(OR(WEEKDAY(B156,1)=1,ISNUMBER(MATCH(B156,#REF!,0))),1,2))</f>
        <v>2</v>
      </c>
      <c r="V156" s="58"/>
      <c r="W156" s="58"/>
      <c r="X156" s="58"/>
      <c r="Y156" s="58"/>
      <c r="Z156" s="58"/>
      <c r="AA156" s="58"/>
    </row>
    <row r="157" spans="1:27" ht="18" customHeight="1" thickBot="1">
      <c r="A157" s="58"/>
      <c r="B157" s="9" t="s">
        <v>25</v>
      </c>
      <c r="C157" s="4" t="s">
        <v>1</v>
      </c>
      <c r="D157" s="5" t="s">
        <v>0</v>
      </c>
      <c r="E157" s="68" t="s">
        <v>2</v>
      </c>
      <c r="F157" s="69"/>
      <c r="G157" s="69"/>
      <c r="H157" s="69"/>
      <c r="I157" s="69"/>
      <c r="J157" s="69"/>
      <c r="K157" s="69"/>
      <c r="L157" s="69"/>
      <c r="M157" s="70"/>
      <c r="N157" s="59" t="s">
        <v>4</v>
      </c>
      <c r="O157" s="57" t="s">
        <v>6</v>
      </c>
      <c r="P157" s="7" t="s">
        <v>26</v>
      </c>
      <c r="Q157" s="12" t="s">
        <v>4</v>
      </c>
      <c r="R157" s="63" t="s">
        <v>4</v>
      </c>
      <c r="S157" s="64"/>
      <c r="U157" s="60" t="str">
        <f>IF(ISERROR(OR(WEEKDAY(B157,1)=1,ISNUMBER(MATCH(B157,#REF!,0)))),"",IF(OR(WEEKDAY(B157,1)=1,ISNUMBER(MATCH(B157,#REF!,0))),1,2))</f>
        <v/>
      </c>
      <c r="V157" s="58"/>
      <c r="W157" s="58"/>
      <c r="X157" s="58"/>
      <c r="Y157" s="58"/>
      <c r="Z157" s="58"/>
      <c r="AA157" s="58"/>
    </row>
    <row r="158" spans="1:27" ht="18" customHeight="1">
      <c r="A158" s="58"/>
      <c r="B158" s="43" t="s">
        <v>96</v>
      </c>
      <c r="C158" s="44" t="s">
        <v>97</v>
      </c>
      <c r="D158" s="18" t="s">
        <v>114</v>
      </c>
      <c r="E158" s="66" t="s">
        <v>99</v>
      </c>
      <c r="F158" s="67"/>
      <c r="G158" s="67"/>
      <c r="H158" s="67"/>
      <c r="I158" s="67"/>
      <c r="J158" s="67"/>
      <c r="K158" s="67"/>
      <c r="L158" s="67"/>
      <c r="M158" s="67"/>
      <c r="N158" s="46">
        <v>6</v>
      </c>
      <c r="O158" s="46"/>
      <c r="P158" s="46"/>
      <c r="Q158" s="46"/>
      <c r="R158" s="52" t="s">
        <v>56</v>
      </c>
      <c r="S158" s="47">
        <f>SUM(N158:N163)</f>
        <v>6</v>
      </c>
      <c r="U158" s="60" t="str">
        <f>IF(ISERROR(OR(WEEKDAY(B158,1)=1,ISNUMBER(MATCH(B158,#REF!,0)))),"",IF(OR(WEEKDAY(B158,1)=1,ISNUMBER(MATCH(B158,#REF!,0))),1,2))</f>
        <v/>
      </c>
      <c r="V158" s="58"/>
      <c r="W158" s="58"/>
      <c r="X158" s="58"/>
      <c r="Y158" s="58"/>
      <c r="Z158" s="58"/>
      <c r="AA158" s="58"/>
    </row>
    <row r="159" spans="1:27" ht="18" customHeight="1">
      <c r="A159" s="58"/>
      <c r="B159" s="14" t="s">
        <v>7</v>
      </c>
      <c r="C159" s="8" t="s">
        <v>7</v>
      </c>
      <c r="D159" s="18"/>
      <c r="E159" s="61" t="s">
        <v>7</v>
      </c>
      <c r="F159" s="62"/>
      <c r="G159" s="62"/>
      <c r="H159" s="62"/>
      <c r="I159" s="62"/>
      <c r="J159" s="62"/>
      <c r="K159" s="62"/>
      <c r="L159" s="62"/>
      <c r="M159" s="62"/>
      <c r="N159" s="15"/>
      <c r="O159" s="15"/>
      <c r="P159" s="15"/>
      <c r="Q159" s="15"/>
      <c r="R159" s="53" t="s">
        <v>6</v>
      </c>
      <c r="S159" s="16">
        <f>SUM(Q158:Q162)</f>
        <v>1.75</v>
      </c>
      <c r="U159" s="60" t="str">
        <f>IF(ISERROR(OR(WEEKDAY(B159,1)=1,ISNUMBER(MATCH(B159,#REF!,0)))),"",IF(OR(WEEKDAY(B159,1)=1,ISNUMBER(MATCH(B159,#REF!,0))),1,2))</f>
        <v/>
      </c>
      <c r="V159" s="58"/>
      <c r="W159" s="58"/>
      <c r="X159" s="58"/>
      <c r="Y159" s="58"/>
      <c r="Z159" s="58"/>
      <c r="AA159" s="58"/>
    </row>
    <row r="160" spans="1:27" ht="18" customHeight="1">
      <c r="A160" s="58"/>
      <c r="B160" s="14" t="s">
        <v>7</v>
      </c>
      <c r="C160" s="8" t="s">
        <v>7</v>
      </c>
      <c r="D160" s="18"/>
      <c r="E160" s="61" t="s">
        <v>7</v>
      </c>
      <c r="F160" s="62"/>
      <c r="G160" s="62"/>
      <c r="H160" s="62"/>
      <c r="I160" s="62"/>
      <c r="J160" s="62"/>
      <c r="K160" s="62"/>
      <c r="L160" s="62"/>
      <c r="M160" s="62"/>
      <c r="N160" s="15"/>
      <c r="O160" s="15"/>
      <c r="P160" s="15"/>
      <c r="Q160" s="15"/>
      <c r="R160" s="54" t="str">
        <f>IF(Q163="△","Minus Time","")</f>
        <v/>
      </c>
      <c r="S160" s="41"/>
      <c r="U160" s="60" t="str">
        <f>IF(ISERROR(OR(WEEKDAY(B160,1)=1,ISNUMBER(MATCH(B160,#REF!,0)))),"",IF(OR(WEEKDAY(B160,1)=1,ISNUMBER(MATCH(B160,#REF!,0))),1,2))</f>
        <v/>
      </c>
      <c r="V160" s="58"/>
      <c r="W160" s="58"/>
      <c r="X160" s="58"/>
      <c r="Y160" s="58"/>
      <c r="Z160" s="58"/>
      <c r="AA160" s="58"/>
    </row>
    <row r="161" spans="1:27" ht="18" customHeight="1">
      <c r="A161" s="58"/>
      <c r="B161" s="14" t="s">
        <v>7</v>
      </c>
      <c r="C161" s="8" t="s">
        <v>7</v>
      </c>
      <c r="D161" s="18"/>
      <c r="E161" s="61" t="s">
        <v>7</v>
      </c>
      <c r="F161" s="62"/>
      <c r="G161" s="62"/>
      <c r="H161" s="62"/>
      <c r="I161" s="62"/>
      <c r="J161" s="62"/>
      <c r="K161" s="62"/>
      <c r="L161" s="62"/>
      <c r="M161" s="62"/>
      <c r="N161" s="15"/>
      <c r="O161" s="15"/>
      <c r="P161" s="15"/>
      <c r="Q161" s="15"/>
      <c r="R161" s="53" t="s">
        <v>23</v>
      </c>
      <c r="S161" s="16">
        <f>IF(OR(Q163="■",Q163="×",Q163="◎"),0,IF(Q163="△",SUM(S158:S160)-7.75, SUM(S158:S159)-7.75))</f>
        <v>0</v>
      </c>
      <c r="U161" s="60" t="str">
        <f>IF(ISERROR(OR(WEEKDAY(B161,1)=1,ISNUMBER(MATCH(B161,#REF!,0)))),"",IF(OR(WEEKDAY(B161,1)=1,ISNUMBER(MATCH(B161,#REF!,0))),1,2))</f>
        <v/>
      </c>
      <c r="V161" s="58"/>
      <c r="W161" s="58"/>
      <c r="X161" s="58"/>
      <c r="Y161" s="58"/>
      <c r="Z161" s="58"/>
      <c r="AA161" s="58"/>
    </row>
    <row r="162" spans="1:27" ht="18" customHeight="1">
      <c r="A162" s="58"/>
      <c r="B162" s="14" t="s">
        <v>7</v>
      </c>
      <c r="C162" s="8" t="s">
        <v>7</v>
      </c>
      <c r="D162" s="18"/>
      <c r="E162" s="61" t="s">
        <v>7</v>
      </c>
      <c r="F162" s="62"/>
      <c r="G162" s="62"/>
      <c r="H162" s="62"/>
      <c r="I162" s="62"/>
      <c r="J162" s="62"/>
      <c r="K162" s="62"/>
      <c r="L162" s="62"/>
      <c r="M162" s="62"/>
      <c r="N162" s="15"/>
      <c r="O162" s="15" t="s">
        <v>32</v>
      </c>
      <c r="P162" s="15" t="s">
        <v>33</v>
      </c>
      <c r="Q162" s="15">
        <v>1.75</v>
      </c>
      <c r="R162" s="53" t="s">
        <v>3</v>
      </c>
      <c r="S162" s="16" t="str">
        <f>IF(Q163="×",-7.75,"-")</f>
        <v>-</v>
      </c>
      <c r="U162" s="60" t="str">
        <f>IF(ISERROR(OR(WEEKDAY(B162,1)=1,ISNUMBER(MATCH(B162,#REF!,0)))),"",IF(OR(WEEKDAY(B162,1)=1,ISNUMBER(MATCH(B162,#REF!,0))),1,2))</f>
        <v/>
      </c>
      <c r="V162" s="58"/>
      <c r="W162" s="58"/>
      <c r="X162" s="58"/>
      <c r="Y162" s="58"/>
      <c r="Z162" s="58"/>
      <c r="AA162" s="58"/>
    </row>
    <row r="163" spans="1:27" ht="18" customHeight="1" thickBot="1">
      <c r="A163" s="58"/>
      <c r="B163" s="48" t="s">
        <v>7</v>
      </c>
      <c r="C163" s="49" t="s">
        <v>7</v>
      </c>
      <c r="D163" s="50"/>
      <c r="E163" s="76" t="s">
        <v>7</v>
      </c>
      <c r="F163" s="77"/>
      <c r="G163" s="77"/>
      <c r="H163" s="77"/>
      <c r="I163" s="77"/>
      <c r="J163" s="77"/>
      <c r="K163" s="77"/>
      <c r="L163" s="77"/>
      <c r="M163" s="77"/>
      <c r="N163" s="51"/>
      <c r="O163" s="51" t="s">
        <v>55</v>
      </c>
      <c r="P163" s="51" t="s">
        <v>33</v>
      </c>
      <c r="Q163" s="51" t="s">
        <v>93</v>
      </c>
      <c r="R163" s="55" t="s">
        <v>5</v>
      </c>
      <c r="S163" s="17">
        <f xml:space="preserve"> S158+S159</f>
        <v>7.75</v>
      </c>
      <c r="U163" s="60" t="str">
        <f>IF(ISERROR(OR(WEEKDAY(B163,1)=1,ISNUMBER(MATCH(B163,#REF!,0)))),"",IF(OR(WEEKDAY(B163,1)=1,ISNUMBER(MATCH(B163,#REF!,0))),1,2))</f>
        <v/>
      </c>
      <c r="V163" s="58"/>
      <c r="W163" s="58"/>
      <c r="X163" s="58"/>
      <c r="Y163" s="58"/>
      <c r="Z163" s="58"/>
      <c r="AA163" s="58"/>
    </row>
    <row r="164" spans="1:27" ht="18" customHeight="1" thickBot="1">
      <c r="A164" s="58"/>
      <c r="B164" s="71">
        <f>B156+1</f>
        <v>45037</v>
      </c>
      <c r="C164" s="72"/>
      <c r="D164" s="72"/>
      <c r="E164" s="72"/>
      <c r="F164" s="72"/>
      <c r="G164" s="72"/>
      <c r="H164" s="72"/>
      <c r="I164" s="72"/>
      <c r="J164" s="72"/>
      <c r="K164" s="72"/>
      <c r="L164" s="72"/>
      <c r="M164" s="72"/>
      <c r="N164" s="72"/>
      <c r="O164" s="72"/>
      <c r="P164" s="72"/>
      <c r="Q164" s="72"/>
      <c r="R164" s="72"/>
      <c r="S164" s="73"/>
      <c r="U164" s="60">
        <f>IF(ISERROR(OR(WEEKDAY(B164,1)=1,ISNUMBER(MATCH(B164,#REF!,0)))),"",IF(OR(WEEKDAY(B164,1)=1,ISNUMBER(MATCH(B164,#REF!,0))),1,2))</f>
        <v>2</v>
      </c>
      <c r="V164" s="58"/>
      <c r="W164" s="58"/>
      <c r="X164" s="58"/>
      <c r="Y164" s="58"/>
      <c r="Z164" s="58"/>
      <c r="AA164" s="58"/>
    </row>
    <row r="165" spans="1:27" ht="18" customHeight="1" thickBot="1">
      <c r="A165" s="58"/>
      <c r="B165" s="9" t="s">
        <v>25</v>
      </c>
      <c r="C165" s="4" t="s">
        <v>1</v>
      </c>
      <c r="D165" s="5" t="s">
        <v>0</v>
      </c>
      <c r="E165" s="68" t="s">
        <v>2</v>
      </c>
      <c r="F165" s="69"/>
      <c r="G165" s="69"/>
      <c r="H165" s="69"/>
      <c r="I165" s="69"/>
      <c r="J165" s="69"/>
      <c r="K165" s="69"/>
      <c r="L165" s="69"/>
      <c r="M165" s="70"/>
      <c r="N165" s="59" t="s">
        <v>4</v>
      </c>
      <c r="O165" s="57" t="s">
        <v>6</v>
      </c>
      <c r="P165" s="7" t="s">
        <v>26</v>
      </c>
      <c r="Q165" s="12" t="s">
        <v>4</v>
      </c>
      <c r="R165" s="63" t="s">
        <v>4</v>
      </c>
      <c r="S165" s="64"/>
      <c r="U165" s="60" t="str">
        <f>IF(ISERROR(OR(WEEKDAY(B165,1)=1,ISNUMBER(MATCH(B165,#REF!,0)))),"",IF(OR(WEEKDAY(B165,1)=1,ISNUMBER(MATCH(B165,#REF!,0))),1,2))</f>
        <v/>
      </c>
      <c r="V165" s="58"/>
      <c r="W165" s="58"/>
      <c r="X165" s="58"/>
      <c r="Y165" s="58"/>
      <c r="Z165" s="58"/>
      <c r="AA165" s="58"/>
    </row>
    <row r="166" spans="1:27" ht="18" customHeight="1">
      <c r="A166" s="58"/>
      <c r="B166" s="43" t="s">
        <v>96</v>
      </c>
      <c r="C166" s="44" t="s">
        <v>97</v>
      </c>
      <c r="D166" s="18" t="s">
        <v>114</v>
      </c>
      <c r="E166" s="66" t="s">
        <v>99</v>
      </c>
      <c r="F166" s="67"/>
      <c r="G166" s="67"/>
      <c r="H166" s="67"/>
      <c r="I166" s="67"/>
      <c r="J166" s="67"/>
      <c r="K166" s="67"/>
      <c r="L166" s="67"/>
      <c r="M166" s="67"/>
      <c r="N166" s="46">
        <v>5</v>
      </c>
      <c r="O166" s="46"/>
      <c r="P166" s="46"/>
      <c r="Q166" s="46"/>
      <c r="R166" s="52" t="s">
        <v>56</v>
      </c>
      <c r="S166" s="47">
        <f>SUM(N166:N171)</f>
        <v>7</v>
      </c>
      <c r="U166" s="60" t="str">
        <f>IF(ISERROR(OR(WEEKDAY(B166,1)=1,ISNUMBER(MATCH(B166,#REF!,0)))),"",IF(OR(WEEKDAY(B166,1)=1,ISNUMBER(MATCH(B166,#REF!,0))),1,2))</f>
        <v/>
      </c>
      <c r="V166" s="58"/>
      <c r="W166" s="58"/>
      <c r="X166" s="58"/>
      <c r="Y166" s="58"/>
      <c r="Z166" s="58"/>
      <c r="AA166" s="58"/>
    </row>
    <row r="167" spans="1:27" ht="18" customHeight="1">
      <c r="A167" s="58"/>
      <c r="B167" s="14" t="s">
        <v>96</v>
      </c>
      <c r="C167" s="8" t="s">
        <v>97</v>
      </c>
      <c r="D167" s="18" t="s">
        <v>112</v>
      </c>
      <c r="E167" s="61" t="s">
        <v>99</v>
      </c>
      <c r="F167" s="62"/>
      <c r="G167" s="62"/>
      <c r="H167" s="62"/>
      <c r="I167" s="62"/>
      <c r="J167" s="62"/>
      <c r="K167" s="62"/>
      <c r="L167" s="62"/>
      <c r="M167" s="62"/>
      <c r="N167" s="15">
        <v>2</v>
      </c>
      <c r="O167" s="15"/>
      <c r="P167" s="15"/>
      <c r="Q167" s="15"/>
      <c r="R167" s="53" t="s">
        <v>6</v>
      </c>
      <c r="S167" s="16">
        <f>SUM(Q166:Q170)</f>
        <v>0.75</v>
      </c>
      <c r="U167" s="60" t="str">
        <f>IF(ISERROR(OR(WEEKDAY(B167,1)=1,ISNUMBER(MATCH(B167,#REF!,0)))),"",IF(OR(WEEKDAY(B167,1)=1,ISNUMBER(MATCH(B167,#REF!,0))),1,2))</f>
        <v/>
      </c>
      <c r="V167" s="58"/>
      <c r="W167" s="58"/>
      <c r="X167" s="58"/>
      <c r="Y167" s="58"/>
      <c r="Z167" s="58"/>
      <c r="AA167" s="58"/>
    </row>
    <row r="168" spans="1:27" ht="18" customHeight="1">
      <c r="A168" s="58"/>
      <c r="B168" s="14" t="s">
        <v>7</v>
      </c>
      <c r="C168" s="8" t="s">
        <v>7</v>
      </c>
      <c r="D168" s="18"/>
      <c r="E168" s="61" t="s">
        <v>7</v>
      </c>
      <c r="F168" s="62"/>
      <c r="G168" s="62"/>
      <c r="H168" s="62"/>
      <c r="I168" s="62"/>
      <c r="J168" s="62"/>
      <c r="K168" s="62"/>
      <c r="L168" s="62"/>
      <c r="M168" s="62"/>
      <c r="N168" s="15"/>
      <c r="O168" s="15"/>
      <c r="P168" s="15"/>
      <c r="Q168" s="15"/>
      <c r="R168" s="54" t="str">
        <f>IF(Q171="△","Minus Time","")</f>
        <v/>
      </c>
      <c r="S168" s="41"/>
      <c r="U168" s="60" t="str">
        <f>IF(ISERROR(OR(WEEKDAY(B168,1)=1,ISNUMBER(MATCH(B168,#REF!,0)))),"",IF(OR(WEEKDAY(B168,1)=1,ISNUMBER(MATCH(B168,#REF!,0))),1,2))</f>
        <v/>
      </c>
      <c r="V168" s="58"/>
      <c r="W168" s="58"/>
      <c r="X168" s="58"/>
      <c r="Y168" s="58"/>
      <c r="Z168" s="58"/>
      <c r="AA168" s="58"/>
    </row>
    <row r="169" spans="1:27" ht="18" customHeight="1">
      <c r="A169" s="58"/>
      <c r="B169" s="14" t="s">
        <v>7</v>
      </c>
      <c r="C169" s="8" t="s">
        <v>7</v>
      </c>
      <c r="D169" s="18"/>
      <c r="E169" s="61" t="s">
        <v>7</v>
      </c>
      <c r="F169" s="62"/>
      <c r="G169" s="62"/>
      <c r="H169" s="62"/>
      <c r="I169" s="62"/>
      <c r="J169" s="62"/>
      <c r="K169" s="62"/>
      <c r="L169" s="62"/>
      <c r="M169" s="62"/>
      <c r="N169" s="15"/>
      <c r="O169" s="15"/>
      <c r="P169" s="15"/>
      <c r="Q169" s="15"/>
      <c r="R169" s="53" t="s">
        <v>23</v>
      </c>
      <c r="S169" s="16">
        <f>IF(OR(Q171="■",Q171="×",Q171="◎"),0,IF(Q171="△",SUM(S166:S168)-7.75, SUM(S166:S167)-7.75))</f>
        <v>0</v>
      </c>
      <c r="U169" s="60" t="str">
        <f>IF(ISERROR(OR(WEEKDAY(B169,1)=1,ISNUMBER(MATCH(B169,#REF!,0)))),"",IF(OR(WEEKDAY(B169,1)=1,ISNUMBER(MATCH(B169,#REF!,0))),1,2))</f>
        <v/>
      </c>
      <c r="V169" s="58"/>
      <c r="W169" s="58"/>
      <c r="X169" s="58"/>
      <c r="Y169" s="58"/>
      <c r="Z169" s="58"/>
      <c r="AA169" s="58"/>
    </row>
    <row r="170" spans="1:27" ht="18" customHeight="1">
      <c r="A170" s="58"/>
      <c r="B170" s="14" t="s">
        <v>7</v>
      </c>
      <c r="C170" s="8" t="s">
        <v>7</v>
      </c>
      <c r="D170" s="18"/>
      <c r="E170" s="61" t="s">
        <v>7</v>
      </c>
      <c r="F170" s="62"/>
      <c r="G170" s="62"/>
      <c r="H170" s="62"/>
      <c r="I170" s="62"/>
      <c r="J170" s="62"/>
      <c r="K170" s="62"/>
      <c r="L170" s="62"/>
      <c r="M170" s="62"/>
      <c r="N170" s="15"/>
      <c r="O170" s="15" t="s">
        <v>32</v>
      </c>
      <c r="P170" s="15" t="s">
        <v>33</v>
      </c>
      <c r="Q170" s="15">
        <v>0.75</v>
      </c>
      <c r="R170" s="53" t="s">
        <v>3</v>
      </c>
      <c r="S170" s="16" t="str">
        <f>IF(Q171="×",-7.75,"-")</f>
        <v>-</v>
      </c>
      <c r="U170" s="60" t="str">
        <f>IF(ISERROR(OR(WEEKDAY(B170,1)=1,ISNUMBER(MATCH(B170,#REF!,0)))),"",IF(OR(WEEKDAY(B170,1)=1,ISNUMBER(MATCH(B170,#REF!,0))),1,2))</f>
        <v/>
      </c>
      <c r="V170" s="58"/>
      <c r="W170" s="58"/>
      <c r="X170" s="58"/>
      <c r="Y170" s="58"/>
      <c r="Z170" s="58"/>
      <c r="AA170" s="58"/>
    </row>
    <row r="171" spans="1:27" ht="18" customHeight="1" thickBot="1">
      <c r="A171" s="58"/>
      <c r="B171" s="48" t="s">
        <v>7</v>
      </c>
      <c r="C171" s="49" t="s">
        <v>7</v>
      </c>
      <c r="D171" s="50"/>
      <c r="E171" s="76" t="s">
        <v>7</v>
      </c>
      <c r="F171" s="77"/>
      <c r="G171" s="77"/>
      <c r="H171" s="77"/>
      <c r="I171" s="77"/>
      <c r="J171" s="77"/>
      <c r="K171" s="77"/>
      <c r="L171" s="77"/>
      <c r="M171" s="77"/>
      <c r="N171" s="51"/>
      <c r="O171" s="51" t="s">
        <v>55</v>
      </c>
      <c r="P171" s="51" t="s">
        <v>33</v>
      </c>
      <c r="Q171" s="51" t="s">
        <v>93</v>
      </c>
      <c r="R171" s="55" t="s">
        <v>5</v>
      </c>
      <c r="S171" s="17">
        <f xml:space="preserve"> S166+S167</f>
        <v>7.75</v>
      </c>
      <c r="U171" s="60" t="str">
        <f>IF(ISERROR(OR(WEEKDAY(B171,1)=1,ISNUMBER(MATCH(B171,#REF!,0)))),"",IF(OR(WEEKDAY(B171,1)=1,ISNUMBER(MATCH(B171,#REF!,0))),1,2))</f>
        <v/>
      </c>
      <c r="V171" s="58"/>
      <c r="W171" s="58"/>
      <c r="X171" s="58"/>
      <c r="Y171" s="58"/>
      <c r="Z171" s="58"/>
      <c r="AA171" s="58"/>
    </row>
    <row r="172" spans="1:27" ht="18" customHeight="1" thickBot="1">
      <c r="A172" s="58"/>
      <c r="B172" s="71">
        <f>B164+1</f>
        <v>45038</v>
      </c>
      <c r="C172" s="72"/>
      <c r="D172" s="72"/>
      <c r="E172" s="72"/>
      <c r="F172" s="72"/>
      <c r="G172" s="72"/>
      <c r="H172" s="72"/>
      <c r="I172" s="72"/>
      <c r="J172" s="72"/>
      <c r="K172" s="72"/>
      <c r="L172" s="72"/>
      <c r="M172" s="72"/>
      <c r="N172" s="72"/>
      <c r="O172" s="72"/>
      <c r="P172" s="72"/>
      <c r="Q172" s="72"/>
      <c r="R172" s="72"/>
      <c r="S172" s="73"/>
      <c r="U172" s="60">
        <f>IF(ISERROR(OR(WEEKDAY(B172,1)=1,ISNUMBER(MATCH(B172,#REF!,0)))),"",IF(OR(WEEKDAY(B172,1)=1,ISNUMBER(MATCH(B172,#REF!,0))),1,2))</f>
        <v>2</v>
      </c>
      <c r="V172" s="58"/>
      <c r="W172" s="58"/>
      <c r="X172" s="58"/>
      <c r="Y172" s="58"/>
      <c r="Z172" s="58"/>
      <c r="AA172" s="58"/>
    </row>
    <row r="173" spans="1:27" ht="18" customHeight="1" thickBot="1">
      <c r="A173" s="58"/>
      <c r="B173" s="9" t="s">
        <v>25</v>
      </c>
      <c r="C173" s="4" t="s">
        <v>1</v>
      </c>
      <c r="D173" s="5" t="s">
        <v>0</v>
      </c>
      <c r="E173" s="68" t="s">
        <v>2</v>
      </c>
      <c r="F173" s="69"/>
      <c r="G173" s="69"/>
      <c r="H173" s="69"/>
      <c r="I173" s="69"/>
      <c r="J173" s="69"/>
      <c r="K173" s="69"/>
      <c r="L173" s="69"/>
      <c r="M173" s="70"/>
      <c r="N173" s="59" t="s">
        <v>4</v>
      </c>
      <c r="O173" s="57" t="s">
        <v>6</v>
      </c>
      <c r="P173" s="7" t="s">
        <v>26</v>
      </c>
      <c r="Q173" s="12" t="s">
        <v>4</v>
      </c>
      <c r="R173" s="63" t="s">
        <v>4</v>
      </c>
      <c r="S173" s="64"/>
      <c r="U173" s="60" t="str">
        <f>IF(ISERROR(OR(WEEKDAY(B173,1)=1,ISNUMBER(MATCH(B173,#REF!,0)))),"",IF(OR(WEEKDAY(B173,1)=1,ISNUMBER(MATCH(B173,#REF!,0))),1,2))</f>
        <v/>
      </c>
      <c r="V173" s="58"/>
      <c r="W173" s="58"/>
      <c r="X173" s="58"/>
      <c r="Y173" s="58"/>
      <c r="Z173" s="58"/>
      <c r="AA173" s="58"/>
    </row>
    <row r="174" spans="1:27" ht="18" customHeight="1">
      <c r="A174" s="58"/>
      <c r="B174" s="43" t="s">
        <v>7</v>
      </c>
      <c r="C174" s="44" t="s">
        <v>7</v>
      </c>
      <c r="D174" s="45"/>
      <c r="E174" s="66" t="s">
        <v>7</v>
      </c>
      <c r="F174" s="67"/>
      <c r="G174" s="67"/>
      <c r="H174" s="67"/>
      <c r="I174" s="67"/>
      <c r="J174" s="67"/>
      <c r="K174" s="67"/>
      <c r="L174" s="67"/>
      <c r="M174" s="67"/>
      <c r="N174" s="46"/>
      <c r="O174" s="46"/>
      <c r="P174" s="46"/>
      <c r="Q174" s="46"/>
      <c r="R174" s="52" t="s">
        <v>56</v>
      </c>
      <c r="S174" s="47">
        <f>SUM(N174:N179)</f>
        <v>0</v>
      </c>
      <c r="U174" s="60" t="str">
        <f>IF(ISERROR(OR(WEEKDAY(B174,1)=1,ISNUMBER(MATCH(B174,#REF!,0)))),"",IF(OR(WEEKDAY(B174,1)=1,ISNUMBER(MATCH(B174,#REF!,0))),1,2))</f>
        <v/>
      </c>
      <c r="V174" s="58"/>
      <c r="W174" s="58"/>
      <c r="X174" s="58"/>
      <c r="Y174" s="58"/>
      <c r="Z174" s="58"/>
      <c r="AA174" s="58"/>
    </row>
    <row r="175" spans="1:27" ht="18" customHeight="1">
      <c r="A175" s="58"/>
      <c r="B175" s="14" t="s">
        <v>7</v>
      </c>
      <c r="C175" s="8" t="s">
        <v>7</v>
      </c>
      <c r="D175" s="18"/>
      <c r="E175" s="61" t="s">
        <v>7</v>
      </c>
      <c r="F175" s="62"/>
      <c r="G175" s="62"/>
      <c r="H175" s="62"/>
      <c r="I175" s="62"/>
      <c r="J175" s="62"/>
      <c r="K175" s="62"/>
      <c r="L175" s="62"/>
      <c r="M175" s="62"/>
      <c r="N175" s="15"/>
      <c r="O175" s="15"/>
      <c r="P175" s="15"/>
      <c r="Q175" s="15"/>
      <c r="R175" s="53" t="s">
        <v>6</v>
      </c>
      <c r="S175" s="16">
        <f>SUM(Q174:Q178)</f>
        <v>0</v>
      </c>
      <c r="U175" s="60" t="str">
        <f>IF(ISERROR(OR(WEEKDAY(B175,1)=1,ISNUMBER(MATCH(B175,#REF!,0)))),"",IF(OR(WEEKDAY(B175,1)=1,ISNUMBER(MATCH(B175,#REF!,0))),1,2))</f>
        <v/>
      </c>
      <c r="V175" s="58"/>
      <c r="W175" s="58"/>
      <c r="X175" s="58"/>
      <c r="Y175" s="58"/>
      <c r="Z175" s="58"/>
      <c r="AA175" s="58"/>
    </row>
    <row r="176" spans="1:27" ht="18" customHeight="1">
      <c r="A176" s="58"/>
      <c r="B176" s="14" t="s">
        <v>7</v>
      </c>
      <c r="C176" s="8" t="s">
        <v>7</v>
      </c>
      <c r="D176" s="18"/>
      <c r="E176" s="61" t="s">
        <v>7</v>
      </c>
      <c r="F176" s="62"/>
      <c r="G176" s="62"/>
      <c r="H176" s="62"/>
      <c r="I176" s="62"/>
      <c r="J176" s="62"/>
      <c r="K176" s="62"/>
      <c r="L176" s="62"/>
      <c r="M176" s="62"/>
      <c r="N176" s="15"/>
      <c r="O176" s="15"/>
      <c r="P176" s="15"/>
      <c r="Q176" s="15"/>
      <c r="R176" s="54" t="str">
        <f>IF(Q179="△","Minus Time","")</f>
        <v/>
      </c>
      <c r="S176" s="41"/>
      <c r="U176" s="60" t="str">
        <f>IF(ISERROR(OR(WEEKDAY(B176,1)=1,ISNUMBER(MATCH(B176,#REF!,0)))),"",IF(OR(WEEKDAY(B176,1)=1,ISNUMBER(MATCH(B176,#REF!,0))),1,2))</f>
        <v/>
      </c>
      <c r="V176" s="58"/>
      <c r="W176" s="58"/>
      <c r="X176" s="58"/>
      <c r="Y176" s="58"/>
      <c r="Z176" s="58"/>
      <c r="AA176" s="58"/>
    </row>
    <row r="177" spans="1:27" ht="18" customHeight="1">
      <c r="A177" s="58"/>
      <c r="B177" s="14" t="s">
        <v>7</v>
      </c>
      <c r="C177" s="8" t="s">
        <v>7</v>
      </c>
      <c r="D177" s="18"/>
      <c r="E177" s="61" t="s">
        <v>7</v>
      </c>
      <c r="F177" s="62"/>
      <c r="G177" s="62"/>
      <c r="H177" s="62"/>
      <c r="I177" s="62"/>
      <c r="J177" s="62"/>
      <c r="K177" s="62"/>
      <c r="L177" s="62"/>
      <c r="M177" s="62"/>
      <c r="N177" s="15"/>
      <c r="O177" s="15"/>
      <c r="P177" s="15"/>
      <c r="Q177" s="15"/>
      <c r="R177" s="53" t="s">
        <v>23</v>
      </c>
      <c r="S177" s="16">
        <f>IF(OR(Q179="■",Q179="×",Q179="◎"),0,IF(Q179="△",SUM(S174:S176)-7.75, SUM(S174:S175)-7.75))</f>
        <v>0</v>
      </c>
      <c r="U177" s="60" t="str">
        <f>IF(ISERROR(OR(WEEKDAY(B177,1)=1,ISNUMBER(MATCH(B177,#REF!,0)))),"",IF(OR(WEEKDAY(B177,1)=1,ISNUMBER(MATCH(B177,#REF!,0))),1,2))</f>
        <v/>
      </c>
      <c r="V177" s="58"/>
      <c r="W177" s="58"/>
      <c r="X177" s="58"/>
      <c r="Y177" s="58"/>
      <c r="Z177" s="58"/>
      <c r="AA177" s="58"/>
    </row>
    <row r="178" spans="1:27" ht="18" customHeight="1">
      <c r="A178" s="58"/>
      <c r="B178" s="14" t="s">
        <v>7</v>
      </c>
      <c r="C178" s="8" t="s">
        <v>7</v>
      </c>
      <c r="D178" s="18"/>
      <c r="E178" s="61" t="s">
        <v>7</v>
      </c>
      <c r="F178" s="62"/>
      <c r="G178" s="62"/>
      <c r="H178" s="62"/>
      <c r="I178" s="62"/>
      <c r="J178" s="62"/>
      <c r="K178" s="62"/>
      <c r="L178" s="62"/>
      <c r="M178" s="62"/>
      <c r="N178" s="15"/>
      <c r="O178" s="15" t="s">
        <v>32</v>
      </c>
      <c r="P178" s="15" t="s">
        <v>33</v>
      </c>
      <c r="Q178" s="15"/>
      <c r="R178" s="53" t="s">
        <v>3</v>
      </c>
      <c r="S178" s="16" t="str">
        <f>IF(Q179="×",-7.75,"-")</f>
        <v>-</v>
      </c>
      <c r="U178" s="60" t="str">
        <f>IF(ISERROR(OR(WEEKDAY(B178,1)=1,ISNUMBER(MATCH(B178,#REF!,0)))),"",IF(OR(WEEKDAY(B178,1)=1,ISNUMBER(MATCH(B178,#REF!,0))),1,2))</f>
        <v/>
      </c>
      <c r="V178" s="58"/>
      <c r="W178" s="58"/>
      <c r="X178" s="58"/>
      <c r="Y178" s="58"/>
      <c r="Z178" s="58"/>
      <c r="AA178" s="58"/>
    </row>
    <row r="179" spans="1:27" ht="18" customHeight="1" thickBot="1">
      <c r="A179" s="58"/>
      <c r="B179" s="48" t="s">
        <v>7</v>
      </c>
      <c r="C179" s="49" t="s">
        <v>7</v>
      </c>
      <c r="D179" s="50"/>
      <c r="E179" s="76" t="s">
        <v>7</v>
      </c>
      <c r="F179" s="77"/>
      <c r="G179" s="77"/>
      <c r="H179" s="77"/>
      <c r="I179" s="77"/>
      <c r="J179" s="77"/>
      <c r="K179" s="77"/>
      <c r="L179" s="77"/>
      <c r="M179" s="77"/>
      <c r="N179" s="51"/>
      <c r="O179" s="51" t="s">
        <v>55</v>
      </c>
      <c r="P179" s="51" t="s">
        <v>33</v>
      </c>
      <c r="Q179" s="51" t="s">
        <v>7</v>
      </c>
      <c r="R179" s="55" t="s">
        <v>5</v>
      </c>
      <c r="S179" s="17">
        <f xml:space="preserve"> S174+S175</f>
        <v>0</v>
      </c>
      <c r="U179" s="60" t="str">
        <f>IF(ISERROR(OR(WEEKDAY(B179,1)=1,ISNUMBER(MATCH(B179,#REF!,0)))),"",IF(OR(WEEKDAY(B179,1)=1,ISNUMBER(MATCH(B179,#REF!,0))),1,2))</f>
        <v/>
      </c>
      <c r="V179" s="58"/>
      <c r="W179" s="58"/>
      <c r="X179" s="58"/>
      <c r="Y179" s="58"/>
      <c r="Z179" s="58"/>
      <c r="AA179" s="58"/>
    </row>
    <row r="180" spans="1:27" ht="18" customHeight="1" thickBot="1">
      <c r="A180" s="58"/>
      <c r="B180" s="71">
        <f>B172+1</f>
        <v>45039</v>
      </c>
      <c r="C180" s="72"/>
      <c r="D180" s="72"/>
      <c r="E180" s="72"/>
      <c r="F180" s="72"/>
      <c r="G180" s="72"/>
      <c r="H180" s="72"/>
      <c r="I180" s="72"/>
      <c r="J180" s="72"/>
      <c r="K180" s="72"/>
      <c r="L180" s="72"/>
      <c r="M180" s="72"/>
      <c r="N180" s="72"/>
      <c r="O180" s="72"/>
      <c r="P180" s="72"/>
      <c r="Q180" s="72"/>
      <c r="R180" s="72"/>
      <c r="S180" s="73"/>
      <c r="U180" s="60">
        <f>IF(ISERROR(OR(WEEKDAY(B180,1)=1,ISNUMBER(MATCH(B180,#REF!,0)))),"",IF(OR(WEEKDAY(B180,1)=1,ISNUMBER(MATCH(B180,#REF!,0))),1,2))</f>
        <v>1</v>
      </c>
      <c r="V180" s="58"/>
      <c r="W180" s="58"/>
      <c r="X180" s="58"/>
      <c r="Y180" s="58"/>
      <c r="Z180" s="58"/>
      <c r="AA180" s="58"/>
    </row>
    <row r="181" spans="1:27" ht="18" customHeight="1" thickBot="1">
      <c r="A181" s="58"/>
      <c r="B181" s="9" t="s">
        <v>25</v>
      </c>
      <c r="C181" s="4" t="s">
        <v>1</v>
      </c>
      <c r="D181" s="5" t="s">
        <v>0</v>
      </c>
      <c r="E181" s="68" t="s">
        <v>2</v>
      </c>
      <c r="F181" s="69"/>
      <c r="G181" s="69"/>
      <c r="H181" s="69"/>
      <c r="I181" s="69"/>
      <c r="J181" s="69"/>
      <c r="K181" s="69"/>
      <c r="L181" s="69"/>
      <c r="M181" s="70"/>
      <c r="N181" s="59" t="s">
        <v>4</v>
      </c>
      <c r="O181" s="57" t="s">
        <v>6</v>
      </c>
      <c r="P181" s="7" t="s">
        <v>26</v>
      </c>
      <c r="Q181" s="12" t="s">
        <v>4</v>
      </c>
      <c r="R181" s="63" t="s">
        <v>4</v>
      </c>
      <c r="S181" s="64"/>
      <c r="U181" s="60" t="str">
        <f>IF(ISERROR(OR(WEEKDAY(B181,1)=1,ISNUMBER(MATCH(B181,#REF!,0)))),"",IF(OR(WEEKDAY(B181,1)=1,ISNUMBER(MATCH(B181,#REF!,0))),1,2))</f>
        <v/>
      </c>
      <c r="V181" s="58"/>
      <c r="W181" s="58"/>
      <c r="X181" s="58"/>
      <c r="Y181" s="58"/>
      <c r="Z181" s="58"/>
      <c r="AA181" s="58"/>
    </row>
    <row r="182" spans="1:27" ht="18" customHeight="1">
      <c r="A182" s="58"/>
      <c r="B182" s="43" t="s">
        <v>7</v>
      </c>
      <c r="C182" s="44" t="s">
        <v>7</v>
      </c>
      <c r="D182" s="45"/>
      <c r="E182" s="66" t="s">
        <v>7</v>
      </c>
      <c r="F182" s="67"/>
      <c r="G182" s="67"/>
      <c r="H182" s="67"/>
      <c r="I182" s="67"/>
      <c r="J182" s="67"/>
      <c r="K182" s="67"/>
      <c r="L182" s="67"/>
      <c r="M182" s="67"/>
      <c r="N182" s="46"/>
      <c r="O182" s="46"/>
      <c r="P182" s="46"/>
      <c r="Q182" s="46"/>
      <c r="R182" s="52" t="s">
        <v>56</v>
      </c>
      <c r="S182" s="47">
        <f>SUM(N182:N187)</f>
        <v>0</v>
      </c>
      <c r="U182" s="60" t="str">
        <f>IF(ISERROR(OR(WEEKDAY(B182,1)=1,ISNUMBER(MATCH(B182,#REF!,0)))),"",IF(OR(WEEKDAY(B182,1)=1,ISNUMBER(MATCH(B182,#REF!,0))),1,2))</f>
        <v/>
      </c>
      <c r="V182" s="58"/>
      <c r="W182" s="58"/>
      <c r="X182" s="58"/>
      <c r="Y182" s="58"/>
      <c r="Z182" s="58"/>
      <c r="AA182" s="58"/>
    </row>
    <row r="183" spans="1:27" ht="18" customHeight="1">
      <c r="A183" s="58"/>
      <c r="B183" s="14" t="s">
        <v>7</v>
      </c>
      <c r="C183" s="8" t="s">
        <v>7</v>
      </c>
      <c r="D183" s="18"/>
      <c r="E183" s="61" t="s">
        <v>7</v>
      </c>
      <c r="F183" s="62"/>
      <c r="G183" s="62"/>
      <c r="H183" s="62"/>
      <c r="I183" s="62"/>
      <c r="J183" s="62"/>
      <c r="K183" s="62"/>
      <c r="L183" s="62"/>
      <c r="M183" s="62"/>
      <c r="N183" s="15"/>
      <c r="O183" s="15"/>
      <c r="P183" s="15"/>
      <c r="Q183" s="15"/>
      <c r="R183" s="53" t="s">
        <v>6</v>
      </c>
      <c r="S183" s="16">
        <f>SUM(Q182:Q186)</f>
        <v>0</v>
      </c>
      <c r="U183" s="60" t="str">
        <f>IF(ISERROR(OR(WEEKDAY(B183,1)=1,ISNUMBER(MATCH(B183,#REF!,0)))),"",IF(OR(WEEKDAY(B183,1)=1,ISNUMBER(MATCH(B183,#REF!,0))),1,2))</f>
        <v/>
      </c>
      <c r="V183" s="58"/>
      <c r="W183" s="58"/>
      <c r="X183" s="58"/>
      <c r="Y183" s="58"/>
      <c r="Z183" s="58"/>
      <c r="AA183" s="58"/>
    </row>
    <row r="184" spans="1:27" ht="18" customHeight="1">
      <c r="A184" s="58"/>
      <c r="B184" s="14" t="s">
        <v>7</v>
      </c>
      <c r="C184" s="8" t="s">
        <v>7</v>
      </c>
      <c r="D184" s="18"/>
      <c r="E184" s="61" t="s">
        <v>7</v>
      </c>
      <c r="F184" s="62"/>
      <c r="G184" s="62"/>
      <c r="H184" s="62"/>
      <c r="I184" s="62"/>
      <c r="J184" s="62"/>
      <c r="K184" s="62"/>
      <c r="L184" s="62"/>
      <c r="M184" s="62"/>
      <c r="N184" s="15"/>
      <c r="O184" s="15"/>
      <c r="P184" s="15"/>
      <c r="Q184" s="15"/>
      <c r="R184" s="54" t="str">
        <f>IF(Q187="△","Minus Time","")</f>
        <v/>
      </c>
      <c r="S184" s="41"/>
      <c r="U184" s="60" t="str">
        <f>IF(ISERROR(OR(WEEKDAY(B184,1)=1,ISNUMBER(MATCH(B184,#REF!,0)))),"",IF(OR(WEEKDAY(B184,1)=1,ISNUMBER(MATCH(B184,#REF!,0))),1,2))</f>
        <v/>
      </c>
      <c r="V184" s="58"/>
      <c r="W184" s="58"/>
      <c r="X184" s="58"/>
      <c r="Y184" s="58"/>
      <c r="Z184" s="58"/>
      <c r="AA184" s="58"/>
    </row>
    <row r="185" spans="1:27" ht="18" customHeight="1">
      <c r="A185" s="58"/>
      <c r="B185" s="14" t="s">
        <v>7</v>
      </c>
      <c r="C185" s="8" t="s">
        <v>7</v>
      </c>
      <c r="D185" s="18"/>
      <c r="E185" s="61" t="s">
        <v>7</v>
      </c>
      <c r="F185" s="62"/>
      <c r="G185" s="62"/>
      <c r="H185" s="62"/>
      <c r="I185" s="62"/>
      <c r="J185" s="62"/>
      <c r="K185" s="62"/>
      <c r="L185" s="62"/>
      <c r="M185" s="62"/>
      <c r="N185" s="15"/>
      <c r="O185" s="15"/>
      <c r="P185" s="15"/>
      <c r="Q185" s="15"/>
      <c r="R185" s="53" t="s">
        <v>23</v>
      </c>
      <c r="S185" s="16">
        <f>IF(OR(Q187="■",Q187="×",Q187="◎"),0,IF(Q187="△",SUM(S182:S184)-7.75, SUM(S182:S183)-7.75))</f>
        <v>0</v>
      </c>
      <c r="U185" s="60" t="str">
        <f>IF(ISERROR(OR(WEEKDAY(B185,1)=1,ISNUMBER(MATCH(B185,#REF!,0)))),"",IF(OR(WEEKDAY(B185,1)=1,ISNUMBER(MATCH(B185,#REF!,0))),1,2))</f>
        <v/>
      </c>
      <c r="V185" s="58"/>
      <c r="W185" s="58"/>
      <c r="X185" s="58"/>
      <c r="Y185" s="58"/>
      <c r="Z185" s="58"/>
      <c r="AA185" s="58"/>
    </row>
    <row r="186" spans="1:27" ht="18" customHeight="1">
      <c r="A186" s="58"/>
      <c r="B186" s="14" t="s">
        <v>7</v>
      </c>
      <c r="C186" s="8" t="s">
        <v>7</v>
      </c>
      <c r="D186" s="18"/>
      <c r="E186" s="61" t="s">
        <v>7</v>
      </c>
      <c r="F186" s="62"/>
      <c r="G186" s="62"/>
      <c r="H186" s="62"/>
      <c r="I186" s="62"/>
      <c r="J186" s="62"/>
      <c r="K186" s="62"/>
      <c r="L186" s="62"/>
      <c r="M186" s="62"/>
      <c r="N186" s="15"/>
      <c r="O186" s="15" t="s">
        <v>32</v>
      </c>
      <c r="P186" s="15" t="s">
        <v>33</v>
      </c>
      <c r="Q186" s="15"/>
      <c r="R186" s="53" t="s">
        <v>3</v>
      </c>
      <c r="S186" s="16" t="str">
        <f>IF(Q187="×",-7.75,"-")</f>
        <v>-</v>
      </c>
      <c r="U186" s="60" t="str">
        <f>IF(ISERROR(OR(WEEKDAY(B186,1)=1,ISNUMBER(MATCH(B186,#REF!,0)))),"",IF(OR(WEEKDAY(B186,1)=1,ISNUMBER(MATCH(B186,#REF!,0))),1,2))</f>
        <v/>
      </c>
      <c r="V186" s="58"/>
      <c r="W186" s="58"/>
      <c r="X186" s="58"/>
      <c r="Y186" s="58"/>
      <c r="Z186" s="58"/>
      <c r="AA186" s="58"/>
    </row>
    <row r="187" spans="1:27" ht="18" customHeight="1" thickBot="1">
      <c r="A187" s="58"/>
      <c r="B187" s="48" t="s">
        <v>7</v>
      </c>
      <c r="C187" s="49" t="s">
        <v>7</v>
      </c>
      <c r="D187" s="50"/>
      <c r="E187" s="76" t="s">
        <v>7</v>
      </c>
      <c r="F187" s="77"/>
      <c r="G187" s="77"/>
      <c r="H187" s="77"/>
      <c r="I187" s="77"/>
      <c r="J187" s="77"/>
      <c r="K187" s="77"/>
      <c r="L187" s="77"/>
      <c r="M187" s="77"/>
      <c r="N187" s="51"/>
      <c r="O187" s="51" t="s">
        <v>55</v>
      </c>
      <c r="P187" s="51" t="s">
        <v>33</v>
      </c>
      <c r="Q187" s="51" t="s">
        <v>7</v>
      </c>
      <c r="R187" s="55" t="s">
        <v>5</v>
      </c>
      <c r="S187" s="17">
        <f xml:space="preserve"> S182+S183</f>
        <v>0</v>
      </c>
      <c r="U187" s="60" t="str">
        <f>IF(ISERROR(OR(WEEKDAY(B187,1)=1,ISNUMBER(MATCH(B187,#REF!,0)))),"",IF(OR(WEEKDAY(B187,1)=1,ISNUMBER(MATCH(B187,#REF!,0))),1,2))</f>
        <v/>
      </c>
      <c r="V187" s="58"/>
      <c r="W187" s="58"/>
      <c r="X187" s="58"/>
      <c r="Y187" s="58"/>
      <c r="Z187" s="58"/>
      <c r="AA187" s="58"/>
    </row>
    <row r="188" spans="1:27" ht="18" customHeight="1" thickBot="1">
      <c r="A188" s="58"/>
      <c r="B188" s="71">
        <f>B180+1</f>
        <v>45040</v>
      </c>
      <c r="C188" s="72"/>
      <c r="D188" s="72"/>
      <c r="E188" s="72"/>
      <c r="F188" s="72"/>
      <c r="G188" s="72"/>
      <c r="H188" s="72"/>
      <c r="I188" s="72"/>
      <c r="J188" s="72"/>
      <c r="K188" s="72"/>
      <c r="L188" s="72"/>
      <c r="M188" s="72"/>
      <c r="N188" s="72"/>
      <c r="O188" s="72"/>
      <c r="P188" s="72"/>
      <c r="Q188" s="72"/>
      <c r="R188" s="72"/>
      <c r="S188" s="73"/>
      <c r="U188" s="60">
        <f>IF(ISERROR(OR(WEEKDAY(B188,1)=1,ISNUMBER(MATCH(B188,#REF!,0)))),"",IF(OR(WEEKDAY(B188,1)=1,ISNUMBER(MATCH(B188,#REF!,0))),1,2))</f>
        <v>2</v>
      </c>
      <c r="V188" s="58"/>
      <c r="W188" s="58"/>
      <c r="X188" s="58"/>
      <c r="Y188" s="58"/>
      <c r="Z188" s="58"/>
      <c r="AA188" s="58"/>
    </row>
    <row r="189" spans="1:27" ht="18" customHeight="1" thickBot="1">
      <c r="A189" s="58"/>
      <c r="B189" s="9" t="s">
        <v>25</v>
      </c>
      <c r="C189" s="4" t="s">
        <v>1</v>
      </c>
      <c r="D189" s="5" t="s">
        <v>0</v>
      </c>
      <c r="E189" s="68" t="s">
        <v>2</v>
      </c>
      <c r="F189" s="69"/>
      <c r="G189" s="69"/>
      <c r="H189" s="69"/>
      <c r="I189" s="69"/>
      <c r="J189" s="69"/>
      <c r="K189" s="69"/>
      <c r="L189" s="69"/>
      <c r="M189" s="70"/>
      <c r="N189" s="59" t="s">
        <v>4</v>
      </c>
      <c r="O189" s="57" t="s">
        <v>6</v>
      </c>
      <c r="P189" s="7" t="s">
        <v>26</v>
      </c>
      <c r="Q189" s="12" t="s">
        <v>4</v>
      </c>
      <c r="R189" s="63" t="s">
        <v>4</v>
      </c>
      <c r="S189" s="64"/>
      <c r="U189" s="60" t="str">
        <f>IF(ISERROR(OR(WEEKDAY(B189,1)=1,ISNUMBER(MATCH(B189,#REF!,0)))),"",IF(OR(WEEKDAY(B189,1)=1,ISNUMBER(MATCH(B189,#REF!,0))),1,2))</f>
        <v/>
      </c>
      <c r="V189" s="58"/>
      <c r="W189" s="58"/>
      <c r="X189" s="58"/>
      <c r="Y189" s="58"/>
      <c r="Z189" s="58"/>
      <c r="AA189" s="58"/>
    </row>
    <row r="190" spans="1:27" ht="18" customHeight="1">
      <c r="A190" s="58"/>
      <c r="B190" s="43" t="s">
        <v>96</v>
      </c>
      <c r="C190" s="44" t="s">
        <v>97</v>
      </c>
      <c r="D190" s="18" t="s">
        <v>114</v>
      </c>
      <c r="E190" s="66" t="s">
        <v>99</v>
      </c>
      <c r="F190" s="67"/>
      <c r="G190" s="67"/>
      <c r="H190" s="67"/>
      <c r="I190" s="67"/>
      <c r="J190" s="67"/>
      <c r="K190" s="67"/>
      <c r="L190" s="67"/>
      <c r="M190" s="67"/>
      <c r="N190" s="46">
        <v>6.5</v>
      </c>
      <c r="O190" s="46"/>
      <c r="P190" s="46"/>
      <c r="Q190" s="46"/>
      <c r="R190" s="52" t="s">
        <v>56</v>
      </c>
      <c r="S190" s="47">
        <f>SUM(N190:N195)</f>
        <v>6.5</v>
      </c>
      <c r="U190" s="60" t="str">
        <f>IF(ISERROR(OR(WEEKDAY(B190,1)=1,ISNUMBER(MATCH(B190,#REF!,0)))),"",IF(OR(WEEKDAY(B190,1)=1,ISNUMBER(MATCH(B190,#REF!,0))),1,2))</f>
        <v/>
      </c>
      <c r="V190" s="58"/>
      <c r="W190" s="58"/>
      <c r="X190" s="58"/>
      <c r="Y190" s="58"/>
      <c r="Z190" s="58"/>
      <c r="AA190" s="58"/>
    </row>
    <row r="191" spans="1:27" ht="18" customHeight="1">
      <c r="A191" s="58"/>
      <c r="B191" s="14" t="s">
        <v>7</v>
      </c>
      <c r="C191" s="8" t="s">
        <v>7</v>
      </c>
      <c r="D191" s="18"/>
      <c r="E191" s="61" t="s">
        <v>7</v>
      </c>
      <c r="F191" s="62"/>
      <c r="G191" s="62"/>
      <c r="H191" s="62"/>
      <c r="I191" s="62"/>
      <c r="J191" s="62"/>
      <c r="K191" s="62"/>
      <c r="L191" s="62"/>
      <c r="M191" s="62"/>
      <c r="N191" s="15"/>
      <c r="O191" s="15"/>
      <c r="P191" s="15"/>
      <c r="Q191" s="15"/>
      <c r="R191" s="53" t="s">
        <v>6</v>
      </c>
      <c r="S191" s="16">
        <f>SUM(Q190:Q194)</f>
        <v>1.25</v>
      </c>
      <c r="U191" s="60" t="str">
        <f>IF(ISERROR(OR(WEEKDAY(B191,1)=1,ISNUMBER(MATCH(B191,#REF!,0)))),"",IF(OR(WEEKDAY(B191,1)=1,ISNUMBER(MATCH(B191,#REF!,0))),1,2))</f>
        <v/>
      </c>
      <c r="V191" s="58"/>
      <c r="W191" s="58"/>
      <c r="X191" s="58"/>
      <c r="Y191" s="58"/>
      <c r="Z191" s="58"/>
      <c r="AA191" s="58"/>
    </row>
    <row r="192" spans="1:27" ht="18" customHeight="1">
      <c r="A192" s="58"/>
      <c r="B192" s="14" t="s">
        <v>7</v>
      </c>
      <c r="C192" s="8" t="s">
        <v>7</v>
      </c>
      <c r="D192" s="18"/>
      <c r="E192" s="61" t="s">
        <v>7</v>
      </c>
      <c r="F192" s="62"/>
      <c r="G192" s="62"/>
      <c r="H192" s="62"/>
      <c r="I192" s="62"/>
      <c r="J192" s="62"/>
      <c r="K192" s="62"/>
      <c r="L192" s="62"/>
      <c r="M192" s="62"/>
      <c r="N192" s="15"/>
      <c r="O192" s="15"/>
      <c r="P192" s="15"/>
      <c r="Q192" s="15"/>
      <c r="R192" s="54" t="str">
        <f>IF(Q195="△","Minus Time","")</f>
        <v/>
      </c>
      <c r="S192" s="41"/>
      <c r="U192" s="60" t="str">
        <f>IF(ISERROR(OR(WEEKDAY(B192,1)=1,ISNUMBER(MATCH(B192,#REF!,0)))),"",IF(OR(WEEKDAY(B192,1)=1,ISNUMBER(MATCH(B192,#REF!,0))),1,2))</f>
        <v/>
      </c>
      <c r="V192" s="58"/>
      <c r="W192" s="58"/>
      <c r="X192" s="58"/>
      <c r="Y192" s="58"/>
      <c r="Z192" s="58"/>
      <c r="AA192" s="58"/>
    </row>
    <row r="193" spans="1:27" ht="18" customHeight="1">
      <c r="A193" s="58"/>
      <c r="B193" s="14" t="s">
        <v>7</v>
      </c>
      <c r="C193" s="8" t="s">
        <v>7</v>
      </c>
      <c r="D193" s="18"/>
      <c r="E193" s="61" t="s">
        <v>7</v>
      </c>
      <c r="F193" s="62"/>
      <c r="G193" s="62"/>
      <c r="H193" s="62"/>
      <c r="I193" s="62"/>
      <c r="J193" s="62"/>
      <c r="K193" s="62"/>
      <c r="L193" s="62"/>
      <c r="M193" s="62"/>
      <c r="N193" s="15"/>
      <c r="O193" s="15"/>
      <c r="P193" s="15"/>
      <c r="Q193" s="15"/>
      <c r="R193" s="53" t="s">
        <v>23</v>
      </c>
      <c r="S193" s="16">
        <f>IF(OR(Q195="■",Q195="×",Q195="◎"),0,IF(Q195="△",SUM(S190:S192)-7.75, SUM(S190:S191)-7.75))</f>
        <v>0</v>
      </c>
      <c r="U193" s="60" t="str">
        <f>IF(ISERROR(OR(WEEKDAY(B193,1)=1,ISNUMBER(MATCH(B193,#REF!,0)))),"",IF(OR(WEEKDAY(B193,1)=1,ISNUMBER(MATCH(B193,#REF!,0))),1,2))</f>
        <v/>
      </c>
      <c r="V193" s="58"/>
      <c r="W193" s="58"/>
      <c r="X193" s="58"/>
      <c r="Y193" s="58"/>
      <c r="Z193" s="58"/>
      <c r="AA193" s="58"/>
    </row>
    <row r="194" spans="1:27" ht="18" customHeight="1">
      <c r="A194" s="58"/>
      <c r="B194" s="14" t="s">
        <v>7</v>
      </c>
      <c r="C194" s="8" t="s">
        <v>7</v>
      </c>
      <c r="D194" s="18"/>
      <c r="E194" s="61" t="s">
        <v>7</v>
      </c>
      <c r="F194" s="62"/>
      <c r="G194" s="62"/>
      <c r="H194" s="62"/>
      <c r="I194" s="62"/>
      <c r="J194" s="62"/>
      <c r="K194" s="62"/>
      <c r="L194" s="62"/>
      <c r="M194" s="62"/>
      <c r="N194" s="15"/>
      <c r="O194" s="15" t="s">
        <v>32</v>
      </c>
      <c r="P194" s="15" t="s">
        <v>33</v>
      </c>
      <c r="Q194" s="15">
        <v>1.25</v>
      </c>
      <c r="R194" s="53" t="s">
        <v>3</v>
      </c>
      <c r="S194" s="16" t="str">
        <f>IF(Q195="×",-7.75,"-")</f>
        <v>-</v>
      </c>
      <c r="U194" s="60" t="str">
        <f>IF(ISERROR(OR(WEEKDAY(B194,1)=1,ISNUMBER(MATCH(B194,#REF!,0)))),"",IF(OR(WEEKDAY(B194,1)=1,ISNUMBER(MATCH(B194,#REF!,0))),1,2))</f>
        <v/>
      </c>
      <c r="V194" s="58"/>
      <c r="W194" s="58"/>
      <c r="X194" s="58"/>
      <c r="Y194" s="58"/>
      <c r="Z194" s="58"/>
      <c r="AA194" s="58"/>
    </row>
    <row r="195" spans="1:27" ht="18" customHeight="1" thickBot="1">
      <c r="A195" s="58"/>
      <c r="B195" s="48" t="s">
        <v>7</v>
      </c>
      <c r="C195" s="49" t="s">
        <v>7</v>
      </c>
      <c r="D195" s="50"/>
      <c r="E195" s="76" t="s">
        <v>7</v>
      </c>
      <c r="F195" s="77"/>
      <c r="G195" s="77"/>
      <c r="H195" s="77"/>
      <c r="I195" s="77"/>
      <c r="J195" s="77"/>
      <c r="K195" s="77"/>
      <c r="L195" s="77"/>
      <c r="M195" s="77"/>
      <c r="N195" s="51"/>
      <c r="O195" s="51" t="s">
        <v>55</v>
      </c>
      <c r="P195" s="51" t="s">
        <v>33</v>
      </c>
      <c r="Q195" s="51" t="s">
        <v>93</v>
      </c>
      <c r="R195" s="55" t="s">
        <v>5</v>
      </c>
      <c r="S195" s="17">
        <f xml:space="preserve"> S190+S191</f>
        <v>7.75</v>
      </c>
      <c r="U195" s="60" t="str">
        <f>IF(ISERROR(OR(WEEKDAY(B195,1)=1,ISNUMBER(MATCH(B195,#REF!,0)))),"",IF(OR(WEEKDAY(B195,1)=1,ISNUMBER(MATCH(B195,#REF!,0))),1,2))</f>
        <v/>
      </c>
      <c r="V195" s="58"/>
      <c r="W195" s="58"/>
      <c r="X195" s="58"/>
      <c r="Y195" s="58"/>
      <c r="Z195" s="58"/>
      <c r="AA195" s="58"/>
    </row>
    <row r="196" spans="1:27" ht="18" customHeight="1" thickBot="1">
      <c r="A196" s="58"/>
      <c r="B196" s="71">
        <f>B188+1</f>
        <v>45041</v>
      </c>
      <c r="C196" s="72"/>
      <c r="D196" s="72"/>
      <c r="E196" s="72"/>
      <c r="F196" s="72"/>
      <c r="G196" s="72"/>
      <c r="H196" s="72"/>
      <c r="I196" s="72"/>
      <c r="J196" s="72"/>
      <c r="K196" s="72"/>
      <c r="L196" s="72"/>
      <c r="M196" s="72"/>
      <c r="N196" s="72"/>
      <c r="O196" s="72"/>
      <c r="P196" s="72"/>
      <c r="Q196" s="72"/>
      <c r="R196" s="72"/>
      <c r="S196" s="73"/>
      <c r="U196" s="60">
        <f>IF(ISERROR(OR(WEEKDAY(B196,1)=1,ISNUMBER(MATCH(B196,#REF!,0)))),"",IF(OR(WEEKDAY(B196,1)=1,ISNUMBER(MATCH(B196,#REF!,0))),1,2))</f>
        <v>2</v>
      </c>
      <c r="V196" s="58"/>
      <c r="W196" s="58"/>
      <c r="X196" s="58"/>
      <c r="Y196" s="58"/>
      <c r="Z196" s="58"/>
      <c r="AA196" s="58"/>
    </row>
    <row r="197" spans="1:27" ht="18" customHeight="1" thickBot="1">
      <c r="A197" s="58"/>
      <c r="B197" s="9" t="s">
        <v>25</v>
      </c>
      <c r="C197" s="4" t="s">
        <v>1</v>
      </c>
      <c r="D197" s="5" t="s">
        <v>0</v>
      </c>
      <c r="E197" s="68" t="s">
        <v>2</v>
      </c>
      <c r="F197" s="69"/>
      <c r="G197" s="69"/>
      <c r="H197" s="69"/>
      <c r="I197" s="69"/>
      <c r="J197" s="69"/>
      <c r="K197" s="69"/>
      <c r="L197" s="69"/>
      <c r="M197" s="70"/>
      <c r="N197" s="59" t="s">
        <v>4</v>
      </c>
      <c r="O197" s="57" t="s">
        <v>6</v>
      </c>
      <c r="P197" s="7" t="s">
        <v>26</v>
      </c>
      <c r="Q197" s="12" t="s">
        <v>4</v>
      </c>
      <c r="R197" s="63" t="s">
        <v>4</v>
      </c>
      <c r="S197" s="64"/>
      <c r="U197" s="60" t="str">
        <f>IF(ISERROR(OR(WEEKDAY(B197,1)=1,ISNUMBER(MATCH(B197,#REF!,0)))),"",IF(OR(WEEKDAY(B197,1)=1,ISNUMBER(MATCH(B197,#REF!,0))),1,2))</f>
        <v/>
      </c>
      <c r="V197" s="58"/>
      <c r="W197" s="58"/>
      <c r="X197" s="58"/>
      <c r="Y197" s="58"/>
      <c r="Z197" s="58"/>
      <c r="AA197" s="58"/>
    </row>
    <row r="198" spans="1:27" ht="18" customHeight="1">
      <c r="A198" s="58"/>
      <c r="B198" s="43" t="s">
        <v>96</v>
      </c>
      <c r="C198" s="44" t="s">
        <v>97</v>
      </c>
      <c r="D198" s="18" t="s">
        <v>114</v>
      </c>
      <c r="E198" s="66" t="s">
        <v>99</v>
      </c>
      <c r="F198" s="67"/>
      <c r="G198" s="67"/>
      <c r="H198" s="67"/>
      <c r="I198" s="67"/>
      <c r="J198" s="67"/>
      <c r="K198" s="67"/>
      <c r="L198" s="67"/>
      <c r="M198" s="67"/>
      <c r="N198" s="46">
        <v>6</v>
      </c>
      <c r="O198" s="46"/>
      <c r="P198" s="46"/>
      <c r="Q198" s="46"/>
      <c r="R198" s="52" t="s">
        <v>56</v>
      </c>
      <c r="S198" s="47">
        <f>SUM(N198:N203)</f>
        <v>6</v>
      </c>
      <c r="U198" s="60" t="str">
        <f>IF(ISERROR(OR(WEEKDAY(B198,1)=1,ISNUMBER(MATCH(B198,#REF!,0)))),"",IF(OR(WEEKDAY(B198,1)=1,ISNUMBER(MATCH(B198,#REF!,0))),1,2))</f>
        <v/>
      </c>
      <c r="V198" s="58"/>
      <c r="W198" s="58"/>
      <c r="X198" s="58"/>
      <c r="Y198" s="58"/>
      <c r="Z198" s="58"/>
      <c r="AA198" s="58"/>
    </row>
    <row r="199" spans="1:27" ht="18" customHeight="1">
      <c r="A199" s="58"/>
      <c r="B199" s="14" t="s">
        <v>7</v>
      </c>
      <c r="C199" s="8" t="s">
        <v>7</v>
      </c>
      <c r="D199" s="18"/>
      <c r="E199" s="61" t="s">
        <v>7</v>
      </c>
      <c r="F199" s="62"/>
      <c r="G199" s="62"/>
      <c r="H199" s="62"/>
      <c r="I199" s="62"/>
      <c r="J199" s="62"/>
      <c r="K199" s="62"/>
      <c r="L199" s="62"/>
      <c r="M199" s="62"/>
      <c r="N199" s="15"/>
      <c r="O199" s="15"/>
      <c r="P199" s="15"/>
      <c r="Q199" s="15"/>
      <c r="R199" s="53" t="s">
        <v>6</v>
      </c>
      <c r="S199" s="16">
        <f>SUM(Q198:Q202)</f>
        <v>1.75</v>
      </c>
      <c r="U199" s="60" t="str">
        <f>IF(ISERROR(OR(WEEKDAY(B199,1)=1,ISNUMBER(MATCH(B199,#REF!,0)))),"",IF(OR(WEEKDAY(B199,1)=1,ISNUMBER(MATCH(B199,#REF!,0))),1,2))</f>
        <v/>
      </c>
      <c r="V199" s="58"/>
      <c r="W199" s="58"/>
      <c r="X199" s="58"/>
      <c r="Y199" s="58"/>
      <c r="Z199" s="58"/>
      <c r="AA199" s="58"/>
    </row>
    <row r="200" spans="1:27" ht="18" customHeight="1">
      <c r="A200" s="58"/>
      <c r="B200" s="14" t="s">
        <v>7</v>
      </c>
      <c r="C200" s="8" t="s">
        <v>7</v>
      </c>
      <c r="D200" s="18"/>
      <c r="E200" s="61" t="s">
        <v>7</v>
      </c>
      <c r="F200" s="62"/>
      <c r="G200" s="62"/>
      <c r="H200" s="62"/>
      <c r="I200" s="62"/>
      <c r="J200" s="62"/>
      <c r="K200" s="62"/>
      <c r="L200" s="62"/>
      <c r="M200" s="62"/>
      <c r="N200" s="15"/>
      <c r="O200" s="15"/>
      <c r="P200" s="15"/>
      <c r="Q200" s="15"/>
      <c r="R200" s="54" t="str">
        <f>IF(Q203="△","Minus Time","")</f>
        <v/>
      </c>
      <c r="S200" s="41"/>
      <c r="U200" s="60" t="str">
        <f>IF(ISERROR(OR(WEEKDAY(B200,1)=1,ISNUMBER(MATCH(B200,#REF!,0)))),"",IF(OR(WEEKDAY(B200,1)=1,ISNUMBER(MATCH(B200,#REF!,0))),1,2))</f>
        <v/>
      </c>
      <c r="V200" s="58"/>
      <c r="W200" s="58"/>
      <c r="X200" s="58"/>
      <c r="Y200" s="58"/>
      <c r="Z200" s="58"/>
      <c r="AA200" s="58"/>
    </row>
    <row r="201" spans="1:27" ht="18" customHeight="1">
      <c r="A201" s="58"/>
      <c r="B201" s="14" t="s">
        <v>7</v>
      </c>
      <c r="C201" s="8" t="s">
        <v>7</v>
      </c>
      <c r="D201" s="18"/>
      <c r="E201" s="61" t="s">
        <v>7</v>
      </c>
      <c r="F201" s="62"/>
      <c r="G201" s="62"/>
      <c r="H201" s="62"/>
      <c r="I201" s="62"/>
      <c r="J201" s="62"/>
      <c r="K201" s="62"/>
      <c r="L201" s="62"/>
      <c r="M201" s="62"/>
      <c r="N201" s="15"/>
      <c r="O201" s="15"/>
      <c r="P201" s="15"/>
      <c r="Q201" s="15"/>
      <c r="R201" s="53" t="s">
        <v>23</v>
      </c>
      <c r="S201" s="16">
        <f>IF(OR(Q203="■",Q203="×",Q203="◎"),0,IF(Q203="△",SUM(S198:S200)-7.75, SUM(S198:S199)-7.75))</f>
        <v>0</v>
      </c>
      <c r="U201" s="60" t="str">
        <f>IF(ISERROR(OR(WEEKDAY(B201,1)=1,ISNUMBER(MATCH(B201,#REF!,0)))),"",IF(OR(WEEKDAY(B201,1)=1,ISNUMBER(MATCH(B201,#REF!,0))),1,2))</f>
        <v/>
      </c>
      <c r="V201" s="58"/>
      <c r="W201" s="58"/>
      <c r="X201" s="58"/>
      <c r="Y201" s="58"/>
      <c r="Z201" s="58"/>
      <c r="AA201" s="58"/>
    </row>
    <row r="202" spans="1:27" ht="18" customHeight="1">
      <c r="A202" s="58"/>
      <c r="B202" s="14" t="s">
        <v>7</v>
      </c>
      <c r="C202" s="8" t="s">
        <v>7</v>
      </c>
      <c r="D202" s="18"/>
      <c r="E202" s="61" t="s">
        <v>7</v>
      </c>
      <c r="F202" s="62"/>
      <c r="G202" s="62"/>
      <c r="H202" s="62"/>
      <c r="I202" s="62"/>
      <c r="J202" s="62"/>
      <c r="K202" s="62"/>
      <c r="L202" s="62"/>
      <c r="M202" s="62"/>
      <c r="N202" s="15"/>
      <c r="O202" s="15" t="s">
        <v>32</v>
      </c>
      <c r="P202" s="15" t="s">
        <v>33</v>
      </c>
      <c r="Q202" s="15">
        <v>1.75</v>
      </c>
      <c r="R202" s="53" t="s">
        <v>3</v>
      </c>
      <c r="S202" s="16" t="str">
        <f>IF(Q203="×",-7.75,"-")</f>
        <v>-</v>
      </c>
      <c r="U202" s="60" t="str">
        <f>IF(ISERROR(OR(WEEKDAY(B202,1)=1,ISNUMBER(MATCH(B202,#REF!,0)))),"",IF(OR(WEEKDAY(B202,1)=1,ISNUMBER(MATCH(B202,#REF!,0))),1,2))</f>
        <v/>
      </c>
      <c r="V202" s="58"/>
      <c r="W202" s="58"/>
      <c r="X202" s="58"/>
      <c r="Y202" s="58"/>
      <c r="Z202" s="58"/>
      <c r="AA202" s="58"/>
    </row>
    <row r="203" spans="1:27" ht="18" customHeight="1" thickBot="1">
      <c r="A203" s="58"/>
      <c r="B203" s="48" t="s">
        <v>7</v>
      </c>
      <c r="C203" s="49" t="s">
        <v>7</v>
      </c>
      <c r="D203" s="50"/>
      <c r="E203" s="76" t="s">
        <v>7</v>
      </c>
      <c r="F203" s="77"/>
      <c r="G203" s="77"/>
      <c r="H203" s="77"/>
      <c r="I203" s="77"/>
      <c r="J203" s="77"/>
      <c r="K203" s="77"/>
      <c r="L203" s="77"/>
      <c r="M203" s="77"/>
      <c r="N203" s="51"/>
      <c r="O203" s="51" t="s">
        <v>55</v>
      </c>
      <c r="P203" s="51" t="s">
        <v>33</v>
      </c>
      <c r="Q203" s="51" t="s">
        <v>93</v>
      </c>
      <c r="R203" s="55" t="s">
        <v>5</v>
      </c>
      <c r="S203" s="17">
        <f xml:space="preserve"> S198+S199</f>
        <v>7.75</v>
      </c>
      <c r="U203" s="60" t="str">
        <f>IF(ISERROR(OR(WEEKDAY(B203,1)=1,ISNUMBER(MATCH(B203,#REF!,0)))),"",IF(OR(WEEKDAY(B203,1)=1,ISNUMBER(MATCH(B203,#REF!,0))),1,2))</f>
        <v/>
      </c>
      <c r="V203" s="58"/>
      <c r="W203" s="58"/>
      <c r="X203" s="58"/>
      <c r="Y203" s="58"/>
      <c r="Z203" s="58"/>
      <c r="AA203" s="58"/>
    </row>
    <row r="204" spans="1:27" ht="18" customHeight="1" thickBot="1">
      <c r="A204" s="58"/>
      <c r="B204" s="71">
        <f>B196+1</f>
        <v>45042</v>
      </c>
      <c r="C204" s="72"/>
      <c r="D204" s="72"/>
      <c r="E204" s="72"/>
      <c r="F204" s="72"/>
      <c r="G204" s="72"/>
      <c r="H204" s="72"/>
      <c r="I204" s="72"/>
      <c r="J204" s="72"/>
      <c r="K204" s="72"/>
      <c r="L204" s="72"/>
      <c r="M204" s="72"/>
      <c r="N204" s="72"/>
      <c r="O204" s="72"/>
      <c r="P204" s="72"/>
      <c r="Q204" s="72"/>
      <c r="R204" s="72"/>
      <c r="S204" s="73"/>
      <c r="U204" s="60">
        <f>IF(ISERROR(OR(WEEKDAY(B204,1)=1,ISNUMBER(MATCH(B204,#REF!,0)))),"",IF(OR(WEEKDAY(B204,1)=1,ISNUMBER(MATCH(B204,#REF!,0))),1,2))</f>
        <v>2</v>
      </c>
      <c r="V204" s="58"/>
      <c r="W204" s="58"/>
      <c r="X204" s="58"/>
      <c r="Y204" s="58"/>
      <c r="Z204" s="58"/>
      <c r="AA204" s="58"/>
    </row>
    <row r="205" spans="1:27" ht="18" customHeight="1" thickBot="1">
      <c r="A205" s="58"/>
      <c r="B205" s="9" t="s">
        <v>25</v>
      </c>
      <c r="C205" s="4" t="s">
        <v>1</v>
      </c>
      <c r="D205" s="5" t="s">
        <v>0</v>
      </c>
      <c r="E205" s="68" t="s">
        <v>2</v>
      </c>
      <c r="F205" s="69"/>
      <c r="G205" s="69"/>
      <c r="H205" s="69"/>
      <c r="I205" s="69"/>
      <c r="J205" s="69"/>
      <c r="K205" s="69"/>
      <c r="L205" s="69"/>
      <c r="M205" s="70"/>
      <c r="N205" s="59" t="s">
        <v>4</v>
      </c>
      <c r="O205" s="57" t="s">
        <v>6</v>
      </c>
      <c r="P205" s="7" t="s">
        <v>26</v>
      </c>
      <c r="Q205" s="12" t="s">
        <v>4</v>
      </c>
      <c r="R205" s="63" t="s">
        <v>4</v>
      </c>
      <c r="S205" s="64"/>
      <c r="U205" s="60" t="str">
        <f>IF(ISERROR(OR(WEEKDAY(B205,1)=1,ISNUMBER(MATCH(B205,#REF!,0)))),"",IF(OR(WEEKDAY(B205,1)=1,ISNUMBER(MATCH(B205,#REF!,0))),1,2))</f>
        <v/>
      </c>
      <c r="V205" s="58"/>
      <c r="W205" s="58"/>
      <c r="X205" s="58"/>
      <c r="Y205" s="58"/>
      <c r="Z205" s="58"/>
      <c r="AA205" s="58"/>
    </row>
    <row r="206" spans="1:27" ht="18" customHeight="1">
      <c r="A206" s="58"/>
      <c r="B206" s="43" t="s">
        <v>96</v>
      </c>
      <c r="C206" s="44" t="s">
        <v>97</v>
      </c>
      <c r="D206" s="18" t="s">
        <v>114</v>
      </c>
      <c r="E206" s="66" t="s">
        <v>99</v>
      </c>
      <c r="F206" s="67"/>
      <c r="G206" s="67"/>
      <c r="H206" s="67"/>
      <c r="I206" s="67"/>
      <c r="J206" s="67"/>
      <c r="K206" s="67"/>
      <c r="L206" s="67"/>
      <c r="M206" s="67"/>
      <c r="N206" s="46">
        <v>6</v>
      </c>
      <c r="O206" s="46"/>
      <c r="P206" s="46"/>
      <c r="Q206" s="46"/>
      <c r="R206" s="52" t="s">
        <v>56</v>
      </c>
      <c r="S206" s="47">
        <f>SUM(N206:N211)</f>
        <v>6</v>
      </c>
      <c r="U206" s="60" t="str">
        <f>IF(ISERROR(OR(WEEKDAY(B206,1)=1,ISNUMBER(MATCH(B206,#REF!,0)))),"",IF(OR(WEEKDAY(B206,1)=1,ISNUMBER(MATCH(B206,#REF!,0))),1,2))</f>
        <v/>
      </c>
      <c r="V206" s="58"/>
      <c r="W206" s="58"/>
      <c r="X206" s="58"/>
      <c r="Y206" s="58"/>
      <c r="Z206" s="58"/>
      <c r="AA206" s="58"/>
    </row>
    <row r="207" spans="1:27" ht="18" customHeight="1">
      <c r="A207" s="58"/>
      <c r="B207" s="14" t="s">
        <v>7</v>
      </c>
      <c r="C207" s="8" t="s">
        <v>7</v>
      </c>
      <c r="D207" s="18"/>
      <c r="E207" s="61" t="s">
        <v>7</v>
      </c>
      <c r="F207" s="62"/>
      <c r="G207" s="62"/>
      <c r="H207" s="62"/>
      <c r="I207" s="62"/>
      <c r="J207" s="62"/>
      <c r="K207" s="62"/>
      <c r="L207" s="62"/>
      <c r="M207" s="62"/>
      <c r="N207" s="15"/>
      <c r="O207" s="15"/>
      <c r="P207" s="15"/>
      <c r="Q207" s="15"/>
      <c r="R207" s="53" t="s">
        <v>6</v>
      </c>
      <c r="S207" s="16">
        <f>SUM(Q206:Q210)</f>
        <v>1.75</v>
      </c>
      <c r="U207" s="60" t="str">
        <f>IF(ISERROR(OR(WEEKDAY(B207,1)=1,ISNUMBER(MATCH(B207,#REF!,0)))),"",IF(OR(WEEKDAY(B207,1)=1,ISNUMBER(MATCH(B207,#REF!,0))),1,2))</f>
        <v/>
      </c>
      <c r="V207" s="58"/>
      <c r="W207" s="58"/>
      <c r="X207" s="58"/>
      <c r="Y207" s="58"/>
      <c r="Z207" s="58"/>
      <c r="AA207" s="58"/>
    </row>
    <row r="208" spans="1:27" ht="18" customHeight="1">
      <c r="A208" s="58"/>
      <c r="B208" s="14" t="s">
        <v>7</v>
      </c>
      <c r="C208" s="8" t="s">
        <v>7</v>
      </c>
      <c r="D208" s="18"/>
      <c r="E208" s="61" t="s">
        <v>7</v>
      </c>
      <c r="F208" s="62"/>
      <c r="G208" s="62"/>
      <c r="H208" s="62"/>
      <c r="I208" s="62"/>
      <c r="J208" s="62"/>
      <c r="K208" s="62"/>
      <c r="L208" s="62"/>
      <c r="M208" s="62"/>
      <c r="N208" s="15"/>
      <c r="O208" s="15"/>
      <c r="P208" s="15"/>
      <c r="Q208" s="15"/>
      <c r="R208" s="54" t="str">
        <f>IF(Q211="△","Minus Time","")</f>
        <v/>
      </c>
      <c r="S208" s="41"/>
      <c r="U208" s="60" t="str">
        <f>IF(ISERROR(OR(WEEKDAY(B208,1)=1,ISNUMBER(MATCH(B208,#REF!,0)))),"",IF(OR(WEEKDAY(B208,1)=1,ISNUMBER(MATCH(B208,#REF!,0))),1,2))</f>
        <v/>
      </c>
      <c r="V208" s="58"/>
      <c r="W208" s="58"/>
      <c r="X208" s="58"/>
      <c r="Y208" s="58"/>
      <c r="Z208" s="58"/>
      <c r="AA208" s="58"/>
    </row>
    <row r="209" spans="1:27" ht="18" customHeight="1">
      <c r="A209" s="58"/>
      <c r="B209" s="14" t="s">
        <v>7</v>
      </c>
      <c r="C209" s="8" t="s">
        <v>7</v>
      </c>
      <c r="D209" s="18"/>
      <c r="E209" s="61" t="s">
        <v>7</v>
      </c>
      <c r="F209" s="62"/>
      <c r="G209" s="62"/>
      <c r="H209" s="62"/>
      <c r="I209" s="62"/>
      <c r="J209" s="62"/>
      <c r="K209" s="62"/>
      <c r="L209" s="62"/>
      <c r="M209" s="62"/>
      <c r="N209" s="15"/>
      <c r="O209" s="15"/>
      <c r="P209" s="15"/>
      <c r="Q209" s="15"/>
      <c r="R209" s="53" t="s">
        <v>23</v>
      </c>
      <c r="S209" s="16">
        <f>IF(OR(Q211="■",Q211="×",Q211="◎"),0,IF(Q211="△",SUM(S206:S208)-7.75, SUM(S206:S207)-7.75))</f>
        <v>0</v>
      </c>
      <c r="U209" s="60" t="str">
        <f>IF(ISERROR(OR(WEEKDAY(B209,1)=1,ISNUMBER(MATCH(B209,#REF!,0)))),"",IF(OR(WEEKDAY(B209,1)=1,ISNUMBER(MATCH(B209,#REF!,0))),1,2))</f>
        <v/>
      </c>
      <c r="V209" s="58"/>
      <c r="W209" s="58"/>
      <c r="X209" s="58"/>
      <c r="Y209" s="58"/>
      <c r="Z209" s="58"/>
      <c r="AA209" s="58"/>
    </row>
    <row r="210" spans="1:27" ht="18" customHeight="1">
      <c r="A210" s="58"/>
      <c r="B210" s="14" t="s">
        <v>7</v>
      </c>
      <c r="C210" s="8" t="s">
        <v>7</v>
      </c>
      <c r="D210" s="18"/>
      <c r="E210" s="61" t="s">
        <v>7</v>
      </c>
      <c r="F210" s="62"/>
      <c r="G210" s="62"/>
      <c r="H210" s="62"/>
      <c r="I210" s="62"/>
      <c r="J210" s="62"/>
      <c r="K210" s="62"/>
      <c r="L210" s="62"/>
      <c r="M210" s="62"/>
      <c r="N210" s="15"/>
      <c r="O210" s="15" t="s">
        <v>32</v>
      </c>
      <c r="P210" s="15" t="s">
        <v>33</v>
      </c>
      <c r="Q210" s="15">
        <v>1.75</v>
      </c>
      <c r="R210" s="53" t="s">
        <v>3</v>
      </c>
      <c r="S210" s="16" t="str">
        <f>IF(Q211="×",-7.75,"-")</f>
        <v>-</v>
      </c>
      <c r="U210" s="60" t="str">
        <f>IF(ISERROR(OR(WEEKDAY(B210,1)=1,ISNUMBER(MATCH(B210,#REF!,0)))),"",IF(OR(WEEKDAY(B210,1)=1,ISNUMBER(MATCH(B210,#REF!,0))),1,2))</f>
        <v/>
      </c>
      <c r="V210" s="58"/>
      <c r="W210" s="58"/>
      <c r="X210" s="58"/>
      <c r="Y210" s="58"/>
      <c r="Z210" s="58"/>
      <c r="AA210" s="58"/>
    </row>
    <row r="211" spans="1:27" ht="18" customHeight="1" thickBot="1">
      <c r="A211" s="58"/>
      <c r="B211" s="48" t="s">
        <v>7</v>
      </c>
      <c r="C211" s="49" t="s">
        <v>7</v>
      </c>
      <c r="D211" s="50"/>
      <c r="E211" s="76" t="s">
        <v>7</v>
      </c>
      <c r="F211" s="77"/>
      <c r="G211" s="77"/>
      <c r="H211" s="77"/>
      <c r="I211" s="77"/>
      <c r="J211" s="77"/>
      <c r="K211" s="77"/>
      <c r="L211" s="77"/>
      <c r="M211" s="77"/>
      <c r="N211" s="51"/>
      <c r="O211" s="51" t="s">
        <v>55</v>
      </c>
      <c r="P211" s="51" t="s">
        <v>33</v>
      </c>
      <c r="Q211" s="51" t="s">
        <v>93</v>
      </c>
      <c r="R211" s="55" t="s">
        <v>5</v>
      </c>
      <c r="S211" s="17">
        <f xml:space="preserve"> S206+S207</f>
        <v>7.75</v>
      </c>
      <c r="U211" s="60" t="str">
        <f>IF(ISERROR(OR(WEEKDAY(B211,1)=1,ISNUMBER(MATCH(B211,#REF!,0)))),"",IF(OR(WEEKDAY(B211,1)=1,ISNUMBER(MATCH(B211,#REF!,0))),1,2))</f>
        <v/>
      </c>
      <c r="V211" s="58"/>
      <c r="W211" s="58"/>
      <c r="X211" s="58"/>
      <c r="Y211" s="58"/>
      <c r="Z211" s="58"/>
      <c r="AA211" s="58"/>
    </row>
    <row r="212" spans="1:27" ht="18" customHeight="1" thickBot="1">
      <c r="A212" s="58"/>
      <c r="B212" s="71">
        <f>B204+1</f>
        <v>45043</v>
      </c>
      <c r="C212" s="72"/>
      <c r="D212" s="72"/>
      <c r="E212" s="72"/>
      <c r="F212" s="72"/>
      <c r="G212" s="72"/>
      <c r="H212" s="72"/>
      <c r="I212" s="72"/>
      <c r="J212" s="72"/>
      <c r="K212" s="72"/>
      <c r="L212" s="72"/>
      <c r="M212" s="72"/>
      <c r="N212" s="72"/>
      <c r="O212" s="72"/>
      <c r="P212" s="72"/>
      <c r="Q212" s="72"/>
      <c r="R212" s="72"/>
      <c r="S212" s="73"/>
      <c r="U212" s="60">
        <f>IF(ISERROR(OR(WEEKDAY(B212,1)=1,ISNUMBER(MATCH(B212,#REF!,0)))),"",IF(OR(WEEKDAY(B212,1)=1,ISNUMBER(MATCH(B212,#REF!,0))),1,2))</f>
        <v>2</v>
      </c>
      <c r="V212" s="58"/>
      <c r="W212" s="58"/>
      <c r="X212" s="58"/>
      <c r="Y212" s="58"/>
      <c r="Z212" s="58"/>
      <c r="AA212" s="58"/>
    </row>
    <row r="213" spans="1:27" ht="18" customHeight="1" thickBot="1">
      <c r="A213" s="58"/>
      <c r="B213" s="9" t="s">
        <v>25</v>
      </c>
      <c r="C213" s="4" t="s">
        <v>1</v>
      </c>
      <c r="D213" s="5" t="s">
        <v>0</v>
      </c>
      <c r="E213" s="68" t="s">
        <v>2</v>
      </c>
      <c r="F213" s="69"/>
      <c r="G213" s="69"/>
      <c r="H213" s="69"/>
      <c r="I213" s="69"/>
      <c r="J213" s="69"/>
      <c r="K213" s="69"/>
      <c r="L213" s="69"/>
      <c r="M213" s="70"/>
      <c r="N213" s="59" t="s">
        <v>4</v>
      </c>
      <c r="O213" s="57" t="s">
        <v>6</v>
      </c>
      <c r="P213" s="7" t="s">
        <v>26</v>
      </c>
      <c r="Q213" s="12" t="s">
        <v>4</v>
      </c>
      <c r="R213" s="63" t="s">
        <v>4</v>
      </c>
      <c r="S213" s="64"/>
      <c r="U213" s="60" t="str">
        <f>IF(ISERROR(OR(WEEKDAY(B213,1)=1,ISNUMBER(MATCH(B213,#REF!,0)))),"",IF(OR(WEEKDAY(B213,1)=1,ISNUMBER(MATCH(B213,#REF!,0))),1,2))</f>
        <v/>
      </c>
      <c r="V213" s="58"/>
      <c r="W213" s="58"/>
      <c r="X213" s="58"/>
      <c r="Y213" s="58"/>
      <c r="Z213" s="58"/>
      <c r="AA213" s="58"/>
    </row>
    <row r="214" spans="1:27" ht="18" customHeight="1">
      <c r="A214" s="58"/>
      <c r="B214" s="43" t="s">
        <v>96</v>
      </c>
      <c r="C214" s="44" t="s">
        <v>97</v>
      </c>
      <c r="D214" s="18" t="s">
        <v>114</v>
      </c>
      <c r="E214" s="66" t="s">
        <v>107</v>
      </c>
      <c r="F214" s="67"/>
      <c r="G214" s="67"/>
      <c r="H214" s="67"/>
      <c r="I214" s="67"/>
      <c r="J214" s="67"/>
      <c r="K214" s="67"/>
      <c r="L214" s="67"/>
      <c r="M214" s="67"/>
      <c r="N214" s="46">
        <v>6</v>
      </c>
      <c r="O214" s="46"/>
      <c r="P214" s="46"/>
      <c r="Q214" s="46"/>
      <c r="R214" s="52" t="s">
        <v>56</v>
      </c>
      <c r="S214" s="47">
        <f>SUM(N214:N219)</f>
        <v>6</v>
      </c>
      <c r="U214" s="60" t="str">
        <f>IF(ISERROR(OR(WEEKDAY(B214,1)=1,ISNUMBER(MATCH(B214,#REF!,0)))),"",IF(OR(WEEKDAY(B214,1)=1,ISNUMBER(MATCH(B214,#REF!,0))),1,2))</f>
        <v/>
      </c>
      <c r="V214" s="58"/>
      <c r="W214" s="58"/>
      <c r="X214" s="58"/>
      <c r="Y214" s="58"/>
      <c r="Z214" s="58"/>
      <c r="AA214" s="58"/>
    </row>
    <row r="215" spans="1:27" ht="18" customHeight="1">
      <c r="A215" s="58"/>
      <c r="B215" s="14" t="s">
        <v>7</v>
      </c>
      <c r="C215" s="8" t="s">
        <v>7</v>
      </c>
      <c r="D215" s="18"/>
      <c r="E215" s="61" t="s">
        <v>7</v>
      </c>
      <c r="F215" s="62"/>
      <c r="G215" s="62"/>
      <c r="H215" s="62"/>
      <c r="I215" s="62"/>
      <c r="J215" s="62"/>
      <c r="K215" s="62"/>
      <c r="L215" s="62"/>
      <c r="M215" s="62"/>
      <c r="N215" s="15"/>
      <c r="O215" s="15"/>
      <c r="P215" s="15"/>
      <c r="Q215" s="15"/>
      <c r="R215" s="53" t="s">
        <v>6</v>
      </c>
      <c r="S215" s="16">
        <f>SUM(Q214:Q218)</f>
        <v>1.75</v>
      </c>
      <c r="U215" s="60" t="str">
        <f>IF(ISERROR(OR(WEEKDAY(B215,1)=1,ISNUMBER(MATCH(B215,#REF!,0)))),"",IF(OR(WEEKDAY(B215,1)=1,ISNUMBER(MATCH(B215,#REF!,0))),1,2))</f>
        <v/>
      </c>
      <c r="V215" s="58"/>
      <c r="W215" s="58"/>
      <c r="X215" s="58"/>
      <c r="Y215" s="58"/>
      <c r="Z215" s="58"/>
      <c r="AA215" s="58"/>
    </row>
    <row r="216" spans="1:27" ht="18" customHeight="1">
      <c r="A216" s="58"/>
      <c r="B216" s="14" t="s">
        <v>7</v>
      </c>
      <c r="C216" s="8" t="s">
        <v>7</v>
      </c>
      <c r="D216" s="18"/>
      <c r="E216" s="61" t="s">
        <v>7</v>
      </c>
      <c r="F216" s="62"/>
      <c r="G216" s="62"/>
      <c r="H216" s="62"/>
      <c r="I216" s="62"/>
      <c r="J216" s="62"/>
      <c r="K216" s="62"/>
      <c r="L216" s="62"/>
      <c r="M216" s="62"/>
      <c r="N216" s="15"/>
      <c r="O216" s="15"/>
      <c r="P216" s="15"/>
      <c r="Q216" s="15"/>
      <c r="R216" s="54" t="str">
        <f>IF(Q219="△","Minus Time","")</f>
        <v/>
      </c>
      <c r="S216" s="41"/>
      <c r="U216" s="60" t="str">
        <f>IF(ISERROR(OR(WEEKDAY(B216,1)=1,ISNUMBER(MATCH(B216,#REF!,0)))),"",IF(OR(WEEKDAY(B216,1)=1,ISNUMBER(MATCH(B216,#REF!,0))),1,2))</f>
        <v/>
      </c>
      <c r="V216" s="58"/>
      <c r="W216" s="58"/>
      <c r="X216" s="58"/>
      <c r="Y216" s="58"/>
      <c r="Z216" s="58"/>
      <c r="AA216" s="58"/>
    </row>
    <row r="217" spans="1:27" ht="18" customHeight="1">
      <c r="A217" s="58"/>
      <c r="B217" s="14" t="s">
        <v>7</v>
      </c>
      <c r="C217" s="8" t="s">
        <v>7</v>
      </c>
      <c r="D217" s="18"/>
      <c r="E217" s="61" t="s">
        <v>7</v>
      </c>
      <c r="F217" s="62"/>
      <c r="G217" s="62"/>
      <c r="H217" s="62"/>
      <c r="I217" s="62"/>
      <c r="J217" s="62"/>
      <c r="K217" s="62"/>
      <c r="L217" s="62"/>
      <c r="M217" s="62"/>
      <c r="N217" s="15"/>
      <c r="O217" s="15"/>
      <c r="P217" s="15"/>
      <c r="Q217" s="15"/>
      <c r="R217" s="53" t="s">
        <v>23</v>
      </c>
      <c r="S217" s="16">
        <f>IF(OR(Q219="■",Q219="×",Q219="◎"),0,IF(Q219="△",SUM(S214:S216)-7.75, SUM(S214:S215)-7.75))</f>
        <v>0</v>
      </c>
      <c r="U217" s="60" t="str">
        <f>IF(ISERROR(OR(WEEKDAY(B217,1)=1,ISNUMBER(MATCH(B217,#REF!,0)))),"",IF(OR(WEEKDAY(B217,1)=1,ISNUMBER(MATCH(B217,#REF!,0))),1,2))</f>
        <v/>
      </c>
      <c r="V217" s="58"/>
      <c r="W217" s="58"/>
      <c r="X217" s="58"/>
      <c r="Y217" s="58"/>
      <c r="Z217" s="58"/>
      <c r="AA217" s="58"/>
    </row>
    <row r="218" spans="1:27" ht="18" customHeight="1">
      <c r="A218" s="58"/>
      <c r="B218" s="14" t="s">
        <v>7</v>
      </c>
      <c r="C218" s="8" t="s">
        <v>7</v>
      </c>
      <c r="D218" s="18"/>
      <c r="E218" s="61" t="s">
        <v>7</v>
      </c>
      <c r="F218" s="62"/>
      <c r="G218" s="62"/>
      <c r="H218" s="62"/>
      <c r="I218" s="62"/>
      <c r="J218" s="62"/>
      <c r="K218" s="62"/>
      <c r="L218" s="62"/>
      <c r="M218" s="62"/>
      <c r="N218" s="15"/>
      <c r="O218" s="15" t="s">
        <v>32</v>
      </c>
      <c r="P218" s="15" t="s">
        <v>33</v>
      </c>
      <c r="Q218" s="15">
        <v>1.75</v>
      </c>
      <c r="R218" s="53" t="s">
        <v>3</v>
      </c>
      <c r="S218" s="16" t="str">
        <f>IF(Q219="×",-7.75,"-")</f>
        <v>-</v>
      </c>
      <c r="U218" s="60" t="str">
        <f>IF(ISERROR(OR(WEEKDAY(B218,1)=1,ISNUMBER(MATCH(B218,#REF!,0)))),"",IF(OR(WEEKDAY(B218,1)=1,ISNUMBER(MATCH(B218,#REF!,0))),1,2))</f>
        <v/>
      </c>
      <c r="V218" s="58"/>
      <c r="W218" s="58"/>
      <c r="X218" s="58"/>
      <c r="Y218" s="58"/>
      <c r="Z218" s="58"/>
      <c r="AA218" s="58"/>
    </row>
    <row r="219" spans="1:27" ht="18" customHeight="1" thickBot="1">
      <c r="A219" s="58"/>
      <c r="B219" s="48" t="s">
        <v>7</v>
      </c>
      <c r="C219" s="49" t="s">
        <v>7</v>
      </c>
      <c r="D219" s="50"/>
      <c r="E219" s="76" t="s">
        <v>7</v>
      </c>
      <c r="F219" s="77"/>
      <c r="G219" s="77"/>
      <c r="H219" s="77"/>
      <c r="I219" s="77"/>
      <c r="J219" s="77"/>
      <c r="K219" s="77"/>
      <c r="L219" s="77"/>
      <c r="M219" s="77"/>
      <c r="N219" s="51"/>
      <c r="O219" s="51" t="s">
        <v>55</v>
      </c>
      <c r="P219" s="51" t="s">
        <v>33</v>
      </c>
      <c r="Q219" s="51" t="s">
        <v>93</v>
      </c>
      <c r="R219" s="55" t="s">
        <v>5</v>
      </c>
      <c r="S219" s="17">
        <f xml:space="preserve"> S214+S215</f>
        <v>7.75</v>
      </c>
      <c r="U219" s="60" t="str">
        <f>IF(ISERROR(OR(WEEKDAY(B219,1)=1,ISNUMBER(MATCH(B219,#REF!,0)))),"",IF(OR(WEEKDAY(B219,1)=1,ISNUMBER(MATCH(B219,#REF!,0))),1,2))</f>
        <v/>
      </c>
      <c r="V219" s="58"/>
      <c r="W219" s="58"/>
      <c r="X219" s="58"/>
      <c r="Y219" s="58"/>
      <c r="Z219" s="58"/>
      <c r="AA219" s="58"/>
    </row>
    <row r="220" spans="1:27" ht="18" customHeight="1" thickBot="1">
      <c r="A220" s="58"/>
      <c r="B220" s="71">
        <f>B212+1</f>
        <v>45044</v>
      </c>
      <c r="C220" s="72"/>
      <c r="D220" s="72"/>
      <c r="E220" s="72"/>
      <c r="F220" s="72"/>
      <c r="G220" s="72"/>
      <c r="H220" s="72"/>
      <c r="I220" s="72"/>
      <c r="J220" s="72"/>
      <c r="K220" s="72"/>
      <c r="L220" s="72"/>
      <c r="M220" s="72"/>
      <c r="N220" s="72"/>
      <c r="O220" s="72"/>
      <c r="P220" s="72"/>
      <c r="Q220" s="72"/>
      <c r="R220" s="72"/>
      <c r="S220" s="73"/>
      <c r="U220" s="60">
        <f>IF(ISERROR(OR(WEEKDAY(B220,1)=1,ISNUMBER(MATCH(B220,#REF!,0)))),"",IF(OR(WEEKDAY(B220,1)=1,ISNUMBER(MATCH(B220,#REF!,0))),1,2))</f>
        <v>2</v>
      </c>
      <c r="V220" s="58"/>
      <c r="W220" s="58"/>
      <c r="X220" s="58"/>
      <c r="Y220" s="58"/>
      <c r="Z220" s="58"/>
      <c r="AA220" s="58"/>
    </row>
    <row r="221" spans="1:27" ht="18" customHeight="1" thickBot="1">
      <c r="A221" s="58"/>
      <c r="B221" s="9" t="s">
        <v>25</v>
      </c>
      <c r="C221" s="4" t="s">
        <v>1</v>
      </c>
      <c r="D221" s="5" t="s">
        <v>0</v>
      </c>
      <c r="E221" s="68" t="s">
        <v>2</v>
      </c>
      <c r="F221" s="69"/>
      <c r="G221" s="69"/>
      <c r="H221" s="69"/>
      <c r="I221" s="69"/>
      <c r="J221" s="69"/>
      <c r="K221" s="69"/>
      <c r="L221" s="69"/>
      <c r="M221" s="70"/>
      <c r="N221" s="59" t="s">
        <v>4</v>
      </c>
      <c r="O221" s="57" t="s">
        <v>6</v>
      </c>
      <c r="P221" s="7" t="s">
        <v>26</v>
      </c>
      <c r="Q221" s="12" t="s">
        <v>4</v>
      </c>
      <c r="R221" s="63" t="s">
        <v>4</v>
      </c>
      <c r="S221" s="64"/>
      <c r="U221" s="60" t="str">
        <f>IF(ISERROR(OR(WEEKDAY(B221,1)=1,ISNUMBER(MATCH(B221,#REF!,0)))),"",IF(OR(WEEKDAY(B221,1)=1,ISNUMBER(MATCH(B221,#REF!,0))),1,2))</f>
        <v/>
      </c>
      <c r="V221" s="58"/>
      <c r="W221" s="58"/>
      <c r="X221" s="58"/>
      <c r="Y221" s="58"/>
      <c r="Z221" s="58"/>
      <c r="AA221" s="58"/>
    </row>
    <row r="222" spans="1:27" ht="18" customHeight="1">
      <c r="A222" s="58"/>
      <c r="B222" s="43" t="s">
        <v>96</v>
      </c>
      <c r="C222" s="44" t="s">
        <v>97</v>
      </c>
      <c r="D222" s="18" t="s">
        <v>114</v>
      </c>
      <c r="E222" s="66" t="s">
        <v>107</v>
      </c>
      <c r="F222" s="67"/>
      <c r="G222" s="67"/>
      <c r="H222" s="67"/>
      <c r="I222" s="67"/>
      <c r="J222" s="67"/>
      <c r="K222" s="67"/>
      <c r="L222" s="67"/>
      <c r="M222" s="67"/>
      <c r="N222" s="46">
        <v>6</v>
      </c>
      <c r="O222" s="46"/>
      <c r="P222" s="46"/>
      <c r="Q222" s="46"/>
      <c r="R222" s="52" t="s">
        <v>56</v>
      </c>
      <c r="S222" s="47">
        <f>SUM(N222:N227)</f>
        <v>6</v>
      </c>
      <c r="U222" s="60" t="str">
        <f>IF(ISERROR(OR(WEEKDAY(B222,1)=1,ISNUMBER(MATCH(B222,#REF!,0)))),"",IF(OR(WEEKDAY(B222,1)=1,ISNUMBER(MATCH(B222,#REF!,0))),1,2))</f>
        <v/>
      </c>
      <c r="V222" s="58"/>
      <c r="W222" s="58"/>
      <c r="X222" s="58"/>
      <c r="Y222" s="58"/>
      <c r="Z222" s="58"/>
      <c r="AA222" s="58"/>
    </row>
    <row r="223" spans="1:27" ht="18" customHeight="1">
      <c r="A223" s="58"/>
      <c r="B223" s="14" t="s">
        <v>7</v>
      </c>
      <c r="C223" s="8" t="s">
        <v>7</v>
      </c>
      <c r="D223" s="18"/>
      <c r="E223" s="61" t="s">
        <v>7</v>
      </c>
      <c r="F223" s="62"/>
      <c r="G223" s="62"/>
      <c r="H223" s="62"/>
      <c r="I223" s="62"/>
      <c r="J223" s="62"/>
      <c r="K223" s="62"/>
      <c r="L223" s="62"/>
      <c r="M223" s="62"/>
      <c r="N223" s="15"/>
      <c r="O223" s="15"/>
      <c r="P223" s="15"/>
      <c r="Q223" s="15"/>
      <c r="R223" s="53" t="s">
        <v>6</v>
      </c>
      <c r="S223" s="16">
        <f>SUM(Q222:Q226)</f>
        <v>1.75</v>
      </c>
      <c r="U223" s="60" t="str">
        <f>IF(ISERROR(OR(WEEKDAY(B223,1)=1,ISNUMBER(MATCH(B223,#REF!,0)))),"",IF(OR(WEEKDAY(B223,1)=1,ISNUMBER(MATCH(B223,#REF!,0))),1,2))</f>
        <v/>
      </c>
      <c r="V223" s="58"/>
      <c r="W223" s="58"/>
      <c r="X223" s="58"/>
      <c r="Y223" s="58"/>
      <c r="Z223" s="58"/>
      <c r="AA223" s="58"/>
    </row>
    <row r="224" spans="1:27" ht="18" customHeight="1">
      <c r="A224" s="58"/>
      <c r="B224" s="14" t="s">
        <v>7</v>
      </c>
      <c r="C224" s="8" t="s">
        <v>7</v>
      </c>
      <c r="D224" s="18"/>
      <c r="E224" s="61" t="s">
        <v>7</v>
      </c>
      <c r="F224" s="62"/>
      <c r="G224" s="62"/>
      <c r="H224" s="62"/>
      <c r="I224" s="62"/>
      <c r="J224" s="62"/>
      <c r="K224" s="62"/>
      <c r="L224" s="62"/>
      <c r="M224" s="62"/>
      <c r="N224" s="15"/>
      <c r="O224" s="15"/>
      <c r="P224" s="15"/>
      <c r="Q224" s="15"/>
      <c r="R224" s="54" t="str">
        <f>IF(Q227="△","Minus Time","")</f>
        <v/>
      </c>
      <c r="S224" s="41"/>
      <c r="U224" s="60" t="str">
        <f>IF(ISERROR(OR(WEEKDAY(B224,1)=1,ISNUMBER(MATCH(B224,#REF!,0)))),"",IF(OR(WEEKDAY(B224,1)=1,ISNUMBER(MATCH(B224,#REF!,0))),1,2))</f>
        <v/>
      </c>
      <c r="V224" s="58"/>
      <c r="W224" s="58"/>
      <c r="X224" s="58"/>
      <c r="Y224" s="58"/>
      <c r="Z224" s="58"/>
      <c r="AA224" s="58"/>
    </row>
    <row r="225" spans="1:27" ht="18" customHeight="1">
      <c r="A225" s="58"/>
      <c r="B225" s="14" t="s">
        <v>7</v>
      </c>
      <c r="C225" s="8" t="s">
        <v>7</v>
      </c>
      <c r="D225" s="18"/>
      <c r="E225" s="61" t="s">
        <v>7</v>
      </c>
      <c r="F225" s="62"/>
      <c r="G225" s="62"/>
      <c r="H225" s="62"/>
      <c r="I225" s="62"/>
      <c r="J225" s="62"/>
      <c r="K225" s="62"/>
      <c r="L225" s="62"/>
      <c r="M225" s="62"/>
      <c r="N225" s="15"/>
      <c r="O225" s="15"/>
      <c r="P225" s="15"/>
      <c r="Q225" s="15"/>
      <c r="R225" s="53" t="s">
        <v>23</v>
      </c>
      <c r="S225" s="16">
        <f>IF(OR(Q227="■",Q227="×",Q227="◎"),0,IF(Q227="△",SUM(S222:S224)-7.75, SUM(S222:S223)-7.75))</f>
        <v>0</v>
      </c>
      <c r="U225" s="60" t="str">
        <f>IF(ISERROR(OR(WEEKDAY(B225,1)=1,ISNUMBER(MATCH(B225,#REF!,0)))),"",IF(OR(WEEKDAY(B225,1)=1,ISNUMBER(MATCH(B225,#REF!,0))),1,2))</f>
        <v/>
      </c>
      <c r="V225" s="58"/>
      <c r="W225" s="58"/>
      <c r="X225" s="58"/>
      <c r="Y225" s="58"/>
      <c r="Z225" s="58"/>
      <c r="AA225" s="58"/>
    </row>
    <row r="226" spans="1:27" ht="18" customHeight="1">
      <c r="A226" s="58"/>
      <c r="B226" s="14" t="s">
        <v>7</v>
      </c>
      <c r="C226" s="8" t="s">
        <v>7</v>
      </c>
      <c r="D226" s="18"/>
      <c r="E226" s="61" t="s">
        <v>7</v>
      </c>
      <c r="F226" s="62"/>
      <c r="G226" s="62"/>
      <c r="H226" s="62"/>
      <c r="I226" s="62"/>
      <c r="J226" s="62"/>
      <c r="K226" s="62"/>
      <c r="L226" s="62"/>
      <c r="M226" s="62"/>
      <c r="N226" s="15"/>
      <c r="O226" s="15" t="s">
        <v>32</v>
      </c>
      <c r="P226" s="15" t="s">
        <v>33</v>
      </c>
      <c r="Q226" s="15">
        <v>1.75</v>
      </c>
      <c r="R226" s="53" t="s">
        <v>3</v>
      </c>
      <c r="S226" s="16" t="str">
        <f>IF(Q227="×",-7.75,"-")</f>
        <v>-</v>
      </c>
      <c r="U226" s="60" t="str">
        <f>IF(ISERROR(OR(WEEKDAY(B226,1)=1,ISNUMBER(MATCH(B226,#REF!,0)))),"",IF(OR(WEEKDAY(B226,1)=1,ISNUMBER(MATCH(B226,#REF!,0))),1,2))</f>
        <v/>
      </c>
      <c r="V226" s="58"/>
      <c r="W226" s="58"/>
      <c r="X226" s="58"/>
      <c r="Y226" s="58"/>
      <c r="Z226" s="58"/>
      <c r="AA226" s="58"/>
    </row>
    <row r="227" spans="1:27" ht="18" customHeight="1" thickBot="1">
      <c r="A227" s="58"/>
      <c r="B227" s="48" t="s">
        <v>7</v>
      </c>
      <c r="C227" s="49" t="s">
        <v>7</v>
      </c>
      <c r="D227" s="50"/>
      <c r="E227" s="76" t="s">
        <v>7</v>
      </c>
      <c r="F227" s="77"/>
      <c r="G227" s="77"/>
      <c r="H227" s="77"/>
      <c r="I227" s="77"/>
      <c r="J227" s="77"/>
      <c r="K227" s="77"/>
      <c r="L227" s="77"/>
      <c r="M227" s="77"/>
      <c r="N227" s="51"/>
      <c r="O227" s="51" t="s">
        <v>55</v>
      </c>
      <c r="P227" s="51" t="s">
        <v>33</v>
      </c>
      <c r="Q227" s="51" t="s">
        <v>93</v>
      </c>
      <c r="R227" s="55" t="s">
        <v>5</v>
      </c>
      <c r="S227" s="17">
        <f xml:space="preserve"> S222+S223</f>
        <v>7.75</v>
      </c>
      <c r="U227" s="60" t="str">
        <f>IF(ISERROR(OR(WEEKDAY(B227,1)=1,ISNUMBER(MATCH(B227,#REF!,0)))),"",IF(OR(WEEKDAY(B227,1)=1,ISNUMBER(MATCH(B227,#REF!,0))),1,2))</f>
        <v/>
      </c>
      <c r="V227" s="58"/>
      <c r="W227" s="58"/>
      <c r="X227" s="58"/>
      <c r="Y227" s="58"/>
      <c r="Z227" s="58"/>
      <c r="AA227" s="58"/>
    </row>
    <row r="228" spans="1:27" ht="18" customHeight="1" thickBot="1">
      <c r="A228" s="58"/>
      <c r="B228" s="71">
        <f>B220+1</f>
        <v>45045</v>
      </c>
      <c r="C228" s="72"/>
      <c r="D228" s="72"/>
      <c r="E228" s="72"/>
      <c r="F228" s="72"/>
      <c r="G228" s="72"/>
      <c r="H228" s="72"/>
      <c r="I228" s="72"/>
      <c r="J228" s="72"/>
      <c r="K228" s="72"/>
      <c r="L228" s="72"/>
      <c r="M228" s="72"/>
      <c r="N228" s="72"/>
      <c r="O228" s="72"/>
      <c r="P228" s="72"/>
      <c r="Q228" s="72"/>
      <c r="R228" s="72"/>
      <c r="S228" s="73"/>
      <c r="U228" s="60">
        <f>IF(ISERROR(OR(WEEKDAY(B228,1)=1,ISNUMBER(MATCH(B228,#REF!,0)))),"",IF(OR(WEEKDAY(B228,1)=1,ISNUMBER(MATCH(B228,#REF!,0))),1,2))</f>
        <v>2</v>
      </c>
      <c r="V228" s="58"/>
      <c r="W228" s="58"/>
      <c r="X228" s="58"/>
      <c r="Y228" s="58"/>
      <c r="Z228" s="58"/>
      <c r="AA228" s="58"/>
    </row>
    <row r="229" spans="1:27" ht="18" customHeight="1" thickBot="1">
      <c r="A229" s="58"/>
      <c r="B229" s="9" t="s">
        <v>25</v>
      </c>
      <c r="C229" s="4" t="s">
        <v>1</v>
      </c>
      <c r="D229" s="5" t="s">
        <v>0</v>
      </c>
      <c r="E229" s="68" t="s">
        <v>2</v>
      </c>
      <c r="F229" s="69"/>
      <c r="G229" s="69"/>
      <c r="H229" s="69"/>
      <c r="I229" s="69"/>
      <c r="J229" s="69"/>
      <c r="K229" s="69"/>
      <c r="L229" s="69"/>
      <c r="M229" s="70"/>
      <c r="N229" s="59" t="s">
        <v>4</v>
      </c>
      <c r="O229" s="57" t="s">
        <v>6</v>
      </c>
      <c r="P229" s="7" t="s">
        <v>26</v>
      </c>
      <c r="Q229" s="12" t="s">
        <v>4</v>
      </c>
      <c r="R229" s="63" t="s">
        <v>4</v>
      </c>
      <c r="S229" s="64"/>
      <c r="U229" s="60" t="str">
        <f>IF(ISERROR(OR(WEEKDAY(B229,1)=1,ISNUMBER(MATCH(B229,#REF!,0)))),"",IF(OR(WEEKDAY(B229,1)=1,ISNUMBER(MATCH(B229,#REF!,0))),1,2))</f>
        <v/>
      </c>
      <c r="V229" s="58"/>
      <c r="W229" s="58"/>
      <c r="X229" s="58"/>
      <c r="Y229" s="58"/>
      <c r="Z229" s="58"/>
      <c r="AA229" s="58"/>
    </row>
    <row r="230" spans="1:27" ht="18" customHeight="1">
      <c r="A230" s="58"/>
      <c r="B230" s="43" t="s">
        <v>7</v>
      </c>
      <c r="C230" s="44" t="s">
        <v>7</v>
      </c>
      <c r="D230" s="45"/>
      <c r="E230" s="66" t="s">
        <v>7</v>
      </c>
      <c r="F230" s="67"/>
      <c r="G230" s="67"/>
      <c r="H230" s="67"/>
      <c r="I230" s="67"/>
      <c r="J230" s="67"/>
      <c r="K230" s="67"/>
      <c r="L230" s="67"/>
      <c r="M230" s="67"/>
      <c r="N230" s="46"/>
      <c r="O230" s="46"/>
      <c r="P230" s="46"/>
      <c r="Q230" s="46"/>
      <c r="R230" s="52" t="s">
        <v>56</v>
      </c>
      <c r="S230" s="47">
        <f>SUM(N230:N235)</f>
        <v>0</v>
      </c>
      <c r="U230" s="60" t="str">
        <f>IF(ISERROR(OR(WEEKDAY(B230,1)=1,ISNUMBER(MATCH(B230,#REF!,0)))),"",IF(OR(WEEKDAY(B230,1)=1,ISNUMBER(MATCH(B230,#REF!,0))),1,2))</f>
        <v/>
      </c>
      <c r="V230" s="58"/>
      <c r="W230" s="58"/>
      <c r="X230" s="58"/>
      <c r="Y230" s="58"/>
      <c r="Z230" s="58"/>
      <c r="AA230" s="58"/>
    </row>
    <row r="231" spans="1:27" ht="18" customHeight="1">
      <c r="A231" s="58"/>
      <c r="B231" s="14" t="s">
        <v>7</v>
      </c>
      <c r="C231" s="8" t="s">
        <v>7</v>
      </c>
      <c r="D231" s="18"/>
      <c r="E231" s="61" t="s">
        <v>7</v>
      </c>
      <c r="F231" s="62"/>
      <c r="G231" s="62"/>
      <c r="H231" s="62"/>
      <c r="I231" s="62"/>
      <c r="J231" s="62"/>
      <c r="K231" s="62"/>
      <c r="L231" s="62"/>
      <c r="M231" s="62"/>
      <c r="N231" s="15"/>
      <c r="O231" s="15"/>
      <c r="P231" s="15"/>
      <c r="Q231" s="15"/>
      <c r="R231" s="53" t="s">
        <v>6</v>
      </c>
      <c r="S231" s="16">
        <f>SUM(Q230:Q234)</f>
        <v>0</v>
      </c>
      <c r="U231" s="60" t="str">
        <f>IF(ISERROR(OR(WEEKDAY(B231,1)=1,ISNUMBER(MATCH(B231,#REF!,0)))),"",IF(OR(WEEKDAY(B231,1)=1,ISNUMBER(MATCH(B231,#REF!,0))),1,2))</f>
        <v/>
      </c>
      <c r="V231" s="58"/>
      <c r="W231" s="58"/>
      <c r="X231" s="58"/>
      <c r="Y231" s="58"/>
      <c r="Z231" s="58"/>
      <c r="AA231" s="58"/>
    </row>
    <row r="232" spans="1:27" ht="18" customHeight="1">
      <c r="A232" s="58"/>
      <c r="B232" s="14" t="s">
        <v>7</v>
      </c>
      <c r="C232" s="8" t="s">
        <v>7</v>
      </c>
      <c r="D232" s="18"/>
      <c r="E232" s="61" t="s">
        <v>7</v>
      </c>
      <c r="F232" s="62"/>
      <c r="G232" s="62"/>
      <c r="H232" s="62"/>
      <c r="I232" s="62"/>
      <c r="J232" s="62"/>
      <c r="K232" s="62"/>
      <c r="L232" s="62"/>
      <c r="M232" s="62"/>
      <c r="N232" s="15"/>
      <c r="O232" s="15"/>
      <c r="P232" s="15"/>
      <c r="Q232" s="15"/>
      <c r="R232" s="54" t="str">
        <f>IF(Q235="△","Minus Time","")</f>
        <v/>
      </c>
      <c r="S232" s="41"/>
      <c r="U232" s="60" t="str">
        <f>IF(ISERROR(OR(WEEKDAY(B232,1)=1,ISNUMBER(MATCH(B232,#REF!,0)))),"",IF(OR(WEEKDAY(B232,1)=1,ISNUMBER(MATCH(B232,#REF!,0))),1,2))</f>
        <v/>
      </c>
      <c r="V232" s="58"/>
      <c r="W232" s="58"/>
      <c r="X232" s="58"/>
      <c r="Y232" s="58"/>
      <c r="Z232" s="58"/>
      <c r="AA232" s="58"/>
    </row>
    <row r="233" spans="1:27" ht="18" customHeight="1">
      <c r="A233" s="58"/>
      <c r="B233" s="14" t="s">
        <v>7</v>
      </c>
      <c r="C233" s="8" t="s">
        <v>7</v>
      </c>
      <c r="D233" s="18"/>
      <c r="E233" s="61" t="s">
        <v>7</v>
      </c>
      <c r="F233" s="62"/>
      <c r="G233" s="62"/>
      <c r="H233" s="62"/>
      <c r="I233" s="62"/>
      <c r="J233" s="62"/>
      <c r="K233" s="62"/>
      <c r="L233" s="62"/>
      <c r="M233" s="62"/>
      <c r="N233" s="15"/>
      <c r="O233" s="15"/>
      <c r="P233" s="15"/>
      <c r="Q233" s="15"/>
      <c r="R233" s="53" t="s">
        <v>23</v>
      </c>
      <c r="S233" s="16">
        <f>IF(OR(Q235="■",Q235="×",Q235="◎"),0,IF(Q235="△",SUM(S230:S232)-7.75, SUM(S230:S231)-7.75))</f>
        <v>0</v>
      </c>
      <c r="U233" s="60" t="str">
        <f>IF(ISERROR(OR(WEEKDAY(B233,1)=1,ISNUMBER(MATCH(B233,#REF!,0)))),"",IF(OR(WEEKDAY(B233,1)=1,ISNUMBER(MATCH(B233,#REF!,0))),1,2))</f>
        <v/>
      </c>
      <c r="V233" s="58"/>
      <c r="W233" s="58"/>
      <c r="X233" s="58"/>
      <c r="Y233" s="58"/>
      <c r="Z233" s="58"/>
      <c r="AA233" s="58"/>
    </row>
    <row r="234" spans="1:27" ht="18" customHeight="1">
      <c r="A234" s="58"/>
      <c r="B234" s="14" t="s">
        <v>7</v>
      </c>
      <c r="C234" s="8" t="s">
        <v>7</v>
      </c>
      <c r="D234" s="18"/>
      <c r="E234" s="61" t="s">
        <v>7</v>
      </c>
      <c r="F234" s="62"/>
      <c r="G234" s="62"/>
      <c r="H234" s="62"/>
      <c r="I234" s="62"/>
      <c r="J234" s="62"/>
      <c r="K234" s="62"/>
      <c r="L234" s="62"/>
      <c r="M234" s="62"/>
      <c r="N234" s="15"/>
      <c r="O234" s="15" t="s">
        <v>32</v>
      </c>
      <c r="P234" s="15" t="s">
        <v>33</v>
      </c>
      <c r="Q234" s="15"/>
      <c r="R234" s="53" t="s">
        <v>3</v>
      </c>
      <c r="S234" s="16" t="str">
        <f>IF(Q235="×",-7.75,"-")</f>
        <v>-</v>
      </c>
      <c r="U234" s="60" t="str">
        <f>IF(ISERROR(OR(WEEKDAY(B234,1)=1,ISNUMBER(MATCH(B234,#REF!,0)))),"",IF(OR(WEEKDAY(B234,1)=1,ISNUMBER(MATCH(B234,#REF!,0))),1,2))</f>
        <v/>
      </c>
      <c r="V234" s="58"/>
      <c r="W234" s="58"/>
      <c r="X234" s="58"/>
      <c r="Y234" s="58"/>
      <c r="Z234" s="58"/>
      <c r="AA234" s="58"/>
    </row>
    <row r="235" spans="1:27" ht="18" customHeight="1" thickBot="1">
      <c r="A235" s="58"/>
      <c r="B235" s="48" t="s">
        <v>7</v>
      </c>
      <c r="C235" s="49" t="s">
        <v>7</v>
      </c>
      <c r="D235" s="50"/>
      <c r="E235" s="76" t="s">
        <v>7</v>
      </c>
      <c r="F235" s="77"/>
      <c r="G235" s="77"/>
      <c r="H235" s="77"/>
      <c r="I235" s="77"/>
      <c r="J235" s="77"/>
      <c r="K235" s="77"/>
      <c r="L235" s="77"/>
      <c r="M235" s="77"/>
      <c r="N235" s="51"/>
      <c r="O235" s="51" t="s">
        <v>55</v>
      </c>
      <c r="P235" s="51" t="s">
        <v>33</v>
      </c>
      <c r="Q235" s="51" t="s">
        <v>7</v>
      </c>
      <c r="R235" s="55" t="s">
        <v>5</v>
      </c>
      <c r="S235" s="17">
        <f xml:space="preserve"> S230+S231</f>
        <v>0</v>
      </c>
      <c r="U235" s="60" t="str">
        <f>IF(ISERROR(OR(WEEKDAY(B235,1)=1,ISNUMBER(MATCH(B235,#REF!,0)))),"",IF(OR(WEEKDAY(B235,1)=1,ISNUMBER(MATCH(B235,#REF!,0))),1,2))</f>
        <v/>
      </c>
      <c r="V235" s="58"/>
      <c r="W235" s="58"/>
      <c r="X235" s="58"/>
      <c r="Y235" s="58"/>
      <c r="Z235" s="58"/>
      <c r="AA235" s="58"/>
    </row>
    <row r="236" spans="1:27" ht="18" customHeight="1" thickBot="1">
      <c r="A236" s="58"/>
      <c r="B236" s="71">
        <f>B228+1</f>
        <v>45046</v>
      </c>
      <c r="C236" s="72"/>
      <c r="D236" s="72"/>
      <c r="E236" s="72"/>
      <c r="F236" s="72"/>
      <c r="G236" s="72"/>
      <c r="H236" s="72"/>
      <c r="I236" s="72"/>
      <c r="J236" s="72"/>
      <c r="K236" s="72"/>
      <c r="L236" s="72"/>
      <c r="M236" s="72"/>
      <c r="N236" s="72"/>
      <c r="O236" s="72"/>
      <c r="P236" s="72"/>
      <c r="Q236" s="72"/>
      <c r="R236" s="72"/>
      <c r="S236" s="73"/>
      <c r="U236" s="60">
        <f>IF(ISERROR(OR(WEEKDAY(B236,1)=1,ISNUMBER(MATCH(B236,#REF!,0)))),"",IF(OR(WEEKDAY(B236,1)=1,ISNUMBER(MATCH(B236,#REF!,0))),1,2))</f>
        <v>1</v>
      </c>
      <c r="V236" s="58"/>
      <c r="W236" s="58"/>
      <c r="X236" s="58"/>
      <c r="Y236" s="58"/>
      <c r="Z236" s="58"/>
      <c r="AA236" s="58"/>
    </row>
    <row r="237" spans="1:27" ht="18" customHeight="1" thickBot="1">
      <c r="A237" s="58"/>
      <c r="B237" s="9" t="s">
        <v>25</v>
      </c>
      <c r="C237" s="4" t="s">
        <v>1</v>
      </c>
      <c r="D237" s="5" t="s">
        <v>0</v>
      </c>
      <c r="E237" s="68" t="s">
        <v>2</v>
      </c>
      <c r="F237" s="69"/>
      <c r="G237" s="69"/>
      <c r="H237" s="69"/>
      <c r="I237" s="69"/>
      <c r="J237" s="69"/>
      <c r="K237" s="69"/>
      <c r="L237" s="69"/>
      <c r="M237" s="70"/>
      <c r="N237" s="59" t="s">
        <v>4</v>
      </c>
      <c r="O237" s="57" t="s">
        <v>6</v>
      </c>
      <c r="P237" s="7" t="s">
        <v>26</v>
      </c>
      <c r="Q237" s="12" t="s">
        <v>4</v>
      </c>
      <c r="R237" s="63" t="s">
        <v>4</v>
      </c>
      <c r="S237" s="64"/>
      <c r="U237" s="60" t="str">
        <f>IF(ISERROR(OR(WEEKDAY(B237,1)=1,ISNUMBER(MATCH(B237,#REF!,0)))),"",IF(OR(WEEKDAY(B237,1)=1,ISNUMBER(MATCH(B237,#REF!,0))),1,2))</f>
        <v/>
      </c>
      <c r="V237" s="58"/>
      <c r="W237" s="58"/>
      <c r="X237" s="58"/>
      <c r="Y237" s="58"/>
      <c r="Z237" s="58"/>
      <c r="AA237" s="58"/>
    </row>
    <row r="238" spans="1:27" ht="18" customHeight="1">
      <c r="A238" s="58"/>
      <c r="B238" s="43" t="s">
        <v>7</v>
      </c>
      <c r="C238" s="44" t="s">
        <v>7</v>
      </c>
      <c r="D238" s="45"/>
      <c r="E238" s="66" t="s">
        <v>7</v>
      </c>
      <c r="F238" s="67"/>
      <c r="G238" s="67"/>
      <c r="H238" s="67"/>
      <c r="I238" s="67"/>
      <c r="J238" s="67"/>
      <c r="K238" s="67"/>
      <c r="L238" s="67"/>
      <c r="M238" s="67"/>
      <c r="N238" s="46"/>
      <c r="O238" s="46"/>
      <c r="P238" s="46"/>
      <c r="Q238" s="46"/>
      <c r="R238" s="52" t="s">
        <v>56</v>
      </c>
      <c r="S238" s="47">
        <f>SUM(N238:N243)</f>
        <v>0</v>
      </c>
      <c r="U238" s="60" t="str">
        <f>IF(ISERROR(OR(WEEKDAY(B238,1)=1,ISNUMBER(MATCH(B238,#REF!,0)))),"",IF(OR(WEEKDAY(B238,1)=1,ISNUMBER(MATCH(B238,#REF!,0))),1,2))</f>
        <v/>
      </c>
      <c r="V238" s="58"/>
      <c r="W238" s="58"/>
      <c r="X238" s="58"/>
      <c r="Y238" s="58"/>
      <c r="Z238" s="58"/>
      <c r="AA238" s="58"/>
    </row>
    <row r="239" spans="1:27" ht="18" customHeight="1">
      <c r="A239" s="58"/>
      <c r="B239" s="14" t="s">
        <v>7</v>
      </c>
      <c r="C239" s="8" t="s">
        <v>7</v>
      </c>
      <c r="D239" s="18"/>
      <c r="E239" s="61" t="s">
        <v>7</v>
      </c>
      <c r="F239" s="62"/>
      <c r="G239" s="62"/>
      <c r="H239" s="62"/>
      <c r="I239" s="62"/>
      <c r="J239" s="62"/>
      <c r="K239" s="62"/>
      <c r="L239" s="62"/>
      <c r="M239" s="62"/>
      <c r="N239" s="15"/>
      <c r="O239" s="15"/>
      <c r="P239" s="15"/>
      <c r="Q239" s="15"/>
      <c r="R239" s="53" t="s">
        <v>6</v>
      </c>
      <c r="S239" s="16">
        <f>SUM(Q238:Q242)</f>
        <v>0</v>
      </c>
      <c r="U239" s="60" t="str">
        <f>IF(ISERROR(OR(WEEKDAY(B239,1)=1,ISNUMBER(MATCH(B239,#REF!,0)))),"",IF(OR(WEEKDAY(B239,1)=1,ISNUMBER(MATCH(B239,#REF!,0))),1,2))</f>
        <v/>
      </c>
      <c r="V239" s="58"/>
      <c r="W239" s="58"/>
      <c r="X239" s="58"/>
      <c r="Y239" s="58"/>
      <c r="Z239" s="58"/>
      <c r="AA239" s="58"/>
    </row>
    <row r="240" spans="1:27" ht="18" customHeight="1">
      <c r="A240" s="58"/>
      <c r="B240" s="14" t="s">
        <v>7</v>
      </c>
      <c r="C240" s="8" t="s">
        <v>7</v>
      </c>
      <c r="D240" s="18"/>
      <c r="E240" s="61" t="s">
        <v>7</v>
      </c>
      <c r="F240" s="62"/>
      <c r="G240" s="62"/>
      <c r="H240" s="62"/>
      <c r="I240" s="62"/>
      <c r="J240" s="62"/>
      <c r="K240" s="62"/>
      <c r="L240" s="62"/>
      <c r="M240" s="62"/>
      <c r="N240" s="15"/>
      <c r="O240" s="15"/>
      <c r="P240" s="15"/>
      <c r="Q240" s="15"/>
      <c r="R240" s="54" t="str">
        <f>IF(Q243="△","Minus Time","")</f>
        <v/>
      </c>
      <c r="S240" s="41"/>
      <c r="U240" s="60" t="str">
        <f>IF(ISERROR(OR(WEEKDAY(B240,1)=1,ISNUMBER(MATCH(B240,#REF!,0)))),"",IF(OR(WEEKDAY(B240,1)=1,ISNUMBER(MATCH(B240,#REF!,0))),1,2))</f>
        <v/>
      </c>
      <c r="V240" s="58"/>
      <c r="W240" s="58"/>
      <c r="X240" s="58"/>
      <c r="Y240" s="58"/>
      <c r="Z240" s="58"/>
      <c r="AA240" s="58"/>
    </row>
    <row r="241" spans="1:27" ht="18" customHeight="1">
      <c r="A241" s="58"/>
      <c r="B241" s="14" t="s">
        <v>7</v>
      </c>
      <c r="C241" s="8" t="s">
        <v>7</v>
      </c>
      <c r="D241" s="18"/>
      <c r="E241" s="61" t="s">
        <v>7</v>
      </c>
      <c r="F241" s="62"/>
      <c r="G241" s="62"/>
      <c r="H241" s="62"/>
      <c r="I241" s="62"/>
      <c r="J241" s="62"/>
      <c r="K241" s="62"/>
      <c r="L241" s="62"/>
      <c r="M241" s="62"/>
      <c r="N241" s="15"/>
      <c r="O241" s="15"/>
      <c r="P241" s="15"/>
      <c r="Q241" s="15"/>
      <c r="R241" s="53" t="s">
        <v>23</v>
      </c>
      <c r="S241" s="16">
        <f>IF(OR(Q243="■",Q243="×",Q243="◎"),0,IF(Q243="△",SUM(S238:S240)-7.75, SUM(S238:S239)-7.75))</f>
        <v>0</v>
      </c>
      <c r="U241" s="60" t="str">
        <f>IF(ISERROR(OR(WEEKDAY(B241,1)=1,ISNUMBER(MATCH(B241,#REF!,0)))),"",IF(OR(WEEKDAY(B241,1)=1,ISNUMBER(MATCH(B241,#REF!,0))),1,2))</f>
        <v/>
      </c>
      <c r="V241" s="58"/>
      <c r="W241" s="58"/>
      <c r="X241" s="58"/>
      <c r="Y241" s="58"/>
      <c r="Z241" s="58"/>
      <c r="AA241" s="58"/>
    </row>
    <row r="242" spans="1:27" ht="18" customHeight="1">
      <c r="A242" s="58"/>
      <c r="B242" s="14" t="s">
        <v>7</v>
      </c>
      <c r="C242" s="8" t="s">
        <v>7</v>
      </c>
      <c r="D242" s="18"/>
      <c r="E242" s="61" t="s">
        <v>7</v>
      </c>
      <c r="F242" s="62"/>
      <c r="G242" s="62"/>
      <c r="H242" s="62"/>
      <c r="I242" s="62"/>
      <c r="J242" s="62"/>
      <c r="K242" s="62"/>
      <c r="L242" s="62"/>
      <c r="M242" s="62"/>
      <c r="N242" s="15"/>
      <c r="O242" s="15" t="s">
        <v>32</v>
      </c>
      <c r="P242" s="15" t="s">
        <v>33</v>
      </c>
      <c r="Q242" s="15"/>
      <c r="R242" s="53" t="s">
        <v>3</v>
      </c>
      <c r="S242" s="16" t="str">
        <f>IF(Q243="×",-7.75,"-")</f>
        <v>-</v>
      </c>
      <c r="U242" s="60" t="str">
        <f>IF(ISERROR(OR(WEEKDAY(B242,1)=1,ISNUMBER(MATCH(B242,#REF!,0)))),"",IF(OR(WEEKDAY(B242,1)=1,ISNUMBER(MATCH(B242,#REF!,0))),1,2))</f>
        <v/>
      </c>
      <c r="V242" s="58"/>
      <c r="W242" s="58"/>
      <c r="X242" s="58"/>
      <c r="Y242" s="58"/>
      <c r="Z242" s="58"/>
      <c r="AA242" s="58"/>
    </row>
    <row r="243" spans="1:27" ht="18" customHeight="1" thickBot="1">
      <c r="A243" s="58"/>
      <c r="B243" s="48" t="s">
        <v>7</v>
      </c>
      <c r="C243" s="49" t="s">
        <v>7</v>
      </c>
      <c r="D243" s="50"/>
      <c r="E243" s="76" t="s">
        <v>7</v>
      </c>
      <c r="F243" s="77"/>
      <c r="G243" s="77"/>
      <c r="H243" s="77"/>
      <c r="I243" s="77"/>
      <c r="J243" s="77"/>
      <c r="K243" s="77"/>
      <c r="L243" s="77"/>
      <c r="M243" s="77"/>
      <c r="N243" s="51"/>
      <c r="O243" s="51" t="s">
        <v>55</v>
      </c>
      <c r="P243" s="51" t="s">
        <v>33</v>
      </c>
      <c r="Q243" s="51" t="s">
        <v>7</v>
      </c>
      <c r="R243" s="55" t="s">
        <v>5</v>
      </c>
      <c r="S243" s="17">
        <f xml:space="preserve"> S238+S239</f>
        <v>0</v>
      </c>
      <c r="U243" s="60" t="str">
        <f>IF(ISERROR(OR(WEEKDAY(B243,1)=1,ISNUMBER(MATCH(B243,#REF!,0)))),"",IF(OR(WEEKDAY(B243,1)=1,ISNUMBER(MATCH(B243,#REF!,0))),1,2))</f>
        <v/>
      </c>
      <c r="V243" s="58"/>
      <c r="W243" s="58"/>
      <c r="X243" s="58"/>
      <c r="Y243" s="58"/>
      <c r="Z243" s="58"/>
      <c r="AA243" s="58"/>
    </row>
  </sheetData>
  <mergeCells count="273">
    <mergeCell ref="E242:M242"/>
    <mergeCell ref="E243:M243"/>
    <mergeCell ref="E238:M238"/>
    <mergeCell ref="E239:M239"/>
    <mergeCell ref="E240:M240"/>
    <mergeCell ref="E241:M241"/>
    <mergeCell ref="E233:M233"/>
    <mergeCell ref="E234:M234"/>
    <mergeCell ref="E237:M237"/>
    <mergeCell ref="R237:S237"/>
    <mergeCell ref="E235:M235"/>
    <mergeCell ref="B236:S236"/>
    <mergeCell ref="E230:M230"/>
    <mergeCell ref="E231:M231"/>
    <mergeCell ref="E232:M232"/>
    <mergeCell ref="B228:S228"/>
    <mergeCell ref="E229:M229"/>
    <mergeCell ref="R221:S221"/>
    <mergeCell ref="E222:M222"/>
    <mergeCell ref="E223:M223"/>
    <mergeCell ref="E221:M221"/>
    <mergeCell ref="E224:M224"/>
    <mergeCell ref="E225:M225"/>
    <mergeCell ref="E226:M226"/>
    <mergeCell ref="R229:S229"/>
    <mergeCell ref="E218:M218"/>
    <mergeCell ref="E219:M219"/>
    <mergeCell ref="B220:S220"/>
    <mergeCell ref="E213:M213"/>
    <mergeCell ref="R213:S213"/>
    <mergeCell ref="E215:M215"/>
    <mergeCell ref="E216:M216"/>
    <mergeCell ref="E214:M214"/>
    <mergeCell ref="E227:M227"/>
    <mergeCell ref="E192:M192"/>
    <mergeCell ref="E193:M193"/>
    <mergeCell ref="R205:S205"/>
    <mergeCell ref="E206:M206"/>
    <mergeCell ref="E207:M207"/>
    <mergeCell ref="E217:M217"/>
    <mergeCell ref="B212:S212"/>
    <mergeCell ref="E208:M208"/>
    <mergeCell ref="E209:M209"/>
    <mergeCell ref="E210:M210"/>
    <mergeCell ref="E211:M211"/>
    <mergeCell ref="E205:M205"/>
    <mergeCell ref="E203:M203"/>
    <mergeCell ref="B204:S204"/>
    <mergeCell ref="E194:M194"/>
    <mergeCell ref="E195:M195"/>
    <mergeCell ref="B196:S196"/>
    <mergeCell ref="E197:M197"/>
    <mergeCell ref="R197:S197"/>
    <mergeCell ref="E198:M198"/>
    <mergeCell ref="E199:M199"/>
    <mergeCell ref="E200:M200"/>
    <mergeCell ref="E201:M201"/>
    <mergeCell ref="E202:M202"/>
    <mergeCell ref="E182:M182"/>
    <mergeCell ref="E173:M173"/>
    <mergeCell ref="E177:M177"/>
    <mergeCell ref="E178:M178"/>
    <mergeCell ref="E179:M179"/>
    <mergeCell ref="B180:S180"/>
    <mergeCell ref="E181:M181"/>
    <mergeCell ref="R181:S181"/>
    <mergeCell ref="E189:M189"/>
    <mergeCell ref="R189:S189"/>
    <mergeCell ref="R173:S173"/>
    <mergeCell ref="E174:M174"/>
    <mergeCell ref="E175:M175"/>
    <mergeCell ref="E176:M176"/>
    <mergeCell ref="E183:M183"/>
    <mergeCell ref="E184:M184"/>
    <mergeCell ref="E185:M185"/>
    <mergeCell ref="E186:M186"/>
    <mergeCell ref="E187:M187"/>
    <mergeCell ref="B188:S188"/>
    <mergeCell ref="E190:M190"/>
    <mergeCell ref="E191:M191"/>
    <mergeCell ref="E160:M160"/>
    <mergeCell ref="E161:M161"/>
    <mergeCell ref="E151:M151"/>
    <mergeCell ref="E152:M152"/>
    <mergeCell ref="E153:M153"/>
    <mergeCell ref="E154:M154"/>
    <mergeCell ref="E155:M155"/>
    <mergeCell ref="B156:S156"/>
    <mergeCell ref="E157:M157"/>
    <mergeCell ref="E171:M171"/>
    <mergeCell ref="B172:S172"/>
    <mergeCell ref="E162:M162"/>
    <mergeCell ref="E163:M163"/>
    <mergeCell ref="B164:S164"/>
    <mergeCell ref="E165:M165"/>
    <mergeCell ref="R165:S165"/>
    <mergeCell ref="E166:M166"/>
    <mergeCell ref="E167:M167"/>
    <mergeCell ref="E168:M168"/>
    <mergeCell ref="E169:M169"/>
    <mergeCell ref="E170:M170"/>
    <mergeCell ref="R157:S157"/>
    <mergeCell ref="E158:M158"/>
    <mergeCell ref="E159:M159"/>
    <mergeCell ref="E147:M147"/>
    <mergeCell ref="B148:S148"/>
    <mergeCell ref="E135:M135"/>
    <mergeCell ref="E136:M136"/>
    <mergeCell ref="E137:M137"/>
    <mergeCell ref="E138:M138"/>
    <mergeCell ref="E141:M141"/>
    <mergeCell ref="R141:S141"/>
    <mergeCell ref="E142:M142"/>
    <mergeCell ref="E143:M143"/>
    <mergeCell ref="E144:M144"/>
    <mergeCell ref="E145:M145"/>
    <mergeCell ref="E139:M139"/>
    <mergeCell ref="B140:S140"/>
    <mergeCell ref="E149:M149"/>
    <mergeCell ref="R149:S149"/>
    <mergeCell ref="E150:M150"/>
    <mergeCell ref="E130:M130"/>
    <mergeCell ref="E131:M131"/>
    <mergeCell ref="B132:S132"/>
    <mergeCell ref="E133:M133"/>
    <mergeCell ref="R133:S133"/>
    <mergeCell ref="E134:M134"/>
    <mergeCell ref="E146:M146"/>
    <mergeCell ref="E105:M105"/>
    <mergeCell ref="E106:M106"/>
    <mergeCell ref="E107:M107"/>
    <mergeCell ref="B108:S108"/>
    <mergeCell ref="E128:M128"/>
    <mergeCell ref="E129:M129"/>
    <mergeCell ref="E119:M119"/>
    <mergeCell ref="E120:M120"/>
    <mergeCell ref="E121:M121"/>
    <mergeCell ref="E122:M122"/>
    <mergeCell ref="E123:M123"/>
    <mergeCell ref="B124:S124"/>
    <mergeCell ref="E125:M125"/>
    <mergeCell ref="R125:S125"/>
    <mergeCell ref="E126:M126"/>
    <mergeCell ref="E127:M127"/>
    <mergeCell ref="E118:M118"/>
    <mergeCell ref="E109:M109"/>
    <mergeCell ref="E113:M113"/>
    <mergeCell ref="E114:M114"/>
    <mergeCell ref="E115:M115"/>
    <mergeCell ref="B116:S116"/>
    <mergeCell ref="E117:M117"/>
    <mergeCell ref="R117:S117"/>
    <mergeCell ref="R109:S109"/>
    <mergeCell ref="E110:M110"/>
    <mergeCell ref="E111:M111"/>
    <mergeCell ref="E112:M112"/>
    <mergeCell ref="E104:M104"/>
    <mergeCell ref="E93:M93"/>
    <mergeCell ref="R93:S93"/>
    <mergeCell ref="E94:M94"/>
    <mergeCell ref="E95:M95"/>
    <mergeCell ref="E98:M98"/>
    <mergeCell ref="E99:M99"/>
    <mergeCell ref="B100:S100"/>
    <mergeCell ref="E101:M101"/>
    <mergeCell ref="R101:S101"/>
    <mergeCell ref="E102:M102"/>
    <mergeCell ref="E96:M96"/>
    <mergeCell ref="E97:M97"/>
    <mergeCell ref="E89:M89"/>
    <mergeCell ref="E90:M90"/>
    <mergeCell ref="E91:M91"/>
    <mergeCell ref="B92:S92"/>
    <mergeCell ref="E103:M103"/>
    <mergeCell ref="E86:M86"/>
    <mergeCell ref="R77:S77"/>
    <mergeCell ref="E78:M78"/>
    <mergeCell ref="E79:M79"/>
    <mergeCell ref="E80:M80"/>
    <mergeCell ref="E77:M77"/>
    <mergeCell ref="E81:M81"/>
    <mergeCell ref="E82:M82"/>
    <mergeCell ref="E83:M83"/>
    <mergeCell ref="B84:S84"/>
    <mergeCell ref="E85:M85"/>
    <mergeCell ref="R85:S85"/>
    <mergeCell ref="E87:M87"/>
    <mergeCell ref="E88:M88"/>
    <mergeCell ref="E47:M47"/>
    <mergeCell ref="E45:M45"/>
    <mergeCell ref="E24:M24"/>
    <mergeCell ref="B76:S76"/>
    <mergeCell ref="E70:M70"/>
    <mergeCell ref="E72:M72"/>
    <mergeCell ref="E71:M71"/>
    <mergeCell ref="R61:S61"/>
    <mergeCell ref="E73:M73"/>
    <mergeCell ref="E74:M74"/>
    <mergeCell ref="E69:M69"/>
    <mergeCell ref="B68:S68"/>
    <mergeCell ref="R69:S69"/>
    <mergeCell ref="E63:M63"/>
    <mergeCell ref="E75:M75"/>
    <mergeCell ref="E66:M66"/>
    <mergeCell ref="E67:M67"/>
    <mergeCell ref="E65:M65"/>
    <mergeCell ref="E64:M64"/>
    <mergeCell ref="E61:M61"/>
    <mergeCell ref="E62:M62"/>
    <mergeCell ref="E27:M27"/>
    <mergeCell ref="E9:M9"/>
    <mergeCell ref="B28:S28"/>
    <mergeCell ref="E29:M29"/>
    <mergeCell ref="E32:M32"/>
    <mergeCell ref="E33:M33"/>
    <mergeCell ref="R21:S21"/>
    <mergeCell ref="B60:S60"/>
    <mergeCell ref="E51:M51"/>
    <mergeCell ref="E48:M48"/>
    <mergeCell ref="E53:M53"/>
    <mergeCell ref="E54:M54"/>
    <mergeCell ref="E55:M55"/>
    <mergeCell ref="E50:M50"/>
    <mergeCell ref="E49:M49"/>
    <mergeCell ref="B52:S52"/>
    <mergeCell ref="R53:S53"/>
    <mergeCell ref="E56:M56"/>
    <mergeCell ref="E58:M58"/>
    <mergeCell ref="E59:M59"/>
    <mergeCell ref="E57:M57"/>
    <mergeCell ref="E43:M43"/>
    <mergeCell ref="B44:S44"/>
    <mergeCell ref="R45:S45"/>
    <mergeCell ref="E46:M46"/>
    <mergeCell ref="E10:M10"/>
    <mergeCell ref="E16:M16"/>
    <mergeCell ref="B36:S36"/>
    <mergeCell ref="E37:M37"/>
    <mergeCell ref="R37:S37"/>
    <mergeCell ref="E42:M42"/>
    <mergeCell ref="E38:M38"/>
    <mergeCell ref="E39:M39"/>
    <mergeCell ref="E40:M40"/>
    <mergeCell ref="E41:M41"/>
    <mergeCell ref="R29:S29"/>
    <mergeCell ref="E30:M30"/>
    <mergeCell ref="E31:M31"/>
    <mergeCell ref="E34:M34"/>
    <mergeCell ref="E35:M35"/>
    <mergeCell ref="R1:S1"/>
    <mergeCell ref="E5:M5"/>
    <mergeCell ref="E15:M15"/>
    <mergeCell ref="E7:M7"/>
    <mergeCell ref="E14:M14"/>
    <mergeCell ref="R5:S5"/>
    <mergeCell ref="B12:S12"/>
    <mergeCell ref="E26:M26"/>
    <mergeCell ref="B1:O2"/>
    <mergeCell ref="B4:S4"/>
    <mergeCell ref="E23:M23"/>
    <mergeCell ref="E11:M11"/>
    <mergeCell ref="E18:M18"/>
    <mergeCell ref="E19:M19"/>
    <mergeCell ref="E21:M21"/>
    <mergeCell ref="E25:M25"/>
    <mergeCell ref="E8:M8"/>
    <mergeCell ref="R2:S2"/>
    <mergeCell ref="B20:S20"/>
    <mergeCell ref="E22:M22"/>
    <mergeCell ref="R13:S13"/>
    <mergeCell ref="E17:M17"/>
    <mergeCell ref="E13:M13"/>
    <mergeCell ref="E6:M6"/>
  </mergeCells>
  <phoneticPr fontId="2"/>
  <conditionalFormatting sqref="R8 R16 R24 R32 R40 R48 R56 R64 R72 R80 R88 R96 R104 R112 R120 R128 R136 R144 R152 R160 R168 R176 R184 R192 R200 R208 R216 R224 R232 R240">
    <cfRule type="expression" dxfId="887" priority="38" stopIfTrue="1">
      <formula>OR(Q11="■",Q11="×")</formula>
    </cfRule>
    <cfRule type="expression" dxfId="886" priority="39" stopIfTrue="1">
      <formula>Q11&lt;&gt;"△"</formula>
    </cfRule>
  </conditionalFormatting>
  <conditionalFormatting sqref="S9 S33 S41 S49 S57 S65 S73 S81 S89 S97 S105 S113 S121 S129 S137 S145 S153 S161 S169 S177 S185 S193 S201 S209 S217 S225 S233 S241 S17 S25">
    <cfRule type="expression" dxfId="885" priority="37" stopIfTrue="1">
      <formula>S9&gt;0</formula>
    </cfRule>
    <cfRule type="expression" dxfId="884" priority="40" stopIfTrue="1">
      <formula>OR(Q11="■",Q11="×")</formula>
    </cfRule>
    <cfRule type="expression" dxfId="883" priority="41" stopIfTrue="1">
      <formula>S9&lt;0</formula>
    </cfRule>
  </conditionalFormatting>
  <conditionalFormatting sqref="S8 S16 S24 S32 S40 S48 S56 S64 S72 S80 S88 S96 S104 S112 S120 S128 S136 S144 S152 S160 S168 S176 S184 S192 S200 S208 S216 S224 S232 S240">
    <cfRule type="expression" dxfId="882" priority="42" stopIfTrue="1">
      <formula>OR(Q11="■",Q11="×")</formula>
    </cfRule>
    <cfRule type="expression" dxfId="881" priority="43" stopIfTrue="1">
      <formula>Q11="△"</formula>
    </cfRule>
    <cfRule type="expression" dxfId="880" priority="44" stopIfTrue="1">
      <formula>Q11&lt;&gt;"△"</formula>
    </cfRule>
  </conditionalFormatting>
  <conditionalFormatting sqref="Q5 Q13 Q21 Q29 Q37 Q45 Q53 Q61 Q69 Q77 Q85 Q93 Q101 Q109 Q117 Q125 Q133 Q141 Q149 Q157 Q165 Q173 Q181 Q189 Q197 Q205 Q213 Q221 Q229 Q237">
    <cfRule type="expression" dxfId="879" priority="45" stopIfTrue="1">
      <formula>OR(Q11="■",Q11="×")</formula>
    </cfRule>
  </conditionalFormatting>
  <conditionalFormatting sqref="E6:L6 E14:L14 E22:L22 E30:L30 E38:L38 E46:L46 E54:L54 E62:L62 E70:L70 E78:L78 E86:L86 E94:L94 E102:L102 E110:L110 E118:L118 E126:L126 E134:L134 E142:L142 E150:L150 E158:L158 E166:L166 E174:L174 E182:L182 E190:L190 E198:L198 E206:L206 E214:L214 E222:L222 E230:L230 E238:L238">
    <cfRule type="expression" dxfId="878" priority="46" stopIfTrue="1">
      <formula>OR(Q11="■",Q11="×")</formula>
    </cfRule>
  </conditionalFormatting>
  <conditionalFormatting sqref="N5 N13 N21 N29 N37 N45 N53 N61 N69 N77 N85 N93 N101 N109 N117 N125 N133 N141 N149 N157 N165 N173 N181 N189 N197 N205 N213 N221 N229 N237">
    <cfRule type="expression" dxfId="877" priority="47" stopIfTrue="1">
      <formula>OR(Q11="■",Q11="×")</formula>
    </cfRule>
  </conditionalFormatting>
  <conditionalFormatting sqref="O5 O13 O21 O29 O37 O45 O53 O61 O69 O77 O85 O93 O101 O109 O117 O125 O133 O141 O149 O157 O165 O173 O181 O189 O197 O205 O213 O221 O229 O237">
    <cfRule type="expression" dxfId="876" priority="48" stopIfTrue="1">
      <formula>OR(Q11="■",Q11="×")</formula>
    </cfRule>
  </conditionalFormatting>
  <conditionalFormatting sqref="E7:L7 E15:L15 E23:L23 E31:L31 E39:L39 E47:L47 E55:L55 E63:L63 E71:L71 E79:L79 E87:L87 E95:L95 E103:L103 E111:L111 E119:L119 E127:L127 E135:L135 E143:L143 E151:L151 E159:L159 E167:L167 E175:L175 E183:L183 E191:L191 E199:L199 E207:L207 E215:L215 E223:L223 E231:L231 E239:L239">
    <cfRule type="expression" dxfId="875" priority="49" stopIfTrue="1">
      <formula>OR(Q11="■",Q11="×")</formula>
    </cfRule>
  </conditionalFormatting>
  <conditionalFormatting sqref="N6:P6 N14:P14 N22:P22 N30:P30 N38:P38 N46:P46 N54:P54 N62:P62 N70:P70 N78:P78 N86:P86 N94:P94 N102:P102 N110:P110 N118:P118 N126:P126 N134:P134 N142:P142 N150:P150 N158:P158 N166:P166 N174:P174 N182:P182 N190:P190 N198:P198 N206:P206 N214:P214 N222:P222 N230:P230 N238:P238">
    <cfRule type="expression" dxfId="874" priority="50" stopIfTrue="1">
      <formula>OR($Q11="■",$Q11="×")</formula>
    </cfRule>
  </conditionalFormatting>
  <conditionalFormatting sqref="N8 N16 N24 N32 N40 N48 N56 N64 N72 N80 N88 N96 N104 N112 N120 N128 N136 N144 N152 N160 N168 N176 N184 N192 N200 N208 N216 N224 N232 N240">
    <cfRule type="expression" dxfId="873" priority="51" stopIfTrue="1">
      <formula>OR(Q11="■",Q11="×")</formula>
    </cfRule>
  </conditionalFormatting>
  <conditionalFormatting sqref="N9 N17 N25 N33 N41 N49 N57 N65 N73 N81 N89 N97 N105 N113 N121 N129 N137 N145 N153 N161 N169 N177 N185 N193 N201 N209 N217 N225 N233 N241">
    <cfRule type="expression" dxfId="872" priority="52" stopIfTrue="1">
      <formula>OR(Q11="■",Q11="×")</formula>
    </cfRule>
  </conditionalFormatting>
  <conditionalFormatting sqref="N10 N18 N26 N34 N42 N50 N58 N66 N74 N82 N90 N98 N106 N114 N122 N130 N138 N146 N154 N162 N170 N178 N186 N194 N202 N210 N218 N226 N234 N242">
    <cfRule type="expression" dxfId="871" priority="53" stopIfTrue="1">
      <formula>OR(Q11="■",Q11="×")</formula>
    </cfRule>
  </conditionalFormatting>
  <conditionalFormatting sqref="N11 N19 N27 N35 N43 N51 N59 N67 N75 N83 N91 N99 N107 N115 N123 N131 N139 N147 N155 N163 N171 N179 N187 N195 N203 N211 N219 N227 N235 N243">
    <cfRule type="expression" dxfId="870" priority="54" stopIfTrue="1">
      <formula>OR(Q11="■",Q11="×")</formula>
    </cfRule>
  </conditionalFormatting>
  <conditionalFormatting sqref="O7 O15 O23 O31 O39 O47 O55 O63 O71 O79 O87 O95 O103 O111 O119 O127 O135 O143 O151 O159 O167 O175 O183 O191 O199 O207 O215 O223 O231 O239">
    <cfRule type="expression" dxfId="869" priority="55" stopIfTrue="1">
      <formula>OR(Q11="■",Q11="×")</formula>
    </cfRule>
  </conditionalFormatting>
  <conditionalFormatting sqref="O8 O16 O24 O32 O40 O48 O56 O64 O72 O80 O88 O96 O104 O112 O120 O128 O136 O144 O152 O160 O168 O176 O184 O192 O200 O208 O216 O224 O232 O240">
    <cfRule type="expression" dxfId="868" priority="56" stopIfTrue="1">
      <formula>OR(Q11="■",Q11="×")</formula>
    </cfRule>
  </conditionalFormatting>
  <conditionalFormatting sqref="O9 O17 O25 O33 O41 O49 O57 O65 O73 O81 O89 O97 O105 O113 O121 O129 O137 O145 O153 O161 O169 O177 O185 O193 O201 O209 O217 O225 O233 O241">
    <cfRule type="expression" dxfId="867" priority="57" stopIfTrue="1">
      <formula>OR(Q11="■",Q11="×")</formula>
    </cfRule>
  </conditionalFormatting>
  <conditionalFormatting sqref="O10 O18 O26 O34 O42 O50 O58 O66 O74 O82 O90 O98 O106 O114 O122 O130 O138 O146 O154 O162 O170 O178 O186 O194 O202 O210 O218 O226 O234 O242">
    <cfRule type="expression" dxfId="866" priority="58" stopIfTrue="1">
      <formula>OR(Q11="■",Q11="×")</formula>
    </cfRule>
  </conditionalFormatting>
  <conditionalFormatting sqref="O11 O19 O27 O35 O43 O51 O59 O67 O75 O83 O91 O99 O107 O115 O123 O131 O139 O147 O155 O163 O171 O179 O187 O195 O203 O211 O219 O227 O235 O243">
    <cfRule type="expression" dxfId="865" priority="59" stopIfTrue="1">
      <formula>OR(Q11="■",Q11="×")</formula>
    </cfRule>
  </conditionalFormatting>
  <conditionalFormatting sqref="P7 P15 P23 P31 P39 P47 P55 P63 P71 P79 P87 P95 P103 P111 P119 P127 P135 P143 P151 P159 P167 P175 P183 P191 P199 P207 P215 P223 P231 P239">
    <cfRule type="expression" dxfId="864" priority="60" stopIfTrue="1">
      <formula>OR(Q11="■",Q11="×")</formula>
    </cfRule>
  </conditionalFormatting>
  <conditionalFormatting sqref="P8 P16 P24 P32 P40 P48 P56 P64 P72 P80 P88 P96 P104 P112 P120 P128 P136 P144 P152 P160 P168 P176 P184 P192 P200 P208 P216 P224 P232 P240">
    <cfRule type="expression" dxfId="863" priority="61" stopIfTrue="1">
      <formula>OR(Q11="■",Q11="×")</formula>
    </cfRule>
  </conditionalFormatting>
  <conditionalFormatting sqref="P9 P17 P25 P33 P41 P49 P57 P65 P73 P81 P89 P97 P105 P113 P121 P129 P137 P145 P153 P161 P169 P177 P185 P193 P201 P209 P217 P225 P233 P241">
    <cfRule type="expression" dxfId="862" priority="62" stopIfTrue="1">
      <formula>OR(Q11="■",Q11="×")</formula>
    </cfRule>
  </conditionalFormatting>
  <conditionalFormatting sqref="P10 P18 P26 P34 P42 P50 P58 P66 P74 P82 P90 P98 P106 P114 P122 P130 P138 P146 P154 P162 P170 P178 P186 P194 P202 P210 P218 P226 P234 P242">
    <cfRule type="expression" dxfId="861" priority="63" stopIfTrue="1">
      <formula>OR(Q11="■",Q11="×")</formula>
    </cfRule>
  </conditionalFormatting>
  <conditionalFormatting sqref="P11 P19 P27 P35 P43 P51 P59 P67 P75 P83 P91 P99 P107 P115 P123 P131 P139 P147 P155 P163 P171 P179 P187 P195 P203 P211 P219 P227 P235 P243">
    <cfRule type="expression" dxfId="860" priority="64" stopIfTrue="1">
      <formula>OR(Q11="■",Q11="×")</formula>
    </cfRule>
  </conditionalFormatting>
  <conditionalFormatting sqref="D5 D13 D21 D29 D37 D45 D53 D61 D69 D77 D85 D93 D101 D109 D117 D125 D133 D141 D149 D157 D165 D173 D181 D189 D197 D205 D213 D221 D229 D237">
    <cfRule type="expression" dxfId="859" priority="65" stopIfTrue="1">
      <formula>OR(Q11="■",Q11="×")</formula>
    </cfRule>
  </conditionalFormatting>
  <conditionalFormatting sqref="D6 D14 D30 D38 D54 D62 D70 D110 D126 D150 D174 D182 D230 D238">
    <cfRule type="expression" dxfId="858" priority="66" stopIfTrue="1">
      <formula>OR(Q11="■",Q11="×")</formula>
    </cfRule>
  </conditionalFormatting>
  <conditionalFormatting sqref="D7 D15 D23 D31 D39 D55 D63 D71 D79 D87 D95 D103 D111 D119 D127 D135 D143 D151 D159 D167 D175 D183 D191 D199 D207 D215 D223 D231 D239">
    <cfRule type="expression" dxfId="857" priority="67" stopIfTrue="1">
      <formula>OR(Q11="■",Q11="×")</formula>
    </cfRule>
  </conditionalFormatting>
  <conditionalFormatting sqref="D8 D16 D24 D32 D40 D48 D56 D64 D72 D80 D88 D96 D104 D112 D120 D128 D136 D144 D152 D160 D168 D176 D184 D192 D200 D208 D216 D224 D232 D240">
    <cfRule type="expression" dxfId="856" priority="68" stopIfTrue="1">
      <formula>OR(Q11="■",Q11="×")</formula>
    </cfRule>
  </conditionalFormatting>
  <conditionalFormatting sqref="D9 D17 D25 D33 D41 D49 D57 D65 D73 D81 D89 D97 D105 D113 D121 D129 D137 D145 D153 D161 D169 D177 D185 D193 D201 D209 D217 D225 D233 D241">
    <cfRule type="expression" dxfId="855" priority="69" stopIfTrue="1">
      <formula>OR(Q11="■",Q11="×")</formula>
    </cfRule>
  </conditionalFormatting>
  <conditionalFormatting sqref="D10 D18 D26 D34 D42 D50 D58 D66 D74 D82 D90 D98 D106 D114 D122 D130 D138 D146 D154 D162 D170 D178 D186 D194 D202 D210 D218 D226 D234 D242">
    <cfRule type="expression" dxfId="854" priority="70" stopIfTrue="1">
      <formula>OR(Q11="■",Q11="×")</formula>
    </cfRule>
  </conditionalFormatting>
  <conditionalFormatting sqref="D11 D19 D27 D35 D43 D51 D59 D67 D75 D83 D91 D99 D107 D115 D123 D131 D139 D147 D155 D163 D171 D179 D187 D195 D203 D211 D219 D227 D235 D243">
    <cfRule type="expression" dxfId="853" priority="71" stopIfTrue="1">
      <formula>OR(Q11="■",Q11="×")</formula>
    </cfRule>
  </conditionalFormatting>
  <conditionalFormatting sqref="C6 C14 C30 C38 C62 C70 C126 C150 C174 C182 C230 C238 C158">
    <cfRule type="expression" dxfId="852" priority="72" stopIfTrue="1">
      <formula>OR(Q11="■",Q11="×")</formula>
    </cfRule>
  </conditionalFormatting>
  <conditionalFormatting sqref="C7 C15 C23 C31 C39 C55 C63 C71 C79 C87 C95 C103 C111 C127 C135 C143 C151 C159 C167 C175 C183 C191 C199 C207 C215 C223 C231 C239">
    <cfRule type="expression" dxfId="851" priority="73" stopIfTrue="1">
      <formula>OR(Q11="■",Q11="×")</formula>
    </cfRule>
  </conditionalFormatting>
  <conditionalFormatting sqref="B7 B15 B23 B31 B39 B47 B55 B63 B71 B79 B87 B95 B103 B111 B119 B127 B135 B143 B151 B159 B167 B175 B183 B191 B199 B207 B215 B223 B231 B239">
    <cfRule type="expression" dxfId="850" priority="74" stopIfTrue="1">
      <formula>OR(Q11="■",Q11="×")</formula>
    </cfRule>
  </conditionalFormatting>
  <conditionalFormatting sqref="B6 B14 B22 B30 B38 B46 B54 B62 B70 B78 B86 B94 B102 B110 B118 B126 B134 B142 B150 B158 B166 B174 B182 B190 B198 B206 B214 B222 B230 B238">
    <cfRule type="expression" dxfId="849" priority="75" stopIfTrue="1">
      <formula>OR(Q11="■",Q11="×")</formula>
    </cfRule>
  </conditionalFormatting>
  <conditionalFormatting sqref="R6 R14 R22 R30 R38 R46 R54 R62 R70 R78 R86 R94 R102 R110 R118 R126 R134 R142 R150 R158 R166 R174 R182 R190 R198 R206 R214 R222 R230 R238">
    <cfRule type="expression" dxfId="848" priority="76" stopIfTrue="1">
      <formula>OR(Q11="■",Q11="×")</formula>
    </cfRule>
  </conditionalFormatting>
  <conditionalFormatting sqref="Q6 Q14 Q22 Q30 Q38 Q46 Q54 Q62 Q70 Q78 Q86 Q94 Q102 Q110 Q118 Q126 Q134 Q142 Q150 Q158 Q166 Q174 Q182 Q190 Q198 Q206 Q214 Q222 Q230 Q238">
    <cfRule type="expression" dxfId="847" priority="77" stopIfTrue="1">
      <formula>OR(Q11="■",Q11="×")</formula>
    </cfRule>
  </conditionalFormatting>
  <conditionalFormatting sqref="Q7 Q15 Q23 Q31 Q39 Q47 Q55 Q63 Q71 Q79 Q87 Q95 Q103 Q111 Q119 Q127 Q135 Q143 Q151 Q159 Q167 Q175 Q183 Q191 Q199 Q207 Q215 Q223 Q231 Q239">
    <cfRule type="expression" dxfId="846" priority="78" stopIfTrue="1">
      <formula>OR(Q11="■",Q11="×")</formula>
    </cfRule>
  </conditionalFormatting>
  <conditionalFormatting sqref="Q8 Q16 Q24 Q32 Q40 Q48 Q56 Q64 Q72 Q80 Q88 Q96 Q104 Q112 Q120 Q128 Q136 Q144 Q152 Q160 Q168 Q176 Q184 Q192 Q200 Q208 Q216 Q224 Q232 Q240">
    <cfRule type="expression" dxfId="845" priority="79" stopIfTrue="1">
      <formula>OR(Q11="■",Q11="×")</formula>
    </cfRule>
  </conditionalFormatting>
  <conditionalFormatting sqref="Q9 Q17 Q25 Q33 Q41 Q49 Q57 Q65 Q73 Q81 Q89 Q97 Q105 Q113 Q121 Q129 Q137 Q145 Q153 Q161 Q169 Q177 Q185 Q193 Q201 Q209 Q217 Q225 Q233 Q241">
    <cfRule type="expression" dxfId="844" priority="80" stopIfTrue="1">
      <formula>OR(Q11="■",Q11="×")</formula>
    </cfRule>
  </conditionalFormatting>
  <conditionalFormatting sqref="Q10 Q18 Q26 Q34 Q42 Q50 Q58 Q66 Q74 Q82 Q90 Q98 Q106 Q114 Q122 Q130 Q138 Q146 Q154 Q162 Q170 Q178 Q186 Q194 Q202 Q210 Q218 Q226 Q234 Q242">
    <cfRule type="expression" dxfId="843" priority="81" stopIfTrue="1">
      <formula>OR(Q11="■",Q11="×")</formula>
    </cfRule>
  </conditionalFormatting>
  <conditionalFormatting sqref="R10 R18 R26 R34 R42 R50 R58 R66 R74 R82 R90 R98 R106 R114 R122 R130 R138 R146 R154 R162 R170 R178 R186 R194 R202 R210 R218 R226 R234 R242">
    <cfRule type="expression" dxfId="842" priority="82" stopIfTrue="1">
      <formula>OR(Q11="■",Q11="×")</formula>
    </cfRule>
  </conditionalFormatting>
  <conditionalFormatting sqref="R11 R19 R27 R35 R43 R51 R59 R67 R75 R83 R91 R99 R107 R115 R123 R131 R139 R147 R155 R163 R171 R179 R187 R195 R203 R211 R219 R227 R235 R243">
    <cfRule type="expression" dxfId="841" priority="83" stopIfTrue="1">
      <formula>OR(Q11="■",Q11="×")</formula>
    </cfRule>
  </conditionalFormatting>
  <conditionalFormatting sqref="R9 R17 R25 R33 R41 R49 R57 R65 R73 R81 R89 R97 R105 R113 R121 R129 R137 R145 R153 R161 R169 R177 R185 R193 R201 R209 R217 R225 R233 R241">
    <cfRule type="expression" dxfId="840" priority="84" stopIfTrue="1">
      <formula>OR(Q11="■",Q11="×")</formula>
    </cfRule>
  </conditionalFormatting>
  <conditionalFormatting sqref="R7 R15 R23 R31 R39 R47 R55 R63 R71 R79 R87 R95 R103 R111 R119 R127 R135 R143 R151 R159 R167 R175 R183 R191 R199 R207 R215 R223 R231 R239">
    <cfRule type="expression" dxfId="839" priority="85" stopIfTrue="1">
      <formula>OR(Q11="■",Q11="×")</formula>
    </cfRule>
  </conditionalFormatting>
  <conditionalFormatting sqref="B8 B16 B24 B32 B40 B48 B56 B64 B72 B80 B88 B96 B104 B112 B120 B128 B136 B144 B152 B160 B168 B176 B184 B192 B200 B208 B216 B224 B232 B240">
    <cfRule type="expression" dxfId="838" priority="86" stopIfTrue="1">
      <formula>OR(Q11="■",Q11="×")</formula>
    </cfRule>
  </conditionalFormatting>
  <conditionalFormatting sqref="C8 C16 C24 C32 C40 C48 C56 C64 C72 C80 C88 C96 C104 C112 C120 C128 C136 C144 C152 C160 C168 C176 C184 C192 C200 C208 C216 C224 C232 C240">
    <cfRule type="expression" dxfId="837" priority="87" stopIfTrue="1">
      <formula>OR(Q11="■",Q11="×")</formula>
    </cfRule>
  </conditionalFormatting>
  <conditionalFormatting sqref="B9 B17 B25 B33 B41 B49 B57 B65 B73 B81 B89 B97 B105 B113 B121 B129 B137 B145 B153 B161 B169 B177 B185 B193 B201 B209 B217 B225 B233 B241">
    <cfRule type="expression" dxfId="836" priority="88" stopIfTrue="1">
      <formula>OR(Q11="■",Q11="×")</formula>
    </cfRule>
  </conditionalFormatting>
  <conditionalFormatting sqref="C9 C17 C25 C33 C41 C49 C57 C65 C73 C81 C89 C97 C105 C113 C121 C129 C137 C145 C153 C161 C169 C177 C185 C193 C201 C209 C217 C225 C233 C241">
    <cfRule type="expression" dxfId="835" priority="89" stopIfTrue="1">
      <formula>OR(Q11="■",Q11="×")</formula>
    </cfRule>
  </conditionalFormatting>
  <conditionalFormatting sqref="B10 B18 B26 B34 B42 B50 B58 B66 B74 B82 B90 B98 B106 B114 B122 B130 B138 B146 B154 B162 B170 B178 B186 B194 B202 B210 B218 B226 B234 B242">
    <cfRule type="expression" dxfId="834" priority="90" stopIfTrue="1">
      <formula>OR(Q11="■",Q11="×")</formula>
    </cfRule>
  </conditionalFormatting>
  <conditionalFormatting sqref="C10 C18 C26 C34 C42 C50 C58 C66 C74 C82 C90 C98 C106 C114 C122 C130 C138 C146 C154 C162 C170 C178 C186 C194 C202 C210 C218 C226 C234 C242">
    <cfRule type="expression" dxfId="833" priority="91" stopIfTrue="1">
      <formula>OR(Q11="■",Q11="×")</formula>
    </cfRule>
  </conditionalFormatting>
  <conditionalFormatting sqref="C11 C19 C27 C35 C43 C51 C59 C67 C75 C83 C91 C99 C107 C115 C123 C131 C139 C147 C155 C163 C171 C179 C187 C195 C203 C211 C219 C227 C235 C243">
    <cfRule type="expression" dxfId="832" priority="92" stopIfTrue="1">
      <formula>OR(Q11="■",Q11="×")</formula>
    </cfRule>
  </conditionalFormatting>
  <conditionalFormatting sqref="B11 B19 B27 B35 B43 B51 B59 B67 B75 B83 B91 B99 B107 B115 B123 B131 B139 B147 B155 B163 B171 B179 B187 B195 B203 B211 B219 B227 B235 B243">
    <cfRule type="expression" dxfId="831" priority="93" stopIfTrue="1">
      <formula>OR(Q11="■",Q11="×")</formula>
    </cfRule>
  </conditionalFormatting>
  <conditionalFormatting sqref="E8:L8 E16:L16 E24:L24 E32:L32 E40:L40 E48:L48 E56:L56 E64:L64 E72:L72 E80:L80 E88:L88 E96:L96 E104:L104 E112:L112 E120:L120 E128:L128 E136:L136 E144:L144 E152:L152 E160:L160 E168:L168 E176:L176 E184:L184 E192:L192 E200:L200 E208:L208 E216:L216 E224:L224 E232:L232 E240:L240">
    <cfRule type="expression" dxfId="830" priority="94" stopIfTrue="1">
      <formula>OR(Q11="■",Q11="×")</formula>
    </cfRule>
  </conditionalFormatting>
  <conditionalFormatting sqref="E9:L9 E17:L17 E25:L25 E33:L33 E41:L41 E49:L49 E57:L57 E65:L65 E73:L73 E81:L81 E89:L89 E97:L97 E105:L105 E113:L113 E121:L121 E129:L129 E137:L137 E145:L145 E153:L153 E161:L161 E169:L169 E177:L177 E185:L185 E193:L193 E201:L201 E209:L209 E217:L217 E225:L225 E233:L233 E241:L241">
    <cfRule type="expression" dxfId="829" priority="95" stopIfTrue="1">
      <formula>OR(Q11="■",Q11="×")</formula>
    </cfRule>
  </conditionalFormatting>
  <conditionalFormatting sqref="E10:L10 E18:L18 E26:L26 E34:L34 E42:L42 E50:L50 E58:L58 E66:L66 E74:L74 E82:L82 E90:L90 E98:L98 E106:L106 E114:L114 E122:L122 E130:L130 E138:L138 E146:L146 E154:L154 E162:L162 E170:L170 E178:L178 E186:L186 E194:L194 E202:L202 E210:L210 E218:L218 E226:L226 E234:L234 E242:L242">
    <cfRule type="expression" dxfId="828" priority="96" stopIfTrue="1">
      <formula>OR(Q11="■",Q11="×")</formula>
    </cfRule>
  </conditionalFormatting>
  <conditionalFormatting sqref="E11:L11 E19:L19 E27:L27 E35:L35 E43:L43 E51:L51 E59:L59 E67:L67 E75:L75 E83:L83 E91:L91 E99:L99 E107:L107 E115:L115 E123:L123 E131:L131 E139:L139 E147:L147 E155:L155 E163:L163 E171:L171 E179:L179 E187:L187 E195:L195 E203:L203 E211:L211 E219:L219 E227:L227 E235:L235 E243:L243">
    <cfRule type="expression" dxfId="827" priority="97" stopIfTrue="1">
      <formula>OR(Q11="■",Q11="×")</formula>
    </cfRule>
  </conditionalFormatting>
  <conditionalFormatting sqref="E5:L5 E13:L13 E21:L21 E29:L29 E37:L37 E45:L45 E53:L53 E61:L61 E69:L69 E77:L77 E85:L85 E93:L93 E101:L101 E109:L109 E117:L117 E125:L125 E133:L133 E141:L141 E149:L149 E157:L157 E165:L165 E173:L173 E181:L181 E189:L189 E197:L197 E205:L205 E213:L213 E221:L221 E229:L229 E237:L237">
    <cfRule type="expression" dxfId="826" priority="98" stopIfTrue="1">
      <formula>OR(Q11="■",Q11="×")</formula>
    </cfRule>
  </conditionalFormatting>
  <conditionalFormatting sqref="N7 N15 N23 N31 N39 N47 N55 N63 N71 N79 N87 N95 N103 N111 N119 N127 N135 N143 N151 N159 N167 N175 N183 N191 N199 N207 N215 N223 N231 N239">
    <cfRule type="expression" dxfId="825" priority="99" stopIfTrue="1">
      <formula>OR(Q11="■",Q11="×")</formula>
    </cfRule>
  </conditionalFormatting>
  <conditionalFormatting sqref="C5 C13 C21 C29 C37 C45 C53 C61 C69 C77 C85 C93 C101 C109 C117 C125 C133 C141 C149 C157 C165 C173 C181 C189 C197 C205 C213 C221 C229 C237">
    <cfRule type="expression" dxfId="824" priority="100" stopIfTrue="1">
      <formula>OR(Q11="■",Q11="×")</formula>
    </cfRule>
  </conditionalFormatting>
  <conditionalFormatting sqref="P5 P13 P21 P29 P37 P45 P53 P61 P69 P77 P85 P93 P101 P109 P117 P125 P133 P141 P149 P157 P165 P173 P181 P189 P197 P205 P213 P221 P229 P237">
    <cfRule type="expression" dxfId="823" priority="101" stopIfTrue="1">
      <formula>OR(Q11="■",Q11="×")</formula>
    </cfRule>
  </conditionalFormatting>
  <conditionalFormatting sqref="S11 S19 S27 S35 S43 S51 S59 S67 S75 S83 S91 S99 S107 S115 S123 S131 S139 S147 S155 S163 S171 S179 S187 S195 S203 S211 S219 S227 S235 S243">
    <cfRule type="expression" dxfId="822" priority="102" stopIfTrue="1">
      <formula>OR(Q11="■",Q11="×")</formula>
    </cfRule>
  </conditionalFormatting>
  <conditionalFormatting sqref="S10 S18 S26 S34 S42 S50 S58 S66 S74 S82 S90 S98 S106 S114 S122 S130 S138 S146 S154 S162 S170 S178 S186 S194 S202 S210 S218 S226 S234 S242">
    <cfRule type="expression" dxfId="821" priority="103" stopIfTrue="1">
      <formula>OR(Q11="■",Q11="×")</formula>
    </cfRule>
  </conditionalFormatting>
  <conditionalFormatting sqref="R5:S5 R13:S13 R21:S21 R29:S29 R37:S37 R45:S45 R53:S53 R61:S61 R69:S69 R77:S77 R85:S85 R93:S93 R101:S101 R109:S109 R117:S117 R125:S125 R133:S133 R141:S141 R149:S149 R157:S157 R165:S165 R173:S173 R181:S181 R189:S189 R197:S197 R205:S205 R213:S213 R221:S221 R229:S229 R237:S237">
    <cfRule type="expression" dxfId="820" priority="104" stopIfTrue="1">
      <formula>OR(Q11="■",Q11="×")</formula>
    </cfRule>
  </conditionalFormatting>
  <conditionalFormatting sqref="S6 S14 S22 S30 S38 S46 S54 S62 S70 S78 S86 S94 S102 S110 S118 S126 S134 S142 S150 S158 S166 S174 S182 S190 S198 S206 S214 S222 S230 S238">
    <cfRule type="expression" dxfId="819" priority="105" stopIfTrue="1">
      <formula>OR(Q11="■",Q11="×")</formula>
    </cfRule>
  </conditionalFormatting>
  <conditionalFormatting sqref="S7 S15 S23 S31 S39 S47 S55 S63 S71 S79 S87 S95 S103 S111 S119 S127 S135 S143 S151 S159 S167 S175 S183 S191 S199 S207 S215 S223 S231 S239">
    <cfRule type="expression" dxfId="818" priority="106" stopIfTrue="1">
      <formula>OR(Q11="■",Q11="×")</formula>
    </cfRule>
  </conditionalFormatting>
  <conditionalFormatting sqref="B5 B13 B21 B29 B37 B45 B53 B61 B69 B77 B85 B93 B101 B109 B117 B125 B133 B141 B149 B157 B165 B173 B181 B189 B197 B205 B213 B221 B229 B237">
    <cfRule type="expression" dxfId="817" priority="107" stopIfTrue="1">
      <formula>OR(Q11="■",Q11="×")</formula>
    </cfRule>
  </conditionalFormatting>
  <conditionalFormatting sqref="B4:I4 B12:I12 B20:I20 B28:I28 B36:I36 B44:I44 B52:I52 B60:I60 B68:I68 B76:I76 B84:I84 B92:I92 B100:I100 B108:I108 B116:I116 B124:I124 B132:I132 B140:I140 B148:I148 B156:I156 B164:I164 B172:I172 B180:I180 B188:I188 B196:I196 B204:I204 B212:I212 B220:I220 B228:I228 B236:I236">
    <cfRule type="expression" dxfId="816" priority="108" stopIfTrue="1">
      <formula>OR(Q11="■",Q11="×")</formula>
    </cfRule>
  </conditionalFormatting>
  <conditionalFormatting sqref="Q11 Q19 Q27 Q35 Q43 Q51 Q59 Q67 Q75 Q83 Q91 Q99 Q107 Q115 Q123 Q131 Q139 Q147 Q155 Q163 Q171 Q179 Q187 Q195 Q203 Q211 Q219 Q227 Q235 Q243">
    <cfRule type="expression" dxfId="815" priority="109" stopIfTrue="1">
      <formula>OR(Q11="■",Q11="×")</formula>
    </cfRule>
  </conditionalFormatting>
  <conditionalFormatting sqref="M6 M14 M22 M30 M38 M46 M54 M62 M70 M78 M86 M94 M102 M110 M118 M126 M134 M142 M150 M158 M166 M174 M182 M190 M198 M206 M214 M222 M230 M238">
    <cfRule type="expression" dxfId="814" priority="110" stopIfTrue="1">
      <formula>OR(#REF!="■",#REF!="×")</formula>
    </cfRule>
  </conditionalFormatting>
  <conditionalFormatting sqref="M7 M15 M23 M31 M39 M47 M55 M63 M71 M79 M87 M95 M103 M111 M119 M127 M135 M143 M151 M159 M167 M175 M183 M191 M199 M207 M215 M223 M231 M239">
    <cfRule type="expression" dxfId="813" priority="111" stopIfTrue="1">
      <formula>OR(#REF!="■",#REF!="×")</formula>
    </cfRule>
  </conditionalFormatting>
  <conditionalFormatting sqref="M8 M16 M24 M32 M40 M48 M56 M64 M72 M80 M88 M96 M104 M112 M120 M128 M136 M144 M152 M160 M168 M176 M184 M192 M200 M208 M216 M224 M232 M240">
    <cfRule type="expression" dxfId="812" priority="112" stopIfTrue="1">
      <formula>OR(#REF!="■",#REF!="×")</formula>
    </cfRule>
  </conditionalFormatting>
  <conditionalFormatting sqref="M9 M17 M25 M33 M41 M49 M57 M65 M73 M81 M89 M97 M105 M113 M121 M129 M137 M145 M153 M161 M169 M177 M185 M193 M201 M209 M217 M225 M233 M241">
    <cfRule type="expression" dxfId="811" priority="113" stopIfTrue="1">
      <formula>OR(#REF!="■",#REF!="×")</formula>
    </cfRule>
  </conditionalFormatting>
  <conditionalFormatting sqref="M10 M18 M26 M34 M42 M50 M58 M66 M74 M82 M90 M98 M106 M114 M122 M130 M138 M146 M154 M162 M170 M178 M186 M194 M202 M210 M218 M226 M234 M242">
    <cfRule type="expression" dxfId="810" priority="114" stopIfTrue="1">
      <formula>OR(#REF!="■",#REF!="×")</formula>
    </cfRule>
  </conditionalFormatting>
  <conditionalFormatting sqref="M11 M19 M27 M35 M43 M51 M59 M67 M75 M83 M91 M99 M107 M115 M123 M131 M139 M147 M155 M163 M171 M179 M187 M195 M203 M211 M219 M227 M235 M243">
    <cfRule type="expression" dxfId="809" priority="115" stopIfTrue="1">
      <formula>OR(#REF!="■",#REF!="×")</formula>
    </cfRule>
  </conditionalFormatting>
  <conditionalFormatting sqref="M5 M13 M21 M29 M37 M45 M53 M61 M69 M77 M85 M93 M101 M109 M117 M125 M133 M141 M149 M157 M165 M173 M181 M189 M197 M205 M213 M221 M229 M237">
    <cfRule type="expression" dxfId="808" priority="116" stopIfTrue="1">
      <formula>OR(#REF!="■",#REF!="×")</formula>
    </cfRule>
  </conditionalFormatting>
  <conditionalFormatting sqref="P44:S44 M20 M28 M36 M44 M52 M60 M68 M76 M84 M92 M100 M108 M116 M124 M132 M140 M148 M156 M164 M172 M180 M188 M196 M204 M212 M220 M228 M236 M12 P52:S52 P60:S60 P68:S68 P76:S76 P84:S84 P92:S92 P100:S100 P108:S108 P116:S116 P124:S124 P132:S132 P140:S140 P148:S148 P156:S156 P164:S164 P172:S172 P180:S180 P188:S188 P196:S196 P204:S204 P212:S212 P220:S220 P228:S228 P236:S236 Q4:S4 P20:S20 P28:S28 P36:S36">
    <cfRule type="expression" dxfId="807" priority="117" stopIfTrue="1">
      <formula>OR(Z11="■",Z11="×")</formula>
    </cfRule>
  </conditionalFormatting>
  <conditionalFormatting sqref="J4 J12 J20 J28 J36 J44 J52 J60 J68 J76 J84 J92 J100 J108 J116 J124 J132 J140 J148 J156 J164 J172 J180 J188 J196 J204 J212 J220 J228 J236">
    <cfRule type="expression" dxfId="806" priority="118" stopIfTrue="1">
      <formula>OR(#REF!="■",#REF!="×")</formula>
    </cfRule>
  </conditionalFormatting>
  <conditionalFormatting sqref="M4">
    <cfRule type="expression" dxfId="805" priority="119" stopIfTrue="1">
      <formula>OR(AC11="■",AC11="×")</formula>
    </cfRule>
  </conditionalFormatting>
  <conditionalFormatting sqref="O12 O20 O28 O36 O44 O52 O60 O68 O76 O84 O92 O100 O108 O116 O124 O132 O140 O148 O156 O164 O172 O180 O188 O196 O204 O212 O220 O228 O236 O4:P4 L4 L20 L28 L36 L44 L52 L60 L68 L76 L84 L92 L100 L108 L116 L124 L132 L140 L148 L156 L164 L172 L180 L188 L196 L204 L212 L220 L228 L236 L12">
    <cfRule type="expression" dxfId="804" priority="120" stopIfTrue="1">
      <formula>OR(#REF!="■",#REF!="×")</formula>
    </cfRule>
  </conditionalFormatting>
  <conditionalFormatting sqref="P12:S12">
    <cfRule type="expression" dxfId="803" priority="121" stopIfTrue="1">
      <formula>OR(AC19="■",AC19="×")</formula>
    </cfRule>
  </conditionalFormatting>
  <conditionalFormatting sqref="N12 N28 N36 N44 N52 N60 N68 N76 N84 N92 N100 N108 N116 N124 N132 N140 N148 N156 N164 N172 N180 N188 N196 N204 N212 N220 N228 N236 N4 N20 K4 K20 K28 K36 K44 K52 K60 K68 K76 K84 K92 K100 K108 K116 K124 K132 K140 K148 K156 K164 K172 K180 K188 K196 K204 K212 K220 K228 K236 K12">
    <cfRule type="expression" dxfId="802" priority="122" stopIfTrue="1">
      <formula>OR(Y11="■",Y11="×")</formula>
    </cfRule>
  </conditionalFormatting>
  <conditionalFormatting sqref="D22">
    <cfRule type="expression" dxfId="801" priority="35" stopIfTrue="1">
      <formula>OR(Q27="■",Q27="×")</formula>
    </cfRule>
  </conditionalFormatting>
  <conditionalFormatting sqref="C22">
    <cfRule type="expression" dxfId="800" priority="36" stopIfTrue="1">
      <formula>OR(Q27="■",Q27="×")</formula>
    </cfRule>
  </conditionalFormatting>
  <conditionalFormatting sqref="D46">
    <cfRule type="expression" dxfId="799" priority="33" stopIfTrue="1">
      <formula>OR(Q51="■",Q51="×")</formula>
    </cfRule>
  </conditionalFormatting>
  <conditionalFormatting sqref="C46">
    <cfRule type="expression" dxfId="798" priority="34" stopIfTrue="1">
      <formula>OR(Q51="■",Q51="×")</formula>
    </cfRule>
  </conditionalFormatting>
  <conditionalFormatting sqref="D47">
    <cfRule type="expression" dxfId="797" priority="31" stopIfTrue="1">
      <formula>OR(Q52="■",Q52="×")</formula>
    </cfRule>
  </conditionalFormatting>
  <conditionalFormatting sqref="C47">
    <cfRule type="expression" dxfId="796" priority="32" stopIfTrue="1">
      <formula>OR(Q52="■",Q52="×")</formula>
    </cfRule>
  </conditionalFormatting>
  <conditionalFormatting sqref="C54">
    <cfRule type="expression" dxfId="795" priority="30" stopIfTrue="1">
      <formula>OR(Q59="■",Q59="×")</formula>
    </cfRule>
  </conditionalFormatting>
  <conditionalFormatting sqref="D78">
    <cfRule type="expression" dxfId="794" priority="29" stopIfTrue="1">
      <formula>OR(Q83="■",Q83="×")</formula>
    </cfRule>
  </conditionalFormatting>
  <conditionalFormatting sqref="C78">
    <cfRule type="expression" dxfId="793" priority="28" stopIfTrue="1">
      <formula>OR(Q83="■",Q83="×")</formula>
    </cfRule>
  </conditionalFormatting>
  <conditionalFormatting sqref="D86">
    <cfRule type="expression" dxfId="792" priority="27" stopIfTrue="1">
      <formula>OR(Q91="■",Q91="×")</formula>
    </cfRule>
  </conditionalFormatting>
  <conditionalFormatting sqref="C86">
    <cfRule type="expression" dxfId="791" priority="26" stopIfTrue="1">
      <formula>OR(Q91="■",Q91="×")</formula>
    </cfRule>
  </conditionalFormatting>
  <conditionalFormatting sqref="D94">
    <cfRule type="expression" dxfId="790" priority="25" stopIfTrue="1">
      <formula>OR(Q99="■",Q99="×")</formula>
    </cfRule>
  </conditionalFormatting>
  <conditionalFormatting sqref="C94">
    <cfRule type="expression" dxfId="789" priority="24" stopIfTrue="1">
      <formula>OR(Q99="■",Q99="×")</formula>
    </cfRule>
  </conditionalFormatting>
  <conditionalFormatting sqref="D102">
    <cfRule type="expression" dxfId="788" priority="23" stopIfTrue="1">
      <formula>OR(Q107="■",Q107="×")</formula>
    </cfRule>
  </conditionalFormatting>
  <conditionalFormatting sqref="C102">
    <cfRule type="expression" dxfId="787" priority="22" stopIfTrue="1">
      <formula>OR(Q107="■",Q107="×")</formula>
    </cfRule>
  </conditionalFormatting>
  <conditionalFormatting sqref="C110">
    <cfRule type="expression" dxfId="786" priority="21" stopIfTrue="1">
      <formula>OR(Q115="■",Q115="×")</formula>
    </cfRule>
  </conditionalFormatting>
  <conditionalFormatting sqref="D118">
    <cfRule type="expression" dxfId="785" priority="20" stopIfTrue="1">
      <formula>OR(Q123="■",Q123="×")</formula>
    </cfRule>
  </conditionalFormatting>
  <conditionalFormatting sqref="C118">
    <cfRule type="expression" dxfId="784" priority="19" stopIfTrue="1">
      <formula>OR(Q123="■",Q123="×")</formula>
    </cfRule>
  </conditionalFormatting>
  <conditionalFormatting sqref="C119">
    <cfRule type="expression" dxfId="783" priority="18" stopIfTrue="1">
      <formula>OR(Q124="■",Q124="×")</formula>
    </cfRule>
  </conditionalFormatting>
  <conditionalFormatting sqref="D134">
    <cfRule type="expression" dxfId="782" priority="17" stopIfTrue="1">
      <formula>OR(Q138="■",Q138="×")</formula>
    </cfRule>
  </conditionalFormatting>
  <conditionalFormatting sqref="C134">
    <cfRule type="expression" dxfId="781" priority="16" stopIfTrue="1">
      <formula>OR(Q139="■",Q139="×")</formula>
    </cfRule>
  </conditionalFormatting>
  <conditionalFormatting sqref="D142">
    <cfRule type="expression" dxfId="780" priority="15" stopIfTrue="1">
      <formula>OR(Q146="■",Q146="×")</formula>
    </cfRule>
  </conditionalFormatting>
  <conditionalFormatting sqref="C142">
    <cfRule type="expression" dxfId="779" priority="14" stopIfTrue="1">
      <formula>OR(Q147="■",Q147="×")</formula>
    </cfRule>
  </conditionalFormatting>
  <conditionalFormatting sqref="D158">
    <cfRule type="expression" dxfId="778" priority="13" stopIfTrue="1">
      <formula>OR(Q162="■",Q162="×")</formula>
    </cfRule>
  </conditionalFormatting>
  <conditionalFormatting sqref="C166">
    <cfRule type="expression" dxfId="777" priority="12" stopIfTrue="1">
      <formula>OR(Q171="■",Q171="×")</formula>
    </cfRule>
  </conditionalFormatting>
  <conditionalFormatting sqref="D166">
    <cfRule type="expression" dxfId="776" priority="11" stopIfTrue="1">
      <formula>OR(Q170="■",Q170="×")</formula>
    </cfRule>
  </conditionalFormatting>
  <conditionalFormatting sqref="C190">
    <cfRule type="expression" dxfId="775" priority="10" stopIfTrue="1">
      <formula>OR(Q195="■",Q195="×")</formula>
    </cfRule>
  </conditionalFormatting>
  <conditionalFormatting sqref="D190">
    <cfRule type="expression" dxfId="774" priority="9" stopIfTrue="1">
      <formula>OR(Q194="■",Q194="×")</formula>
    </cfRule>
  </conditionalFormatting>
  <conditionalFormatting sqref="C198">
    <cfRule type="expression" dxfId="773" priority="8" stopIfTrue="1">
      <formula>OR(Q203="■",Q203="×")</formula>
    </cfRule>
  </conditionalFormatting>
  <conditionalFormatting sqref="D198">
    <cfRule type="expression" dxfId="772" priority="7" stopIfTrue="1">
      <formula>OR(Q202="■",Q202="×")</formula>
    </cfRule>
  </conditionalFormatting>
  <conditionalFormatting sqref="C206">
    <cfRule type="expression" dxfId="771" priority="6" stopIfTrue="1">
      <formula>OR(Q211="■",Q211="×")</formula>
    </cfRule>
  </conditionalFormatting>
  <conditionalFormatting sqref="D206">
    <cfRule type="expression" dxfId="770" priority="5" stopIfTrue="1">
      <formula>OR(Q210="■",Q210="×")</formula>
    </cfRule>
  </conditionalFormatting>
  <conditionalFormatting sqref="C214">
    <cfRule type="expression" dxfId="769" priority="4" stopIfTrue="1">
      <formula>OR(Q219="■",Q219="×")</formula>
    </cfRule>
  </conditionalFormatting>
  <conditionalFormatting sqref="D214">
    <cfRule type="expression" dxfId="768" priority="3" stopIfTrue="1">
      <formula>OR(Q218="■",Q218="×")</formula>
    </cfRule>
  </conditionalFormatting>
  <conditionalFormatting sqref="C222">
    <cfRule type="expression" dxfId="767" priority="2" stopIfTrue="1">
      <formula>OR(Q227="■",Q227="×")</formula>
    </cfRule>
  </conditionalFormatting>
  <conditionalFormatting sqref="D222">
    <cfRule type="expression" dxfId="766" priority="1" stopIfTrue="1">
      <formula>OR(Q226="■",Q226="×")</formula>
    </cfRule>
  </conditionalFormatting>
  <dataValidations count="5">
    <dataValidation type="list" allowBlank="1" showInputMessage="1" showErrorMessage="1" sqref="B6:B11 B238:B243 B230:B235 B222:B227 B214:B219 B206:B211 B198:B203 B190:B195 B182:B187 B174:B179 B166:B171 B158:B163 B150:B155 B142:B147 B134:B139 B126:B131 B118:B123 B110:B115 B102:B107 B94:B99 B86:B91 B78:B83 B70:B75 B62:B67 B54:B59 B46:B51 B38:B43 B30:B35 B22:B27 B14:B19">
      <formula1>$V$4:$V$6</formula1>
    </dataValidation>
    <dataValidation type="list" allowBlank="1" showInputMessage="1" showErrorMessage="1" sqref="E6:M11 E238:M243 E230:M235 E222:M227 E214:M219 E206:M211 E198:M203 E190:M195 E182:M187 E174:M179 E166:M171 E158:M163 E150:M155 E142:M147 E134:M139 E126:M131 E118:M123 E110:M115 E102:M107 E94:M99 E86:M91 E78:M83 E70:M75 E62:M67 E54:M59 E46:M51 E38:M43 E30:M35 E22:M27 E14:M19">
      <formula1>$X$4:$X$11</formula1>
    </dataValidation>
    <dataValidation type="list" allowBlank="1" showInputMessage="1" showErrorMessage="1" sqref="Q11 Q19 Q27 Q35 Q43 Q51 Q59 Q67 Q75 Q83 Q91 Q99 Q107 Q115 Q123 Q131 Q139 Q147 Q155 Q163 Q171 Q179 Q187 Q195 Q203 Q211 Q219 Q227 Q235 Q243">
      <formula1>IF(U4=1,ngaynghi,ngaythuong)</formula1>
    </dataValidation>
    <dataValidation type="list" allowBlank="1" showInputMessage="1" showErrorMessage="1" sqref="Z4:Z5">
      <formula1>ngaynghi</formula1>
    </dataValidation>
    <dataValidation type="list" allowBlank="1" showInputMessage="1" showErrorMessage="1" sqref="R2:S2">
      <formula1>$Y$4:$Y$11</formula1>
    </dataValidation>
  </dataValidations>
  <pageMargins left="0.39370078740157483" right="0.19685039370078741" top="0.39370078740157483" bottom="0.19685039370078741" header="0.70866141732283472" footer="0.31496062992125984"/>
  <pageSetup paperSize="9" scale="90" orientation="portrait" r:id="rId1"/>
  <headerFooter alignWithMargins="0"/>
  <colBreaks count="1" manualBreakCount="1">
    <brk id="19" max="1048575" man="1"/>
  </col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51"/>
  <sheetViews>
    <sheetView zoomScale="160" zoomScaleNormal="160" zoomScaleSheetLayoutView="160" workbookViewId="0">
      <pane ySplit="2" topLeftCell="A234" activePane="bottomLeft" state="frozenSplit"/>
      <selection activeCell="B5" sqref="B5"/>
      <selection pane="bottomLeft" activeCell="Q238" sqref="Q238"/>
    </sheetView>
  </sheetViews>
  <sheetFormatPr defaultColWidth="3" defaultRowHeight="18" customHeight="1"/>
  <cols>
    <col min="1" max="1" width="3.125" style="1" customWidth="1"/>
    <col min="2" max="2" width="5.5" style="1" customWidth="1"/>
    <col min="3" max="3" width="12.375" style="1" customWidth="1"/>
    <col min="4" max="4" width="14.25" style="1" customWidth="1"/>
    <col min="5" max="8" width="3" style="1" customWidth="1"/>
    <col min="9" max="9" width="3.75" style="1" bestFit="1" customWidth="1"/>
    <col min="10" max="13" width="3" style="1" customWidth="1"/>
    <col min="14" max="14" width="7.5" style="1" bestFit="1" customWidth="1"/>
    <col min="15" max="15" width="16.5" style="2" bestFit="1" customWidth="1"/>
    <col min="16" max="16" width="5" style="2" customWidth="1"/>
    <col min="17" max="17" width="7.5" style="1" bestFit="1" customWidth="1"/>
    <col min="18" max="18" width="9" style="1" bestFit="1" customWidth="1"/>
    <col min="19" max="19" width="9.125" style="3" bestFit="1" customWidth="1"/>
    <col min="20" max="20" width="2.125" style="3" bestFit="1" customWidth="1"/>
    <col min="21" max="21" width="3.75" style="1" hidden="1" customWidth="1"/>
    <col min="22" max="22" width="3.375" style="1" hidden="1" customWidth="1"/>
    <col min="23" max="23" width="11.375" style="1" hidden="1" customWidth="1"/>
    <col min="24" max="24" width="7.625" style="1" hidden="1" customWidth="1"/>
    <col min="25" max="25" width="3.375" style="1" hidden="1" customWidth="1"/>
    <col min="26" max="26" width="8.625" style="1" hidden="1" customWidth="1"/>
    <col min="27" max="27" width="5.75" style="1" hidden="1" customWidth="1"/>
    <col min="28" max="28" width="13.125" style="1" bestFit="1" customWidth="1"/>
    <col min="29" max="16384" width="3" style="1"/>
  </cols>
  <sheetData>
    <row r="1" spans="1:28" ht="18" customHeight="1">
      <c r="A1" s="58" t="s">
        <v>62</v>
      </c>
      <c r="B1" s="75" t="s">
        <v>63</v>
      </c>
      <c r="C1" s="75"/>
      <c r="D1" s="75"/>
      <c r="E1" s="75"/>
      <c r="F1" s="75"/>
      <c r="G1" s="75"/>
      <c r="H1" s="75"/>
      <c r="I1" s="75"/>
      <c r="J1" s="75"/>
      <c r="K1" s="75"/>
      <c r="L1" s="75"/>
      <c r="M1" s="75"/>
      <c r="N1" s="75"/>
      <c r="O1" s="75"/>
      <c r="P1" s="19"/>
      <c r="Q1" s="10" t="s">
        <v>79</v>
      </c>
      <c r="R1" s="65">
        <f>Ｊａｎ!R1</f>
        <v>2023</v>
      </c>
      <c r="S1" s="65"/>
      <c r="U1" s="58"/>
      <c r="V1" s="58"/>
      <c r="W1" s="58"/>
      <c r="X1" s="58"/>
      <c r="Y1" s="58"/>
      <c r="Z1" s="58"/>
      <c r="AA1" s="58"/>
    </row>
    <row r="2" spans="1:28" ht="18" customHeight="1">
      <c r="A2" s="58"/>
      <c r="B2" s="75"/>
      <c r="C2" s="75"/>
      <c r="D2" s="75"/>
      <c r="E2" s="75"/>
      <c r="F2" s="75"/>
      <c r="G2" s="75"/>
      <c r="H2" s="75"/>
      <c r="I2" s="75"/>
      <c r="J2" s="75"/>
      <c r="K2" s="75"/>
      <c r="L2" s="75"/>
      <c r="M2" s="75"/>
      <c r="N2" s="75"/>
      <c r="O2" s="75"/>
      <c r="P2" s="13"/>
      <c r="Q2" s="10" t="s">
        <v>64</v>
      </c>
      <c r="R2" s="65" t="s">
        <v>92</v>
      </c>
      <c r="S2" s="74"/>
      <c r="U2" s="58"/>
      <c r="V2" s="58"/>
      <c r="W2" s="58"/>
      <c r="X2" s="58"/>
      <c r="Y2" s="58"/>
      <c r="Z2" s="58"/>
      <c r="AA2" s="58"/>
    </row>
    <row r="3" spans="1:28" ht="18" customHeight="1" thickBot="1">
      <c r="A3" s="58"/>
      <c r="B3" s="58"/>
      <c r="C3" s="58"/>
      <c r="D3" s="58"/>
      <c r="E3" s="58"/>
      <c r="F3" s="58"/>
      <c r="G3" s="58"/>
      <c r="H3" s="58"/>
      <c r="I3" s="58"/>
      <c r="J3" s="58"/>
      <c r="K3" s="58"/>
      <c r="L3" s="58"/>
      <c r="M3" s="58"/>
      <c r="N3" s="58"/>
      <c r="Q3" s="58"/>
      <c r="R3" s="58"/>
      <c r="U3" s="58"/>
      <c r="V3" s="58"/>
      <c r="W3" s="58"/>
      <c r="X3" s="58"/>
      <c r="Y3" s="58"/>
      <c r="Z3" s="58">
        <v>1</v>
      </c>
      <c r="AA3" s="58">
        <v>2</v>
      </c>
    </row>
    <row r="4" spans="1:28" ht="18" customHeight="1" thickBot="1">
      <c r="A4" s="58"/>
      <c r="B4" s="71">
        <f>DATE(R1,5,1)</f>
        <v>45047</v>
      </c>
      <c r="C4" s="72"/>
      <c r="D4" s="72"/>
      <c r="E4" s="72"/>
      <c r="F4" s="72"/>
      <c r="G4" s="72"/>
      <c r="H4" s="72"/>
      <c r="I4" s="72"/>
      <c r="J4" s="72"/>
      <c r="K4" s="72"/>
      <c r="L4" s="72"/>
      <c r="M4" s="72"/>
      <c r="N4" s="72"/>
      <c r="O4" s="72"/>
      <c r="P4" s="72"/>
      <c r="Q4" s="72"/>
      <c r="R4" s="72"/>
      <c r="S4" s="73"/>
      <c r="U4" s="60">
        <f>IF(ISERROR(OR(WEEKDAY(B4,1)=1,ISNUMBER(MATCH(B4,#REF!,0)))),"",IF(OR(WEEKDAY(B4,1)=1,ISNUMBER(MATCH(B4,#REF!,0))),1,2))</f>
        <v>2</v>
      </c>
      <c r="V4" s="58" t="s">
        <v>65</v>
      </c>
      <c r="W4" s="58" t="s">
        <v>7</v>
      </c>
      <c r="X4" s="58" t="s">
        <v>7</v>
      </c>
      <c r="Y4" s="58" t="s">
        <v>65</v>
      </c>
      <c r="Z4" s="58" t="s">
        <v>65</v>
      </c>
      <c r="AA4" s="58" t="s">
        <v>65</v>
      </c>
      <c r="AB4" s="42"/>
    </row>
    <row r="5" spans="1:28" ht="18" customHeight="1" thickBot="1">
      <c r="A5" s="58"/>
      <c r="B5" s="9" t="s">
        <v>25</v>
      </c>
      <c r="C5" s="4" t="s">
        <v>1</v>
      </c>
      <c r="D5" s="5" t="s">
        <v>0</v>
      </c>
      <c r="E5" s="68" t="s">
        <v>2</v>
      </c>
      <c r="F5" s="69"/>
      <c r="G5" s="69"/>
      <c r="H5" s="69"/>
      <c r="I5" s="69"/>
      <c r="J5" s="69"/>
      <c r="K5" s="69"/>
      <c r="L5" s="69"/>
      <c r="M5" s="70"/>
      <c r="N5" s="59" t="s">
        <v>4</v>
      </c>
      <c r="O5" s="57" t="s">
        <v>6</v>
      </c>
      <c r="P5" s="7" t="s">
        <v>26</v>
      </c>
      <c r="Q5" s="59" t="s">
        <v>4</v>
      </c>
      <c r="R5" s="63" t="s">
        <v>4</v>
      </c>
      <c r="S5" s="64"/>
      <c r="U5" s="60" t="str">
        <f>IF(ISERROR(OR(WEEKDAY(B5,1)=1,ISNUMBER(MATCH(B5,#REF!,0)))),"",IF(OR(WEEKDAY(B5,1)=1,ISNUMBER(MATCH(B5,#REF!,0))),1,2))</f>
        <v/>
      </c>
      <c r="V5" s="58" t="s">
        <v>73</v>
      </c>
      <c r="W5" s="58" t="s">
        <v>8</v>
      </c>
      <c r="X5" s="58" t="s">
        <v>74</v>
      </c>
      <c r="Y5" s="58" t="s">
        <v>76</v>
      </c>
      <c r="Z5" s="58" t="s">
        <v>24</v>
      </c>
      <c r="AA5" s="58" t="s">
        <v>75</v>
      </c>
    </row>
    <row r="6" spans="1:28" ht="18" customHeight="1">
      <c r="A6" s="58"/>
      <c r="B6" s="43" t="s">
        <v>7</v>
      </c>
      <c r="C6" s="44" t="s">
        <v>7</v>
      </c>
      <c r="D6" s="45"/>
      <c r="E6" s="66" t="s">
        <v>7</v>
      </c>
      <c r="F6" s="67"/>
      <c r="G6" s="67"/>
      <c r="H6" s="67"/>
      <c r="I6" s="67"/>
      <c r="J6" s="67"/>
      <c r="K6" s="67"/>
      <c r="L6" s="67"/>
      <c r="M6" s="67"/>
      <c r="N6" s="46"/>
      <c r="O6" s="46"/>
      <c r="P6" s="46"/>
      <c r="Q6" s="46"/>
      <c r="R6" s="52" t="s">
        <v>56</v>
      </c>
      <c r="S6" s="47">
        <f>SUM(N6:N11)</f>
        <v>0</v>
      </c>
      <c r="U6" s="60" t="str">
        <f>IF(ISERROR(OR(WEEKDAY(B6,1)=1,ISNUMBER(MATCH(B6,#REF!,0)))),"",IF(OR(WEEKDAY(B6,1)=1,ISNUMBER(MATCH(B6,#REF!,0))),1,2))</f>
        <v/>
      </c>
      <c r="V6" s="58" t="s">
        <v>27</v>
      </c>
      <c r="W6" s="58" t="s">
        <v>9</v>
      </c>
      <c r="X6" s="58" t="s">
        <v>28</v>
      </c>
      <c r="Y6" s="58" t="s">
        <v>17</v>
      </c>
      <c r="Z6" s="58"/>
      <c r="AA6" s="58" t="s">
        <v>16</v>
      </c>
    </row>
    <row r="7" spans="1:28" ht="18" customHeight="1">
      <c r="A7" s="58"/>
      <c r="B7" s="14" t="s">
        <v>7</v>
      </c>
      <c r="C7" s="8" t="s">
        <v>7</v>
      </c>
      <c r="D7" s="18"/>
      <c r="E7" s="61" t="s">
        <v>7</v>
      </c>
      <c r="F7" s="62"/>
      <c r="G7" s="62"/>
      <c r="H7" s="62"/>
      <c r="I7" s="62"/>
      <c r="J7" s="62"/>
      <c r="K7" s="62"/>
      <c r="L7" s="62"/>
      <c r="M7" s="62"/>
      <c r="N7" s="15"/>
      <c r="O7" s="15"/>
      <c r="P7" s="15"/>
      <c r="Q7" s="15"/>
      <c r="R7" s="53" t="s">
        <v>6</v>
      </c>
      <c r="S7" s="16">
        <f>SUM(Q6:Q10)</f>
        <v>0</v>
      </c>
      <c r="U7" s="60" t="str">
        <f>IF(ISERROR(OR(WEEKDAY(B7,1)=1,ISNUMBER(MATCH(B7,#REF!,0)))),"",IF(OR(WEEKDAY(B7,1)=1,ISNUMBER(MATCH(B7,#REF!,0))),1,2))</f>
        <v/>
      </c>
      <c r="V7" s="58"/>
      <c r="W7" s="58" t="s">
        <v>10</v>
      </c>
      <c r="X7" s="58" t="s">
        <v>29</v>
      </c>
      <c r="Y7" s="58" t="s">
        <v>18</v>
      </c>
      <c r="Z7" s="58"/>
      <c r="AA7" s="58" t="s">
        <v>15</v>
      </c>
    </row>
    <row r="8" spans="1:28" ht="18" customHeight="1">
      <c r="A8" s="58"/>
      <c r="B8" s="14" t="s">
        <v>7</v>
      </c>
      <c r="C8" s="8" t="s">
        <v>7</v>
      </c>
      <c r="D8" s="18"/>
      <c r="E8" s="61" t="s">
        <v>7</v>
      </c>
      <c r="F8" s="62"/>
      <c r="G8" s="62"/>
      <c r="H8" s="62"/>
      <c r="I8" s="62"/>
      <c r="J8" s="62"/>
      <c r="K8" s="62"/>
      <c r="L8" s="62"/>
      <c r="M8" s="62"/>
      <c r="N8" s="15"/>
      <c r="O8" s="15"/>
      <c r="P8" s="15"/>
      <c r="Q8" s="15"/>
      <c r="R8" s="54" t="str">
        <f>IF(Q11="△","Minus Time","")</f>
        <v/>
      </c>
      <c r="S8" s="41"/>
      <c r="U8" s="60" t="str">
        <f>IF(ISERROR(OR(WEEKDAY(B8,1)=1,ISNUMBER(MATCH(B8,#REF!,0)))),"",IF(OR(WEEKDAY(B8,1)=1,ISNUMBER(MATCH(B8,#REF!,0))),1,2))</f>
        <v/>
      </c>
      <c r="V8" s="58"/>
      <c r="W8" s="58" t="s">
        <v>11</v>
      </c>
      <c r="X8" s="58" t="s">
        <v>30</v>
      </c>
      <c r="Y8" s="58" t="s">
        <v>19</v>
      </c>
      <c r="Z8" s="58"/>
      <c r="AA8" s="58"/>
    </row>
    <row r="9" spans="1:28" ht="18" customHeight="1">
      <c r="A9" s="58"/>
      <c r="B9" s="14" t="s">
        <v>7</v>
      </c>
      <c r="C9" s="8" t="s">
        <v>7</v>
      </c>
      <c r="D9" s="18"/>
      <c r="E9" s="61" t="s">
        <v>7</v>
      </c>
      <c r="F9" s="62"/>
      <c r="G9" s="62"/>
      <c r="H9" s="62"/>
      <c r="I9" s="62"/>
      <c r="J9" s="62"/>
      <c r="K9" s="62"/>
      <c r="L9" s="62"/>
      <c r="M9" s="62"/>
      <c r="N9" s="15"/>
      <c r="O9" s="15"/>
      <c r="P9" s="15"/>
      <c r="Q9" s="15"/>
      <c r="R9" s="53" t="s">
        <v>23</v>
      </c>
      <c r="S9" s="16">
        <f>IF(OR(Q11="■",Q11="×",Q11="◎"),0,IF(Q11="△",SUM(S6:S8)-7.75, SUM(S6:S7)-7.75))</f>
        <v>0</v>
      </c>
      <c r="U9" s="60" t="str">
        <f>IF(ISERROR(OR(WEEKDAY(B9,1)=1,ISNUMBER(MATCH(B9,#REF!,0)))),"",IF(OR(WEEKDAY(B9,1)=1,ISNUMBER(MATCH(B9,#REF!,0))),1,2))</f>
        <v/>
      </c>
      <c r="V9" s="58"/>
      <c r="W9" s="58" t="s">
        <v>12</v>
      </c>
      <c r="X9" s="58" t="s">
        <v>31</v>
      </c>
      <c r="Y9" s="58" t="s">
        <v>20</v>
      </c>
      <c r="Z9" s="58"/>
      <c r="AA9" s="58"/>
    </row>
    <row r="10" spans="1:28" ht="18" customHeight="1">
      <c r="A10" s="58"/>
      <c r="B10" s="14" t="s">
        <v>7</v>
      </c>
      <c r="C10" s="8" t="s">
        <v>7</v>
      </c>
      <c r="D10" s="18"/>
      <c r="E10" s="61" t="s">
        <v>7</v>
      </c>
      <c r="F10" s="62"/>
      <c r="G10" s="62"/>
      <c r="H10" s="62"/>
      <c r="I10" s="62"/>
      <c r="J10" s="62"/>
      <c r="K10" s="62"/>
      <c r="L10" s="62"/>
      <c r="M10" s="62"/>
      <c r="N10" s="15"/>
      <c r="O10" s="15" t="s">
        <v>32</v>
      </c>
      <c r="P10" s="15" t="s">
        <v>33</v>
      </c>
      <c r="Q10" s="15"/>
      <c r="R10" s="53" t="s">
        <v>3</v>
      </c>
      <c r="S10" s="16" t="str">
        <f>IF(Q11="×",-7.75,"-")</f>
        <v>-</v>
      </c>
      <c r="U10" s="60" t="str">
        <f>IF(ISERROR(OR(WEEKDAY(B10,1)=1,ISNUMBER(MATCH(B10,#REF!,0)))),"",IF(OR(WEEKDAY(B10,1)=1,ISNUMBER(MATCH(B10,#REF!,0))),1,2))</f>
        <v/>
      </c>
      <c r="V10" s="58"/>
      <c r="W10" s="58" t="s">
        <v>13</v>
      </c>
      <c r="X10" s="58" t="s">
        <v>34</v>
      </c>
      <c r="Y10" s="58" t="s">
        <v>21</v>
      </c>
      <c r="Z10" s="58"/>
      <c r="AA10" s="58"/>
    </row>
    <row r="11" spans="1:28" ht="18" customHeight="1" thickBot="1">
      <c r="A11" s="58"/>
      <c r="B11" s="48" t="s">
        <v>7</v>
      </c>
      <c r="C11" s="49" t="s">
        <v>7</v>
      </c>
      <c r="D11" s="50"/>
      <c r="E11" s="76" t="s">
        <v>7</v>
      </c>
      <c r="F11" s="77"/>
      <c r="G11" s="77"/>
      <c r="H11" s="77"/>
      <c r="I11" s="77"/>
      <c r="J11" s="77"/>
      <c r="K11" s="77"/>
      <c r="L11" s="77"/>
      <c r="M11" s="77"/>
      <c r="N11" s="51"/>
      <c r="O11" s="51" t="s">
        <v>55</v>
      </c>
      <c r="P11" s="51" t="s">
        <v>33</v>
      </c>
      <c r="Q11" s="51" t="s">
        <v>7</v>
      </c>
      <c r="R11" s="55" t="s">
        <v>5</v>
      </c>
      <c r="S11" s="17">
        <f xml:space="preserve"> S6+S7</f>
        <v>0</v>
      </c>
      <c r="U11" s="60" t="str">
        <f>IF(ISERROR(OR(WEEKDAY(B11,1)=1,ISNUMBER(MATCH(B11,#REF!,0)))),"",IF(OR(WEEKDAY(B11,1)=1,ISNUMBER(MATCH(B11,#REF!,0))),1,2))</f>
        <v/>
      </c>
      <c r="V11" s="58"/>
      <c r="W11" s="58" t="s">
        <v>14</v>
      </c>
      <c r="X11" s="58" t="s">
        <v>35</v>
      </c>
      <c r="Y11" s="58" t="s">
        <v>22</v>
      </c>
      <c r="Z11" s="58"/>
      <c r="AA11" s="58"/>
    </row>
    <row r="12" spans="1:28" ht="18" customHeight="1" thickBot="1">
      <c r="A12" s="58"/>
      <c r="B12" s="71">
        <f>B4+1</f>
        <v>45048</v>
      </c>
      <c r="C12" s="72"/>
      <c r="D12" s="72"/>
      <c r="E12" s="72"/>
      <c r="F12" s="72"/>
      <c r="G12" s="72"/>
      <c r="H12" s="72"/>
      <c r="I12" s="72"/>
      <c r="J12" s="72"/>
      <c r="K12" s="72"/>
      <c r="L12" s="72"/>
      <c r="M12" s="72"/>
      <c r="N12" s="72"/>
      <c r="O12" s="72"/>
      <c r="P12" s="72"/>
      <c r="Q12" s="72"/>
      <c r="R12" s="72"/>
      <c r="S12" s="73"/>
      <c r="U12" s="60">
        <f>IF(ISERROR(OR(WEEKDAY(B12,1)=1,ISNUMBER(MATCH(B12,#REF!,0)))),"",IF(OR(WEEKDAY(B12,1)=1,ISNUMBER(MATCH(B12,#REF!,0))),1,2))</f>
        <v>2</v>
      </c>
      <c r="V12" s="58"/>
      <c r="W12" s="58"/>
      <c r="X12" s="58"/>
      <c r="Y12" s="58"/>
      <c r="Z12" s="58"/>
      <c r="AA12" s="58"/>
    </row>
    <row r="13" spans="1:28" ht="18" customHeight="1" thickBot="1">
      <c r="A13" s="58"/>
      <c r="B13" s="9" t="s">
        <v>25</v>
      </c>
      <c r="C13" s="4" t="s">
        <v>1</v>
      </c>
      <c r="D13" s="5" t="s">
        <v>0</v>
      </c>
      <c r="E13" s="68" t="s">
        <v>2</v>
      </c>
      <c r="F13" s="69"/>
      <c r="G13" s="69"/>
      <c r="H13" s="69"/>
      <c r="I13" s="69"/>
      <c r="J13" s="69"/>
      <c r="K13" s="69"/>
      <c r="L13" s="69"/>
      <c r="M13" s="70"/>
      <c r="N13" s="59" t="s">
        <v>4</v>
      </c>
      <c r="O13" s="57" t="s">
        <v>6</v>
      </c>
      <c r="P13" s="7" t="s">
        <v>26</v>
      </c>
      <c r="Q13" s="12" t="s">
        <v>4</v>
      </c>
      <c r="R13" s="63" t="s">
        <v>4</v>
      </c>
      <c r="S13" s="64"/>
      <c r="U13" s="60" t="str">
        <f>IF(ISERROR(OR(WEEKDAY(B13,1)=1,ISNUMBER(MATCH(B13,#REF!,0)))),"",IF(OR(WEEKDAY(B13,1)=1,ISNUMBER(MATCH(B13,#REF!,0))),1,2))</f>
        <v/>
      </c>
      <c r="V13" s="58"/>
      <c r="W13" s="10"/>
      <c r="X13" s="58"/>
      <c r="Y13" s="58"/>
      <c r="Z13" s="58"/>
      <c r="AA13" s="58"/>
    </row>
    <row r="14" spans="1:28" ht="18" customHeight="1">
      <c r="A14" s="58"/>
      <c r="B14" s="43" t="s">
        <v>7</v>
      </c>
      <c r="C14" s="44" t="s">
        <v>7</v>
      </c>
      <c r="D14" s="45"/>
      <c r="E14" s="66" t="s">
        <v>7</v>
      </c>
      <c r="F14" s="67"/>
      <c r="G14" s="67"/>
      <c r="H14" s="67"/>
      <c r="I14" s="67"/>
      <c r="J14" s="67"/>
      <c r="K14" s="67"/>
      <c r="L14" s="67"/>
      <c r="M14" s="67"/>
      <c r="N14" s="46"/>
      <c r="O14" s="46"/>
      <c r="P14" s="46"/>
      <c r="Q14" s="46"/>
      <c r="R14" s="52" t="s">
        <v>56</v>
      </c>
      <c r="S14" s="47">
        <f>SUM(N14:N19)</f>
        <v>0</v>
      </c>
      <c r="U14" s="60" t="str">
        <f>IF(ISERROR(OR(WEEKDAY(B14,1)=1,ISNUMBER(MATCH(B14,#REF!,0)))),"",IF(OR(WEEKDAY(B14,1)=1,ISNUMBER(MATCH(B14,#REF!,0))),1,2))</f>
        <v/>
      </c>
      <c r="V14" s="58"/>
      <c r="W14" s="58"/>
      <c r="X14" s="58"/>
      <c r="Y14" s="58"/>
      <c r="Z14" s="58"/>
      <c r="AA14" s="58"/>
    </row>
    <row r="15" spans="1:28" ht="18" customHeight="1">
      <c r="A15" s="58"/>
      <c r="B15" s="14" t="s">
        <v>7</v>
      </c>
      <c r="C15" s="8" t="s">
        <v>7</v>
      </c>
      <c r="D15" s="18"/>
      <c r="E15" s="61" t="s">
        <v>7</v>
      </c>
      <c r="F15" s="62"/>
      <c r="G15" s="62"/>
      <c r="H15" s="62"/>
      <c r="I15" s="62"/>
      <c r="J15" s="62"/>
      <c r="K15" s="62"/>
      <c r="L15" s="62"/>
      <c r="M15" s="62"/>
      <c r="N15" s="15"/>
      <c r="O15" s="15"/>
      <c r="P15" s="15"/>
      <c r="Q15" s="15"/>
      <c r="R15" s="53" t="s">
        <v>6</v>
      </c>
      <c r="S15" s="16">
        <f>SUM(Q14:Q18)</f>
        <v>0</v>
      </c>
      <c r="U15" s="60" t="str">
        <f>IF(ISERROR(OR(WEEKDAY(B15,1)=1,ISNUMBER(MATCH(B15,#REF!,0)))),"",IF(OR(WEEKDAY(B15,1)=1,ISNUMBER(MATCH(B15,#REF!,0))),1,2))</f>
        <v/>
      </c>
      <c r="V15" s="58"/>
      <c r="W15" s="58"/>
      <c r="X15" s="10"/>
      <c r="Y15" s="58"/>
      <c r="Z15" s="58"/>
      <c r="AA15" s="58"/>
    </row>
    <row r="16" spans="1:28" ht="18" customHeight="1">
      <c r="A16" s="58"/>
      <c r="B16" s="14" t="s">
        <v>7</v>
      </c>
      <c r="C16" s="8" t="s">
        <v>7</v>
      </c>
      <c r="D16" s="18"/>
      <c r="E16" s="61" t="s">
        <v>7</v>
      </c>
      <c r="F16" s="62"/>
      <c r="G16" s="62"/>
      <c r="H16" s="62"/>
      <c r="I16" s="62"/>
      <c r="J16" s="62"/>
      <c r="K16" s="62"/>
      <c r="L16" s="62"/>
      <c r="M16" s="62"/>
      <c r="N16" s="15"/>
      <c r="O16" s="15"/>
      <c r="P16" s="15"/>
      <c r="Q16" s="15"/>
      <c r="R16" s="54" t="str">
        <f>IF(Q19="△","Minus Time","")</f>
        <v/>
      </c>
      <c r="S16" s="41"/>
      <c r="U16" s="60" t="str">
        <f>IF(ISERROR(OR(WEEKDAY(B16,1)=1,ISNUMBER(MATCH(B16,#REF!,0)))),"",IF(OR(WEEKDAY(B16,1)=1,ISNUMBER(MATCH(B16,#REF!,0))),1,2))</f>
        <v/>
      </c>
      <c r="V16" s="58"/>
      <c r="W16" s="58"/>
      <c r="X16" s="10"/>
      <c r="Y16" s="58"/>
      <c r="Z16" s="58"/>
      <c r="AA16" s="58"/>
    </row>
    <row r="17" spans="1:27" ht="18" customHeight="1">
      <c r="A17" s="58"/>
      <c r="B17" s="14" t="s">
        <v>7</v>
      </c>
      <c r="C17" s="8" t="s">
        <v>7</v>
      </c>
      <c r="D17" s="18"/>
      <c r="E17" s="61" t="s">
        <v>7</v>
      </c>
      <c r="F17" s="62"/>
      <c r="G17" s="62"/>
      <c r="H17" s="62"/>
      <c r="I17" s="62"/>
      <c r="J17" s="62"/>
      <c r="K17" s="62"/>
      <c r="L17" s="62"/>
      <c r="M17" s="62"/>
      <c r="N17" s="15"/>
      <c r="O17" s="15"/>
      <c r="P17" s="15"/>
      <c r="Q17" s="15"/>
      <c r="R17" s="53" t="s">
        <v>23</v>
      </c>
      <c r="S17" s="16">
        <f>IF(OR(Q19="■",Q19="×",Q19="◎"),0,IF(Q19="△",SUM(S14:S16)-7.75, SUM(S14:S15)-7.75))</f>
        <v>0</v>
      </c>
      <c r="U17" s="60" t="str">
        <f>IF(ISERROR(OR(WEEKDAY(B17,1)=1,ISNUMBER(MATCH(B17,#REF!,0)))),"",IF(OR(WEEKDAY(B17,1)=1,ISNUMBER(MATCH(B17,#REF!,0))),1,2))</f>
        <v/>
      </c>
      <c r="V17" s="58"/>
      <c r="W17" s="58"/>
      <c r="X17" s="10"/>
      <c r="Y17" s="58"/>
      <c r="Z17" s="58"/>
      <c r="AA17" s="58"/>
    </row>
    <row r="18" spans="1:27" ht="18" customHeight="1">
      <c r="A18" s="58"/>
      <c r="B18" s="14" t="s">
        <v>7</v>
      </c>
      <c r="C18" s="8" t="s">
        <v>7</v>
      </c>
      <c r="D18" s="18"/>
      <c r="E18" s="61" t="s">
        <v>7</v>
      </c>
      <c r="F18" s="62"/>
      <c r="G18" s="62"/>
      <c r="H18" s="62"/>
      <c r="I18" s="62"/>
      <c r="J18" s="62"/>
      <c r="K18" s="62"/>
      <c r="L18" s="62"/>
      <c r="M18" s="62"/>
      <c r="N18" s="15"/>
      <c r="O18" s="15" t="s">
        <v>32</v>
      </c>
      <c r="P18" s="15" t="s">
        <v>33</v>
      </c>
      <c r="Q18" s="15"/>
      <c r="R18" s="53" t="s">
        <v>3</v>
      </c>
      <c r="S18" s="16" t="str">
        <f>IF(Q19="×",-7.75,"-")</f>
        <v>-</v>
      </c>
      <c r="U18" s="60" t="str">
        <f>IF(ISERROR(OR(WEEKDAY(B18,1)=1,ISNUMBER(MATCH(B18,#REF!,0)))),"",IF(OR(WEEKDAY(B18,1)=1,ISNUMBER(MATCH(B18,#REF!,0))),1,2))</f>
        <v/>
      </c>
      <c r="V18" s="58"/>
      <c r="W18" s="58"/>
      <c r="X18" s="10"/>
      <c r="Y18" s="58"/>
      <c r="Z18" s="58"/>
      <c r="AA18" s="58"/>
    </row>
    <row r="19" spans="1:27" ht="18" customHeight="1" thickBot="1">
      <c r="A19" s="58"/>
      <c r="B19" s="48" t="s">
        <v>7</v>
      </c>
      <c r="C19" s="49" t="s">
        <v>7</v>
      </c>
      <c r="D19" s="50"/>
      <c r="E19" s="76" t="s">
        <v>7</v>
      </c>
      <c r="F19" s="77"/>
      <c r="G19" s="77"/>
      <c r="H19" s="77"/>
      <c r="I19" s="77"/>
      <c r="J19" s="77"/>
      <c r="K19" s="77"/>
      <c r="L19" s="77"/>
      <c r="M19" s="77"/>
      <c r="N19" s="51"/>
      <c r="O19" s="51" t="s">
        <v>55</v>
      </c>
      <c r="P19" s="51" t="s">
        <v>33</v>
      </c>
      <c r="Q19" s="51" t="s">
        <v>7</v>
      </c>
      <c r="R19" s="55" t="s">
        <v>5</v>
      </c>
      <c r="S19" s="17">
        <f xml:space="preserve"> S14+S15</f>
        <v>0</v>
      </c>
      <c r="U19" s="60" t="str">
        <f>IF(ISERROR(OR(WEEKDAY(B19,1)=1,ISNUMBER(MATCH(B19,#REF!,0)))),"",IF(OR(WEEKDAY(B19,1)=1,ISNUMBER(MATCH(B19,#REF!,0))),1,2))</f>
        <v/>
      </c>
      <c r="V19" s="58"/>
      <c r="W19" s="58"/>
      <c r="X19" s="58"/>
      <c r="Y19" s="58"/>
      <c r="Z19" s="58"/>
      <c r="AA19" s="58"/>
    </row>
    <row r="20" spans="1:27" ht="18" customHeight="1" thickBot="1">
      <c r="A20" s="58"/>
      <c r="B20" s="71">
        <f>B12+1</f>
        <v>45049</v>
      </c>
      <c r="C20" s="72"/>
      <c r="D20" s="72"/>
      <c r="E20" s="72"/>
      <c r="F20" s="72"/>
      <c r="G20" s="72"/>
      <c r="H20" s="72"/>
      <c r="I20" s="72"/>
      <c r="J20" s="72"/>
      <c r="K20" s="72"/>
      <c r="L20" s="72"/>
      <c r="M20" s="72"/>
      <c r="N20" s="72"/>
      <c r="O20" s="72"/>
      <c r="P20" s="72"/>
      <c r="Q20" s="72"/>
      <c r="R20" s="72"/>
      <c r="S20" s="73"/>
      <c r="U20" s="60">
        <f>IF(ISERROR(OR(WEEKDAY(B20,1)=1,ISNUMBER(MATCH(B20,#REF!,0)))),"",IF(OR(WEEKDAY(B20,1)=1,ISNUMBER(MATCH(B20,#REF!,0))),1,2))</f>
        <v>2</v>
      </c>
      <c r="V20" s="58"/>
      <c r="W20" s="58"/>
      <c r="X20" s="58"/>
      <c r="Y20" s="58"/>
      <c r="Z20" s="58"/>
      <c r="AA20" s="58"/>
    </row>
    <row r="21" spans="1:27" ht="18" customHeight="1" thickBot="1">
      <c r="A21" s="58"/>
      <c r="B21" s="9" t="s">
        <v>25</v>
      </c>
      <c r="C21" s="4" t="s">
        <v>1</v>
      </c>
      <c r="D21" s="5" t="s">
        <v>0</v>
      </c>
      <c r="E21" s="68" t="s">
        <v>2</v>
      </c>
      <c r="F21" s="69"/>
      <c r="G21" s="69"/>
      <c r="H21" s="69"/>
      <c r="I21" s="69"/>
      <c r="J21" s="69"/>
      <c r="K21" s="69"/>
      <c r="L21" s="69"/>
      <c r="M21" s="70"/>
      <c r="N21" s="59" t="s">
        <v>4</v>
      </c>
      <c r="O21" s="57" t="s">
        <v>6</v>
      </c>
      <c r="P21" s="7" t="s">
        <v>26</v>
      </c>
      <c r="Q21" s="12" t="s">
        <v>4</v>
      </c>
      <c r="R21" s="63" t="s">
        <v>4</v>
      </c>
      <c r="S21" s="64"/>
      <c r="U21" s="60" t="str">
        <f>IF(ISERROR(OR(WEEKDAY(B21,1)=1,ISNUMBER(MATCH(B21,#REF!,0)))),"",IF(OR(WEEKDAY(B21,1)=1,ISNUMBER(MATCH(B21,#REF!,0))),1,2))</f>
        <v/>
      </c>
      <c r="V21" s="58"/>
      <c r="W21" s="58"/>
      <c r="X21" s="58"/>
      <c r="Y21" s="58"/>
      <c r="Z21" s="58"/>
      <c r="AA21" s="58"/>
    </row>
    <row r="22" spans="1:27" ht="18" customHeight="1">
      <c r="A22" s="58"/>
      <c r="B22" s="43" t="s">
        <v>7</v>
      </c>
      <c r="C22" s="44" t="s">
        <v>7</v>
      </c>
      <c r="D22" s="45"/>
      <c r="E22" s="66" t="s">
        <v>7</v>
      </c>
      <c r="F22" s="67"/>
      <c r="G22" s="67"/>
      <c r="H22" s="67"/>
      <c r="I22" s="67"/>
      <c r="J22" s="67"/>
      <c r="K22" s="67"/>
      <c r="L22" s="67"/>
      <c r="M22" s="67"/>
      <c r="N22" s="46"/>
      <c r="O22" s="46" t="s">
        <v>115</v>
      </c>
      <c r="P22" s="46"/>
      <c r="Q22" s="46">
        <v>7</v>
      </c>
      <c r="R22" s="52" t="s">
        <v>56</v>
      </c>
      <c r="S22" s="47">
        <f>SUM(N22:N27)</f>
        <v>0</v>
      </c>
      <c r="U22" s="60" t="str">
        <f>IF(ISERROR(OR(WEEKDAY(B22,1)=1,ISNUMBER(MATCH(B22,#REF!,0)))),"",IF(OR(WEEKDAY(B22,1)=1,ISNUMBER(MATCH(B22,#REF!,0))),1,2))</f>
        <v/>
      </c>
      <c r="V22" s="58"/>
      <c r="W22" s="58"/>
      <c r="X22" s="58"/>
      <c r="Y22" s="58"/>
      <c r="Z22" s="58"/>
      <c r="AA22" s="58"/>
    </row>
    <row r="23" spans="1:27" ht="18" customHeight="1">
      <c r="A23" s="58"/>
      <c r="B23" s="14" t="s">
        <v>7</v>
      </c>
      <c r="C23" s="8" t="s">
        <v>7</v>
      </c>
      <c r="D23" s="18"/>
      <c r="E23" s="61" t="s">
        <v>7</v>
      </c>
      <c r="F23" s="62"/>
      <c r="G23" s="62"/>
      <c r="H23" s="62"/>
      <c r="I23" s="62"/>
      <c r="J23" s="62"/>
      <c r="K23" s="62"/>
      <c r="L23" s="62"/>
      <c r="M23" s="62"/>
      <c r="N23" s="15"/>
      <c r="O23" s="15"/>
      <c r="P23" s="15"/>
      <c r="Q23" s="15"/>
      <c r="R23" s="53" t="s">
        <v>6</v>
      </c>
      <c r="S23" s="16">
        <f>SUM(Q22:Q26)</f>
        <v>7.75</v>
      </c>
      <c r="U23" s="60" t="str">
        <f>IF(ISERROR(OR(WEEKDAY(B23,1)=1,ISNUMBER(MATCH(B23,#REF!,0)))),"",IF(OR(WEEKDAY(B23,1)=1,ISNUMBER(MATCH(B23,#REF!,0))),1,2))</f>
        <v/>
      </c>
      <c r="V23" s="58"/>
      <c r="W23" s="58"/>
      <c r="X23" s="58"/>
      <c r="Y23" s="58"/>
      <c r="Z23" s="58"/>
      <c r="AA23" s="58"/>
    </row>
    <row r="24" spans="1:27" ht="18" customHeight="1">
      <c r="A24" s="58"/>
      <c r="B24" s="14" t="s">
        <v>7</v>
      </c>
      <c r="C24" s="8" t="s">
        <v>7</v>
      </c>
      <c r="D24" s="18"/>
      <c r="E24" s="61" t="s">
        <v>7</v>
      </c>
      <c r="F24" s="62"/>
      <c r="G24" s="62"/>
      <c r="H24" s="62"/>
      <c r="I24" s="62"/>
      <c r="J24" s="62"/>
      <c r="K24" s="62"/>
      <c r="L24" s="62"/>
      <c r="M24" s="62"/>
      <c r="N24" s="15"/>
      <c r="O24" s="15"/>
      <c r="P24" s="15"/>
      <c r="Q24" s="15"/>
      <c r="R24" s="54" t="str">
        <f>IF(Q27="△","Minus Time","")</f>
        <v/>
      </c>
      <c r="S24" s="41"/>
      <c r="U24" s="60" t="str">
        <f>IF(ISERROR(OR(WEEKDAY(B24,1)=1,ISNUMBER(MATCH(B24,#REF!,0)))),"",IF(OR(WEEKDAY(B24,1)=1,ISNUMBER(MATCH(B24,#REF!,0))),1,2))</f>
        <v/>
      </c>
      <c r="V24" s="58"/>
      <c r="W24" s="58"/>
      <c r="X24" s="58"/>
      <c r="Y24" s="58"/>
      <c r="Z24" s="58"/>
      <c r="AA24" s="58"/>
    </row>
    <row r="25" spans="1:27" ht="18" customHeight="1">
      <c r="A25" s="58"/>
      <c r="B25" s="14" t="s">
        <v>7</v>
      </c>
      <c r="C25" s="8" t="s">
        <v>7</v>
      </c>
      <c r="D25" s="18"/>
      <c r="E25" s="61" t="s">
        <v>7</v>
      </c>
      <c r="F25" s="62"/>
      <c r="G25" s="62"/>
      <c r="H25" s="62"/>
      <c r="I25" s="62"/>
      <c r="J25" s="62"/>
      <c r="K25" s="62"/>
      <c r="L25" s="62"/>
      <c r="M25" s="62"/>
      <c r="N25" s="15"/>
      <c r="O25" s="15"/>
      <c r="P25" s="15"/>
      <c r="Q25" s="15"/>
      <c r="R25" s="53" t="s">
        <v>23</v>
      </c>
      <c r="S25" s="16">
        <f>IF(OR(Q27="■",Q27="×",Q27="◎"),0,IF(Q27="△",SUM(S22:S24)-7.75, SUM(S22:S23)-7.75))</f>
        <v>0</v>
      </c>
      <c r="U25" s="60" t="str">
        <f>IF(ISERROR(OR(WEEKDAY(B25,1)=1,ISNUMBER(MATCH(B25,#REF!,0)))),"",IF(OR(WEEKDAY(B25,1)=1,ISNUMBER(MATCH(B25,#REF!,0))),1,2))</f>
        <v/>
      </c>
      <c r="V25" s="58"/>
      <c r="W25" s="58"/>
      <c r="X25" s="58"/>
      <c r="Y25" s="58"/>
      <c r="Z25" s="58"/>
      <c r="AA25" s="58"/>
    </row>
    <row r="26" spans="1:27" ht="18" customHeight="1">
      <c r="A26" s="58"/>
      <c r="B26" s="14" t="s">
        <v>7</v>
      </c>
      <c r="C26" s="8" t="s">
        <v>7</v>
      </c>
      <c r="D26" s="18"/>
      <c r="E26" s="61" t="s">
        <v>7</v>
      </c>
      <c r="F26" s="62"/>
      <c r="G26" s="62"/>
      <c r="H26" s="62"/>
      <c r="I26" s="62"/>
      <c r="J26" s="62"/>
      <c r="K26" s="62"/>
      <c r="L26" s="62"/>
      <c r="M26" s="62"/>
      <c r="N26" s="15"/>
      <c r="O26" s="15" t="s">
        <v>32</v>
      </c>
      <c r="P26" s="15" t="s">
        <v>33</v>
      </c>
      <c r="Q26" s="15">
        <v>0.75</v>
      </c>
      <c r="R26" s="53" t="s">
        <v>3</v>
      </c>
      <c r="S26" s="16" t="str">
        <f>IF(Q27="×",-7.75,"-")</f>
        <v>-</v>
      </c>
      <c r="U26" s="60" t="str">
        <f>IF(ISERROR(OR(WEEKDAY(B26,1)=1,ISNUMBER(MATCH(B26,#REF!,0)))),"",IF(OR(WEEKDAY(B26,1)=1,ISNUMBER(MATCH(B26,#REF!,0))),1,2))</f>
        <v/>
      </c>
      <c r="V26" s="58"/>
      <c r="W26" s="58"/>
      <c r="X26" s="58"/>
      <c r="Y26" s="58"/>
      <c r="Z26" s="58"/>
      <c r="AA26" s="58"/>
    </row>
    <row r="27" spans="1:27" ht="18" customHeight="1" thickBot="1">
      <c r="A27" s="58"/>
      <c r="B27" s="48" t="s">
        <v>7</v>
      </c>
      <c r="C27" s="49" t="s">
        <v>7</v>
      </c>
      <c r="D27" s="50"/>
      <c r="E27" s="76" t="s">
        <v>7</v>
      </c>
      <c r="F27" s="77"/>
      <c r="G27" s="77"/>
      <c r="H27" s="77"/>
      <c r="I27" s="77"/>
      <c r="J27" s="77"/>
      <c r="K27" s="77"/>
      <c r="L27" s="77"/>
      <c r="M27" s="77"/>
      <c r="N27" s="51"/>
      <c r="O27" s="51" t="s">
        <v>55</v>
      </c>
      <c r="P27" s="51" t="s">
        <v>33</v>
      </c>
      <c r="Q27" s="51" t="s">
        <v>93</v>
      </c>
      <c r="R27" s="55" t="s">
        <v>5</v>
      </c>
      <c r="S27" s="17">
        <f xml:space="preserve"> S22+S23</f>
        <v>7.75</v>
      </c>
      <c r="U27" s="60" t="str">
        <f>IF(ISERROR(OR(WEEKDAY(B27,1)=1,ISNUMBER(MATCH(B27,#REF!,0)))),"",IF(OR(WEEKDAY(B27,1)=1,ISNUMBER(MATCH(B27,#REF!,0))),1,2))</f>
        <v/>
      </c>
      <c r="V27" s="58"/>
      <c r="W27" s="58"/>
      <c r="X27" s="58"/>
      <c r="Y27" s="58"/>
      <c r="Z27" s="58"/>
      <c r="AA27" s="58"/>
    </row>
    <row r="28" spans="1:27" ht="18" customHeight="1" thickBot="1">
      <c r="A28" s="58"/>
      <c r="B28" s="71">
        <f>B20+1</f>
        <v>45050</v>
      </c>
      <c r="C28" s="72"/>
      <c r="D28" s="72"/>
      <c r="E28" s="72"/>
      <c r="F28" s="72"/>
      <c r="G28" s="72"/>
      <c r="H28" s="72"/>
      <c r="I28" s="72"/>
      <c r="J28" s="72"/>
      <c r="K28" s="72"/>
      <c r="L28" s="72"/>
      <c r="M28" s="72"/>
      <c r="N28" s="72"/>
      <c r="O28" s="72"/>
      <c r="P28" s="72"/>
      <c r="Q28" s="72"/>
      <c r="R28" s="72"/>
      <c r="S28" s="73"/>
      <c r="U28" s="60">
        <f>IF(ISERROR(OR(WEEKDAY(B28,1)=1,ISNUMBER(MATCH(B28,#REF!,0)))),"",IF(OR(WEEKDAY(B28,1)=1,ISNUMBER(MATCH(B28,#REF!,0))),1,2))</f>
        <v>2</v>
      </c>
      <c r="V28" s="58"/>
      <c r="W28" s="58"/>
      <c r="X28" s="58"/>
      <c r="Y28" s="58"/>
      <c r="Z28" s="58"/>
      <c r="AA28" s="58"/>
    </row>
    <row r="29" spans="1:27" ht="18" customHeight="1" thickBot="1">
      <c r="A29" s="58"/>
      <c r="B29" s="9" t="s">
        <v>25</v>
      </c>
      <c r="C29" s="4" t="s">
        <v>1</v>
      </c>
      <c r="D29" s="5" t="s">
        <v>0</v>
      </c>
      <c r="E29" s="68" t="s">
        <v>2</v>
      </c>
      <c r="F29" s="69"/>
      <c r="G29" s="69"/>
      <c r="H29" s="69"/>
      <c r="I29" s="69"/>
      <c r="J29" s="69"/>
      <c r="K29" s="69"/>
      <c r="L29" s="69"/>
      <c r="M29" s="70"/>
      <c r="N29" s="59" t="s">
        <v>4</v>
      </c>
      <c r="O29" s="57" t="s">
        <v>6</v>
      </c>
      <c r="P29" s="7" t="s">
        <v>26</v>
      </c>
      <c r="Q29" s="12" t="s">
        <v>4</v>
      </c>
      <c r="R29" s="63" t="s">
        <v>4</v>
      </c>
      <c r="S29" s="64"/>
      <c r="U29" s="60" t="str">
        <f>IF(ISERROR(OR(WEEKDAY(B29,1)=1,ISNUMBER(MATCH(B29,#REF!,0)))),"",IF(OR(WEEKDAY(B29,1)=1,ISNUMBER(MATCH(B29,#REF!,0))),1,2))</f>
        <v/>
      </c>
      <c r="V29" s="58"/>
      <c r="W29" s="58"/>
      <c r="X29" s="58"/>
      <c r="Y29" s="58"/>
      <c r="Z29" s="58"/>
      <c r="AA29" s="58"/>
    </row>
    <row r="30" spans="1:27" ht="18" customHeight="1">
      <c r="A30" s="58"/>
      <c r="B30" s="43" t="s">
        <v>7</v>
      </c>
      <c r="C30" s="44" t="s">
        <v>7</v>
      </c>
      <c r="D30" s="45"/>
      <c r="E30" s="66" t="s">
        <v>7</v>
      </c>
      <c r="F30" s="67"/>
      <c r="G30" s="67"/>
      <c r="H30" s="67"/>
      <c r="I30" s="67"/>
      <c r="J30" s="67"/>
      <c r="K30" s="67"/>
      <c r="L30" s="67"/>
      <c r="M30" s="67"/>
      <c r="N30" s="46"/>
      <c r="O30" s="46" t="s">
        <v>115</v>
      </c>
      <c r="P30" s="46"/>
      <c r="Q30" s="46">
        <v>7</v>
      </c>
      <c r="R30" s="52" t="s">
        <v>56</v>
      </c>
      <c r="S30" s="47">
        <f>SUM(N30:N35)</f>
        <v>0</v>
      </c>
      <c r="U30" s="60" t="str">
        <f>IF(ISERROR(OR(WEEKDAY(B30,1)=1,ISNUMBER(MATCH(B30,#REF!,0)))),"",IF(OR(WEEKDAY(B30,1)=1,ISNUMBER(MATCH(B30,#REF!,0))),1,2))</f>
        <v/>
      </c>
      <c r="V30" s="58"/>
      <c r="W30" s="58"/>
      <c r="X30" s="58"/>
      <c r="Y30" s="58"/>
      <c r="Z30" s="58"/>
      <c r="AA30" s="58"/>
    </row>
    <row r="31" spans="1:27" ht="18" customHeight="1">
      <c r="A31" s="58"/>
      <c r="B31" s="14" t="s">
        <v>7</v>
      </c>
      <c r="C31" s="8" t="s">
        <v>7</v>
      </c>
      <c r="D31" s="18"/>
      <c r="E31" s="61" t="s">
        <v>7</v>
      </c>
      <c r="F31" s="62"/>
      <c r="G31" s="62"/>
      <c r="H31" s="62"/>
      <c r="I31" s="62"/>
      <c r="J31" s="62"/>
      <c r="K31" s="62"/>
      <c r="L31" s="62"/>
      <c r="M31" s="62"/>
      <c r="N31" s="15"/>
      <c r="O31" s="15"/>
      <c r="P31" s="15"/>
      <c r="Q31" s="15"/>
      <c r="R31" s="53" t="s">
        <v>6</v>
      </c>
      <c r="S31" s="16">
        <f>SUM(Q30:Q34)</f>
        <v>7.75</v>
      </c>
      <c r="U31" s="60" t="str">
        <f>IF(ISERROR(OR(WEEKDAY(B31,1)=1,ISNUMBER(MATCH(B31,#REF!,0)))),"",IF(OR(WEEKDAY(B31,1)=1,ISNUMBER(MATCH(B31,#REF!,0))),1,2))</f>
        <v/>
      </c>
      <c r="V31" s="58"/>
      <c r="W31" s="58"/>
      <c r="X31" s="58"/>
      <c r="Y31" s="58"/>
      <c r="Z31" s="58"/>
      <c r="AA31" s="58"/>
    </row>
    <row r="32" spans="1:27" ht="18" customHeight="1">
      <c r="A32" s="58"/>
      <c r="B32" s="14" t="s">
        <v>7</v>
      </c>
      <c r="C32" s="8" t="s">
        <v>7</v>
      </c>
      <c r="D32" s="18"/>
      <c r="E32" s="61" t="s">
        <v>7</v>
      </c>
      <c r="F32" s="62"/>
      <c r="G32" s="62"/>
      <c r="H32" s="62"/>
      <c r="I32" s="62"/>
      <c r="J32" s="62"/>
      <c r="K32" s="62"/>
      <c r="L32" s="62"/>
      <c r="M32" s="62"/>
      <c r="N32" s="15"/>
      <c r="O32" s="15"/>
      <c r="P32" s="15"/>
      <c r="Q32" s="15"/>
      <c r="R32" s="54" t="str">
        <f>IF(Q35="△","Minus Time","")</f>
        <v/>
      </c>
      <c r="S32" s="41"/>
      <c r="U32" s="60" t="str">
        <f>IF(ISERROR(OR(WEEKDAY(B32,1)=1,ISNUMBER(MATCH(B32,#REF!,0)))),"",IF(OR(WEEKDAY(B32,1)=1,ISNUMBER(MATCH(B32,#REF!,0))),1,2))</f>
        <v/>
      </c>
      <c r="V32" s="58"/>
      <c r="W32" s="58"/>
      <c r="X32" s="58"/>
      <c r="Y32" s="58"/>
      <c r="Z32" s="58"/>
      <c r="AA32" s="58"/>
    </row>
    <row r="33" spans="1:27" ht="18" customHeight="1">
      <c r="A33" s="58"/>
      <c r="B33" s="14" t="s">
        <v>7</v>
      </c>
      <c r="C33" s="8" t="s">
        <v>7</v>
      </c>
      <c r="D33" s="18"/>
      <c r="E33" s="61" t="s">
        <v>7</v>
      </c>
      <c r="F33" s="62"/>
      <c r="G33" s="62"/>
      <c r="H33" s="62"/>
      <c r="I33" s="62"/>
      <c r="J33" s="62"/>
      <c r="K33" s="62"/>
      <c r="L33" s="62"/>
      <c r="M33" s="62"/>
      <c r="N33" s="15"/>
      <c r="O33" s="15"/>
      <c r="P33" s="15"/>
      <c r="Q33" s="15"/>
      <c r="R33" s="53" t="s">
        <v>23</v>
      </c>
      <c r="S33" s="16">
        <f>IF(OR(Q35="■",Q35="×",Q35="◎"),0,IF(Q35="△",SUM(S30:S32)-7.75, SUM(S30:S31)-7.75))</f>
        <v>0</v>
      </c>
      <c r="U33" s="60" t="str">
        <f>IF(ISERROR(OR(WEEKDAY(B33,1)=1,ISNUMBER(MATCH(B33,#REF!,0)))),"",IF(OR(WEEKDAY(B33,1)=1,ISNUMBER(MATCH(B33,#REF!,0))),1,2))</f>
        <v/>
      </c>
      <c r="V33" s="58"/>
      <c r="W33" s="58"/>
      <c r="X33" s="58"/>
      <c r="Y33" s="58"/>
      <c r="Z33" s="58"/>
      <c r="AA33" s="58"/>
    </row>
    <row r="34" spans="1:27" ht="18" customHeight="1">
      <c r="A34" s="58"/>
      <c r="B34" s="14" t="s">
        <v>7</v>
      </c>
      <c r="C34" s="8" t="s">
        <v>7</v>
      </c>
      <c r="D34" s="18"/>
      <c r="E34" s="61" t="s">
        <v>7</v>
      </c>
      <c r="F34" s="62"/>
      <c r="G34" s="62"/>
      <c r="H34" s="62"/>
      <c r="I34" s="62"/>
      <c r="J34" s="62"/>
      <c r="K34" s="62"/>
      <c r="L34" s="62"/>
      <c r="M34" s="62"/>
      <c r="N34" s="15"/>
      <c r="O34" s="15" t="s">
        <v>32</v>
      </c>
      <c r="P34" s="15" t="s">
        <v>33</v>
      </c>
      <c r="Q34" s="15">
        <v>0.75</v>
      </c>
      <c r="R34" s="53" t="s">
        <v>3</v>
      </c>
      <c r="S34" s="16" t="str">
        <f>IF(Q35="×",-7.75,"-")</f>
        <v>-</v>
      </c>
      <c r="U34" s="60" t="str">
        <f>IF(ISERROR(OR(WEEKDAY(B34,1)=1,ISNUMBER(MATCH(B34,#REF!,0)))),"",IF(OR(WEEKDAY(B34,1)=1,ISNUMBER(MATCH(B34,#REF!,0))),1,2))</f>
        <v/>
      </c>
      <c r="V34" s="58"/>
      <c r="W34" s="58"/>
      <c r="X34" s="58"/>
      <c r="Y34" s="58"/>
      <c r="Z34" s="58"/>
      <c r="AA34" s="58"/>
    </row>
    <row r="35" spans="1:27" ht="18" customHeight="1" thickBot="1">
      <c r="A35" s="58"/>
      <c r="B35" s="48" t="s">
        <v>7</v>
      </c>
      <c r="C35" s="49" t="s">
        <v>7</v>
      </c>
      <c r="D35" s="50"/>
      <c r="E35" s="76" t="s">
        <v>7</v>
      </c>
      <c r="F35" s="77"/>
      <c r="G35" s="77"/>
      <c r="H35" s="77"/>
      <c r="I35" s="77"/>
      <c r="J35" s="77"/>
      <c r="K35" s="77"/>
      <c r="L35" s="77"/>
      <c r="M35" s="77"/>
      <c r="N35" s="51"/>
      <c r="O35" s="51" t="s">
        <v>55</v>
      </c>
      <c r="P35" s="51" t="s">
        <v>33</v>
      </c>
      <c r="Q35" s="51" t="s">
        <v>93</v>
      </c>
      <c r="R35" s="55" t="s">
        <v>5</v>
      </c>
      <c r="S35" s="17">
        <f xml:space="preserve"> S30+S31</f>
        <v>7.75</v>
      </c>
      <c r="U35" s="60" t="str">
        <f>IF(ISERROR(OR(WEEKDAY(B35,1)=1,ISNUMBER(MATCH(B35,#REF!,0)))),"",IF(OR(WEEKDAY(B35,1)=1,ISNUMBER(MATCH(B35,#REF!,0))),1,2))</f>
        <v/>
      </c>
      <c r="V35" s="58"/>
      <c r="W35" s="58"/>
      <c r="X35" s="58"/>
      <c r="Y35" s="58"/>
      <c r="Z35" s="58"/>
      <c r="AA35" s="58"/>
    </row>
    <row r="36" spans="1:27" ht="18" customHeight="1" thickBot="1">
      <c r="A36" s="58"/>
      <c r="B36" s="71">
        <f>B28+1</f>
        <v>45051</v>
      </c>
      <c r="C36" s="72"/>
      <c r="D36" s="72"/>
      <c r="E36" s="72"/>
      <c r="F36" s="72"/>
      <c r="G36" s="72"/>
      <c r="H36" s="72"/>
      <c r="I36" s="72"/>
      <c r="J36" s="72"/>
      <c r="K36" s="72"/>
      <c r="L36" s="72"/>
      <c r="M36" s="72"/>
      <c r="N36" s="72"/>
      <c r="O36" s="72"/>
      <c r="P36" s="72"/>
      <c r="Q36" s="72"/>
      <c r="R36" s="72"/>
      <c r="S36" s="73"/>
      <c r="U36" s="60">
        <f>IF(ISERROR(OR(WEEKDAY(B36,1)=1,ISNUMBER(MATCH(B36,#REF!,0)))),"",IF(OR(WEEKDAY(B36,1)=1,ISNUMBER(MATCH(B36,#REF!,0))),1,2))</f>
        <v>2</v>
      </c>
      <c r="V36" s="58"/>
      <c r="W36" s="58"/>
      <c r="X36" s="58"/>
      <c r="Y36" s="58"/>
      <c r="Z36" s="58"/>
      <c r="AA36" s="58"/>
    </row>
    <row r="37" spans="1:27" ht="18" customHeight="1" thickBot="1">
      <c r="A37" s="58"/>
      <c r="B37" s="9" t="s">
        <v>25</v>
      </c>
      <c r="C37" s="4" t="s">
        <v>1</v>
      </c>
      <c r="D37" s="5" t="s">
        <v>0</v>
      </c>
      <c r="E37" s="68" t="s">
        <v>2</v>
      </c>
      <c r="F37" s="69"/>
      <c r="G37" s="69"/>
      <c r="H37" s="69"/>
      <c r="I37" s="69"/>
      <c r="J37" s="69"/>
      <c r="K37" s="69"/>
      <c r="L37" s="69"/>
      <c r="M37" s="70"/>
      <c r="N37" s="59" t="s">
        <v>4</v>
      </c>
      <c r="O37" s="57" t="s">
        <v>6</v>
      </c>
      <c r="P37" s="7" t="s">
        <v>26</v>
      </c>
      <c r="Q37" s="12" t="s">
        <v>4</v>
      </c>
      <c r="R37" s="63" t="s">
        <v>4</v>
      </c>
      <c r="S37" s="64"/>
      <c r="U37" s="60" t="str">
        <f>IF(ISERROR(OR(WEEKDAY(B37,1)=1,ISNUMBER(MATCH(B37,#REF!,0)))),"",IF(OR(WEEKDAY(B37,1)=1,ISNUMBER(MATCH(B37,#REF!,0))),1,2))</f>
        <v/>
      </c>
      <c r="V37" s="58"/>
      <c r="W37" s="58"/>
      <c r="X37" s="58"/>
      <c r="Y37" s="58"/>
      <c r="Z37" s="58"/>
      <c r="AA37" s="58"/>
    </row>
    <row r="38" spans="1:27" ht="18" customHeight="1">
      <c r="A38" s="58"/>
      <c r="B38" s="43" t="s">
        <v>7</v>
      </c>
      <c r="C38" s="44" t="s">
        <v>7</v>
      </c>
      <c r="D38" s="45"/>
      <c r="E38" s="66" t="s">
        <v>7</v>
      </c>
      <c r="F38" s="67"/>
      <c r="G38" s="67"/>
      <c r="H38" s="67"/>
      <c r="I38" s="67"/>
      <c r="J38" s="67"/>
      <c r="K38" s="67"/>
      <c r="L38" s="67"/>
      <c r="M38" s="67"/>
      <c r="N38" s="46"/>
      <c r="O38" s="46" t="s">
        <v>115</v>
      </c>
      <c r="P38" s="46"/>
      <c r="Q38" s="46">
        <v>7</v>
      </c>
      <c r="R38" s="52" t="s">
        <v>56</v>
      </c>
      <c r="S38" s="47">
        <f>SUM(N38:N43)</f>
        <v>0</v>
      </c>
      <c r="U38" s="60" t="str">
        <f>IF(ISERROR(OR(WEEKDAY(B38,1)=1,ISNUMBER(MATCH(B38,#REF!,0)))),"",IF(OR(WEEKDAY(B38,1)=1,ISNUMBER(MATCH(B38,#REF!,0))),1,2))</f>
        <v/>
      </c>
      <c r="V38" s="58"/>
      <c r="W38" s="58"/>
      <c r="X38" s="58"/>
      <c r="Y38" s="58"/>
      <c r="Z38" s="58"/>
      <c r="AA38" s="58"/>
    </row>
    <row r="39" spans="1:27" ht="18" customHeight="1">
      <c r="A39" s="58"/>
      <c r="B39" s="14" t="s">
        <v>7</v>
      </c>
      <c r="C39" s="8" t="s">
        <v>7</v>
      </c>
      <c r="D39" s="18"/>
      <c r="E39" s="61" t="s">
        <v>7</v>
      </c>
      <c r="F39" s="62"/>
      <c r="G39" s="62"/>
      <c r="H39" s="62"/>
      <c r="I39" s="62"/>
      <c r="J39" s="62"/>
      <c r="K39" s="62"/>
      <c r="L39" s="62"/>
      <c r="M39" s="62"/>
      <c r="N39" s="15"/>
      <c r="O39" s="15"/>
      <c r="P39" s="15"/>
      <c r="Q39" s="15"/>
      <c r="R39" s="53" t="s">
        <v>6</v>
      </c>
      <c r="S39" s="16">
        <f>SUM(Q38:Q42)</f>
        <v>7.75</v>
      </c>
      <c r="U39" s="60" t="str">
        <f>IF(ISERROR(OR(WEEKDAY(B39,1)=1,ISNUMBER(MATCH(B39,#REF!,0)))),"",IF(OR(WEEKDAY(B39,1)=1,ISNUMBER(MATCH(B39,#REF!,0))),1,2))</f>
        <v/>
      </c>
      <c r="V39" s="58"/>
      <c r="W39" s="58"/>
      <c r="X39" s="58"/>
      <c r="Y39" s="58"/>
      <c r="Z39" s="58"/>
      <c r="AA39" s="58"/>
    </row>
    <row r="40" spans="1:27" ht="18" customHeight="1">
      <c r="A40" s="58"/>
      <c r="B40" s="14" t="s">
        <v>7</v>
      </c>
      <c r="C40" s="8" t="s">
        <v>7</v>
      </c>
      <c r="D40" s="18"/>
      <c r="E40" s="61" t="s">
        <v>7</v>
      </c>
      <c r="F40" s="62"/>
      <c r="G40" s="62"/>
      <c r="H40" s="62"/>
      <c r="I40" s="62"/>
      <c r="J40" s="62"/>
      <c r="K40" s="62"/>
      <c r="L40" s="62"/>
      <c r="M40" s="62"/>
      <c r="N40" s="15"/>
      <c r="O40" s="15"/>
      <c r="P40" s="15"/>
      <c r="Q40" s="15"/>
      <c r="R40" s="54" t="str">
        <f>IF(Q43="△","Minus Time","")</f>
        <v/>
      </c>
      <c r="S40" s="41"/>
      <c r="U40" s="60" t="str">
        <f>IF(ISERROR(OR(WEEKDAY(B40,1)=1,ISNUMBER(MATCH(B40,#REF!,0)))),"",IF(OR(WEEKDAY(B40,1)=1,ISNUMBER(MATCH(B40,#REF!,0))),1,2))</f>
        <v/>
      </c>
      <c r="V40" s="58"/>
      <c r="W40" s="58"/>
      <c r="X40" s="58"/>
      <c r="Y40" s="58"/>
      <c r="Z40" s="58"/>
      <c r="AA40" s="58"/>
    </row>
    <row r="41" spans="1:27" ht="18" customHeight="1">
      <c r="A41" s="58"/>
      <c r="B41" s="14" t="s">
        <v>7</v>
      </c>
      <c r="C41" s="8" t="s">
        <v>7</v>
      </c>
      <c r="D41" s="18"/>
      <c r="E41" s="61" t="s">
        <v>7</v>
      </c>
      <c r="F41" s="62"/>
      <c r="G41" s="62"/>
      <c r="H41" s="62"/>
      <c r="I41" s="62"/>
      <c r="J41" s="62"/>
      <c r="K41" s="62"/>
      <c r="L41" s="62"/>
      <c r="M41" s="62"/>
      <c r="N41" s="15"/>
      <c r="O41" s="15"/>
      <c r="P41" s="15"/>
      <c r="Q41" s="15"/>
      <c r="R41" s="53" t="s">
        <v>23</v>
      </c>
      <c r="S41" s="16">
        <f>IF(OR(Q43="■",Q43="×",Q43="◎"),0,IF(Q43="△",SUM(S38:S40)-7.75, SUM(S38:S39)-7.75))</f>
        <v>0</v>
      </c>
      <c r="U41" s="60" t="str">
        <f>IF(ISERROR(OR(WEEKDAY(B41,1)=1,ISNUMBER(MATCH(B41,#REF!,0)))),"",IF(OR(WEEKDAY(B41,1)=1,ISNUMBER(MATCH(B41,#REF!,0))),1,2))</f>
        <v/>
      </c>
      <c r="V41" s="58"/>
      <c r="W41" s="58"/>
      <c r="X41" s="58"/>
      <c r="Y41" s="58"/>
      <c r="Z41" s="58"/>
      <c r="AA41" s="58"/>
    </row>
    <row r="42" spans="1:27" ht="18" customHeight="1">
      <c r="A42" s="58"/>
      <c r="B42" s="14" t="s">
        <v>7</v>
      </c>
      <c r="C42" s="8" t="s">
        <v>7</v>
      </c>
      <c r="D42" s="18"/>
      <c r="E42" s="61" t="s">
        <v>7</v>
      </c>
      <c r="F42" s="62"/>
      <c r="G42" s="62"/>
      <c r="H42" s="62"/>
      <c r="I42" s="62"/>
      <c r="J42" s="62"/>
      <c r="K42" s="62"/>
      <c r="L42" s="62"/>
      <c r="M42" s="62"/>
      <c r="N42" s="15"/>
      <c r="O42" s="15" t="s">
        <v>32</v>
      </c>
      <c r="P42" s="15" t="s">
        <v>33</v>
      </c>
      <c r="Q42" s="15">
        <v>0.75</v>
      </c>
      <c r="R42" s="53" t="s">
        <v>3</v>
      </c>
      <c r="S42" s="16" t="str">
        <f>IF(Q43="×",-7.75,"-")</f>
        <v>-</v>
      </c>
      <c r="U42" s="60" t="str">
        <f>IF(ISERROR(OR(WEEKDAY(B42,1)=1,ISNUMBER(MATCH(B42,#REF!,0)))),"",IF(OR(WEEKDAY(B42,1)=1,ISNUMBER(MATCH(B42,#REF!,0))),1,2))</f>
        <v/>
      </c>
      <c r="V42" s="58"/>
      <c r="W42" s="58"/>
      <c r="X42" s="58"/>
      <c r="Y42" s="58"/>
      <c r="Z42" s="58"/>
      <c r="AA42" s="58"/>
    </row>
    <row r="43" spans="1:27" ht="18" customHeight="1" thickBot="1">
      <c r="A43" s="58"/>
      <c r="B43" s="48" t="s">
        <v>7</v>
      </c>
      <c r="C43" s="49" t="s">
        <v>7</v>
      </c>
      <c r="D43" s="50"/>
      <c r="E43" s="76" t="s">
        <v>7</v>
      </c>
      <c r="F43" s="77"/>
      <c r="G43" s="77"/>
      <c r="H43" s="77"/>
      <c r="I43" s="77"/>
      <c r="J43" s="77"/>
      <c r="K43" s="77"/>
      <c r="L43" s="77"/>
      <c r="M43" s="77"/>
      <c r="N43" s="51"/>
      <c r="O43" s="51" t="s">
        <v>55</v>
      </c>
      <c r="P43" s="51" t="s">
        <v>33</v>
      </c>
      <c r="Q43" s="51" t="s">
        <v>93</v>
      </c>
      <c r="R43" s="55" t="s">
        <v>5</v>
      </c>
      <c r="S43" s="17">
        <f xml:space="preserve"> S38+S39</f>
        <v>7.75</v>
      </c>
      <c r="U43" s="60" t="str">
        <f>IF(ISERROR(OR(WEEKDAY(B43,1)=1,ISNUMBER(MATCH(B43,#REF!,0)))),"",IF(OR(WEEKDAY(B43,1)=1,ISNUMBER(MATCH(B43,#REF!,0))),1,2))</f>
        <v/>
      </c>
      <c r="V43" s="58"/>
      <c r="W43" s="58"/>
      <c r="X43" s="58"/>
      <c r="Y43" s="58"/>
      <c r="Z43" s="58"/>
      <c r="AA43" s="58"/>
    </row>
    <row r="44" spans="1:27" ht="18" customHeight="1" thickBot="1">
      <c r="A44" s="58"/>
      <c r="B44" s="71">
        <f>B36+1</f>
        <v>45052</v>
      </c>
      <c r="C44" s="72"/>
      <c r="D44" s="72"/>
      <c r="E44" s="72"/>
      <c r="F44" s="72"/>
      <c r="G44" s="72"/>
      <c r="H44" s="72"/>
      <c r="I44" s="72"/>
      <c r="J44" s="72"/>
      <c r="K44" s="72"/>
      <c r="L44" s="72"/>
      <c r="M44" s="72"/>
      <c r="N44" s="72"/>
      <c r="O44" s="72"/>
      <c r="P44" s="72"/>
      <c r="Q44" s="72"/>
      <c r="R44" s="72"/>
      <c r="S44" s="73"/>
      <c r="U44" s="60">
        <f>IF(ISERROR(OR(WEEKDAY(B44,1)=1,ISNUMBER(MATCH(B44,#REF!,0)))),"",IF(OR(WEEKDAY(B44,1)=1,ISNUMBER(MATCH(B44,#REF!,0))),1,2))</f>
        <v>2</v>
      </c>
      <c r="V44" s="58"/>
      <c r="W44" s="58"/>
      <c r="X44" s="58"/>
      <c r="Y44" s="58"/>
      <c r="Z44" s="58"/>
      <c r="AA44" s="58"/>
    </row>
    <row r="45" spans="1:27" ht="18" customHeight="1" thickBot="1">
      <c r="A45" s="58"/>
      <c r="B45" s="9" t="s">
        <v>25</v>
      </c>
      <c r="C45" s="4" t="s">
        <v>1</v>
      </c>
      <c r="D45" s="5" t="s">
        <v>0</v>
      </c>
      <c r="E45" s="68" t="s">
        <v>2</v>
      </c>
      <c r="F45" s="69"/>
      <c r="G45" s="69"/>
      <c r="H45" s="69"/>
      <c r="I45" s="69"/>
      <c r="J45" s="69"/>
      <c r="K45" s="69"/>
      <c r="L45" s="69"/>
      <c r="M45" s="70"/>
      <c r="N45" s="59" t="s">
        <v>4</v>
      </c>
      <c r="O45" s="57" t="s">
        <v>6</v>
      </c>
      <c r="P45" s="7" t="s">
        <v>26</v>
      </c>
      <c r="Q45" s="12" t="s">
        <v>4</v>
      </c>
      <c r="R45" s="63" t="s">
        <v>4</v>
      </c>
      <c r="S45" s="64"/>
      <c r="U45" s="60" t="str">
        <f>IF(ISERROR(OR(WEEKDAY(B45,1)=1,ISNUMBER(MATCH(B45,#REF!,0)))),"",IF(OR(WEEKDAY(B45,1)=1,ISNUMBER(MATCH(B45,#REF!,0))),1,2))</f>
        <v/>
      </c>
      <c r="V45" s="58"/>
      <c r="W45" s="58"/>
      <c r="X45" s="58"/>
      <c r="Y45" s="58"/>
      <c r="Z45" s="58"/>
      <c r="AA45" s="58"/>
    </row>
    <row r="46" spans="1:27" ht="18" customHeight="1">
      <c r="A46" s="58"/>
      <c r="B46" s="43" t="s">
        <v>7</v>
      </c>
      <c r="C46" s="44" t="s">
        <v>7</v>
      </c>
      <c r="D46" s="45"/>
      <c r="E46" s="66" t="s">
        <v>7</v>
      </c>
      <c r="F46" s="67"/>
      <c r="G46" s="67"/>
      <c r="H46" s="67"/>
      <c r="I46" s="67"/>
      <c r="J46" s="67"/>
      <c r="K46" s="67"/>
      <c r="L46" s="67"/>
      <c r="M46" s="67"/>
      <c r="N46" s="46"/>
      <c r="O46" s="46" t="s">
        <v>115</v>
      </c>
      <c r="P46" s="46"/>
      <c r="Q46" s="46">
        <v>6.5</v>
      </c>
      <c r="R46" s="52" t="s">
        <v>56</v>
      </c>
      <c r="S46" s="47">
        <f>SUM(N46:N51)</f>
        <v>0</v>
      </c>
      <c r="U46" s="60" t="str">
        <f>IF(ISERROR(OR(WEEKDAY(B46,1)=1,ISNUMBER(MATCH(B46,#REF!,0)))),"",IF(OR(WEEKDAY(B46,1)=1,ISNUMBER(MATCH(B46,#REF!,0))),1,2))</f>
        <v/>
      </c>
      <c r="V46" s="58"/>
      <c r="W46" s="58"/>
      <c r="X46" s="58"/>
      <c r="Y46" s="58"/>
      <c r="Z46" s="58"/>
      <c r="AA46" s="58"/>
    </row>
    <row r="47" spans="1:27" ht="18" customHeight="1">
      <c r="A47" s="58"/>
      <c r="B47" s="14" t="s">
        <v>7</v>
      </c>
      <c r="C47" s="8" t="s">
        <v>7</v>
      </c>
      <c r="D47" s="18"/>
      <c r="E47" s="61" t="s">
        <v>7</v>
      </c>
      <c r="F47" s="62"/>
      <c r="G47" s="62"/>
      <c r="H47" s="62"/>
      <c r="I47" s="62"/>
      <c r="J47" s="62"/>
      <c r="K47" s="62"/>
      <c r="L47" s="62"/>
      <c r="M47" s="62"/>
      <c r="N47" s="15"/>
      <c r="O47" s="15" t="s">
        <v>95</v>
      </c>
      <c r="P47" s="15"/>
      <c r="Q47" s="15">
        <v>0.5</v>
      </c>
      <c r="R47" s="53" t="s">
        <v>6</v>
      </c>
      <c r="S47" s="16">
        <f>SUM(Q46:Q50)</f>
        <v>7.75</v>
      </c>
      <c r="U47" s="60" t="str">
        <f>IF(ISERROR(OR(WEEKDAY(B47,1)=1,ISNUMBER(MATCH(B47,#REF!,0)))),"",IF(OR(WEEKDAY(B47,1)=1,ISNUMBER(MATCH(B47,#REF!,0))),1,2))</f>
        <v/>
      </c>
      <c r="V47" s="58"/>
      <c r="W47" s="58"/>
      <c r="X47" s="58"/>
      <c r="Y47" s="58"/>
      <c r="Z47" s="58"/>
      <c r="AA47" s="58"/>
    </row>
    <row r="48" spans="1:27" ht="18" customHeight="1">
      <c r="A48" s="58"/>
      <c r="B48" s="14" t="s">
        <v>7</v>
      </c>
      <c r="C48" s="8" t="s">
        <v>7</v>
      </c>
      <c r="D48" s="18"/>
      <c r="E48" s="61" t="s">
        <v>7</v>
      </c>
      <c r="F48" s="62"/>
      <c r="G48" s="62"/>
      <c r="H48" s="62"/>
      <c r="I48" s="62"/>
      <c r="J48" s="62"/>
      <c r="K48" s="62"/>
      <c r="L48" s="62"/>
      <c r="M48" s="62"/>
      <c r="N48" s="15"/>
      <c r="O48" s="15"/>
      <c r="P48" s="15"/>
      <c r="Q48" s="15"/>
      <c r="R48" s="54" t="str">
        <f>IF(Q51="△","Minus Time","")</f>
        <v/>
      </c>
      <c r="S48" s="41"/>
      <c r="U48" s="60" t="str">
        <f>IF(ISERROR(OR(WEEKDAY(B48,1)=1,ISNUMBER(MATCH(B48,#REF!,0)))),"",IF(OR(WEEKDAY(B48,1)=1,ISNUMBER(MATCH(B48,#REF!,0))),1,2))</f>
        <v/>
      </c>
      <c r="V48" s="58"/>
      <c r="W48" s="58"/>
      <c r="X48" s="58"/>
      <c r="Y48" s="58"/>
      <c r="Z48" s="58"/>
      <c r="AA48" s="58"/>
    </row>
    <row r="49" spans="1:27" ht="18" customHeight="1">
      <c r="A49" s="58"/>
      <c r="B49" s="14" t="s">
        <v>7</v>
      </c>
      <c r="C49" s="8" t="s">
        <v>7</v>
      </c>
      <c r="D49" s="18"/>
      <c r="E49" s="61" t="s">
        <v>7</v>
      </c>
      <c r="F49" s="62"/>
      <c r="G49" s="62"/>
      <c r="H49" s="62"/>
      <c r="I49" s="62"/>
      <c r="J49" s="62"/>
      <c r="K49" s="62"/>
      <c r="L49" s="62"/>
      <c r="M49" s="62"/>
      <c r="N49" s="15"/>
      <c r="O49" s="15"/>
      <c r="P49" s="15"/>
      <c r="Q49" s="15"/>
      <c r="R49" s="53" t="s">
        <v>23</v>
      </c>
      <c r="S49" s="16">
        <f>IF(OR(Q51="■",Q51="×",Q51="◎"),0,IF(Q51="△",SUM(S46:S48)-7.75, SUM(S46:S47)-7.75))</f>
        <v>0</v>
      </c>
      <c r="U49" s="60" t="str">
        <f>IF(ISERROR(OR(WEEKDAY(B49,1)=1,ISNUMBER(MATCH(B49,#REF!,0)))),"",IF(OR(WEEKDAY(B49,1)=1,ISNUMBER(MATCH(B49,#REF!,0))),1,2))</f>
        <v/>
      </c>
      <c r="V49" s="58"/>
      <c r="W49" s="58"/>
      <c r="X49" s="58"/>
      <c r="Y49" s="58"/>
      <c r="Z49" s="58"/>
      <c r="AA49" s="58"/>
    </row>
    <row r="50" spans="1:27" ht="18" customHeight="1">
      <c r="A50" s="58"/>
      <c r="B50" s="14" t="s">
        <v>7</v>
      </c>
      <c r="C50" s="8" t="s">
        <v>7</v>
      </c>
      <c r="D50" s="18"/>
      <c r="E50" s="61" t="s">
        <v>7</v>
      </c>
      <c r="F50" s="62"/>
      <c r="G50" s="62"/>
      <c r="H50" s="62"/>
      <c r="I50" s="62"/>
      <c r="J50" s="62"/>
      <c r="K50" s="62"/>
      <c r="L50" s="62"/>
      <c r="M50" s="62"/>
      <c r="N50" s="15"/>
      <c r="O50" s="15" t="s">
        <v>32</v>
      </c>
      <c r="P50" s="15" t="s">
        <v>33</v>
      </c>
      <c r="Q50" s="15">
        <v>0.75</v>
      </c>
      <c r="R50" s="53" t="s">
        <v>3</v>
      </c>
      <c r="S50" s="16" t="str">
        <f>IF(Q51="×",-7.75,"-")</f>
        <v>-</v>
      </c>
      <c r="U50" s="60" t="str">
        <f>IF(ISERROR(OR(WEEKDAY(B50,1)=1,ISNUMBER(MATCH(B50,#REF!,0)))),"",IF(OR(WEEKDAY(B50,1)=1,ISNUMBER(MATCH(B50,#REF!,0))),1,2))</f>
        <v/>
      </c>
      <c r="V50" s="58"/>
      <c r="W50" s="58"/>
      <c r="X50" s="58"/>
      <c r="Y50" s="58"/>
      <c r="Z50" s="58"/>
      <c r="AA50" s="58"/>
    </row>
    <row r="51" spans="1:27" ht="18" customHeight="1" thickBot="1">
      <c r="A51" s="58"/>
      <c r="B51" s="48" t="s">
        <v>7</v>
      </c>
      <c r="C51" s="49" t="s">
        <v>7</v>
      </c>
      <c r="D51" s="50"/>
      <c r="E51" s="76" t="s">
        <v>7</v>
      </c>
      <c r="F51" s="77"/>
      <c r="G51" s="77"/>
      <c r="H51" s="77"/>
      <c r="I51" s="77"/>
      <c r="J51" s="77"/>
      <c r="K51" s="77"/>
      <c r="L51" s="77"/>
      <c r="M51" s="77"/>
      <c r="N51" s="51"/>
      <c r="O51" s="51" t="s">
        <v>55</v>
      </c>
      <c r="P51" s="51" t="s">
        <v>33</v>
      </c>
      <c r="Q51" s="51" t="s">
        <v>93</v>
      </c>
      <c r="R51" s="55" t="s">
        <v>5</v>
      </c>
      <c r="S51" s="17">
        <f xml:space="preserve"> S46+S47</f>
        <v>7.75</v>
      </c>
      <c r="U51" s="60" t="str">
        <f>IF(ISERROR(OR(WEEKDAY(B51,1)=1,ISNUMBER(MATCH(B51,#REF!,0)))),"",IF(OR(WEEKDAY(B51,1)=1,ISNUMBER(MATCH(B51,#REF!,0))),1,2))</f>
        <v/>
      </c>
      <c r="V51" s="58"/>
      <c r="W51" s="58"/>
      <c r="X51" s="58"/>
      <c r="Y51" s="58"/>
      <c r="Z51" s="58"/>
      <c r="AA51" s="58"/>
    </row>
    <row r="52" spans="1:27" ht="18" customHeight="1" thickBot="1">
      <c r="A52" s="58"/>
      <c r="B52" s="71">
        <f>B44+1</f>
        <v>45053</v>
      </c>
      <c r="C52" s="72"/>
      <c r="D52" s="72"/>
      <c r="E52" s="72"/>
      <c r="F52" s="72"/>
      <c r="G52" s="72"/>
      <c r="H52" s="72"/>
      <c r="I52" s="72"/>
      <c r="J52" s="72"/>
      <c r="K52" s="72"/>
      <c r="L52" s="72"/>
      <c r="M52" s="72"/>
      <c r="N52" s="72"/>
      <c r="O52" s="72"/>
      <c r="P52" s="72"/>
      <c r="Q52" s="72"/>
      <c r="R52" s="72"/>
      <c r="S52" s="73"/>
      <c r="U52" s="60">
        <f>IF(ISERROR(OR(WEEKDAY(B52,1)=1,ISNUMBER(MATCH(B52,#REF!,0)))),"",IF(OR(WEEKDAY(B52,1)=1,ISNUMBER(MATCH(B52,#REF!,0))),1,2))</f>
        <v>1</v>
      </c>
      <c r="V52" s="58"/>
      <c r="W52" s="58"/>
      <c r="X52" s="58"/>
      <c r="Y52" s="58"/>
      <c r="Z52" s="58"/>
      <c r="AA52" s="58"/>
    </row>
    <row r="53" spans="1:27" ht="18" customHeight="1" thickBot="1">
      <c r="A53" s="58"/>
      <c r="B53" s="9" t="s">
        <v>25</v>
      </c>
      <c r="C53" s="4" t="s">
        <v>1</v>
      </c>
      <c r="D53" s="5" t="s">
        <v>0</v>
      </c>
      <c r="E53" s="68" t="s">
        <v>2</v>
      </c>
      <c r="F53" s="69"/>
      <c r="G53" s="69"/>
      <c r="H53" s="69"/>
      <c r="I53" s="69"/>
      <c r="J53" s="69"/>
      <c r="K53" s="69"/>
      <c r="L53" s="69"/>
      <c r="M53" s="70"/>
      <c r="N53" s="59" t="s">
        <v>4</v>
      </c>
      <c r="O53" s="57" t="s">
        <v>6</v>
      </c>
      <c r="P53" s="7" t="s">
        <v>26</v>
      </c>
      <c r="Q53" s="12" t="s">
        <v>4</v>
      </c>
      <c r="R53" s="63" t="s">
        <v>4</v>
      </c>
      <c r="S53" s="64"/>
      <c r="U53" s="60" t="str">
        <f>IF(ISERROR(OR(WEEKDAY(B53,1)=1,ISNUMBER(MATCH(B53,#REF!,0)))),"",IF(OR(WEEKDAY(B53,1)=1,ISNUMBER(MATCH(B53,#REF!,0))),1,2))</f>
        <v/>
      </c>
      <c r="V53" s="58"/>
      <c r="W53" s="58"/>
      <c r="X53" s="58"/>
      <c r="Y53" s="58"/>
      <c r="Z53" s="58"/>
      <c r="AA53" s="58"/>
    </row>
    <row r="54" spans="1:27" ht="18" customHeight="1">
      <c r="A54" s="58"/>
      <c r="B54" s="43" t="s">
        <v>7</v>
      </c>
      <c r="C54" s="44" t="s">
        <v>7</v>
      </c>
      <c r="D54" s="45"/>
      <c r="E54" s="66" t="s">
        <v>7</v>
      </c>
      <c r="F54" s="67"/>
      <c r="G54" s="67"/>
      <c r="H54" s="67"/>
      <c r="I54" s="67"/>
      <c r="J54" s="67"/>
      <c r="K54" s="67"/>
      <c r="L54" s="67"/>
      <c r="M54" s="67"/>
      <c r="N54" s="46"/>
      <c r="O54" s="46"/>
      <c r="P54" s="46"/>
      <c r="Q54" s="46"/>
      <c r="R54" s="52" t="s">
        <v>56</v>
      </c>
      <c r="S54" s="47">
        <f>SUM(N54:N59)</f>
        <v>0</v>
      </c>
      <c r="U54" s="60" t="str">
        <f>IF(ISERROR(OR(WEEKDAY(B54,1)=1,ISNUMBER(MATCH(B54,#REF!,0)))),"",IF(OR(WEEKDAY(B54,1)=1,ISNUMBER(MATCH(B54,#REF!,0))),1,2))</f>
        <v/>
      </c>
      <c r="V54" s="58"/>
      <c r="W54" s="58"/>
      <c r="X54" s="58"/>
      <c r="Y54" s="58"/>
      <c r="Z54" s="58"/>
      <c r="AA54" s="58"/>
    </row>
    <row r="55" spans="1:27" ht="18" customHeight="1">
      <c r="A55" s="58"/>
      <c r="B55" s="14" t="s">
        <v>7</v>
      </c>
      <c r="C55" s="8" t="s">
        <v>7</v>
      </c>
      <c r="D55" s="18"/>
      <c r="E55" s="61" t="s">
        <v>7</v>
      </c>
      <c r="F55" s="62"/>
      <c r="G55" s="62"/>
      <c r="H55" s="62"/>
      <c r="I55" s="62"/>
      <c r="J55" s="62"/>
      <c r="K55" s="62"/>
      <c r="L55" s="62"/>
      <c r="M55" s="62"/>
      <c r="N55" s="15"/>
      <c r="O55" s="15"/>
      <c r="P55" s="15"/>
      <c r="Q55" s="15"/>
      <c r="R55" s="53" t="s">
        <v>6</v>
      </c>
      <c r="S55" s="16">
        <f>SUM(Q54:Q58)</f>
        <v>0</v>
      </c>
      <c r="U55" s="60" t="str">
        <f>IF(ISERROR(OR(WEEKDAY(B55,1)=1,ISNUMBER(MATCH(B55,#REF!,0)))),"",IF(OR(WEEKDAY(B55,1)=1,ISNUMBER(MATCH(B55,#REF!,0))),1,2))</f>
        <v/>
      </c>
      <c r="V55" s="58"/>
      <c r="W55" s="58"/>
      <c r="X55" s="58"/>
      <c r="Y55" s="58"/>
      <c r="Z55" s="58"/>
      <c r="AA55" s="58"/>
    </row>
    <row r="56" spans="1:27" ht="18" customHeight="1">
      <c r="A56" s="58"/>
      <c r="B56" s="14" t="s">
        <v>7</v>
      </c>
      <c r="C56" s="8" t="s">
        <v>7</v>
      </c>
      <c r="D56" s="18"/>
      <c r="E56" s="61" t="s">
        <v>7</v>
      </c>
      <c r="F56" s="62"/>
      <c r="G56" s="62"/>
      <c r="H56" s="62"/>
      <c r="I56" s="62"/>
      <c r="J56" s="62"/>
      <c r="K56" s="62"/>
      <c r="L56" s="62"/>
      <c r="M56" s="62"/>
      <c r="N56" s="15"/>
      <c r="O56" s="15"/>
      <c r="P56" s="15"/>
      <c r="Q56" s="15"/>
      <c r="R56" s="54" t="str">
        <f>IF(Q59="△","Minus Time","")</f>
        <v/>
      </c>
      <c r="S56" s="41"/>
      <c r="U56" s="60" t="str">
        <f>IF(ISERROR(OR(WEEKDAY(B56,1)=1,ISNUMBER(MATCH(B56,#REF!,0)))),"",IF(OR(WEEKDAY(B56,1)=1,ISNUMBER(MATCH(B56,#REF!,0))),1,2))</f>
        <v/>
      </c>
      <c r="V56" s="58"/>
      <c r="W56" s="58"/>
      <c r="X56" s="58"/>
      <c r="Y56" s="58"/>
      <c r="Z56" s="58"/>
      <c r="AA56" s="58"/>
    </row>
    <row r="57" spans="1:27" ht="18" customHeight="1">
      <c r="A57" s="58"/>
      <c r="B57" s="14" t="s">
        <v>7</v>
      </c>
      <c r="C57" s="8" t="s">
        <v>7</v>
      </c>
      <c r="D57" s="18"/>
      <c r="E57" s="61" t="s">
        <v>7</v>
      </c>
      <c r="F57" s="62"/>
      <c r="G57" s="62"/>
      <c r="H57" s="62"/>
      <c r="I57" s="62"/>
      <c r="J57" s="62"/>
      <c r="K57" s="62"/>
      <c r="L57" s="62"/>
      <c r="M57" s="62"/>
      <c r="N57" s="15"/>
      <c r="O57" s="15"/>
      <c r="P57" s="15"/>
      <c r="Q57" s="15"/>
      <c r="R57" s="53" t="s">
        <v>23</v>
      </c>
      <c r="S57" s="16">
        <f>IF(OR(Q59="■",Q59="×",Q59="◎"),0,IF(Q59="△",SUM(S54:S56)-7.75, SUM(S54:S55)-7.75))</f>
        <v>0</v>
      </c>
      <c r="U57" s="60" t="str">
        <f>IF(ISERROR(OR(WEEKDAY(B57,1)=1,ISNUMBER(MATCH(B57,#REF!,0)))),"",IF(OR(WEEKDAY(B57,1)=1,ISNUMBER(MATCH(B57,#REF!,0))),1,2))</f>
        <v/>
      </c>
      <c r="V57" s="58"/>
      <c r="W57" s="58"/>
      <c r="X57" s="58"/>
      <c r="Y57" s="58"/>
      <c r="Z57" s="58"/>
      <c r="AA57" s="58"/>
    </row>
    <row r="58" spans="1:27" ht="18" customHeight="1">
      <c r="A58" s="58"/>
      <c r="B58" s="14" t="s">
        <v>7</v>
      </c>
      <c r="C58" s="8" t="s">
        <v>7</v>
      </c>
      <c r="D58" s="18"/>
      <c r="E58" s="61" t="s">
        <v>7</v>
      </c>
      <c r="F58" s="62"/>
      <c r="G58" s="62"/>
      <c r="H58" s="62"/>
      <c r="I58" s="62"/>
      <c r="J58" s="62"/>
      <c r="K58" s="62"/>
      <c r="L58" s="62"/>
      <c r="M58" s="62"/>
      <c r="N58" s="15"/>
      <c r="O58" s="15" t="s">
        <v>32</v>
      </c>
      <c r="P58" s="15" t="s">
        <v>33</v>
      </c>
      <c r="Q58" s="15"/>
      <c r="R58" s="53" t="s">
        <v>3</v>
      </c>
      <c r="S58" s="16" t="str">
        <f>IF(Q59="×",-7.75,"-")</f>
        <v>-</v>
      </c>
      <c r="U58" s="60" t="str">
        <f>IF(ISERROR(OR(WEEKDAY(B58,1)=1,ISNUMBER(MATCH(B58,#REF!,0)))),"",IF(OR(WEEKDAY(B58,1)=1,ISNUMBER(MATCH(B58,#REF!,0))),1,2))</f>
        <v/>
      </c>
      <c r="V58" s="58"/>
      <c r="W58" s="58"/>
      <c r="X58" s="58"/>
      <c r="Y58" s="58"/>
      <c r="Z58" s="58"/>
      <c r="AA58" s="58"/>
    </row>
    <row r="59" spans="1:27" ht="18" customHeight="1" thickBot="1">
      <c r="A59" s="58"/>
      <c r="B59" s="48" t="s">
        <v>7</v>
      </c>
      <c r="C59" s="49" t="s">
        <v>7</v>
      </c>
      <c r="D59" s="50"/>
      <c r="E59" s="76" t="s">
        <v>7</v>
      </c>
      <c r="F59" s="77"/>
      <c r="G59" s="77"/>
      <c r="H59" s="77"/>
      <c r="I59" s="77"/>
      <c r="J59" s="77"/>
      <c r="K59" s="77"/>
      <c r="L59" s="77"/>
      <c r="M59" s="77"/>
      <c r="N59" s="51"/>
      <c r="O59" s="51" t="s">
        <v>55</v>
      </c>
      <c r="P59" s="51" t="s">
        <v>33</v>
      </c>
      <c r="Q59" s="51" t="s">
        <v>7</v>
      </c>
      <c r="R59" s="55" t="s">
        <v>5</v>
      </c>
      <c r="S59" s="17">
        <f xml:space="preserve"> S54+S55</f>
        <v>0</v>
      </c>
      <c r="U59" s="60" t="str">
        <f>IF(ISERROR(OR(WEEKDAY(B59,1)=1,ISNUMBER(MATCH(B59,#REF!,0)))),"",IF(OR(WEEKDAY(B59,1)=1,ISNUMBER(MATCH(B59,#REF!,0))),1,2))</f>
        <v/>
      </c>
      <c r="V59" s="58"/>
      <c r="W59" s="58"/>
      <c r="X59" s="58"/>
      <c r="Y59" s="58"/>
      <c r="Z59" s="58"/>
      <c r="AA59" s="58"/>
    </row>
    <row r="60" spans="1:27" ht="18" customHeight="1" thickBot="1">
      <c r="A60" s="58"/>
      <c r="B60" s="71">
        <f>B52+1</f>
        <v>45054</v>
      </c>
      <c r="C60" s="72"/>
      <c r="D60" s="72"/>
      <c r="E60" s="72"/>
      <c r="F60" s="72"/>
      <c r="G60" s="72"/>
      <c r="H60" s="72"/>
      <c r="I60" s="72"/>
      <c r="J60" s="72"/>
      <c r="K60" s="72"/>
      <c r="L60" s="72"/>
      <c r="M60" s="72"/>
      <c r="N60" s="72"/>
      <c r="O60" s="72"/>
      <c r="P60" s="72"/>
      <c r="Q60" s="72"/>
      <c r="R60" s="72"/>
      <c r="S60" s="73"/>
      <c r="U60" s="60">
        <f>IF(ISERROR(OR(WEEKDAY(B60,1)=1,ISNUMBER(MATCH(B60,#REF!,0)))),"",IF(OR(WEEKDAY(B60,1)=1,ISNUMBER(MATCH(B60,#REF!,0))),1,2))</f>
        <v>2</v>
      </c>
      <c r="V60" s="58"/>
      <c r="W60" s="58"/>
      <c r="X60" s="58"/>
      <c r="Y60" s="58"/>
      <c r="Z60" s="58"/>
      <c r="AA60" s="58"/>
    </row>
    <row r="61" spans="1:27" ht="18" customHeight="1" thickBot="1">
      <c r="A61" s="58"/>
      <c r="B61" s="9" t="s">
        <v>25</v>
      </c>
      <c r="C61" s="4" t="s">
        <v>1</v>
      </c>
      <c r="D61" s="5" t="s">
        <v>0</v>
      </c>
      <c r="E61" s="68" t="s">
        <v>2</v>
      </c>
      <c r="F61" s="69"/>
      <c r="G61" s="69"/>
      <c r="H61" s="69"/>
      <c r="I61" s="69"/>
      <c r="J61" s="69"/>
      <c r="K61" s="69"/>
      <c r="L61" s="69"/>
      <c r="M61" s="70"/>
      <c r="N61" s="59" t="s">
        <v>4</v>
      </c>
      <c r="O61" s="57" t="s">
        <v>6</v>
      </c>
      <c r="P61" s="7" t="s">
        <v>26</v>
      </c>
      <c r="Q61" s="12" t="s">
        <v>4</v>
      </c>
      <c r="R61" s="63" t="s">
        <v>4</v>
      </c>
      <c r="S61" s="64"/>
      <c r="U61" s="60" t="str">
        <f>IF(ISERROR(OR(WEEKDAY(B61,1)=1,ISNUMBER(MATCH(B61,#REF!,0)))),"",IF(OR(WEEKDAY(B61,1)=1,ISNUMBER(MATCH(B61,#REF!,0))),1,2))</f>
        <v/>
      </c>
      <c r="V61" s="58"/>
      <c r="W61" s="58"/>
      <c r="X61" s="58"/>
      <c r="Y61" s="58"/>
      <c r="Z61" s="58"/>
      <c r="AA61" s="58"/>
    </row>
    <row r="62" spans="1:27" ht="18" customHeight="1">
      <c r="A62" s="58"/>
      <c r="B62" s="43" t="s">
        <v>7</v>
      </c>
      <c r="C62" s="44" t="s">
        <v>7</v>
      </c>
      <c r="D62" s="45"/>
      <c r="E62" s="66" t="s">
        <v>7</v>
      </c>
      <c r="F62" s="67"/>
      <c r="G62" s="67"/>
      <c r="H62" s="67"/>
      <c r="I62" s="67"/>
      <c r="J62" s="67"/>
      <c r="K62" s="67"/>
      <c r="L62" s="67"/>
      <c r="M62" s="67"/>
      <c r="N62" s="46"/>
      <c r="O62" s="46" t="s">
        <v>115</v>
      </c>
      <c r="P62" s="46"/>
      <c r="Q62" s="46">
        <v>7</v>
      </c>
      <c r="R62" s="52" t="s">
        <v>56</v>
      </c>
      <c r="S62" s="47">
        <f>SUM(N62:N67)</f>
        <v>0</v>
      </c>
      <c r="U62" s="60" t="str">
        <f>IF(ISERROR(OR(WEEKDAY(B62,1)=1,ISNUMBER(MATCH(B62,#REF!,0)))),"",IF(OR(WEEKDAY(B62,1)=1,ISNUMBER(MATCH(B62,#REF!,0))),1,2))</f>
        <v/>
      </c>
      <c r="V62" s="58"/>
      <c r="W62" s="58"/>
      <c r="X62" s="58"/>
      <c r="Y62" s="58"/>
      <c r="Z62" s="58"/>
      <c r="AA62" s="58"/>
    </row>
    <row r="63" spans="1:27" ht="18" customHeight="1">
      <c r="A63" s="58"/>
      <c r="B63" s="14" t="s">
        <v>7</v>
      </c>
      <c r="C63" s="8" t="s">
        <v>7</v>
      </c>
      <c r="D63" s="18"/>
      <c r="E63" s="61" t="s">
        <v>7</v>
      </c>
      <c r="F63" s="62"/>
      <c r="G63" s="62"/>
      <c r="H63" s="62"/>
      <c r="I63" s="62"/>
      <c r="J63" s="62"/>
      <c r="K63" s="62"/>
      <c r="L63" s="62"/>
      <c r="M63" s="62"/>
      <c r="N63" s="15"/>
      <c r="O63" s="15"/>
      <c r="P63" s="15"/>
      <c r="Q63" s="15"/>
      <c r="R63" s="53" t="s">
        <v>6</v>
      </c>
      <c r="S63" s="16">
        <f>SUM(Q62:Q66)</f>
        <v>7.75</v>
      </c>
      <c r="U63" s="60" t="str">
        <f>IF(ISERROR(OR(WEEKDAY(B63,1)=1,ISNUMBER(MATCH(B63,#REF!,0)))),"",IF(OR(WEEKDAY(B63,1)=1,ISNUMBER(MATCH(B63,#REF!,0))),1,2))</f>
        <v/>
      </c>
      <c r="V63" s="58"/>
      <c r="W63" s="58"/>
      <c r="X63" s="58"/>
      <c r="Y63" s="58"/>
      <c r="Z63" s="58"/>
      <c r="AA63" s="58"/>
    </row>
    <row r="64" spans="1:27" ht="18" customHeight="1">
      <c r="A64" s="58"/>
      <c r="B64" s="14" t="s">
        <v>7</v>
      </c>
      <c r="C64" s="8" t="s">
        <v>7</v>
      </c>
      <c r="D64" s="18"/>
      <c r="E64" s="61" t="s">
        <v>7</v>
      </c>
      <c r="F64" s="62"/>
      <c r="G64" s="62"/>
      <c r="H64" s="62"/>
      <c r="I64" s="62"/>
      <c r="J64" s="62"/>
      <c r="K64" s="62"/>
      <c r="L64" s="62"/>
      <c r="M64" s="62"/>
      <c r="N64" s="15"/>
      <c r="O64" s="15"/>
      <c r="P64" s="15"/>
      <c r="Q64" s="15"/>
      <c r="R64" s="54" t="str">
        <f>IF(Q67="△","Minus Time","")</f>
        <v/>
      </c>
      <c r="S64" s="41"/>
      <c r="U64" s="60" t="str">
        <f>IF(ISERROR(OR(WEEKDAY(B64,1)=1,ISNUMBER(MATCH(B64,#REF!,0)))),"",IF(OR(WEEKDAY(B64,1)=1,ISNUMBER(MATCH(B64,#REF!,0))),1,2))</f>
        <v/>
      </c>
      <c r="V64" s="58"/>
      <c r="W64" s="58"/>
      <c r="X64" s="58"/>
      <c r="Y64" s="58"/>
      <c r="Z64" s="58"/>
      <c r="AA64" s="58"/>
    </row>
    <row r="65" spans="1:27" ht="18" customHeight="1">
      <c r="A65" s="58"/>
      <c r="B65" s="14" t="s">
        <v>7</v>
      </c>
      <c r="C65" s="8" t="s">
        <v>7</v>
      </c>
      <c r="D65" s="18"/>
      <c r="E65" s="61" t="s">
        <v>7</v>
      </c>
      <c r="F65" s="62"/>
      <c r="G65" s="62"/>
      <c r="H65" s="62"/>
      <c r="I65" s="62"/>
      <c r="J65" s="62"/>
      <c r="K65" s="62"/>
      <c r="L65" s="62"/>
      <c r="M65" s="62"/>
      <c r="N65" s="15"/>
      <c r="O65" s="15"/>
      <c r="P65" s="15"/>
      <c r="Q65" s="15"/>
      <c r="R65" s="53" t="s">
        <v>23</v>
      </c>
      <c r="S65" s="16">
        <f>IF(OR(Q67="■",Q67="×",Q67="◎"),0,IF(Q67="△",SUM(S62:S64)-7.75, SUM(S62:S63)-7.75))</f>
        <v>0</v>
      </c>
      <c r="U65" s="60" t="str">
        <f>IF(ISERROR(OR(WEEKDAY(B65,1)=1,ISNUMBER(MATCH(B65,#REF!,0)))),"",IF(OR(WEEKDAY(B65,1)=1,ISNUMBER(MATCH(B65,#REF!,0))),1,2))</f>
        <v/>
      </c>
      <c r="V65" s="58"/>
      <c r="W65" s="58"/>
      <c r="X65" s="58"/>
      <c r="Y65" s="58"/>
      <c r="Z65" s="58"/>
      <c r="AA65" s="58"/>
    </row>
    <row r="66" spans="1:27" ht="18" customHeight="1">
      <c r="A66" s="58"/>
      <c r="B66" s="14" t="s">
        <v>7</v>
      </c>
      <c r="C66" s="8" t="s">
        <v>7</v>
      </c>
      <c r="D66" s="18"/>
      <c r="E66" s="61" t="s">
        <v>7</v>
      </c>
      <c r="F66" s="62"/>
      <c r="G66" s="62"/>
      <c r="H66" s="62"/>
      <c r="I66" s="62"/>
      <c r="J66" s="62"/>
      <c r="K66" s="62"/>
      <c r="L66" s="62"/>
      <c r="M66" s="62"/>
      <c r="N66" s="15"/>
      <c r="O66" s="15" t="s">
        <v>32</v>
      </c>
      <c r="P66" s="15" t="s">
        <v>33</v>
      </c>
      <c r="Q66" s="15">
        <v>0.75</v>
      </c>
      <c r="R66" s="53" t="s">
        <v>3</v>
      </c>
      <c r="S66" s="16" t="str">
        <f>IF(Q67="×",-7.75,"-")</f>
        <v>-</v>
      </c>
      <c r="U66" s="60" t="str">
        <f>IF(ISERROR(OR(WEEKDAY(B66,1)=1,ISNUMBER(MATCH(B66,#REF!,0)))),"",IF(OR(WEEKDAY(B66,1)=1,ISNUMBER(MATCH(B66,#REF!,0))),1,2))</f>
        <v/>
      </c>
      <c r="V66" s="58"/>
      <c r="W66" s="58"/>
      <c r="X66" s="58"/>
      <c r="Y66" s="58"/>
      <c r="Z66" s="58"/>
      <c r="AA66" s="58"/>
    </row>
    <row r="67" spans="1:27" ht="18" customHeight="1" thickBot="1">
      <c r="A67" s="58"/>
      <c r="B67" s="48" t="s">
        <v>7</v>
      </c>
      <c r="C67" s="49" t="s">
        <v>7</v>
      </c>
      <c r="D67" s="50"/>
      <c r="E67" s="76" t="s">
        <v>7</v>
      </c>
      <c r="F67" s="77"/>
      <c r="G67" s="77"/>
      <c r="H67" s="77"/>
      <c r="I67" s="77"/>
      <c r="J67" s="77"/>
      <c r="K67" s="77"/>
      <c r="L67" s="77"/>
      <c r="M67" s="77"/>
      <c r="N67" s="51"/>
      <c r="O67" s="51" t="s">
        <v>55</v>
      </c>
      <c r="P67" s="51" t="s">
        <v>33</v>
      </c>
      <c r="Q67" s="51" t="s">
        <v>93</v>
      </c>
      <c r="R67" s="55" t="s">
        <v>5</v>
      </c>
      <c r="S67" s="17">
        <f xml:space="preserve"> S62+S63</f>
        <v>7.75</v>
      </c>
      <c r="U67" s="60" t="str">
        <f>IF(ISERROR(OR(WEEKDAY(B67,1)=1,ISNUMBER(MATCH(B67,#REF!,0)))),"",IF(OR(WEEKDAY(B67,1)=1,ISNUMBER(MATCH(B67,#REF!,0))),1,2))</f>
        <v/>
      </c>
      <c r="V67" s="58"/>
      <c r="W67" s="58"/>
      <c r="X67" s="58"/>
      <c r="Y67" s="58"/>
      <c r="Z67" s="58"/>
      <c r="AA67" s="58"/>
    </row>
    <row r="68" spans="1:27" ht="18" customHeight="1" thickBot="1">
      <c r="A68" s="58"/>
      <c r="B68" s="71">
        <f>B60+1</f>
        <v>45055</v>
      </c>
      <c r="C68" s="72"/>
      <c r="D68" s="72"/>
      <c r="E68" s="72"/>
      <c r="F68" s="72"/>
      <c r="G68" s="72"/>
      <c r="H68" s="72"/>
      <c r="I68" s="72"/>
      <c r="J68" s="72"/>
      <c r="K68" s="72"/>
      <c r="L68" s="72"/>
      <c r="M68" s="72"/>
      <c r="N68" s="72"/>
      <c r="O68" s="72"/>
      <c r="P68" s="72"/>
      <c r="Q68" s="72"/>
      <c r="R68" s="72"/>
      <c r="S68" s="73"/>
      <c r="U68" s="60">
        <f>IF(ISERROR(OR(WEEKDAY(B68,1)=1,ISNUMBER(MATCH(B68,#REF!,0)))),"",IF(OR(WEEKDAY(B68,1)=1,ISNUMBER(MATCH(B68,#REF!,0))),1,2))</f>
        <v>2</v>
      </c>
      <c r="V68" s="58"/>
      <c r="W68" s="58"/>
      <c r="X68" s="58"/>
      <c r="Y68" s="58"/>
      <c r="Z68" s="58"/>
      <c r="AA68" s="58"/>
    </row>
    <row r="69" spans="1:27" ht="18" customHeight="1" thickBot="1">
      <c r="A69" s="58"/>
      <c r="B69" s="9" t="s">
        <v>25</v>
      </c>
      <c r="C69" s="4" t="s">
        <v>1</v>
      </c>
      <c r="D69" s="5" t="s">
        <v>0</v>
      </c>
      <c r="E69" s="68" t="s">
        <v>2</v>
      </c>
      <c r="F69" s="69"/>
      <c r="G69" s="69"/>
      <c r="H69" s="69"/>
      <c r="I69" s="69"/>
      <c r="J69" s="69"/>
      <c r="K69" s="69"/>
      <c r="L69" s="69"/>
      <c r="M69" s="70"/>
      <c r="N69" s="59" t="s">
        <v>4</v>
      </c>
      <c r="O69" s="57" t="s">
        <v>6</v>
      </c>
      <c r="P69" s="7" t="s">
        <v>26</v>
      </c>
      <c r="Q69" s="12" t="s">
        <v>4</v>
      </c>
      <c r="R69" s="63" t="s">
        <v>4</v>
      </c>
      <c r="S69" s="64"/>
      <c r="U69" s="60" t="str">
        <f>IF(ISERROR(OR(WEEKDAY(B69,1)=1,ISNUMBER(MATCH(B69,#REF!,0)))),"",IF(OR(WEEKDAY(B69,1)=1,ISNUMBER(MATCH(B69,#REF!,0))),1,2))</f>
        <v/>
      </c>
      <c r="V69" s="58"/>
      <c r="W69" s="58"/>
      <c r="X69" s="58"/>
      <c r="Y69" s="58"/>
      <c r="Z69" s="58"/>
      <c r="AA69" s="58"/>
    </row>
    <row r="70" spans="1:27" ht="18" customHeight="1">
      <c r="A70" s="58"/>
      <c r="B70" s="43" t="s">
        <v>96</v>
      </c>
      <c r="C70" s="44" t="s">
        <v>97</v>
      </c>
      <c r="D70" s="45" t="s">
        <v>116</v>
      </c>
      <c r="E70" s="66" t="s">
        <v>99</v>
      </c>
      <c r="F70" s="67"/>
      <c r="G70" s="67"/>
      <c r="H70" s="67"/>
      <c r="I70" s="67"/>
      <c r="J70" s="67"/>
      <c r="K70" s="67"/>
      <c r="L70" s="67"/>
      <c r="M70" s="67"/>
      <c r="N70" s="46">
        <v>5</v>
      </c>
      <c r="O70" s="46" t="s">
        <v>115</v>
      </c>
      <c r="P70" s="46"/>
      <c r="Q70" s="46">
        <v>2</v>
      </c>
      <c r="R70" s="52" t="s">
        <v>56</v>
      </c>
      <c r="S70" s="47">
        <f>SUM(N70:N75)</f>
        <v>5</v>
      </c>
      <c r="U70" s="60" t="str">
        <f>IF(ISERROR(OR(WEEKDAY(B70,1)=1,ISNUMBER(MATCH(B70,#REF!,0)))),"",IF(OR(WEEKDAY(B70,1)=1,ISNUMBER(MATCH(B70,#REF!,0))),1,2))</f>
        <v/>
      </c>
      <c r="V70" s="58"/>
      <c r="W70" s="58"/>
      <c r="X70" s="58"/>
      <c r="Y70" s="58"/>
      <c r="Z70" s="58"/>
      <c r="AA70" s="58"/>
    </row>
    <row r="71" spans="1:27" ht="18" customHeight="1">
      <c r="A71" s="58"/>
      <c r="B71" s="14" t="s">
        <v>7</v>
      </c>
      <c r="C71" s="8" t="s">
        <v>7</v>
      </c>
      <c r="D71" s="18"/>
      <c r="E71" s="61" t="s">
        <v>7</v>
      </c>
      <c r="F71" s="62"/>
      <c r="G71" s="62"/>
      <c r="H71" s="62"/>
      <c r="I71" s="62"/>
      <c r="J71" s="62"/>
      <c r="K71" s="62"/>
      <c r="L71" s="62"/>
      <c r="M71" s="62"/>
      <c r="N71" s="15"/>
      <c r="O71" s="15"/>
      <c r="P71" s="15"/>
      <c r="Q71" s="15"/>
      <c r="R71" s="53" t="s">
        <v>6</v>
      </c>
      <c r="S71" s="16">
        <f>SUM(Q70:Q74)</f>
        <v>2.75</v>
      </c>
      <c r="U71" s="60" t="str">
        <f>IF(ISERROR(OR(WEEKDAY(B71,1)=1,ISNUMBER(MATCH(B71,#REF!,0)))),"",IF(OR(WEEKDAY(B71,1)=1,ISNUMBER(MATCH(B71,#REF!,0))),1,2))</f>
        <v/>
      </c>
      <c r="V71" s="58"/>
      <c r="W71" s="58"/>
      <c r="X71" s="58"/>
      <c r="Y71" s="58"/>
      <c r="Z71" s="58"/>
      <c r="AA71" s="58"/>
    </row>
    <row r="72" spans="1:27" ht="18" customHeight="1">
      <c r="A72" s="58"/>
      <c r="B72" s="14" t="s">
        <v>7</v>
      </c>
      <c r="C72" s="8" t="s">
        <v>7</v>
      </c>
      <c r="D72" s="18"/>
      <c r="E72" s="61" t="s">
        <v>7</v>
      </c>
      <c r="F72" s="62"/>
      <c r="G72" s="62"/>
      <c r="H72" s="62"/>
      <c r="I72" s="62"/>
      <c r="J72" s="62"/>
      <c r="K72" s="62"/>
      <c r="L72" s="62"/>
      <c r="M72" s="62"/>
      <c r="N72" s="15"/>
      <c r="O72" s="15"/>
      <c r="P72" s="15"/>
      <c r="Q72" s="15"/>
      <c r="R72" s="54" t="str">
        <f>IF(Q75="△","Minus Time","")</f>
        <v/>
      </c>
      <c r="S72" s="41"/>
      <c r="U72" s="60" t="str">
        <f>IF(ISERROR(OR(WEEKDAY(B72,1)=1,ISNUMBER(MATCH(B72,#REF!,0)))),"",IF(OR(WEEKDAY(B72,1)=1,ISNUMBER(MATCH(B72,#REF!,0))),1,2))</f>
        <v/>
      </c>
      <c r="V72" s="58"/>
      <c r="W72" s="58"/>
      <c r="X72" s="58"/>
      <c r="Y72" s="58"/>
      <c r="Z72" s="58"/>
      <c r="AA72" s="58"/>
    </row>
    <row r="73" spans="1:27" ht="18" customHeight="1">
      <c r="A73" s="58"/>
      <c r="B73" s="14" t="s">
        <v>7</v>
      </c>
      <c r="C73" s="8" t="s">
        <v>7</v>
      </c>
      <c r="D73" s="18"/>
      <c r="E73" s="61" t="s">
        <v>7</v>
      </c>
      <c r="F73" s="62"/>
      <c r="G73" s="62"/>
      <c r="H73" s="62"/>
      <c r="I73" s="62"/>
      <c r="J73" s="62"/>
      <c r="K73" s="62"/>
      <c r="L73" s="62"/>
      <c r="M73" s="62"/>
      <c r="N73" s="15"/>
      <c r="O73" s="15"/>
      <c r="P73" s="15"/>
      <c r="Q73" s="15"/>
      <c r="R73" s="53" t="s">
        <v>23</v>
      </c>
      <c r="S73" s="16">
        <f>IF(OR(Q75="■",Q75="×",Q75="◎"),0,IF(Q75="△",SUM(S70:S72)-7.75, SUM(S70:S71)-7.75))</f>
        <v>0</v>
      </c>
      <c r="U73" s="60" t="str">
        <f>IF(ISERROR(OR(WEEKDAY(B73,1)=1,ISNUMBER(MATCH(B73,#REF!,0)))),"",IF(OR(WEEKDAY(B73,1)=1,ISNUMBER(MATCH(B73,#REF!,0))),1,2))</f>
        <v/>
      </c>
      <c r="V73" s="58"/>
      <c r="W73" s="58"/>
      <c r="X73" s="58"/>
      <c r="Y73" s="58"/>
      <c r="Z73" s="58"/>
      <c r="AA73" s="58"/>
    </row>
    <row r="74" spans="1:27" ht="18" customHeight="1">
      <c r="A74" s="58"/>
      <c r="B74" s="14" t="s">
        <v>7</v>
      </c>
      <c r="C74" s="8" t="s">
        <v>7</v>
      </c>
      <c r="D74" s="18"/>
      <c r="E74" s="61" t="s">
        <v>7</v>
      </c>
      <c r="F74" s="62"/>
      <c r="G74" s="62"/>
      <c r="H74" s="62"/>
      <c r="I74" s="62"/>
      <c r="J74" s="62"/>
      <c r="K74" s="62"/>
      <c r="L74" s="62"/>
      <c r="M74" s="62"/>
      <c r="N74" s="15"/>
      <c r="O74" s="15" t="s">
        <v>32</v>
      </c>
      <c r="P74" s="15" t="s">
        <v>33</v>
      </c>
      <c r="Q74" s="15">
        <v>0.75</v>
      </c>
      <c r="R74" s="53" t="s">
        <v>3</v>
      </c>
      <c r="S74" s="16" t="str">
        <f>IF(Q75="×",-7.75,"-")</f>
        <v>-</v>
      </c>
      <c r="U74" s="60" t="str">
        <f>IF(ISERROR(OR(WEEKDAY(B74,1)=1,ISNUMBER(MATCH(B74,#REF!,0)))),"",IF(OR(WEEKDAY(B74,1)=1,ISNUMBER(MATCH(B74,#REF!,0))),1,2))</f>
        <v/>
      </c>
      <c r="V74" s="58"/>
      <c r="W74" s="58"/>
      <c r="X74" s="58"/>
      <c r="Y74" s="58"/>
      <c r="Z74" s="58"/>
      <c r="AA74" s="58"/>
    </row>
    <row r="75" spans="1:27" ht="18" customHeight="1" thickBot="1">
      <c r="A75" s="58"/>
      <c r="B75" s="48" t="s">
        <v>7</v>
      </c>
      <c r="C75" s="49" t="s">
        <v>7</v>
      </c>
      <c r="D75" s="50"/>
      <c r="E75" s="76" t="s">
        <v>7</v>
      </c>
      <c r="F75" s="77"/>
      <c r="G75" s="77"/>
      <c r="H75" s="77"/>
      <c r="I75" s="77"/>
      <c r="J75" s="77"/>
      <c r="K75" s="77"/>
      <c r="L75" s="77"/>
      <c r="M75" s="77"/>
      <c r="N75" s="51"/>
      <c r="O75" s="51" t="s">
        <v>55</v>
      </c>
      <c r="P75" s="51" t="s">
        <v>33</v>
      </c>
      <c r="Q75" s="51" t="s">
        <v>93</v>
      </c>
      <c r="R75" s="55" t="s">
        <v>5</v>
      </c>
      <c r="S75" s="17">
        <f xml:space="preserve"> S70+S71</f>
        <v>7.75</v>
      </c>
      <c r="U75" s="60" t="str">
        <f>IF(ISERROR(OR(WEEKDAY(B75,1)=1,ISNUMBER(MATCH(B75,#REF!,0)))),"",IF(OR(WEEKDAY(B75,1)=1,ISNUMBER(MATCH(B75,#REF!,0))),1,2))</f>
        <v/>
      </c>
      <c r="V75" s="58"/>
      <c r="W75" s="58"/>
      <c r="X75" s="58"/>
      <c r="Y75" s="58"/>
      <c r="Z75" s="58"/>
      <c r="AA75" s="58"/>
    </row>
    <row r="76" spans="1:27" ht="18" customHeight="1" thickBot="1">
      <c r="A76" s="58"/>
      <c r="B76" s="71">
        <f>B68+1</f>
        <v>45056</v>
      </c>
      <c r="C76" s="72"/>
      <c r="D76" s="72"/>
      <c r="E76" s="72"/>
      <c r="F76" s="72"/>
      <c r="G76" s="72"/>
      <c r="H76" s="72"/>
      <c r="I76" s="72"/>
      <c r="J76" s="72"/>
      <c r="K76" s="72"/>
      <c r="L76" s="72"/>
      <c r="M76" s="72"/>
      <c r="N76" s="72"/>
      <c r="O76" s="72"/>
      <c r="P76" s="72"/>
      <c r="Q76" s="72"/>
      <c r="R76" s="72"/>
      <c r="S76" s="73"/>
      <c r="U76" s="60">
        <f>IF(ISERROR(OR(WEEKDAY(B76,1)=1,ISNUMBER(MATCH(B76,#REF!,0)))),"",IF(OR(WEEKDAY(B76,1)=1,ISNUMBER(MATCH(B76,#REF!,0))),1,2))</f>
        <v>2</v>
      </c>
      <c r="V76" s="58"/>
      <c r="W76" s="58"/>
      <c r="X76" s="58"/>
      <c r="Y76" s="58"/>
      <c r="Z76" s="58"/>
      <c r="AA76" s="58"/>
    </row>
    <row r="77" spans="1:27" ht="18" customHeight="1" thickBot="1">
      <c r="A77" s="58"/>
      <c r="B77" s="9" t="s">
        <v>25</v>
      </c>
      <c r="C77" s="4" t="s">
        <v>1</v>
      </c>
      <c r="D77" s="5" t="s">
        <v>0</v>
      </c>
      <c r="E77" s="68" t="s">
        <v>2</v>
      </c>
      <c r="F77" s="69"/>
      <c r="G77" s="69"/>
      <c r="H77" s="69"/>
      <c r="I77" s="69"/>
      <c r="J77" s="69"/>
      <c r="K77" s="69"/>
      <c r="L77" s="69"/>
      <c r="M77" s="70"/>
      <c r="N77" s="59" t="s">
        <v>4</v>
      </c>
      <c r="O77" s="57" t="s">
        <v>6</v>
      </c>
      <c r="P77" s="7" t="s">
        <v>26</v>
      </c>
      <c r="Q77" s="12" t="s">
        <v>4</v>
      </c>
      <c r="R77" s="63" t="s">
        <v>4</v>
      </c>
      <c r="S77" s="64"/>
      <c r="U77" s="60" t="str">
        <f>IF(ISERROR(OR(WEEKDAY(B77,1)=1,ISNUMBER(MATCH(B77,#REF!,0)))),"",IF(OR(WEEKDAY(B77,1)=1,ISNUMBER(MATCH(B77,#REF!,0))),1,2))</f>
        <v/>
      </c>
      <c r="V77" s="58"/>
      <c r="W77" s="58"/>
      <c r="X77" s="58"/>
      <c r="Y77" s="58"/>
      <c r="Z77" s="58"/>
      <c r="AA77" s="58"/>
    </row>
    <row r="78" spans="1:27" ht="18" customHeight="1">
      <c r="A78" s="58"/>
      <c r="B78" s="43" t="s">
        <v>96</v>
      </c>
      <c r="C78" s="44" t="s">
        <v>97</v>
      </c>
      <c r="D78" s="45" t="s">
        <v>116</v>
      </c>
      <c r="E78" s="66" t="s">
        <v>99</v>
      </c>
      <c r="F78" s="67"/>
      <c r="G78" s="67"/>
      <c r="H78" s="67"/>
      <c r="I78" s="67"/>
      <c r="J78" s="67"/>
      <c r="K78" s="67"/>
      <c r="L78" s="67"/>
      <c r="M78" s="67"/>
      <c r="N78" s="46">
        <v>5</v>
      </c>
      <c r="O78" s="46" t="s">
        <v>115</v>
      </c>
      <c r="P78" s="46"/>
      <c r="Q78" s="46">
        <v>2</v>
      </c>
      <c r="R78" s="52" t="s">
        <v>56</v>
      </c>
      <c r="S78" s="47">
        <f>SUM(N78:N83)</f>
        <v>5</v>
      </c>
      <c r="U78" s="60" t="str">
        <f>IF(ISERROR(OR(WEEKDAY(B78,1)=1,ISNUMBER(MATCH(B78,#REF!,0)))),"",IF(OR(WEEKDAY(B78,1)=1,ISNUMBER(MATCH(B78,#REF!,0))),1,2))</f>
        <v/>
      </c>
      <c r="V78" s="58"/>
      <c r="W78" s="58"/>
      <c r="X78" s="58"/>
      <c r="Y78" s="58"/>
      <c r="Z78" s="58"/>
      <c r="AA78" s="58"/>
    </row>
    <row r="79" spans="1:27" ht="18" customHeight="1">
      <c r="A79" s="58"/>
      <c r="B79" s="14" t="s">
        <v>7</v>
      </c>
      <c r="C79" s="8" t="s">
        <v>7</v>
      </c>
      <c r="D79" s="18"/>
      <c r="E79" s="61" t="s">
        <v>7</v>
      </c>
      <c r="F79" s="62"/>
      <c r="G79" s="62"/>
      <c r="H79" s="62"/>
      <c r="I79" s="62"/>
      <c r="J79" s="62"/>
      <c r="K79" s="62"/>
      <c r="L79" s="62"/>
      <c r="M79" s="62"/>
      <c r="N79" s="15"/>
      <c r="O79" s="15"/>
      <c r="P79" s="15"/>
      <c r="Q79" s="15"/>
      <c r="R79" s="53" t="s">
        <v>6</v>
      </c>
      <c r="S79" s="16">
        <f>SUM(Q78:Q82)</f>
        <v>2.75</v>
      </c>
      <c r="U79" s="60" t="str">
        <f>IF(ISERROR(OR(WEEKDAY(B79,1)=1,ISNUMBER(MATCH(B79,#REF!,0)))),"",IF(OR(WEEKDAY(B79,1)=1,ISNUMBER(MATCH(B79,#REF!,0))),1,2))</f>
        <v/>
      </c>
      <c r="V79" s="58"/>
      <c r="W79" s="58"/>
      <c r="X79" s="58"/>
      <c r="Y79" s="58"/>
      <c r="Z79" s="58"/>
      <c r="AA79" s="58"/>
    </row>
    <row r="80" spans="1:27" ht="18" customHeight="1">
      <c r="A80" s="58"/>
      <c r="B80" s="14" t="s">
        <v>7</v>
      </c>
      <c r="C80" s="8" t="s">
        <v>7</v>
      </c>
      <c r="D80" s="18"/>
      <c r="E80" s="61" t="s">
        <v>7</v>
      </c>
      <c r="F80" s="62"/>
      <c r="G80" s="62"/>
      <c r="H80" s="62"/>
      <c r="I80" s="62"/>
      <c r="J80" s="62"/>
      <c r="K80" s="62"/>
      <c r="L80" s="62"/>
      <c r="M80" s="62"/>
      <c r="N80" s="15"/>
      <c r="O80" s="15"/>
      <c r="P80" s="15"/>
      <c r="Q80" s="15"/>
      <c r="R80" s="54" t="str">
        <f>IF(Q83="△","Minus Time","")</f>
        <v/>
      </c>
      <c r="S80" s="41"/>
      <c r="U80" s="60" t="str">
        <f>IF(ISERROR(OR(WEEKDAY(B80,1)=1,ISNUMBER(MATCH(B80,#REF!,0)))),"",IF(OR(WEEKDAY(B80,1)=1,ISNUMBER(MATCH(B80,#REF!,0))),1,2))</f>
        <v/>
      </c>
      <c r="V80" s="58"/>
      <c r="W80" s="58"/>
      <c r="X80" s="58"/>
      <c r="Y80" s="58"/>
      <c r="Z80" s="58"/>
      <c r="AA80" s="58"/>
    </row>
    <row r="81" spans="1:27" ht="18" customHeight="1">
      <c r="A81" s="58"/>
      <c r="B81" s="14" t="s">
        <v>7</v>
      </c>
      <c r="C81" s="8" t="s">
        <v>7</v>
      </c>
      <c r="D81" s="18"/>
      <c r="E81" s="61" t="s">
        <v>7</v>
      </c>
      <c r="F81" s="62"/>
      <c r="G81" s="62"/>
      <c r="H81" s="62"/>
      <c r="I81" s="62"/>
      <c r="J81" s="62"/>
      <c r="K81" s="62"/>
      <c r="L81" s="62"/>
      <c r="M81" s="62"/>
      <c r="N81" s="15"/>
      <c r="O81" s="15"/>
      <c r="P81" s="15"/>
      <c r="Q81" s="15"/>
      <c r="R81" s="53" t="s">
        <v>23</v>
      </c>
      <c r="S81" s="16">
        <f>IF(OR(Q83="■",Q83="×",Q83="◎"),0,IF(Q83="△",SUM(S78:S80)-7.75, SUM(S78:S79)-7.75))</f>
        <v>0</v>
      </c>
      <c r="U81" s="60" t="str">
        <f>IF(ISERROR(OR(WEEKDAY(B81,1)=1,ISNUMBER(MATCH(B81,#REF!,0)))),"",IF(OR(WEEKDAY(B81,1)=1,ISNUMBER(MATCH(B81,#REF!,0))),1,2))</f>
        <v/>
      </c>
      <c r="V81" s="58"/>
      <c r="W81" s="58"/>
      <c r="X81" s="58"/>
      <c r="Y81" s="58"/>
      <c r="Z81" s="58"/>
      <c r="AA81" s="58"/>
    </row>
    <row r="82" spans="1:27" ht="18" customHeight="1">
      <c r="A82" s="58"/>
      <c r="B82" s="14" t="s">
        <v>7</v>
      </c>
      <c r="C82" s="8" t="s">
        <v>7</v>
      </c>
      <c r="D82" s="18"/>
      <c r="E82" s="61" t="s">
        <v>7</v>
      </c>
      <c r="F82" s="62"/>
      <c r="G82" s="62"/>
      <c r="H82" s="62"/>
      <c r="I82" s="62"/>
      <c r="J82" s="62"/>
      <c r="K82" s="62"/>
      <c r="L82" s="62"/>
      <c r="M82" s="62"/>
      <c r="N82" s="15"/>
      <c r="O82" s="15" t="s">
        <v>32</v>
      </c>
      <c r="P82" s="15" t="s">
        <v>33</v>
      </c>
      <c r="Q82" s="15">
        <v>0.75</v>
      </c>
      <c r="R82" s="53" t="s">
        <v>3</v>
      </c>
      <c r="S82" s="16" t="str">
        <f>IF(Q83="×",-7.75,"-")</f>
        <v>-</v>
      </c>
      <c r="U82" s="60" t="str">
        <f>IF(ISERROR(OR(WEEKDAY(B82,1)=1,ISNUMBER(MATCH(B82,#REF!,0)))),"",IF(OR(WEEKDAY(B82,1)=1,ISNUMBER(MATCH(B82,#REF!,0))),1,2))</f>
        <v/>
      </c>
      <c r="V82" s="58"/>
      <c r="W82" s="58"/>
      <c r="X82" s="58"/>
      <c r="Y82" s="58"/>
      <c r="Z82" s="58"/>
      <c r="AA82" s="58"/>
    </row>
    <row r="83" spans="1:27" ht="18" customHeight="1" thickBot="1">
      <c r="A83" s="58"/>
      <c r="B83" s="48" t="s">
        <v>7</v>
      </c>
      <c r="C83" s="49" t="s">
        <v>7</v>
      </c>
      <c r="D83" s="50"/>
      <c r="E83" s="76" t="s">
        <v>7</v>
      </c>
      <c r="F83" s="77"/>
      <c r="G83" s="77"/>
      <c r="H83" s="77"/>
      <c r="I83" s="77"/>
      <c r="J83" s="77"/>
      <c r="K83" s="77"/>
      <c r="L83" s="77"/>
      <c r="M83" s="77"/>
      <c r="N83" s="51"/>
      <c r="O83" s="51" t="s">
        <v>55</v>
      </c>
      <c r="P83" s="51" t="s">
        <v>33</v>
      </c>
      <c r="Q83" s="51" t="s">
        <v>93</v>
      </c>
      <c r="R83" s="55" t="s">
        <v>5</v>
      </c>
      <c r="S83" s="17">
        <f xml:space="preserve"> S78+S79</f>
        <v>7.75</v>
      </c>
      <c r="U83" s="60" t="str">
        <f>IF(ISERROR(OR(WEEKDAY(B83,1)=1,ISNUMBER(MATCH(B83,#REF!,0)))),"",IF(OR(WEEKDAY(B83,1)=1,ISNUMBER(MATCH(B83,#REF!,0))),1,2))</f>
        <v/>
      </c>
      <c r="V83" s="58"/>
      <c r="W83" s="58"/>
      <c r="X83" s="58"/>
      <c r="Y83" s="58"/>
      <c r="Z83" s="58"/>
      <c r="AA83" s="58"/>
    </row>
    <row r="84" spans="1:27" ht="18" customHeight="1" thickBot="1">
      <c r="A84" s="58"/>
      <c r="B84" s="71">
        <f>B76+1</f>
        <v>45057</v>
      </c>
      <c r="C84" s="72"/>
      <c r="D84" s="72"/>
      <c r="E84" s="72"/>
      <c r="F84" s="72"/>
      <c r="G84" s="72"/>
      <c r="H84" s="72"/>
      <c r="I84" s="72"/>
      <c r="J84" s="72"/>
      <c r="K84" s="72"/>
      <c r="L84" s="72"/>
      <c r="M84" s="72"/>
      <c r="N84" s="72"/>
      <c r="O84" s="72"/>
      <c r="P84" s="72"/>
      <c r="Q84" s="72"/>
      <c r="R84" s="72"/>
      <c r="S84" s="73"/>
      <c r="U84" s="60">
        <f>IF(ISERROR(OR(WEEKDAY(B84,1)=1,ISNUMBER(MATCH(B84,#REF!,0)))),"",IF(OR(WEEKDAY(B84,1)=1,ISNUMBER(MATCH(B84,#REF!,0))),1,2))</f>
        <v>2</v>
      </c>
      <c r="V84" s="58"/>
      <c r="W84" s="58"/>
      <c r="X84" s="58"/>
      <c r="Y84" s="58"/>
      <c r="Z84" s="58"/>
      <c r="AA84" s="58"/>
    </row>
    <row r="85" spans="1:27" ht="18" customHeight="1" thickBot="1">
      <c r="A85" s="58"/>
      <c r="B85" s="9" t="s">
        <v>25</v>
      </c>
      <c r="C85" s="4" t="s">
        <v>1</v>
      </c>
      <c r="D85" s="5" t="s">
        <v>0</v>
      </c>
      <c r="E85" s="68" t="s">
        <v>2</v>
      </c>
      <c r="F85" s="69"/>
      <c r="G85" s="69"/>
      <c r="H85" s="69"/>
      <c r="I85" s="69"/>
      <c r="J85" s="69"/>
      <c r="K85" s="69"/>
      <c r="L85" s="69"/>
      <c r="M85" s="70"/>
      <c r="N85" s="59" t="s">
        <v>4</v>
      </c>
      <c r="O85" s="57" t="s">
        <v>6</v>
      </c>
      <c r="P85" s="7" t="s">
        <v>26</v>
      </c>
      <c r="Q85" s="12" t="s">
        <v>4</v>
      </c>
      <c r="R85" s="63" t="s">
        <v>4</v>
      </c>
      <c r="S85" s="64"/>
      <c r="U85" s="60" t="str">
        <f>IF(ISERROR(OR(WEEKDAY(B85,1)=1,ISNUMBER(MATCH(B85,#REF!,0)))),"",IF(OR(WEEKDAY(B85,1)=1,ISNUMBER(MATCH(B85,#REF!,0))),1,2))</f>
        <v/>
      </c>
      <c r="V85" s="58"/>
      <c r="W85" s="58"/>
      <c r="X85" s="58"/>
      <c r="Y85" s="58"/>
      <c r="Z85" s="58"/>
      <c r="AA85" s="58"/>
    </row>
    <row r="86" spans="1:27" ht="18" customHeight="1">
      <c r="A86" s="58"/>
      <c r="B86" s="43" t="s">
        <v>96</v>
      </c>
      <c r="C86" s="44" t="s">
        <v>97</v>
      </c>
      <c r="D86" s="45" t="s">
        <v>116</v>
      </c>
      <c r="E86" s="66" t="s">
        <v>99</v>
      </c>
      <c r="F86" s="67"/>
      <c r="G86" s="67"/>
      <c r="H86" s="67"/>
      <c r="I86" s="67"/>
      <c r="J86" s="67"/>
      <c r="K86" s="67"/>
      <c r="L86" s="67"/>
      <c r="M86" s="67"/>
      <c r="N86" s="46">
        <v>3</v>
      </c>
      <c r="O86" s="46" t="s">
        <v>115</v>
      </c>
      <c r="P86" s="46"/>
      <c r="Q86" s="46">
        <v>3.5</v>
      </c>
      <c r="R86" s="52" t="s">
        <v>56</v>
      </c>
      <c r="S86" s="47">
        <f>SUM(N86:N91)</f>
        <v>3</v>
      </c>
      <c r="U86" s="60" t="str">
        <f>IF(ISERROR(OR(WEEKDAY(B86,1)=1,ISNUMBER(MATCH(B86,#REF!,0)))),"",IF(OR(WEEKDAY(B86,1)=1,ISNUMBER(MATCH(B86,#REF!,0))),1,2))</f>
        <v/>
      </c>
      <c r="V86" s="58"/>
      <c r="W86" s="58"/>
      <c r="X86" s="58"/>
      <c r="Y86" s="58"/>
      <c r="Z86" s="58"/>
      <c r="AA86" s="58"/>
    </row>
    <row r="87" spans="1:27" ht="18" customHeight="1">
      <c r="A87" s="58"/>
      <c r="B87" s="14" t="s">
        <v>7</v>
      </c>
      <c r="C87" s="8" t="s">
        <v>7</v>
      </c>
      <c r="D87" s="18"/>
      <c r="E87" s="61" t="s">
        <v>7</v>
      </c>
      <c r="F87" s="62"/>
      <c r="G87" s="62"/>
      <c r="H87" s="62"/>
      <c r="I87" s="62"/>
      <c r="J87" s="62"/>
      <c r="K87" s="62"/>
      <c r="L87" s="62"/>
      <c r="M87" s="62"/>
      <c r="N87" s="15"/>
      <c r="O87" s="15" t="s">
        <v>95</v>
      </c>
      <c r="P87" s="15"/>
      <c r="Q87" s="15">
        <v>0.5</v>
      </c>
      <c r="R87" s="53" t="s">
        <v>6</v>
      </c>
      <c r="S87" s="16">
        <f>SUM(Q86:Q90)</f>
        <v>4.75</v>
      </c>
      <c r="U87" s="60" t="str">
        <f>IF(ISERROR(OR(WEEKDAY(B87,1)=1,ISNUMBER(MATCH(B87,#REF!,0)))),"",IF(OR(WEEKDAY(B87,1)=1,ISNUMBER(MATCH(B87,#REF!,0))),1,2))</f>
        <v/>
      </c>
      <c r="V87" s="58"/>
      <c r="W87" s="58"/>
      <c r="X87" s="58"/>
      <c r="Y87" s="58"/>
      <c r="Z87" s="58"/>
      <c r="AA87" s="58"/>
    </row>
    <row r="88" spans="1:27" ht="18" customHeight="1">
      <c r="A88" s="58"/>
      <c r="B88" s="14" t="s">
        <v>7</v>
      </c>
      <c r="C88" s="8" t="s">
        <v>7</v>
      </c>
      <c r="D88" s="18"/>
      <c r="E88" s="61" t="s">
        <v>7</v>
      </c>
      <c r="F88" s="62"/>
      <c r="G88" s="62"/>
      <c r="H88" s="62"/>
      <c r="I88" s="62"/>
      <c r="J88" s="62"/>
      <c r="K88" s="62"/>
      <c r="L88" s="62"/>
      <c r="M88" s="62"/>
      <c r="N88" s="15"/>
      <c r="O88" s="15"/>
      <c r="P88" s="15"/>
      <c r="Q88" s="15"/>
      <c r="R88" s="54" t="str">
        <f>IF(Q91="△","Minus Time","")</f>
        <v/>
      </c>
      <c r="S88" s="41"/>
      <c r="U88" s="60" t="str">
        <f>IF(ISERROR(OR(WEEKDAY(B88,1)=1,ISNUMBER(MATCH(B88,#REF!,0)))),"",IF(OR(WEEKDAY(B88,1)=1,ISNUMBER(MATCH(B88,#REF!,0))),1,2))</f>
        <v/>
      </c>
      <c r="V88" s="58"/>
      <c r="W88" s="58"/>
      <c r="X88" s="58"/>
      <c r="Y88" s="58"/>
      <c r="Z88" s="58"/>
      <c r="AA88" s="58"/>
    </row>
    <row r="89" spans="1:27" ht="18" customHeight="1">
      <c r="A89" s="58"/>
      <c r="B89" s="14" t="s">
        <v>7</v>
      </c>
      <c r="C89" s="8" t="s">
        <v>7</v>
      </c>
      <c r="D89" s="18"/>
      <c r="E89" s="61" t="s">
        <v>7</v>
      </c>
      <c r="F89" s="62"/>
      <c r="G89" s="62"/>
      <c r="H89" s="62"/>
      <c r="I89" s="62"/>
      <c r="J89" s="62"/>
      <c r="K89" s="62"/>
      <c r="L89" s="62"/>
      <c r="M89" s="62"/>
      <c r="N89" s="15"/>
      <c r="O89" s="15"/>
      <c r="P89" s="15"/>
      <c r="Q89" s="15"/>
      <c r="R89" s="53" t="s">
        <v>23</v>
      </c>
      <c r="S89" s="16">
        <f>IF(OR(Q91="■",Q91="×",Q91="◎"),0,IF(Q91="△",SUM(S86:S88)-7.75, SUM(S86:S87)-7.75))</f>
        <v>0</v>
      </c>
      <c r="U89" s="60" t="str">
        <f>IF(ISERROR(OR(WEEKDAY(B89,1)=1,ISNUMBER(MATCH(B89,#REF!,0)))),"",IF(OR(WEEKDAY(B89,1)=1,ISNUMBER(MATCH(B89,#REF!,0))),1,2))</f>
        <v/>
      </c>
      <c r="V89" s="58"/>
      <c r="W89" s="58"/>
      <c r="X89" s="58"/>
      <c r="Y89" s="58"/>
      <c r="Z89" s="58"/>
      <c r="AA89" s="58"/>
    </row>
    <row r="90" spans="1:27" ht="18" customHeight="1">
      <c r="A90" s="58"/>
      <c r="B90" s="14" t="s">
        <v>7</v>
      </c>
      <c r="C90" s="8" t="s">
        <v>7</v>
      </c>
      <c r="D90" s="18"/>
      <c r="E90" s="61" t="s">
        <v>7</v>
      </c>
      <c r="F90" s="62"/>
      <c r="G90" s="62"/>
      <c r="H90" s="62"/>
      <c r="I90" s="62"/>
      <c r="J90" s="62"/>
      <c r="K90" s="62"/>
      <c r="L90" s="62"/>
      <c r="M90" s="62"/>
      <c r="N90" s="15"/>
      <c r="O90" s="15" t="s">
        <v>32</v>
      </c>
      <c r="P90" s="15" t="s">
        <v>33</v>
      </c>
      <c r="Q90" s="15">
        <v>0.75</v>
      </c>
      <c r="R90" s="53" t="s">
        <v>3</v>
      </c>
      <c r="S90" s="16" t="str">
        <f>IF(Q91="×",-7.75,"-")</f>
        <v>-</v>
      </c>
      <c r="U90" s="60" t="str">
        <f>IF(ISERROR(OR(WEEKDAY(B90,1)=1,ISNUMBER(MATCH(B90,#REF!,0)))),"",IF(OR(WEEKDAY(B90,1)=1,ISNUMBER(MATCH(B90,#REF!,0))),1,2))</f>
        <v/>
      </c>
      <c r="V90" s="58"/>
      <c r="W90" s="58"/>
      <c r="X90" s="58"/>
      <c r="Y90" s="58"/>
      <c r="Z90" s="58"/>
      <c r="AA90" s="58"/>
    </row>
    <row r="91" spans="1:27" ht="18" customHeight="1" thickBot="1">
      <c r="A91" s="58"/>
      <c r="B91" s="48" t="s">
        <v>7</v>
      </c>
      <c r="C91" s="49" t="s">
        <v>7</v>
      </c>
      <c r="D91" s="50"/>
      <c r="E91" s="76" t="s">
        <v>7</v>
      </c>
      <c r="F91" s="77"/>
      <c r="G91" s="77"/>
      <c r="H91" s="77"/>
      <c r="I91" s="77"/>
      <c r="J91" s="77"/>
      <c r="K91" s="77"/>
      <c r="L91" s="77"/>
      <c r="M91" s="77"/>
      <c r="N91" s="51"/>
      <c r="O91" s="51" t="s">
        <v>55</v>
      </c>
      <c r="P91" s="51" t="s">
        <v>33</v>
      </c>
      <c r="Q91" s="51" t="s">
        <v>93</v>
      </c>
      <c r="R91" s="55" t="s">
        <v>5</v>
      </c>
      <c r="S91" s="17">
        <f xml:space="preserve"> S86+S87</f>
        <v>7.75</v>
      </c>
      <c r="U91" s="60" t="str">
        <f>IF(ISERROR(OR(WEEKDAY(B91,1)=1,ISNUMBER(MATCH(B91,#REF!,0)))),"",IF(OR(WEEKDAY(B91,1)=1,ISNUMBER(MATCH(B91,#REF!,0))),1,2))</f>
        <v/>
      </c>
      <c r="V91" s="58"/>
      <c r="W91" s="58"/>
      <c r="X91" s="58"/>
      <c r="Y91" s="58"/>
      <c r="Z91" s="58"/>
      <c r="AA91" s="58"/>
    </row>
    <row r="92" spans="1:27" ht="18" customHeight="1" thickBot="1">
      <c r="A92" s="58"/>
      <c r="B92" s="71">
        <f>B84+1</f>
        <v>45058</v>
      </c>
      <c r="C92" s="72"/>
      <c r="D92" s="72"/>
      <c r="E92" s="72"/>
      <c r="F92" s="72"/>
      <c r="G92" s="72"/>
      <c r="H92" s="72"/>
      <c r="I92" s="72"/>
      <c r="J92" s="72"/>
      <c r="K92" s="72"/>
      <c r="L92" s="72"/>
      <c r="M92" s="72"/>
      <c r="N92" s="72"/>
      <c r="O92" s="72"/>
      <c r="P92" s="72"/>
      <c r="Q92" s="72"/>
      <c r="R92" s="72"/>
      <c r="S92" s="73"/>
      <c r="U92" s="60">
        <f>IF(ISERROR(OR(WEEKDAY(B92,1)=1,ISNUMBER(MATCH(B92,#REF!,0)))),"",IF(OR(WEEKDAY(B92,1)=1,ISNUMBER(MATCH(B92,#REF!,0))),1,2))</f>
        <v>2</v>
      </c>
      <c r="V92" s="58"/>
      <c r="W92" s="58"/>
      <c r="X92" s="58"/>
      <c r="Y92" s="58"/>
      <c r="Z92" s="58"/>
      <c r="AA92" s="58"/>
    </row>
    <row r="93" spans="1:27" ht="18" customHeight="1" thickBot="1">
      <c r="A93" s="58"/>
      <c r="B93" s="9" t="s">
        <v>25</v>
      </c>
      <c r="C93" s="4" t="s">
        <v>1</v>
      </c>
      <c r="D93" s="5" t="s">
        <v>0</v>
      </c>
      <c r="E93" s="68" t="s">
        <v>2</v>
      </c>
      <c r="F93" s="69"/>
      <c r="G93" s="69"/>
      <c r="H93" s="69"/>
      <c r="I93" s="69"/>
      <c r="J93" s="69"/>
      <c r="K93" s="69"/>
      <c r="L93" s="69"/>
      <c r="M93" s="70"/>
      <c r="N93" s="59" t="s">
        <v>4</v>
      </c>
      <c r="O93" s="57" t="s">
        <v>6</v>
      </c>
      <c r="P93" s="7" t="s">
        <v>26</v>
      </c>
      <c r="Q93" s="12" t="s">
        <v>4</v>
      </c>
      <c r="R93" s="63" t="s">
        <v>4</v>
      </c>
      <c r="S93" s="64"/>
      <c r="U93" s="60" t="str">
        <f>IF(ISERROR(OR(WEEKDAY(B93,1)=1,ISNUMBER(MATCH(B93,#REF!,0)))),"",IF(OR(WEEKDAY(B93,1)=1,ISNUMBER(MATCH(B93,#REF!,0))),1,2))</f>
        <v/>
      </c>
      <c r="V93" s="58"/>
      <c r="W93" s="58"/>
      <c r="X93" s="58"/>
      <c r="Y93" s="58"/>
      <c r="Z93" s="58"/>
      <c r="AA93" s="58"/>
    </row>
    <row r="94" spans="1:27" ht="18" customHeight="1">
      <c r="A94" s="58"/>
      <c r="B94" s="43" t="s">
        <v>7</v>
      </c>
      <c r="C94" s="44" t="s">
        <v>7</v>
      </c>
      <c r="D94" s="45"/>
      <c r="E94" s="66" t="s">
        <v>7</v>
      </c>
      <c r="F94" s="67"/>
      <c r="G94" s="67"/>
      <c r="H94" s="67"/>
      <c r="I94" s="67"/>
      <c r="J94" s="67"/>
      <c r="K94" s="67"/>
      <c r="L94" s="67"/>
      <c r="M94" s="67"/>
      <c r="N94" s="46"/>
      <c r="O94" s="46"/>
      <c r="P94" s="46"/>
      <c r="Q94" s="46"/>
      <c r="R94" s="52" t="s">
        <v>56</v>
      </c>
      <c r="S94" s="47">
        <f>SUM(N94:N99)</f>
        <v>0</v>
      </c>
      <c r="U94" s="60" t="str">
        <f>IF(ISERROR(OR(WEEKDAY(B94,1)=1,ISNUMBER(MATCH(B94,#REF!,0)))),"",IF(OR(WEEKDAY(B94,1)=1,ISNUMBER(MATCH(B94,#REF!,0))),1,2))</f>
        <v/>
      </c>
      <c r="V94" s="58"/>
      <c r="W94" s="58"/>
      <c r="X94" s="58"/>
      <c r="Y94" s="58"/>
      <c r="Z94" s="58"/>
      <c r="AA94" s="58"/>
    </row>
    <row r="95" spans="1:27" ht="18" customHeight="1">
      <c r="A95" s="58"/>
      <c r="B95" s="14" t="s">
        <v>7</v>
      </c>
      <c r="C95" s="8" t="s">
        <v>7</v>
      </c>
      <c r="D95" s="18"/>
      <c r="E95" s="61" t="s">
        <v>7</v>
      </c>
      <c r="F95" s="62"/>
      <c r="G95" s="62"/>
      <c r="H95" s="62"/>
      <c r="I95" s="62"/>
      <c r="J95" s="62"/>
      <c r="K95" s="62"/>
      <c r="L95" s="62"/>
      <c r="M95" s="62"/>
      <c r="N95" s="15"/>
      <c r="O95" s="15"/>
      <c r="P95" s="15"/>
      <c r="Q95" s="15"/>
      <c r="R95" s="53" t="s">
        <v>6</v>
      </c>
      <c r="S95" s="16">
        <f>SUM(Q94:Q98)</f>
        <v>0</v>
      </c>
      <c r="U95" s="60" t="str">
        <f>IF(ISERROR(OR(WEEKDAY(B95,1)=1,ISNUMBER(MATCH(B95,#REF!,0)))),"",IF(OR(WEEKDAY(B95,1)=1,ISNUMBER(MATCH(B95,#REF!,0))),1,2))</f>
        <v/>
      </c>
      <c r="V95" s="58"/>
      <c r="W95" s="58"/>
      <c r="X95" s="58"/>
      <c r="Y95" s="58"/>
      <c r="Z95" s="58"/>
      <c r="AA95" s="58"/>
    </row>
    <row r="96" spans="1:27" ht="18" customHeight="1">
      <c r="A96" s="58"/>
      <c r="B96" s="14" t="s">
        <v>7</v>
      </c>
      <c r="C96" s="8" t="s">
        <v>7</v>
      </c>
      <c r="D96" s="18"/>
      <c r="E96" s="61" t="s">
        <v>7</v>
      </c>
      <c r="F96" s="62"/>
      <c r="G96" s="62"/>
      <c r="H96" s="62"/>
      <c r="I96" s="62"/>
      <c r="J96" s="62"/>
      <c r="K96" s="62"/>
      <c r="L96" s="62"/>
      <c r="M96" s="62"/>
      <c r="N96" s="15"/>
      <c r="O96" s="15"/>
      <c r="P96" s="15"/>
      <c r="Q96" s="15"/>
      <c r="R96" s="54" t="str">
        <f>IF(Q99="△","Minus Time","")</f>
        <v/>
      </c>
      <c r="S96" s="41"/>
      <c r="U96" s="60" t="str">
        <f>IF(ISERROR(OR(WEEKDAY(B96,1)=1,ISNUMBER(MATCH(B96,#REF!,0)))),"",IF(OR(WEEKDAY(B96,1)=1,ISNUMBER(MATCH(B96,#REF!,0))),1,2))</f>
        <v/>
      </c>
      <c r="V96" s="58"/>
      <c r="W96" s="58"/>
      <c r="X96" s="58"/>
      <c r="Y96" s="58"/>
      <c r="Z96" s="58"/>
      <c r="AA96" s="58"/>
    </row>
    <row r="97" spans="1:27" ht="18" customHeight="1">
      <c r="A97" s="58"/>
      <c r="B97" s="14" t="s">
        <v>7</v>
      </c>
      <c r="C97" s="8" t="s">
        <v>7</v>
      </c>
      <c r="D97" s="18"/>
      <c r="E97" s="61" t="s">
        <v>7</v>
      </c>
      <c r="F97" s="62"/>
      <c r="G97" s="62"/>
      <c r="H97" s="62"/>
      <c r="I97" s="62"/>
      <c r="J97" s="62"/>
      <c r="K97" s="62"/>
      <c r="L97" s="62"/>
      <c r="M97" s="62"/>
      <c r="N97" s="15"/>
      <c r="O97" s="15"/>
      <c r="P97" s="15"/>
      <c r="Q97" s="15"/>
      <c r="R97" s="53" t="s">
        <v>23</v>
      </c>
      <c r="S97" s="16">
        <f>IF(OR(Q99="■",Q99="×",Q99="◎"),0,IF(Q99="△",SUM(S94:S96)-7.75, SUM(S94:S95)-7.75))</f>
        <v>0</v>
      </c>
      <c r="U97" s="60" t="str">
        <f>IF(ISERROR(OR(WEEKDAY(B97,1)=1,ISNUMBER(MATCH(B97,#REF!,0)))),"",IF(OR(WEEKDAY(B97,1)=1,ISNUMBER(MATCH(B97,#REF!,0))),1,2))</f>
        <v/>
      </c>
      <c r="V97" s="58"/>
      <c r="W97" s="58"/>
      <c r="X97" s="58"/>
      <c r="Y97" s="58"/>
      <c r="Z97" s="58"/>
      <c r="AA97" s="58"/>
    </row>
    <row r="98" spans="1:27" ht="18" customHeight="1">
      <c r="A98" s="58"/>
      <c r="B98" s="14" t="s">
        <v>7</v>
      </c>
      <c r="C98" s="8" t="s">
        <v>7</v>
      </c>
      <c r="D98" s="18"/>
      <c r="E98" s="61" t="s">
        <v>7</v>
      </c>
      <c r="F98" s="62"/>
      <c r="G98" s="62"/>
      <c r="H98" s="62"/>
      <c r="I98" s="62"/>
      <c r="J98" s="62"/>
      <c r="K98" s="62"/>
      <c r="L98" s="62"/>
      <c r="M98" s="62"/>
      <c r="N98" s="15"/>
      <c r="O98" s="15" t="s">
        <v>32</v>
      </c>
      <c r="P98" s="15" t="s">
        <v>33</v>
      </c>
      <c r="Q98" s="15"/>
      <c r="R98" s="53" t="s">
        <v>3</v>
      </c>
      <c r="S98" s="16" t="str">
        <f>IF(Q99="×",-7.75,"-")</f>
        <v>-</v>
      </c>
      <c r="U98" s="60" t="str">
        <f>IF(ISERROR(OR(WEEKDAY(B98,1)=1,ISNUMBER(MATCH(B98,#REF!,0)))),"",IF(OR(WEEKDAY(B98,1)=1,ISNUMBER(MATCH(B98,#REF!,0))),1,2))</f>
        <v/>
      </c>
      <c r="V98" s="58"/>
      <c r="W98" s="58"/>
      <c r="X98" s="58"/>
      <c r="Y98" s="58"/>
      <c r="Z98" s="58"/>
      <c r="AA98" s="58"/>
    </row>
    <row r="99" spans="1:27" ht="18" customHeight="1" thickBot="1">
      <c r="A99" s="58"/>
      <c r="B99" s="48" t="s">
        <v>7</v>
      </c>
      <c r="C99" s="49" t="s">
        <v>7</v>
      </c>
      <c r="D99" s="50"/>
      <c r="E99" s="76" t="s">
        <v>7</v>
      </c>
      <c r="F99" s="77"/>
      <c r="G99" s="77"/>
      <c r="H99" s="77"/>
      <c r="I99" s="77"/>
      <c r="J99" s="77"/>
      <c r="K99" s="77"/>
      <c r="L99" s="77"/>
      <c r="M99" s="77"/>
      <c r="N99" s="51"/>
      <c r="O99" s="51" t="s">
        <v>55</v>
      </c>
      <c r="P99" s="51" t="s">
        <v>33</v>
      </c>
      <c r="Q99" s="51" t="s">
        <v>7</v>
      </c>
      <c r="R99" s="55" t="s">
        <v>5</v>
      </c>
      <c r="S99" s="17">
        <f xml:space="preserve"> S94+S95</f>
        <v>0</v>
      </c>
      <c r="U99" s="60" t="str">
        <f>IF(ISERROR(OR(WEEKDAY(B99,1)=1,ISNUMBER(MATCH(B99,#REF!,0)))),"",IF(OR(WEEKDAY(B99,1)=1,ISNUMBER(MATCH(B99,#REF!,0))),1,2))</f>
        <v/>
      </c>
      <c r="V99" s="58"/>
      <c r="W99" s="58"/>
      <c r="X99" s="58"/>
      <c r="Y99" s="58"/>
      <c r="Z99" s="58"/>
      <c r="AA99" s="58"/>
    </row>
    <row r="100" spans="1:27" ht="18" customHeight="1" thickBot="1">
      <c r="A100" s="58"/>
      <c r="B100" s="71">
        <f>B92+1</f>
        <v>45059</v>
      </c>
      <c r="C100" s="72"/>
      <c r="D100" s="72"/>
      <c r="E100" s="72"/>
      <c r="F100" s="72"/>
      <c r="G100" s="72"/>
      <c r="H100" s="72"/>
      <c r="I100" s="72"/>
      <c r="J100" s="72"/>
      <c r="K100" s="72"/>
      <c r="L100" s="72"/>
      <c r="M100" s="72"/>
      <c r="N100" s="72"/>
      <c r="O100" s="72"/>
      <c r="P100" s="72"/>
      <c r="Q100" s="72"/>
      <c r="R100" s="72"/>
      <c r="S100" s="73"/>
      <c r="U100" s="60">
        <f>IF(ISERROR(OR(WEEKDAY(B100,1)=1,ISNUMBER(MATCH(B100,#REF!,0)))),"",IF(OR(WEEKDAY(B100,1)=1,ISNUMBER(MATCH(B100,#REF!,0))),1,2))</f>
        <v>2</v>
      </c>
      <c r="V100" s="58"/>
      <c r="W100" s="58"/>
      <c r="X100" s="58"/>
      <c r="Y100" s="58"/>
      <c r="Z100" s="58"/>
      <c r="AA100" s="58"/>
    </row>
    <row r="101" spans="1:27" ht="18" customHeight="1" thickBot="1">
      <c r="A101" s="58"/>
      <c r="B101" s="9" t="s">
        <v>25</v>
      </c>
      <c r="C101" s="4" t="s">
        <v>1</v>
      </c>
      <c r="D101" s="5" t="s">
        <v>0</v>
      </c>
      <c r="E101" s="68" t="s">
        <v>2</v>
      </c>
      <c r="F101" s="69"/>
      <c r="G101" s="69"/>
      <c r="H101" s="69"/>
      <c r="I101" s="69"/>
      <c r="J101" s="69"/>
      <c r="K101" s="69"/>
      <c r="L101" s="69"/>
      <c r="M101" s="70"/>
      <c r="N101" s="59" t="s">
        <v>4</v>
      </c>
      <c r="O101" s="57" t="s">
        <v>6</v>
      </c>
      <c r="P101" s="7" t="s">
        <v>26</v>
      </c>
      <c r="Q101" s="12" t="s">
        <v>4</v>
      </c>
      <c r="R101" s="63" t="s">
        <v>4</v>
      </c>
      <c r="S101" s="64"/>
      <c r="U101" s="60" t="str">
        <f>IF(ISERROR(OR(WEEKDAY(B101,1)=1,ISNUMBER(MATCH(B101,#REF!,0)))),"",IF(OR(WEEKDAY(B101,1)=1,ISNUMBER(MATCH(B101,#REF!,0))),1,2))</f>
        <v/>
      </c>
      <c r="V101" s="58"/>
      <c r="W101" s="58"/>
      <c r="X101" s="58"/>
      <c r="Y101" s="58"/>
      <c r="Z101" s="58"/>
      <c r="AA101" s="58"/>
    </row>
    <row r="102" spans="1:27" ht="18" customHeight="1">
      <c r="A102" s="58"/>
      <c r="B102" s="43" t="s">
        <v>7</v>
      </c>
      <c r="C102" s="44" t="s">
        <v>7</v>
      </c>
      <c r="D102" s="45"/>
      <c r="E102" s="66" t="s">
        <v>7</v>
      </c>
      <c r="F102" s="67"/>
      <c r="G102" s="67"/>
      <c r="H102" s="67"/>
      <c r="I102" s="67"/>
      <c r="J102" s="67"/>
      <c r="K102" s="67"/>
      <c r="L102" s="67"/>
      <c r="M102" s="67"/>
      <c r="N102" s="46"/>
      <c r="O102" s="46"/>
      <c r="P102" s="46"/>
      <c r="Q102" s="46"/>
      <c r="R102" s="52" t="s">
        <v>56</v>
      </c>
      <c r="S102" s="47">
        <f>SUM(N102:N107)</f>
        <v>0</v>
      </c>
      <c r="U102" s="60" t="str">
        <f>IF(ISERROR(OR(WEEKDAY(B102,1)=1,ISNUMBER(MATCH(B102,#REF!,0)))),"",IF(OR(WEEKDAY(B102,1)=1,ISNUMBER(MATCH(B102,#REF!,0))),1,2))</f>
        <v/>
      </c>
      <c r="V102" s="58"/>
      <c r="W102" s="58"/>
      <c r="X102" s="58"/>
      <c r="Y102" s="58"/>
      <c r="Z102" s="58"/>
      <c r="AA102" s="58"/>
    </row>
    <row r="103" spans="1:27" ht="18" customHeight="1">
      <c r="A103" s="58"/>
      <c r="B103" s="14" t="s">
        <v>7</v>
      </c>
      <c r="C103" s="8" t="s">
        <v>7</v>
      </c>
      <c r="D103" s="18"/>
      <c r="E103" s="61" t="s">
        <v>7</v>
      </c>
      <c r="F103" s="62"/>
      <c r="G103" s="62"/>
      <c r="H103" s="62"/>
      <c r="I103" s="62"/>
      <c r="J103" s="62"/>
      <c r="K103" s="62"/>
      <c r="L103" s="62"/>
      <c r="M103" s="62"/>
      <c r="N103" s="15"/>
      <c r="O103" s="15"/>
      <c r="P103" s="15"/>
      <c r="Q103" s="15"/>
      <c r="R103" s="53" t="s">
        <v>6</v>
      </c>
      <c r="S103" s="16">
        <f>SUM(Q102:Q106)</f>
        <v>0</v>
      </c>
      <c r="U103" s="60" t="str">
        <f>IF(ISERROR(OR(WEEKDAY(B103,1)=1,ISNUMBER(MATCH(B103,#REF!,0)))),"",IF(OR(WEEKDAY(B103,1)=1,ISNUMBER(MATCH(B103,#REF!,0))),1,2))</f>
        <v/>
      </c>
      <c r="V103" s="58"/>
      <c r="W103" s="58"/>
      <c r="X103" s="58"/>
      <c r="Y103" s="58"/>
      <c r="Z103" s="58"/>
      <c r="AA103" s="58"/>
    </row>
    <row r="104" spans="1:27" ht="18" customHeight="1">
      <c r="A104" s="58"/>
      <c r="B104" s="14" t="s">
        <v>7</v>
      </c>
      <c r="C104" s="8" t="s">
        <v>7</v>
      </c>
      <c r="D104" s="18"/>
      <c r="E104" s="61" t="s">
        <v>7</v>
      </c>
      <c r="F104" s="62"/>
      <c r="G104" s="62"/>
      <c r="H104" s="62"/>
      <c r="I104" s="62"/>
      <c r="J104" s="62"/>
      <c r="K104" s="62"/>
      <c r="L104" s="62"/>
      <c r="M104" s="62"/>
      <c r="N104" s="15"/>
      <c r="O104" s="15"/>
      <c r="P104" s="15"/>
      <c r="Q104" s="15"/>
      <c r="R104" s="54" t="str">
        <f>IF(Q107="△","Minus Time","")</f>
        <v/>
      </c>
      <c r="S104" s="41"/>
      <c r="U104" s="60" t="str">
        <f>IF(ISERROR(OR(WEEKDAY(B104,1)=1,ISNUMBER(MATCH(B104,#REF!,0)))),"",IF(OR(WEEKDAY(B104,1)=1,ISNUMBER(MATCH(B104,#REF!,0))),1,2))</f>
        <v/>
      </c>
      <c r="V104" s="58"/>
      <c r="W104" s="58"/>
      <c r="X104" s="58"/>
      <c r="Y104" s="58"/>
      <c r="Z104" s="58"/>
      <c r="AA104" s="58"/>
    </row>
    <row r="105" spans="1:27" ht="18" customHeight="1">
      <c r="A105" s="58"/>
      <c r="B105" s="14" t="s">
        <v>7</v>
      </c>
      <c r="C105" s="8" t="s">
        <v>7</v>
      </c>
      <c r="D105" s="18"/>
      <c r="E105" s="61" t="s">
        <v>7</v>
      </c>
      <c r="F105" s="62"/>
      <c r="G105" s="62"/>
      <c r="H105" s="62"/>
      <c r="I105" s="62"/>
      <c r="J105" s="62"/>
      <c r="K105" s="62"/>
      <c r="L105" s="62"/>
      <c r="M105" s="62"/>
      <c r="N105" s="15"/>
      <c r="O105" s="15"/>
      <c r="P105" s="15"/>
      <c r="Q105" s="15"/>
      <c r="R105" s="53" t="s">
        <v>23</v>
      </c>
      <c r="S105" s="16">
        <f>IF(OR(Q107="■",Q107="×",Q107="◎"),0,IF(Q107="△",SUM(S102:S104)-7.75, SUM(S102:S103)-7.75))</f>
        <v>0</v>
      </c>
      <c r="U105" s="60" t="str">
        <f>IF(ISERROR(OR(WEEKDAY(B105,1)=1,ISNUMBER(MATCH(B105,#REF!,0)))),"",IF(OR(WEEKDAY(B105,1)=1,ISNUMBER(MATCH(B105,#REF!,0))),1,2))</f>
        <v/>
      </c>
      <c r="V105" s="58"/>
      <c r="W105" s="58"/>
      <c r="X105" s="58"/>
      <c r="Y105" s="58"/>
      <c r="Z105" s="58"/>
      <c r="AA105" s="58"/>
    </row>
    <row r="106" spans="1:27" ht="18" customHeight="1">
      <c r="A106" s="58"/>
      <c r="B106" s="14" t="s">
        <v>7</v>
      </c>
      <c r="C106" s="8" t="s">
        <v>7</v>
      </c>
      <c r="D106" s="18"/>
      <c r="E106" s="61" t="s">
        <v>7</v>
      </c>
      <c r="F106" s="62"/>
      <c r="G106" s="62"/>
      <c r="H106" s="62"/>
      <c r="I106" s="62"/>
      <c r="J106" s="62"/>
      <c r="K106" s="62"/>
      <c r="L106" s="62"/>
      <c r="M106" s="62"/>
      <c r="N106" s="15"/>
      <c r="O106" s="15" t="s">
        <v>32</v>
      </c>
      <c r="P106" s="15" t="s">
        <v>33</v>
      </c>
      <c r="Q106" s="15"/>
      <c r="R106" s="53" t="s">
        <v>3</v>
      </c>
      <c r="S106" s="16" t="str">
        <f>IF(Q107="×",-7.75,"-")</f>
        <v>-</v>
      </c>
      <c r="U106" s="60" t="str">
        <f>IF(ISERROR(OR(WEEKDAY(B106,1)=1,ISNUMBER(MATCH(B106,#REF!,0)))),"",IF(OR(WEEKDAY(B106,1)=1,ISNUMBER(MATCH(B106,#REF!,0))),1,2))</f>
        <v/>
      </c>
      <c r="V106" s="58"/>
      <c r="W106" s="58"/>
      <c r="X106" s="58"/>
      <c r="Y106" s="58"/>
      <c r="Z106" s="58"/>
      <c r="AA106" s="58"/>
    </row>
    <row r="107" spans="1:27" ht="18" customHeight="1" thickBot="1">
      <c r="A107" s="58"/>
      <c r="B107" s="48" t="s">
        <v>7</v>
      </c>
      <c r="C107" s="49" t="s">
        <v>7</v>
      </c>
      <c r="D107" s="50"/>
      <c r="E107" s="76" t="s">
        <v>7</v>
      </c>
      <c r="F107" s="77"/>
      <c r="G107" s="77"/>
      <c r="H107" s="77"/>
      <c r="I107" s="77"/>
      <c r="J107" s="77"/>
      <c r="K107" s="77"/>
      <c r="L107" s="77"/>
      <c r="M107" s="77"/>
      <c r="N107" s="51"/>
      <c r="O107" s="51" t="s">
        <v>55</v>
      </c>
      <c r="P107" s="51" t="s">
        <v>33</v>
      </c>
      <c r="Q107" s="51" t="s">
        <v>7</v>
      </c>
      <c r="R107" s="55" t="s">
        <v>5</v>
      </c>
      <c r="S107" s="17">
        <f xml:space="preserve"> S102+S103</f>
        <v>0</v>
      </c>
      <c r="U107" s="60" t="str">
        <f>IF(ISERROR(OR(WEEKDAY(B107,1)=1,ISNUMBER(MATCH(B107,#REF!,0)))),"",IF(OR(WEEKDAY(B107,1)=1,ISNUMBER(MATCH(B107,#REF!,0))),1,2))</f>
        <v/>
      </c>
      <c r="V107" s="58"/>
      <c r="W107" s="58"/>
      <c r="X107" s="58"/>
      <c r="Y107" s="58"/>
      <c r="Z107" s="58"/>
      <c r="AA107" s="58"/>
    </row>
    <row r="108" spans="1:27" ht="18" customHeight="1" thickBot="1">
      <c r="A108" s="58"/>
      <c r="B108" s="71">
        <f>B100+1</f>
        <v>45060</v>
      </c>
      <c r="C108" s="72"/>
      <c r="D108" s="72"/>
      <c r="E108" s="72"/>
      <c r="F108" s="72"/>
      <c r="G108" s="72"/>
      <c r="H108" s="72"/>
      <c r="I108" s="72"/>
      <c r="J108" s="72"/>
      <c r="K108" s="72"/>
      <c r="L108" s="72"/>
      <c r="M108" s="72"/>
      <c r="N108" s="72"/>
      <c r="O108" s="72"/>
      <c r="P108" s="72"/>
      <c r="Q108" s="72"/>
      <c r="R108" s="72"/>
      <c r="S108" s="73"/>
      <c r="U108" s="60">
        <f>IF(ISERROR(OR(WEEKDAY(B108,1)=1,ISNUMBER(MATCH(B108,#REF!,0)))),"",IF(OR(WEEKDAY(B108,1)=1,ISNUMBER(MATCH(B108,#REF!,0))),1,2))</f>
        <v>1</v>
      </c>
      <c r="V108" s="58"/>
      <c r="W108" s="58"/>
      <c r="X108" s="58"/>
      <c r="Y108" s="58"/>
      <c r="Z108" s="58"/>
      <c r="AA108" s="58"/>
    </row>
    <row r="109" spans="1:27" ht="18" customHeight="1" thickBot="1">
      <c r="A109" s="58"/>
      <c r="B109" s="9" t="s">
        <v>25</v>
      </c>
      <c r="C109" s="4" t="s">
        <v>1</v>
      </c>
      <c r="D109" s="5" t="s">
        <v>0</v>
      </c>
      <c r="E109" s="68" t="s">
        <v>2</v>
      </c>
      <c r="F109" s="69"/>
      <c r="G109" s="69"/>
      <c r="H109" s="69"/>
      <c r="I109" s="69"/>
      <c r="J109" s="69"/>
      <c r="K109" s="69"/>
      <c r="L109" s="69"/>
      <c r="M109" s="70"/>
      <c r="N109" s="59" t="s">
        <v>4</v>
      </c>
      <c r="O109" s="57" t="s">
        <v>6</v>
      </c>
      <c r="P109" s="7" t="s">
        <v>26</v>
      </c>
      <c r="Q109" s="12" t="s">
        <v>4</v>
      </c>
      <c r="R109" s="63" t="s">
        <v>4</v>
      </c>
      <c r="S109" s="64"/>
      <c r="U109" s="60" t="str">
        <f>IF(ISERROR(OR(WEEKDAY(B109,1)=1,ISNUMBER(MATCH(B109,#REF!,0)))),"",IF(OR(WEEKDAY(B109,1)=1,ISNUMBER(MATCH(B109,#REF!,0))),1,2))</f>
        <v/>
      </c>
      <c r="V109" s="58"/>
      <c r="W109" s="58"/>
      <c r="X109" s="58"/>
      <c r="Y109" s="58"/>
      <c r="Z109" s="58"/>
      <c r="AA109" s="58"/>
    </row>
    <row r="110" spans="1:27" ht="18" customHeight="1">
      <c r="A110" s="58"/>
      <c r="B110" s="43" t="s">
        <v>7</v>
      </c>
      <c r="C110" s="44" t="s">
        <v>7</v>
      </c>
      <c r="D110" s="45"/>
      <c r="E110" s="66" t="s">
        <v>7</v>
      </c>
      <c r="F110" s="67"/>
      <c r="G110" s="67"/>
      <c r="H110" s="67"/>
      <c r="I110" s="67"/>
      <c r="J110" s="67"/>
      <c r="K110" s="67"/>
      <c r="L110" s="67"/>
      <c r="M110" s="67"/>
      <c r="N110" s="46"/>
      <c r="O110" s="46"/>
      <c r="P110" s="46"/>
      <c r="Q110" s="46"/>
      <c r="R110" s="52" t="s">
        <v>56</v>
      </c>
      <c r="S110" s="47">
        <f>SUM(N110:N115)</f>
        <v>0</v>
      </c>
      <c r="U110" s="60" t="str">
        <f>IF(ISERROR(OR(WEEKDAY(B110,1)=1,ISNUMBER(MATCH(B110,#REF!,0)))),"",IF(OR(WEEKDAY(B110,1)=1,ISNUMBER(MATCH(B110,#REF!,0))),1,2))</f>
        <v/>
      </c>
      <c r="V110" s="58"/>
      <c r="W110" s="58"/>
      <c r="X110" s="58"/>
      <c r="Y110" s="58"/>
      <c r="Z110" s="58"/>
      <c r="AA110" s="58"/>
    </row>
    <row r="111" spans="1:27" ht="18" customHeight="1">
      <c r="A111" s="58"/>
      <c r="B111" s="14" t="s">
        <v>7</v>
      </c>
      <c r="C111" s="8" t="s">
        <v>7</v>
      </c>
      <c r="D111" s="18"/>
      <c r="E111" s="61" t="s">
        <v>7</v>
      </c>
      <c r="F111" s="62"/>
      <c r="G111" s="62"/>
      <c r="H111" s="62"/>
      <c r="I111" s="62"/>
      <c r="J111" s="62"/>
      <c r="K111" s="62"/>
      <c r="L111" s="62"/>
      <c r="M111" s="62"/>
      <c r="N111" s="15"/>
      <c r="O111" s="15"/>
      <c r="P111" s="15"/>
      <c r="Q111" s="15"/>
      <c r="R111" s="53" t="s">
        <v>6</v>
      </c>
      <c r="S111" s="16">
        <f>SUM(Q110:Q114)</f>
        <v>0</v>
      </c>
      <c r="U111" s="60" t="str">
        <f>IF(ISERROR(OR(WEEKDAY(B111,1)=1,ISNUMBER(MATCH(B111,#REF!,0)))),"",IF(OR(WEEKDAY(B111,1)=1,ISNUMBER(MATCH(B111,#REF!,0))),1,2))</f>
        <v/>
      </c>
      <c r="V111" s="58"/>
      <c r="W111" s="58"/>
      <c r="X111" s="58"/>
      <c r="Y111" s="58"/>
      <c r="Z111" s="58"/>
      <c r="AA111" s="58"/>
    </row>
    <row r="112" spans="1:27" ht="18" customHeight="1">
      <c r="A112" s="58"/>
      <c r="B112" s="14" t="s">
        <v>7</v>
      </c>
      <c r="C112" s="8" t="s">
        <v>7</v>
      </c>
      <c r="D112" s="18"/>
      <c r="E112" s="61" t="s">
        <v>7</v>
      </c>
      <c r="F112" s="62"/>
      <c r="G112" s="62"/>
      <c r="H112" s="62"/>
      <c r="I112" s="62"/>
      <c r="J112" s="62"/>
      <c r="K112" s="62"/>
      <c r="L112" s="62"/>
      <c r="M112" s="62"/>
      <c r="N112" s="15"/>
      <c r="O112" s="15"/>
      <c r="P112" s="15"/>
      <c r="Q112" s="15"/>
      <c r="R112" s="54" t="str">
        <f>IF(Q115="△","Minus Time","")</f>
        <v/>
      </c>
      <c r="S112" s="41"/>
      <c r="U112" s="60" t="str">
        <f>IF(ISERROR(OR(WEEKDAY(B112,1)=1,ISNUMBER(MATCH(B112,#REF!,0)))),"",IF(OR(WEEKDAY(B112,1)=1,ISNUMBER(MATCH(B112,#REF!,0))),1,2))</f>
        <v/>
      </c>
      <c r="V112" s="58"/>
      <c r="W112" s="58"/>
      <c r="X112" s="58"/>
      <c r="Y112" s="58"/>
      <c r="Z112" s="58"/>
      <c r="AA112" s="58"/>
    </row>
    <row r="113" spans="1:27" ht="18" customHeight="1">
      <c r="A113" s="58"/>
      <c r="B113" s="14" t="s">
        <v>7</v>
      </c>
      <c r="C113" s="8" t="s">
        <v>7</v>
      </c>
      <c r="D113" s="18"/>
      <c r="E113" s="61" t="s">
        <v>7</v>
      </c>
      <c r="F113" s="62"/>
      <c r="G113" s="62"/>
      <c r="H113" s="62"/>
      <c r="I113" s="62"/>
      <c r="J113" s="62"/>
      <c r="K113" s="62"/>
      <c r="L113" s="62"/>
      <c r="M113" s="62"/>
      <c r="N113" s="15"/>
      <c r="O113" s="15"/>
      <c r="P113" s="15"/>
      <c r="Q113" s="15"/>
      <c r="R113" s="53" t="s">
        <v>23</v>
      </c>
      <c r="S113" s="16">
        <f>IF(OR(Q115="■",Q115="×",Q115="◎"),0,IF(Q115="△",SUM(S110:S112)-7.75, SUM(S110:S111)-7.75))</f>
        <v>0</v>
      </c>
      <c r="U113" s="60" t="str">
        <f>IF(ISERROR(OR(WEEKDAY(B113,1)=1,ISNUMBER(MATCH(B113,#REF!,0)))),"",IF(OR(WEEKDAY(B113,1)=1,ISNUMBER(MATCH(B113,#REF!,0))),1,2))</f>
        <v/>
      </c>
      <c r="V113" s="58"/>
      <c r="W113" s="58"/>
      <c r="X113" s="58"/>
      <c r="Y113" s="58"/>
      <c r="Z113" s="58"/>
      <c r="AA113" s="58"/>
    </row>
    <row r="114" spans="1:27" ht="18" customHeight="1">
      <c r="A114" s="58"/>
      <c r="B114" s="14" t="s">
        <v>7</v>
      </c>
      <c r="C114" s="8" t="s">
        <v>7</v>
      </c>
      <c r="D114" s="18"/>
      <c r="E114" s="61" t="s">
        <v>7</v>
      </c>
      <c r="F114" s="62"/>
      <c r="G114" s="62"/>
      <c r="H114" s="62"/>
      <c r="I114" s="62"/>
      <c r="J114" s="62"/>
      <c r="K114" s="62"/>
      <c r="L114" s="62"/>
      <c r="M114" s="62"/>
      <c r="N114" s="15"/>
      <c r="O114" s="15" t="s">
        <v>32</v>
      </c>
      <c r="P114" s="15" t="s">
        <v>33</v>
      </c>
      <c r="Q114" s="15"/>
      <c r="R114" s="53" t="s">
        <v>3</v>
      </c>
      <c r="S114" s="16" t="str">
        <f>IF(Q115="×",-7.75,"-")</f>
        <v>-</v>
      </c>
      <c r="U114" s="60" t="str">
        <f>IF(ISERROR(OR(WEEKDAY(B114,1)=1,ISNUMBER(MATCH(B114,#REF!,0)))),"",IF(OR(WEEKDAY(B114,1)=1,ISNUMBER(MATCH(B114,#REF!,0))),1,2))</f>
        <v/>
      </c>
      <c r="V114" s="58"/>
      <c r="W114" s="58"/>
      <c r="X114" s="58"/>
      <c r="Y114" s="58"/>
      <c r="Z114" s="58"/>
      <c r="AA114" s="58"/>
    </row>
    <row r="115" spans="1:27" ht="18" customHeight="1" thickBot="1">
      <c r="A115" s="58"/>
      <c r="B115" s="48" t="s">
        <v>7</v>
      </c>
      <c r="C115" s="49" t="s">
        <v>7</v>
      </c>
      <c r="D115" s="50"/>
      <c r="E115" s="76" t="s">
        <v>7</v>
      </c>
      <c r="F115" s="77"/>
      <c r="G115" s="77"/>
      <c r="H115" s="77"/>
      <c r="I115" s="77"/>
      <c r="J115" s="77"/>
      <c r="K115" s="77"/>
      <c r="L115" s="77"/>
      <c r="M115" s="77"/>
      <c r="N115" s="51"/>
      <c r="O115" s="51" t="s">
        <v>55</v>
      </c>
      <c r="P115" s="51" t="s">
        <v>33</v>
      </c>
      <c r="Q115" s="51" t="s">
        <v>7</v>
      </c>
      <c r="R115" s="55" t="s">
        <v>5</v>
      </c>
      <c r="S115" s="17">
        <f xml:space="preserve"> S110+S111</f>
        <v>0</v>
      </c>
      <c r="U115" s="60" t="str">
        <f>IF(ISERROR(OR(WEEKDAY(B115,1)=1,ISNUMBER(MATCH(B115,#REF!,0)))),"",IF(OR(WEEKDAY(B115,1)=1,ISNUMBER(MATCH(B115,#REF!,0))),1,2))</f>
        <v/>
      </c>
      <c r="V115" s="58"/>
      <c r="W115" s="58"/>
      <c r="X115" s="58"/>
      <c r="Y115" s="58"/>
      <c r="Z115" s="58"/>
      <c r="AA115" s="58"/>
    </row>
    <row r="116" spans="1:27" ht="18" customHeight="1" thickBot="1">
      <c r="A116" s="58"/>
      <c r="B116" s="71">
        <f>B108+1</f>
        <v>45061</v>
      </c>
      <c r="C116" s="72"/>
      <c r="D116" s="72"/>
      <c r="E116" s="72"/>
      <c r="F116" s="72"/>
      <c r="G116" s="72"/>
      <c r="H116" s="72"/>
      <c r="I116" s="72"/>
      <c r="J116" s="72"/>
      <c r="K116" s="72"/>
      <c r="L116" s="72"/>
      <c r="M116" s="72"/>
      <c r="N116" s="72"/>
      <c r="O116" s="72"/>
      <c r="P116" s="72"/>
      <c r="Q116" s="72"/>
      <c r="R116" s="72"/>
      <c r="S116" s="73"/>
      <c r="U116" s="60">
        <f>IF(ISERROR(OR(WEEKDAY(B116,1)=1,ISNUMBER(MATCH(B116,#REF!,0)))),"",IF(OR(WEEKDAY(B116,1)=1,ISNUMBER(MATCH(B116,#REF!,0))),1,2))</f>
        <v>2</v>
      </c>
      <c r="V116" s="58"/>
      <c r="W116" s="58"/>
      <c r="X116" s="58"/>
      <c r="Y116" s="58"/>
      <c r="Z116" s="58"/>
      <c r="AA116" s="58"/>
    </row>
    <row r="117" spans="1:27" ht="18" customHeight="1" thickBot="1">
      <c r="A117" s="58"/>
      <c r="B117" s="9" t="s">
        <v>25</v>
      </c>
      <c r="C117" s="4" t="s">
        <v>1</v>
      </c>
      <c r="D117" s="5" t="s">
        <v>0</v>
      </c>
      <c r="E117" s="68" t="s">
        <v>2</v>
      </c>
      <c r="F117" s="69"/>
      <c r="G117" s="69"/>
      <c r="H117" s="69"/>
      <c r="I117" s="69"/>
      <c r="J117" s="69"/>
      <c r="K117" s="69"/>
      <c r="L117" s="69"/>
      <c r="M117" s="70"/>
      <c r="N117" s="59" t="s">
        <v>4</v>
      </c>
      <c r="O117" s="57" t="s">
        <v>6</v>
      </c>
      <c r="P117" s="7" t="s">
        <v>26</v>
      </c>
      <c r="Q117" s="12" t="s">
        <v>4</v>
      </c>
      <c r="R117" s="63" t="s">
        <v>4</v>
      </c>
      <c r="S117" s="64"/>
      <c r="U117" s="60" t="str">
        <f>IF(ISERROR(OR(WEEKDAY(B117,1)=1,ISNUMBER(MATCH(B117,#REF!,0)))),"",IF(OR(WEEKDAY(B117,1)=1,ISNUMBER(MATCH(B117,#REF!,0))),1,2))</f>
        <v/>
      </c>
      <c r="V117" s="58"/>
      <c r="W117" s="58"/>
      <c r="X117" s="58"/>
      <c r="Y117" s="58"/>
      <c r="Z117" s="58"/>
      <c r="AA117" s="58"/>
    </row>
    <row r="118" spans="1:27" ht="18" customHeight="1">
      <c r="A118" s="58"/>
      <c r="B118" s="43" t="s">
        <v>7</v>
      </c>
      <c r="C118" s="44" t="s">
        <v>7</v>
      </c>
      <c r="D118" s="45"/>
      <c r="E118" s="66" t="s">
        <v>7</v>
      </c>
      <c r="F118" s="67"/>
      <c r="G118" s="67"/>
      <c r="H118" s="67"/>
      <c r="I118" s="67"/>
      <c r="J118" s="67"/>
      <c r="K118" s="67"/>
      <c r="L118" s="67"/>
      <c r="M118" s="67"/>
      <c r="N118" s="46"/>
      <c r="O118" s="46" t="s">
        <v>115</v>
      </c>
      <c r="P118" s="46"/>
      <c r="Q118" s="46">
        <v>7</v>
      </c>
      <c r="R118" s="52" t="s">
        <v>56</v>
      </c>
      <c r="S118" s="47">
        <f>SUM(N118:N123)</f>
        <v>0</v>
      </c>
      <c r="U118" s="60" t="str">
        <f>IF(ISERROR(OR(WEEKDAY(B118,1)=1,ISNUMBER(MATCH(B118,#REF!,0)))),"",IF(OR(WEEKDAY(B118,1)=1,ISNUMBER(MATCH(B118,#REF!,0))),1,2))</f>
        <v/>
      </c>
      <c r="V118" s="58"/>
      <c r="W118" s="58"/>
      <c r="X118" s="58"/>
      <c r="Y118" s="58"/>
      <c r="Z118" s="58"/>
      <c r="AA118" s="58"/>
    </row>
    <row r="119" spans="1:27" ht="18" customHeight="1">
      <c r="A119" s="58"/>
      <c r="B119" s="14" t="s">
        <v>7</v>
      </c>
      <c r="C119" s="8" t="s">
        <v>7</v>
      </c>
      <c r="D119" s="18"/>
      <c r="E119" s="61" t="s">
        <v>7</v>
      </c>
      <c r="F119" s="62"/>
      <c r="G119" s="62"/>
      <c r="H119" s="62"/>
      <c r="I119" s="62"/>
      <c r="J119" s="62"/>
      <c r="K119" s="62"/>
      <c r="L119" s="62"/>
      <c r="M119" s="62"/>
      <c r="N119" s="15"/>
      <c r="O119" s="15"/>
      <c r="P119" s="15"/>
      <c r="Q119" s="15"/>
      <c r="R119" s="53" t="s">
        <v>6</v>
      </c>
      <c r="S119" s="16">
        <f>SUM(Q118:Q122)</f>
        <v>7.75</v>
      </c>
      <c r="U119" s="60" t="str">
        <f>IF(ISERROR(OR(WEEKDAY(B119,1)=1,ISNUMBER(MATCH(B119,#REF!,0)))),"",IF(OR(WEEKDAY(B119,1)=1,ISNUMBER(MATCH(B119,#REF!,0))),1,2))</f>
        <v/>
      </c>
      <c r="V119" s="58"/>
      <c r="W119" s="58"/>
      <c r="X119" s="58"/>
      <c r="Y119" s="58"/>
      <c r="Z119" s="58"/>
      <c r="AA119" s="58"/>
    </row>
    <row r="120" spans="1:27" ht="18" customHeight="1">
      <c r="A120" s="58"/>
      <c r="B120" s="14" t="s">
        <v>7</v>
      </c>
      <c r="C120" s="8" t="s">
        <v>7</v>
      </c>
      <c r="D120" s="18"/>
      <c r="E120" s="61" t="s">
        <v>7</v>
      </c>
      <c r="F120" s="62"/>
      <c r="G120" s="62"/>
      <c r="H120" s="62"/>
      <c r="I120" s="62"/>
      <c r="J120" s="62"/>
      <c r="K120" s="62"/>
      <c r="L120" s="62"/>
      <c r="M120" s="62"/>
      <c r="N120" s="15"/>
      <c r="O120" s="15"/>
      <c r="P120" s="15"/>
      <c r="Q120" s="15"/>
      <c r="R120" s="54" t="str">
        <f>IF(Q123="△","Minus Time","")</f>
        <v/>
      </c>
      <c r="S120" s="41"/>
      <c r="U120" s="60" t="str">
        <f>IF(ISERROR(OR(WEEKDAY(B120,1)=1,ISNUMBER(MATCH(B120,#REF!,0)))),"",IF(OR(WEEKDAY(B120,1)=1,ISNUMBER(MATCH(B120,#REF!,0))),1,2))</f>
        <v/>
      </c>
      <c r="V120" s="58"/>
      <c r="W120" s="58"/>
      <c r="X120" s="58"/>
      <c r="Y120" s="58"/>
      <c r="Z120" s="58"/>
      <c r="AA120" s="58"/>
    </row>
    <row r="121" spans="1:27" ht="18" customHeight="1">
      <c r="A121" s="58"/>
      <c r="B121" s="14" t="s">
        <v>7</v>
      </c>
      <c r="C121" s="8" t="s">
        <v>7</v>
      </c>
      <c r="D121" s="18"/>
      <c r="E121" s="61" t="s">
        <v>7</v>
      </c>
      <c r="F121" s="62"/>
      <c r="G121" s="62"/>
      <c r="H121" s="62"/>
      <c r="I121" s="62"/>
      <c r="J121" s="62"/>
      <c r="K121" s="62"/>
      <c r="L121" s="62"/>
      <c r="M121" s="62"/>
      <c r="N121" s="15"/>
      <c r="O121" s="15"/>
      <c r="P121" s="15"/>
      <c r="Q121" s="15"/>
      <c r="R121" s="53" t="s">
        <v>23</v>
      </c>
      <c r="S121" s="16">
        <f>IF(OR(Q123="■",Q123="×",Q123="◎"),0,IF(Q123="△",SUM(S118:S120)-7.75, SUM(S118:S119)-7.75))</f>
        <v>0</v>
      </c>
      <c r="U121" s="60" t="str">
        <f>IF(ISERROR(OR(WEEKDAY(B121,1)=1,ISNUMBER(MATCH(B121,#REF!,0)))),"",IF(OR(WEEKDAY(B121,1)=1,ISNUMBER(MATCH(B121,#REF!,0))),1,2))</f>
        <v/>
      </c>
      <c r="V121" s="58"/>
      <c r="W121" s="58"/>
      <c r="X121" s="58"/>
      <c r="Y121" s="58"/>
      <c r="Z121" s="58"/>
      <c r="AA121" s="58"/>
    </row>
    <row r="122" spans="1:27" ht="18" customHeight="1">
      <c r="A122" s="58"/>
      <c r="B122" s="14" t="s">
        <v>7</v>
      </c>
      <c r="C122" s="8" t="s">
        <v>7</v>
      </c>
      <c r="D122" s="18"/>
      <c r="E122" s="61" t="s">
        <v>7</v>
      </c>
      <c r="F122" s="62"/>
      <c r="G122" s="62"/>
      <c r="H122" s="62"/>
      <c r="I122" s="62"/>
      <c r="J122" s="62"/>
      <c r="K122" s="62"/>
      <c r="L122" s="62"/>
      <c r="M122" s="62"/>
      <c r="N122" s="15"/>
      <c r="O122" s="15" t="s">
        <v>32</v>
      </c>
      <c r="P122" s="15" t="s">
        <v>33</v>
      </c>
      <c r="Q122" s="15">
        <v>0.75</v>
      </c>
      <c r="R122" s="53" t="s">
        <v>3</v>
      </c>
      <c r="S122" s="16" t="str">
        <f>IF(Q123="×",-7.75,"-")</f>
        <v>-</v>
      </c>
      <c r="U122" s="60" t="str">
        <f>IF(ISERROR(OR(WEEKDAY(B122,1)=1,ISNUMBER(MATCH(B122,#REF!,0)))),"",IF(OR(WEEKDAY(B122,1)=1,ISNUMBER(MATCH(B122,#REF!,0))),1,2))</f>
        <v/>
      </c>
      <c r="V122" s="58"/>
      <c r="W122" s="58"/>
      <c r="X122" s="58"/>
      <c r="Y122" s="58"/>
      <c r="Z122" s="58"/>
      <c r="AA122" s="58"/>
    </row>
    <row r="123" spans="1:27" ht="18" customHeight="1" thickBot="1">
      <c r="A123" s="58"/>
      <c r="B123" s="48" t="s">
        <v>7</v>
      </c>
      <c r="C123" s="49" t="s">
        <v>7</v>
      </c>
      <c r="D123" s="50"/>
      <c r="E123" s="76" t="s">
        <v>7</v>
      </c>
      <c r="F123" s="77"/>
      <c r="G123" s="77"/>
      <c r="H123" s="77"/>
      <c r="I123" s="77"/>
      <c r="J123" s="77"/>
      <c r="K123" s="77"/>
      <c r="L123" s="77"/>
      <c r="M123" s="77"/>
      <c r="N123" s="51"/>
      <c r="O123" s="51" t="s">
        <v>55</v>
      </c>
      <c r="P123" s="51" t="s">
        <v>33</v>
      </c>
      <c r="Q123" s="51" t="s">
        <v>93</v>
      </c>
      <c r="R123" s="55" t="s">
        <v>5</v>
      </c>
      <c r="S123" s="17">
        <f xml:space="preserve"> S118+S119</f>
        <v>7.75</v>
      </c>
      <c r="U123" s="60" t="str">
        <f>IF(ISERROR(OR(WEEKDAY(B123,1)=1,ISNUMBER(MATCH(B123,#REF!,0)))),"",IF(OR(WEEKDAY(B123,1)=1,ISNUMBER(MATCH(B123,#REF!,0))),1,2))</f>
        <v/>
      </c>
      <c r="V123" s="58"/>
      <c r="W123" s="58"/>
      <c r="X123" s="58"/>
      <c r="Y123" s="58"/>
      <c r="Z123" s="58"/>
      <c r="AA123" s="58"/>
    </row>
    <row r="124" spans="1:27" ht="18" customHeight="1" thickBot="1">
      <c r="A124" s="58"/>
      <c r="B124" s="71">
        <f>B116+1</f>
        <v>45062</v>
      </c>
      <c r="C124" s="72"/>
      <c r="D124" s="72"/>
      <c r="E124" s="72"/>
      <c r="F124" s="72"/>
      <c r="G124" s="72"/>
      <c r="H124" s="72"/>
      <c r="I124" s="72"/>
      <c r="J124" s="72"/>
      <c r="K124" s="72"/>
      <c r="L124" s="72"/>
      <c r="M124" s="72"/>
      <c r="N124" s="72"/>
      <c r="O124" s="72"/>
      <c r="P124" s="72"/>
      <c r="Q124" s="72"/>
      <c r="R124" s="72"/>
      <c r="S124" s="73"/>
      <c r="U124" s="60">
        <f>IF(ISERROR(OR(WEEKDAY(B124,1)=1,ISNUMBER(MATCH(B124,#REF!,0)))),"",IF(OR(WEEKDAY(B124,1)=1,ISNUMBER(MATCH(B124,#REF!,0))),1,2))</f>
        <v>2</v>
      </c>
      <c r="V124" s="58"/>
      <c r="W124" s="58"/>
      <c r="X124" s="58"/>
      <c r="Y124" s="58"/>
      <c r="Z124" s="58"/>
      <c r="AA124" s="58"/>
    </row>
    <row r="125" spans="1:27" ht="18" customHeight="1" thickBot="1">
      <c r="A125" s="58"/>
      <c r="B125" s="9" t="s">
        <v>25</v>
      </c>
      <c r="C125" s="4" t="s">
        <v>1</v>
      </c>
      <c r="D125" s="5" t="s">
        <v>0</v>
      </c>
      <c r="E125" s="68" t="s">
        <v>2</v>
      </c>
      <c r="F125" s="69"/>
      <c r="G125" s="69"/>
      <c r="H125" s="69"/>
      <c r="I125" s="69"/>
      <c r="J125" s="69"/>
      <c r="K125" s="69"/>
      <c r="L125" s="69"/>
      <c r="M125" s="70"/>
      <c r="N125" s="59" t="s">
        <v>4</v>
      </c>
      <c r="O125" s="57" t="s">
        <v>6</v>
      </c>
      <c r="P125" s="7" t="s">
        <v>26</v>
      </c>
      <c r="Q125" s="12" t="s">
        <v>4</v>
      </c>
      <c r="R125" s="63" t="s">
        <v>4</v>
      </c>
      <c r="S125" s="64"/>
      <c r="U125" s="60" t="str">
        <f>IF(ISERROR(OR(WEEKDAY(B125,1)=1,ISNUMBER(MATCH(B125,#REF!,0)))),"",IF(OR(WEEKDAY(B125,1)=1,ISNUMBER(MATCH(B125,#REF!,0))),1,2))</f>
        <v/>
      </c>
      <c r="V125" s="58"/>
      <c r="W125" s="58"/>
      <c r="X125" s="58"/>
      <c r="Y125" s="58"/>
      <c r="Z125" s="58"/>
      <c r="AA125" s="58"/>
    </row>
    <row r="126" spans="1:27" ht="18" customHeight="1">
      <c r="A126" s="58"/>
      <c r="B126" s="43" t="s">
        <v>7</v>
      </c>
      <c r="C126" s="44" t="s">
        <v>7</v>
      </c>
      <c r="D126" s="45"/>
      <c r="E126" s="66" t="s">
        <v>7</v>
      </c>
      <c r="F126" s="67"/>
      <c r="G126" s="67"/>
      <c r="H126" s="67"/>
      <c r="I126" s="67"/>
      <c r="J126" s="67"/>
      <c r="K126" s="67"/>
      <c r="L126" s="67"/>
      <c r="M126" s="67"/>
      <c r="N126" s="46"/>
      <c r="O126" s="46" t="s">
        <v>115</v>
      </c>
      <c r="P126" s="46"/>
      <c r="Q126" s="46">
        <v>7</v>
      </c>
      <c r="R126" s="52" t="s">
        <v>56</v>
      </c>
      <c r="S126" s="47">
        <f>SUM(N126:N131)</f>
        <v>0</v>
      </c>
      <c r="U126" s="60" t="str">
        <f>IF(ISERROR(OR(WEEKDAY(B126,1)=1,ISNUMBER(MATCH(B126,#REF!,0)))),"",IF(OR(WEEKDAY(B126,1)=1,ISNUMBER(MATCH(B126,#REF!,0))),1,2))</f>
        <v/>
      </c>
      <c r="V126" s="58"/>
      <c r="W126" s="58"/>
      <c r="X126" s="58"/>
      <c r="Y126" s="58"/>
      <c r="Z126" s="58"/>
      <c r="AA126" s="58"/>
    </row>
    <row r="127" spans="1:27" ht="18" customHeight="1">
      <c r="A127" s="58"/>
      <c r="B127" s="14" t="s">
        <v>7</v>
      </c>
      <c r="C127" s="8" t="s">
        <v>7</v>
      </c>
      <c r="D127" s="18"/>
      <c r="E127" s="61" t="s">
        <v>7</v>
      </c>
      <c r="F127" s="62"/>
      <c r="G127" s="62"/>
      <c r="H127" s="62"/>
      <c r="I127" s="62"/>
      <c r="J127" s="62"/>
      <c r="K127" s="62"/>
      <c r="L127" s="62"/>
      <c r="M127" s="62"/>
      <c r="N127" s="15"/>
      <c r="O127" s="15"/>
      <c r="P127" s="15"/>
      <c r="Q127" s="15"/>
      <c r="R127" s="53" t="s">
        <v>6</v>
      </c>
      <c r="S127" s="16">
        <f>SUM(Q126:Q130)</f>
        <v>7.75</v>
      </c>
      <c r="U127" s="60" t="str">
        <f>IF(ISERROR(OR(WEEKDAY(B127,1)=1,ISNUMBER(MATCH(B127,#REF!,0)))),"",IF(OR(WEEKDAY(B127,1)=1,ISNUMBER(MATCH(B127,#REF!,0))),1,2))</f>
        <v/>
      </c>
      <c r="V127" s="58"/>
      <c r="W127" s="58"/>
      <c r="X127" s="58"/>
      <c r="Y127" s="58"/>
      <c r="Z127" s="58"/>
      <c r="AA127" s="58"/>
    </row>
    <row r="128" spans="1:27" ht="18" customHeight="1">
      <c r="A128" s="58"/>
      <c r="B128" s="14" t="s">
        <v>7</v>
      </c>
      <c r="C128" s="8" t="s">
        <v>7</v>
      </c>
      <c r="D128" s="18"/>
      <c r="E128" s="61" t="s">
        <v>7</v>
      </c>
      <c r="F128" s="62"/>
      <c r="G128" s="62"/>
      <c r="H128" s="62"/>
      <c r="I128" s="62"/>
      <c r="J128" s="62"/>
      <c r="K128" s="62"/>
      <c r="L128" s="62"/>
      <c r="M128" s="62"/>
      <c r="N128" s="15"/>
      <c r="O128" s="15"/>
      <c r="P128" s="15"/>
      <c r="Q128" s="15"/>
      <c r="R128" s="54" t="str">
        <f>IF(Q131="△","Minus Time","")</f>
        <v/>
      </c>
      <c r="S128" s="41"/>
      <c r="U128" s="60" t="str">
        <f>IF(ISERROR(OR(WEEKDAY(B128,1)=1,ISNUMBER(MATCH(B128,#REF!,0)))),"",IF(OR(WEEKDAY(B128,1)=1,ISNUMBER(MATCH(B128,#REF!,0))),1,2))</f>
        <v/>
      </c>
      <c r="V128" s="58"/>
      <c r="W128" s="58"/>
      <c r="X128" s="58"/>
      <c r="Y128" s="58"/>
      <c r="Z128" s="58"/>
      <c r="AA128" s="58"/>
    </row>
    <row r="129" spans="1:27" ht="18" customHeight="1">
      <c r="A129" s="58"/>
      <c r="B129" s="14" t="s">
        <v>7</v>
      </c>
      <c r="C129" s="8" t="s">
        <v>7</v>
      </c>
      <c r="D129" s="18"/>
      <c r="E129" s="61" t="s">
        <v>7</v>
      </c>
      <c r="F129" s="62"/>
      <c r="G129" s="62"/>
      <c r="H129" s="62"/>
      <c r="I129" s="62"/>
      <c r="J129" s="62"/>
      <c r="K129" s="62"/>
      <c r="L129" s="62"/>
      <c r="M129" s="62"/>
      <c r="N129" s="15"/>
      <c r="O129" s="15"/>
      <c r="P129" s="15"/>
      <c r="Q129" s="15"/>
      <c r="R129" s="53" t="s">
        <v>23</v>
      </c>
      <c r="S129" s="16">
        <f>IF(OR(Q131="■",Q131="×",Q131="◎"),0,IF(Q131="△",SUM(S126:S128)-7.75, SUM(S126:S127)-7.75))</f>
        <v>0</v>
      </c>
      <c r="U129" s="60" t="str">
        <f>IF(ISERROR(OR(WEEKDAY(B129,1)=1,ISNUMBER(MATCH(B129,#REF!,0)))),"",IF(OR(WEEKDAY(B129,1)=1,ISNUMBER(MATCH(B129,#REF!,0))),1,2))</f>
        <v/>
      </c>
      <c r="V129" s="58"/>
      <c r="W129" s="58"/>
      <c r="X129" s="58"/>
      <c r="Y129" s="58"/>
      <c r="Z129" s="58"/>
      <c r="AA129" s="58"/>
    </row>
    <row r="130" spans="1:27" ht="18" customHeight="1">
      <c r="A130" s="58"/>
      <c r="B130" s="14" t="s">
        <v>7</v>
      </c>
      <c r="C130" s="8" t="s">
        <v>7</v>
      </c>
      <c r="D130" s="18"/>
      <c r="E130" s="61" t="s">
        <v>7</v>
      </c>
      <c r="F130" s="62"/>
      <c r="G130" s="62"/>
      <c r="H130" s="62"/>
      <c r="I130" s="62"/>
      <c r="J130" s="62"/>
      <c r="K130" s="62"/>
      <c r="L130" s="62"/>
      <c r="M130" s="62"/>
      <c r="N130" s="15"/>
      <c r="O130" s="15" t="s">
        <v>32</v>
      </c>
      <c r="P130" s="15" t="s">
        <v>33</v>
      </c>
      <c r="Q130" s="15">
        <v>0.75</v>
      </c>
      <c r="R130" s="53" t="s">
        <v>3</v>
      </c>
      <c r="S130" s="16" t="str">
        <f>IF(Q131="×",-7.75,"-")</f>
        <v>-</v>
      </c>
      <c r="U130" s="60" t="str">
        <f>IF(ISERROR(OR(WEEKDAY(B130,1)=1,ISNUMBER(MATCH(B130,#REF!,0)))),"",IF(OR(WEEKDAY(B130,1)=1,ISNUMBER(MATCH(B130,#REF!,0))),1,2))</f>
        <v/>
      </c>
      <c r="V130" s="58"/>
      <c r="W130" s="58"/>
      <c r="X130" s="58"/>
      <c r="Y130" s="58"/>
      <c r="Z130" s="58"/>
      <c r="AA130" s="58"/>
    </row>
    <row r="131" spans="1:27" ht="18" customHeight="1" thickBot="1">
      <c r="A131" s="58"/>
      <c r="B131" s="48" t="s">
        <v>7</v>
      </c>
      <c r="C131" s="49" t="s">
        <v>7</v>
      </c>
      <c r="D131" s="50"/>
      <c r="E131" s="76" t="s">
        <v>7</v>
      </c>
      <c r="F131" s="77"/>
      <c r="G131" s="77"/>
      <c r="H131" s="77"/>
      <c r="I131" s="77"/>
      <c r="J131" s="77"/>
      <c r="K131" s="77"/>
      <c r="L131" s="77"/>
      <c r="M131" s="77"/>
      <c r="N131" s="51"/>
      <c r="O131" s="51" t="s">
        <v>55</v>
      </c>
      <c r="P131" s="51" t="s">
        <v>33</v>
      </c>
      <c r="Q131" s="51" t="s">
        <v>93</v>
      </c>
      <c r="R131" s="55" t="s">
        <v>5</v>
      </c>
      <c r="S131" s="17">
        <f xml:space="preserve"> S126+S127</f>
        <v>7.75</v>
      </c>
      <c r="U131" s="60" t="str">
        <f>IF(ISERROR(OR(WEEKDAY(B131,1)=1,ISNUMBER(MATCH(B131,#REF!,0)))),"",IF(OR(WEEKDAY(B131,1)=1,ISNUMBER(MATCH(B131,#REF!,0))),1,2))</f>
        <v/>
      </c>
      <c r="V131" s="58"/>
      <c r="W131" s="58"/>
      <c r="X131" s="58"/>
      <c r="Y131" s="58"/>
      <c r="Z131" s="58"/>
      <c r="AA131" s="58"/>
    </row>
    <row r="132" spans="1:27" ht="18" customHeight="1" thickBot="1">
      <c r="A132" s="58"/>
      <c r="B132" s="71">
        <f>B124+1</f>
        <v>45063</v>
      </c>
      <c r="C132" s="72"/>
      <c r="D132" s="72"/>
      <c r="E132" s="72"/>
      <c r="F132" s="72"/>
      <c r="G132" s="72"/>
      <c r="H132" s="72"/>
      <c r="I132" s="72"/>
      <c r="J132" s="72"/>
      <c r="K132" s="72"/>
      <c r="L132" s="72"/>
      <c r="M132" s="72"/>
      <c r="N132" s="72"/>
      <c r="O132" s="72"/>
      <c r="P132" s="72"/>
      <c r="Q132" s="72"/>
      <c r="R132" s="72"/>
      <c r="S132" s="73"/>
      <c r="U132" s="60">
        <f>IF(ISERROR(OR(WEEKDAY(B132,1)=1,ISNUMBER(MATCH(B132,#REF!,0)))),"",IF(OR(WEEKDAY(B132,1)=1,ISNUMBER(MATCH(B132,#REF!,0))),1,2))</f>
        <v>2</v>
      </c>
      <c r="V132" s="58"/>
      <c r="W132" s="58"/>
      <c r="X132" s="58"/>
      <c r="Y132" s="58"/>
      <c r="Z132" s="58"/>
      <c r="AA132" s="58"/>
    </row>
    <row r="133" spans="1:27" ht="18" customHeight="1" thickBot="1">
      <c r="A133" s="58"/>
      <c r="B133" s="9" t="s">
        <v>25</v>
      </c>
      <c r="C133" s="4" t="s">
        <v>1</v>
      </c>
      <c r="D133" s="5" t="s">
        <v>0</v>
      </c>
      <c r="E133" s="68" t="s">
        <v>2</v>
      </c>
      <c r="F133" s="69"/>
      <c r="G133" s="69"/>
      <c r="H133" s="69"/>
      <c r="I133" s="69"/>
      <c r="J133" s="69"/>
      <c r="K133" s="69"/>
      <c r="L133" s="69"/>
      <c r="M133" s="70"/>
      <c r="N133" s="59" t="s">
        <v>4</v>
      </c>
      <c r="O133" s="57" t="s">
        <v>6</v>
      </c>
      <c r="P133" s="7" t="s">
        <v>26</v>
      </c>
      <c r="Q133" s="12" t="s">
        <v>4</v>
      </c>
      <c r="R133" s="63" t="s">
        <v>4</v>
      </c>
      <c r="S133" s="64"/>
      <c r="U133" s="60" t="str">
        <f>IF(ISERROR(OR(WEEKDAY(B133,1)=1,ISNUMBER(MATCH(B133,#REF!,0)))),"",IF(OR(WEEKDAY(B133,1)=1,ISNUMBER(MATCH(B133,#REF!,0))),1,2))</f>
        <v/>
      </c>
      <c r="V133" s="58"/>
      <c r="W133" s="58"/>
      <c r="X133" s="58"/>
      <c r="Y133" s="58"/>
      <c r="Z133" s="58"/>
      <c r="AA133" s="58"/>
    </row>
    <row r="134" spans="1:27" ht="18" customHeight="1">
      <c r="A134" s="58"/>
      <c r="B134" s="43" t="s">
        <v>7</v>
      </c>
      <c r="C134" s="44" t="s">
        <v>7</v>
      </c>
      <c r="D134" s="45"/>
      <c r="E134" s="66" t="s">
        <v>7</v>
      </c>
      <c r="F134" s="67"/>
      <c r="G134" s="67"/>
      <c r="H134" s="67"/>
      <c r="I134" s="67"/>
      <c r="J134" s="67"/>
      <c r="K134" s="67"/>
      <c r="L134" s="67"/>
      <c r="M134" s="67"/>
      <c r="N134" s="46"/>
      <c r="O134" s="46" t="s">
        <v>115</v>
      </c>
      <c r="P134" s="46"/>
      <c r="Q134" s="46">
        <v>7</v>
      </c>
      <c r="R134" s="52" t="s">
        <v>56</v>
      </c>
      <c r="S134" s="47">
        <f>SUM(N134:N139)</f>
        <v>0</v>
      </c>
      <c r="U134" s="60" t="str">
        <f>IF(ISERROR(OR(WEEKDAY(B134,1)=1,ISNUMBER(MATCH(B134,#REF!,0)))),"",IF(OR(WEEKDAY(B134,1)=1,ISNUMBER(MATCH(B134,#REF!,0))),1,2))</f>
        <v/>
      </c>
      <c r="V134" s="58"/>
      <c r="W134" s="58"/>
      <c r="X134" s="58"/>
      <c r="Y134" s="58"/>
      <c r="Z134" s="58"/>
      <c r="AA134" s="58"/>
    </row>
    <row r="135" spans="1:27" ht="18" customHeight="1">
      <c r="A135" s="58"/>
      <c r="B135" s="14" t="s">
        <v>7</v>
      </c>
      <c r="C135" s="8" t="s">
        <v>7</v>
      </c>
      <c r="D135" s="18"/>
      <c r="E135" s="61" t="s">
        <v>7</v>
      </c>
      <c r="F135" s="62"/>
      <c r="G135" s="62"/>
      <c r="H135" s="62"/>
      <c r="I135" s="62"/>
      <c r="J135" s="62"/>
      <c r="K135" s="62"/>
      <c r="L135" s="62"/>
      <c r="M135" s="62"/>
      <c r="N135" s="15"/>
      <c r="O135" s="15"/>
      <c r="P135" s="15"/>
      <c r="Q135" s="15"/>
      <c r="R135" s="53" t="s">
        <v>6</v>
      </c>
      <c r="S135" s="16">
        <f>SUM(Q134:Q138)</f>
        <v>7.75</v>
      </c>
      <c r="U135" s="60" t="str">
        <f>IF(ISERROR(OR(WEEKDAY(B135,1)=1,ISNUMBER(MATCH(B135,#REF!,0)))),"",IF(OR(WEEKDAY(B135,1)=1,ISNUMBER(MATCH(B135,#REF!,0))),1,2))</f>
        <v/>
      </c>
      <c r="V135" s="58"/>
      <c r="W135" s="58"/>
      <c r="X135" s="58"/>
      <c r="Y135" s="58"/>
      <c r="Z135" s="58"/>
      <c r="AA135" s="58"/>
    </row>
    <row r="136" spans="1:27" ht="18" customHeight="1">
      <c r="A136" s="58"/>
      <c r="B136" s="14" t="s">
        <v>7</v>
      </c>
      <c r="C136" s="8" t="s">
        <v>7</v>
      </c>
      <c r="D136" s="18"/>
      <c r="E136" s="61" t="s">
        <v>7</v>
      </c>
      <c r="F136" s="62"/>
      <c r="G136" s="62"/>
      <c r="H136" s="62"/>
      <c r="I136" s="62"/>
      <c r="J136" s="62"/>
      <c r="K136" s="62"/>
      <c r="L136" s="62"/>
      <c r="M136" s="62"/>
      <c r="N136" s="15"/>
      <c r="O136" s="15"/>
      <c r="P136" s="15"/>
      <c r="Q136" s="15"/>
      <c r="R136" s="54" t="str">
        <f>IF(Q139="△","Minus Time","")</f>
        <v/>
      </c>
      <c r="S136" s="41"/>
      <c r="U136" s="60" t="str">
        <f>IF(ISERROR(OR(WEEKDAY(B136,1)=1,ISNUMBER(MATCH(B136,#REF!,0)))),"",IF(OR(WEEKDAY(B136,1)=1,ISNUMBER(MATCH(B136,#REF!,0))),1,2))</f>
        <v/>
      </c>
      <c r="V136" s="58"/>
      <c r="W136" s="58"/>
      <c r="X136" s="58"/>
      <c r="Y136" s="58"/>
      <c r="Z136" s="58"/>
      <c r="AA136" s="58"/>
    </row>
    <row r="137" spans="1:27" ht="18" customHeight="1">
      <c r="A137" s="58"/>
      <c r="B137" s="14" t="s">
        <v>7</v>
      </c>
      <c r="C137" s="8" t="s">
        <v>7</v>
      </c>
      <c r="D137" s="18"/>
      <c r="E137" s="61" t="s">
        <v>7</v>
      </c>
      <c r="F137" s="62"/>
      <c r="G137" s="62"/>
      <c r="H137" s="62"/>
      <c r="I137" s="62"/>
      <c r="J137" s="62"/>
      <c r="K137" s="62"/>
      <c r="L137" s="62"/>
      <c r="M137" s="62"/>
      <c r="N137" s="15"/>
      <c r="O137" s="15"/>
      <c r="P137" s="15"/>
      <c r="Q137" s="15"/>
      <c r="R137" s="53" t="s">
        <v>23</v>
      </c>
      <c r="S137" s="16">
        <f>IF(OR(Q139="■",Q139="×",Q139="◎"),0,IF(Q139="△",SUM(S134:S136)-7.75, SUM(S134:S135)-7.75))</f>
        <v>0</v>
      </c>
      <c r="U137" s="60" t="str">
        <f>IF(ISERROR(OR(WEEKDAY(B137,1)=1,ISNUMBER(MATCH(B137,#REF!,0)))),"",IF(OR(WEEKDAY(B137,1)=1,ISNUMBER(MATCH(B137,#REF!,0))),1,2))</f>
        <v/>
      </c>
      <c r="V137" s="58"/>
      <c r="W137" s="58"/>
      <c r="X137" s="58"/>
      <c r="Y137" s="58"/>
      <c r="Z137" s="58"/>
      <c r="AA137" s="58"/>
    </row>
    <row r="138" spans="1:27" ht="18" customHeight="1">
      <c r="A138" s="58"/>
      <c r="B138" s="14" t="s">
        <v>7</v>
      </c>
      <c r="C138" s="8" t="s">
        <v>7</v>
      </c>
      <c r="D138" s="18"/>
      <c r="E138" s="61" t="s">
        <v>7</v>
      </c>
      <c r="F138" s="62"/>
      <c r="G138" s="62"/>
      <c r="H138" s="62"/>
      <c r="I138" s="62"/>
      <c r="J138" s="62"/>
      <c r="K138" s="62"/>
      <c r="L138" s="62"/>
      <c r="M138" s="62"/>
      <c r="N138" s="15"/>
      <c r="O138" s="15" t="s">
        <v>32</v>
      </c>
      <c r="P138" s="15" t="s">
        <v>33</v>
      </c>
      <c r="Q138" s="15">
        <v>0.75</v>
      </c>
      <c r="R138" s="53" t="s">
        <v>3</v>
      </c>
      <c r="S138" s="16" t="str">
        <f>IF(Q139="×",-7.75,"-")</f>
        <v>-</v>
      </c>
      <c r="U138" s="60" t="str">
        <f>IF(ISERROR(OR(WEEKDAY(B138,1)=1,ISNUMBER(MATCH(B138,#REF!,0)))),"",IF(OR(WEEKDAY(B138,1)=1,ISNUMBER(MATCH(B138,#REF!,0))),1,2))</f>
        <v/>
      </c>
      <c r="V138" s="58"/>
      <c r="W138" s="58"/>
      <c r="X138" s="58"/>
      <c r="Y138" s="58"/>
      <c r="Z138" s="58"/>
      <c r="AA138" s="58"/>
    </row>
    <row r="139" spans="1:27" ht="18" customHeight="1" thickBot="1">
      <c r="A139" s="58"/>
      <c r="B139" s="48" t="s">
        <v>7</v>
      </c>
      <c r="C139" s="49" t="s">
        <v>7</v>
      </c>
      <c r="D139" s="50"/>
      <c r="E139" s="76" t="s">
        <v>7</v>
      </c>
      <c r="F139" s="77"/>
      <c r="G139" s="77"/>
      <c r="H139" s="77"/>
      <c r="I139" s="77"/>
      <c r="J139" s="77"/>
      <c r="K139" s="77"/>
      <c r="L139" s="77"/>
      <c r="M139" s="77"/>
      <c r="N139" s="51"/>
      <c r="O139" s="51" t="s">
        <v>55</v>
      </c>
      <c r="P139" s="51" t="s">
        <v>33</v>
      </c>
      <c r="Q139" s="51" t="s">
        <v>93</v>
      </c>
      <c r="R139" s="55" t="s">
        <v>5</v>
      </c>
      <c r="S139" s="17">
        <f xml:space="preserve"> S134+S135</f>
        <v>7.75</v>
      </c>
      <c r="U139" s="60" t="str">
        <f>IF(ISERROR(OR(WEEKDAY(B139,1)=1,ISNUMBER(MATCH(B139,#REF!,0)))),"",IF(OR(WEEKDAY(B139,1)=1,ISNUMBER(MATCH(B139,#REF!,0))),1,2))</f>
        <v/>
      </c>
      <c r="V139" s="58"/>
      <c r="W139" s="58"/>
      <c r="X139" s="58"/>
      <c r="Y139" s="58"/>
      <c r="Z139" s="58"/>
      <c r="AA139" s="58"/>
    </row>
    <row r="140" spans="1:27" ht="18" customHeight="1" thickBot="1">
      <c r="A140" s="58"/>
      <c r="B140" s="71">
        <f>B132+1</f>
        <v>45064</v>
      </c>
      <c r="C140" s="72"/>
      <c r="D140" s="72"/>
      <c r="E140" s="72"/>
      <c r="F140" s="72"/>
      <c r="G140" s="72"/>
      <c r="H140" s="72"/>
      <c r="I140" s="72"/>
      <c r="J140" s="72"/>
      <c r="K140" s="72"/>
      <c r="L140" s="72"/>
      <c r="M140" s="72"/>
      <c r="N140" s="72"/>
      <c r="O140" s="72"/>
      <c r="P140" s="72"/>
      <c r="Q140" s="72"/>
      <c r="R140" s="72"/>
      <c r="S140" s="73"/>
      <c r="U140" s="60">
        <f>IF(ISERROR(OR(WEEKDAY(B140,1)=1,ISNUMBER(MATCH(B140,#REF!,0)))),"",IF(OR(WEEKDAY(B140,1)=1,ISNUMBER(MATCH(B140,#REF!,0))),1,2))</f>
        <v>2</v>
      </c>
      <c r="V140" s="58"/>
      <c r="W140" s="58"/>
      <c r="X140" s="58"/>
      <c r="Y140" s="58"/>
      <c r="Z140" s="58"/>
      <c r="AA140" s="58"/>
    </row>
    <row r="141" spans="1:27" ht="18" customHeight="1" thickBot="1">
      <c r="A141" s="58"/>
      <c r="B141" s="9" t="s">
        <v>25</v>
      </c>
      <c r="C141" s="4" t="s">
        <v>1</v>
      </c>
      <c r="D141" s="5" t="s">
        <v>0</v>
      </c>
      <c r="E141" s="68" t="s">
        <v>2</v>
      </c>
      <c r="F141" s="69"/>
      <c r="G141" s="69"/>
      <c r="H141" s="69"/>
      <c r="I141" s="69"/>
      <c r="J141" s="69"/>
      <c r="K141" s="69"/>
      <c r="L141" s="69"/>
      <c r="M141" s="70"/>
      <c r="N141" s="59" t="s">
        <v>4</v>
      </c>
      <c r="O141" s="57" t="s">
        <v>6</v>
      </c>
      <c r="P141" s="7" t="s">
        <v>26</v>
      </c>
      <c r="Q141" s="12" t="s">
        <v>4</v>
      </c>
      <c r="R141" s="63" t="s">
        <v>4</v>
      </c>
      <c r="S141" s="64"/>
      <c r="U141" s="60" t="str">
        <f>IF(ISERROR(OR(WEEKDAY(B141,1)=1,ISNUMBER(MATCH(B141,#REF!,0)))),"",IF(OR(WEEKDAY(B141,1)=1,ISNUMBER(MATCH(B141,#REF!,0))),1,2))</f>
        <v/>
      </c>
      <c r="V141" s="58"/>
      <c r="W141" s="58"/>
      <c r="X141" s="58"/>
      <c r="Y141" s="58"/>
      <c r="Z141" s="58"/>
      <c r="AA141" s="58"/>
    </row>
    <row r="142" spans="1:27" ht="18" customHeight="1">
      <c r="A142" s="58"/>
      <c r="B142" s="43" t="s">
        <v>7</v>
      </c>
      <c r="C142" s="44" t="s">
        <v>7</v>
      </c>
      <c r="D142" s="45"/>
      <c r="E142" s="66" t="s">
        <v>7</v>
      </c>
      <c r="F142" s="67"/>
      <c r="G142" s="67"/>
      <c r="H142" s="67"/>
      <c r="I142" s="67"/>
      <c r="J142" s="67"/>
      <c r="K142" s="67"/>
      <c r="L142" s="67"/>
      <c r="M142" s="67"/>
      <c r="N142" s="46"/>
      <c r="O142" s="46" t="s">
        <v>115</v>
      </c>
      <c r="P142" s="46"/>
      <c r="Q142" s="46">
        <v>6.5</v>
      </c>
      <c r="R142" s="52" t="s">
        <v>56</v>
      </c>
      <c r="S142" s="47">
        <f>SUM(N142:N147)</f>
        <v>0</v>
      </c>
      <c r="U142" s="60" t="str">
        <f>IF(ISERROR(OR(WEEKDAY(B142,1)=1,ISNUMBER(MATCH(B142,#REF!,0)))),"",IF(OR(WEEKDAY(B142,1)=1,ISNUMBER(MATCH(B142,#REF!,0))),1,2))</f>
        <v/>
      </c>
      <c r="V142" s="58"/>
      <c r="W142" s="58"/>
      <c r="X142" s="58"/>
      <c r="Y142" s="58"/>
      <c r="Z142" s="58"/>
      <c r="AA142" s="58"/>
    </row>
    <row r="143" spans="1:27" ht="18" customHeight="1">
      <c r="A143" s="58"/>
      <c r="B143" s="14" t="s">
        <v>7</v>
      </c>
      <c r="C143" s="8" t="s">
        <v>7</v>
      </c>
      <c r="D143" s="18"/>
      <c r="E143" s="61" t="s">
        <v>7</v>
      </c>
      <c r="F143" s="62"/>
      <c r="G143" s="62"/>
      <c r="H143" s="62"/>
      <c r="I143" s="62"/>
      <c r="J143" s="62"/>
      <c r="K143" s="62"/>
      <c r="L143" s="62"/>
      <c r="M143" s="62"/>
      <c r="N143" s="15"/>
      <c r="O143" s="15" t="s">
        <v>95</v>
      </c>
      <c r="P143" s="15"/>
      <c r="Q143" s="15">
        <v>0.5</v>
      </c>
      <c r="R143" s="53" t="s">
        <v>6</v>
      </c>
      <c r="S143" s="16">
        <f>SUM(Q142:Q146)</f>
        <v>7.75</v>
      </c>
      <c r="U143" s="60" t="str">
        <f>IF(ISERROR(OR(WEEKDAY(B143,1)=1,ISNUMBER(MATCH(B143,#REF!,0)))),"",IF(OR(WEEKDAY(B143,1)=1,ISNUMBER(MATCH(B143,#REF!,0))),1,2))</f>
        <v/>
      </c>
      <c r="V143" s="58"/>
      <c r="W143" s="58"/>
      <c r="X143" s="58"/>
      <c r="Y143" s="58"/>
      <c r="Z143" s="58"/>
      <c r="AA143" s="58"/>
    </row>
    <row r="144" spans="1:27" ht="18" customHeight="1">
      <c r="A144" s="58"/>
      <c r="B144" s="14" t="s">
        <v>7</v>
      </c>
      <c r="C144" s="8" t="s">
        <v>7</v>
      </c>
      <c r="D144" s="18"/>
      <c r="E144" s="61" t="s">
        <v>7</v>
      </c>
      <c r="F144" s="62"/>
      <c r="G144" s="62"/>
      <c r="H144" s="62"/>
      <c r="I144" s="62"/>
      <c r="J144" s="62"/>
      <c r="K144" s="62"/>
      <c r="L144" s="62"/>
      <c r="M144" s="62"/>
      <c r="N144" s="15"/>
      <c r="O144" s="15"/>
      <c r="P144" s="15"/>
      <c r="Q144" s="15"/>
      <c r="R144" s="54" t="str">
        <f>IF(Q147="△","Minus Time","")</f>
        <v/>
      </c>
      <c r="S144" s="41"/>
      <c r="U144" s="60" t="str">
        <f>IF(ISERROR(OR(WEEKDAY(B144,1)=1,ISNUMBER(MATCH(B144,#REF!,0)))),"",IF(OR(WEEKDAY(B144,1)=1,ISNUMBER(MATCH(B144,#REF!,0))),1,2))</f>
        <v/>
      </c>
      <c r="V144" s="58"/>
      <c r="W144" s="58"/>
      <c r="X144" s="58"/>
      <c r="Y144" s="58"/>
      <c r="Z144" s="58"/>
      <c r="AA144" s="58"/>
    </row>
    <row r="145" spans="1:27" ht="18" customHeight="1">
      <c r="A145" s="58"/>
      <c r="B145" s="14" t="s">
        <v>7</v>
      </c>
      <c r="C145" s="8" t="s">
        <v>7</v>
      </c>
      <c r="D145" s="18"/>
      <c r="E145" s="61" t="s">
        <v>7</v>
      </c>
      <c r="F145" s="62"/>
      <c r="G145" s="62"/>
      <c r="H145" s="62"/>
      <c r="I145" s="62"/>
      <c r="J145" s="62"/>
      <c r="K145" s="62"/>
      <c r="L145" s="62"/>
      <c r="M145" s="62"/>
      <c r="N145" s="15"/>
      <c r="O145" s="15"/>
      <c r="P145" s="15"/>
      <c r="Q145" s="15"/>
      <c r="R145" s="53" t="s">
        <v>23</v>
      </c>
      <c r="S145" s="16">
        <f>IF(OR(Q147="■",Q147="×",Q147="◎"),0,IF(Q147="△",SUM(S142:S144)-7.75, SUM(S142:S143)-7.75))</f>
        <v>0</v>
      </c>
      <c r="U145" s="60" t="str">
        <f>IF(ISERROR(OR(WEEKDAY(B145,1)=1,ISNUMBER(MATCH(B145,#REF!,0)))),"",IF(OR(WEEKDAY(B145,1)=1,ISNUMBER(MATCH(B145,#REF!,0))),1,2))</f>
        <v/>
      </c>
      <c r="V145" s="58"/>
      <c r="W145" s="58"/>
      <c r="X145" s="58"/>
      <c r="Y145" s="58"/>
      <c r="Z145" s="58"/>
      <c r="AA145" s="58"/>
    </row>
    <row r="146" spans="1:27" ht="18" customHeight="1">
      <c r="A146" s="58"/>
      <c r="B146" s="14" t="s">
        <v>7</v>
      </c>
      <c r="C146" s="8" t="s">
        <v>7</v>
      </c>
      <c r="D146" s="18"/>
      <c r="E146" s="61" t="s">
        <v>7</v>
      </c>
      <c r="F146" s="62"/>
      <c r="G146" s="62"/>
      <c r="H146" s="62"/>
      <c r="I146" s="62"/>
      <c r="J146" s="62"/>
      <c r="K146" s="62"/>
      <c r="L146" s="62"/>
      <c r="M146" s="62"/>
      <c r="N146" s="15"/>
      <c r="O146" s="15" t="s">
        <v>32</v>
      </c>
      <c r="P146" s="15" t="s">
        <v>33</v>
      </c>
      <c r="Q146" s="15">
        <v>0.75</v>
      </c>
      <c r="R146" s="53" t="s">
        <v>3</v>
      </c>
      <c r="S146" s="16" t="str">
        <f>IF(Q147="×",-7.75,"-")</f>
        <v>-</v>
      </c>
      <c r="U146" s="60" t="str">
        <f>IF(ISERROR(OR(WEEKDAY(B146,1)=1,ISNUMBER(MATCH(B146,#REF!,0)))),"",IF(OR(WEEKDAY(B146,1)=1,ISNUMBER(MATCH(B146,#REF!,0))),1,2))</f>
        <v/>
      </c>
      <c r="V146" s="58"/>
      <c r="W146" s="58"/>
      <c r="X146" s="58"/>
      <c r="Y146" s="58"/>
      <c r="Z146" s="58"/>
      <c r="AA146" s="58"/>
    </row>
    <row r="147" spans="1:27" ht="18" customHeight="1" thickBot="1">
      <c r="A147" s="58"/>
      <c r="B147" s="48" t="s">
        <v>7</v>
      </c>
      <c r="C147" s="49" t="s">
        <v>7</v>
      </c>
      <c r="D147" s="50"/>
      <c r="E147" s="76" t="s">
        <v>7</v>
      </c>
      <c r="F147" s="77"/>
      <c r="G147" s="77"/>
      <c r="H147" s="77"/>
      <c r="I147" s="77"/>
      <c r="J147" s="77"/>
      <c r="K147" s="77"/>
      <c r="L147" s="77"/>
      <c r="M147" s="77"/>
      <c r="N147" s="51"/>
      <c r="O147" s="51" t="s">
        <v>55</v>
      </c>
      <c r="P147" s="51" t="s">
        <v>33</v>
      </c>
      <c r="Q147" s="51" t="s">
        <v>93</v>
      </c>
      <c r="R147" s="55" t="s">
        <v>5</v>
      </c>
      <c r="S147" s="17">
        <f xml:space="preserve"> S142+S143</f>
        <v>7.75</v>
      </c>
      <c r="U147" s="60" t="str">
        <f>IF(ISERROR(OR(WEEKDAY(B147,1)=1,ISNUMBER(MATCH(B147,#REF!,0)))),"",IF(OR(WEEKDAY(B147,1)=1,ISNUMBER(MATCH(B147,#REF!,0))),1,2))</f>
        <v/>
      </c>
      <c r="V147" s="58"/>
      <c r="W147" s="58"/>
      <c r="X147" s="58"/>
      <c r="Y147" s="58"/>
      <c r="Z147" s="58"/>
      <c r="AA147" s="58"/>
    </row>
    <row r="148" spans="1:27" ht="18" customHeight="1" thickBot="1">
      <c r="A148" s="58"/>
      <c r="B148" s="71">
        <f>B140+1</f>
        <v>45065</v>
      </c>
      <c r="C148" s="72"/>
      <c r="D148" s="72"/>
      <c r="E148" s="72"/>
      <c r="F148" s="72"/>
      <c r="G148" s="72"/>
      <c r="H148" s="72"/>
      <c r="I148" s="72"/>
      <c r="J148" s="72"/>
      <c r="K148" s="72"/>
      <c r="L148" s="72"/>
      <c r="M148" s="72"/>
      <c r="N148" s="72"/>
      <c r="O148" s="72"/>
      <c r="P148" s="72"/>
      <c r="Q148" s="72"/>
      <c r="R148" s="72"/>
      <c r="S148" s="73"/>
      <c r="U148" s="60">
        <f>IF(ISERROR(OR(WEEKDAY(B148,1)=1,ISNUMBER(MATCH(B148,#REF!,0)))),"",IF(OR(WEEKDAY(B148,1)=1,ISNUMBER(MATCH(B148,#REF!,0))),1,2))</f>
        <v>2</v>
      </c>
      <c r="V148" s="58"/>
      <c r="W148" s="58"/>
      <c r="X148" s="58"/>
      <c r="Y148" s="58"/>
      <c r="Z148" s="58"/>
      <c r="AA148" s="58"/>
    </row>
    <row r="149" spans="1:27" ht="18" customHeight="1" thickBot="1">
      <c r="A149" s="58"/>
      <c r="B149" s="9" t="s">
        <v>25</v>
      </c>
      <c r="C149" s="4" t="s">
        <v>1</v>
      </c>
      <c r="D149" s="5" t="s">
        <v>0</v>
      </c>
      <c r="E149" s="68" t="s">
        <v>2</v>
      </c>
      <c r="F149" s="69"/>
      <c r="G149" s="69"/>
      <c r="H149" s="69"/>
      <c r="I149" s="69"/>
      <c r="J149" s="69"/>
      <c r="K149" s="69"/>
      <c r="L149" s="69"/>
      <c r="M149" s="70"/>
      <c r="N149" s="59" t="s">
        <v>4</v>
      </c>
      <c r="O149" s="57" t="s">
        <v>6</v>
      </c>
      <c r="P149" s="7" t="s">
        <v>26</v>
      </c>
      <c r="Q149" s="12" t="s">
        <v>4</v>
      </c>
      <c r="R149" s="63" t="s">
        <v>4</v>
      </c>
      <c r="S149" s="64"/>
      <c r="U149" s="60" t="str">
        <f>IF(ISERROR(OR(WEEKDAY(B149,1)=1,ISNUMBER(MATCH(B149,#REF!,0)))),"",IF(OR(WEEKDAY(B149,1)=1,ISNUMBER(MATCH(B149,#REF!,0))),1,2))</f>
        <v/>
      </c>
      <c r="V149" s="58"/>
      <c r="W149" s="58"/>
      <c r="X149" s="58"/>
      <c r="Y149" s="58"/>
      <c r="Z149" s="58"/>
      <c r="AA149" s="58"/>
    </row>
    <row r="150" spans="1:27" ht="18" customHeight="1">
      <c r="A150" s="58"/>
      <c r="B150" s="43" t="s">
        <v>7</v>
      </c>
      <c r="C150" s="44" t="s">
        <v>7</v>
      </c>
      <c r="D150" s="45"/>
      <c r="E150" s="66" t="s">
        <v>7</v>
      </c>
      <c r="F150" s="67"/>
      <c r="G150" s="67"/>
      <c r="H150" s="67"/>
      <c r="I150" s="67"/>
      <c r="J150" s="67"/>
      <c r="K150" s="67"/>
      <c r="L150" s="67"/>
      <c r="M150" s="67"/>
      <c r="N150" s="46"/>
      <c r="O150" s="46"/>
      <c r="P150" s="46"/>
      <c r="Q150" s="46"/>
      <c r="R150" s="52" t="s">
        <v>56</v>
      </c>
      <c r="S150" s="47">
        <f>SUM(N150:N155)</f>
        <v>0</v>
      </c>
      <c r="U150" s="60" t="str">
        <f>IF(ISERROR(OR(WEEKDAY(B150,1)=1,ISNUMBER(MATCH(B150,#REF!,0)))),"",IF(OR(WEEKDAY(B150,1)=1,ISNUMBER(MATCH(B150,#REF!,0))),1,2))</f>
        <v/>
      </c>
      <c r="V150" s="58"/>
      <c r="W150" s="58"/>
      <c r="X150" s="58"/>
      <c r="Y150" s="58"/>
      <c r="Z150" s="58"/>
      <c r="AA150" s="58"/>
    </row>
    <row r="151" spans="1:27" ht="18" customHeight="1">
      <c r="A151" s="58"/>
      <c r="B151" s="14" t="s">
        <v>7</v>
      </c>
      <c r="C151" s="8" t="s">
        <v>7</v>
      </c>
      <c r="D151" s="18"/>
      <c r="E151" s="61" t="s">
        <v>7</v>
      </c>
      <c r="F151" s="62"/>
      <c r="G151" s="62"/>
      <c r="H151" s="62"/>
      <c r="I151" s="62"/>
      <c r="J151" s="62"/>
      <c r="K151" s="62"/>
      <c r="L151" s="62"/>
      <c r="M151" s="62"/>
      <c r="N151" s="15"/>
      <c r="O151" s="15"/>
      <c r="P151" s="15"/>
      <c r="Q151" s="15"/>
      <c r="R151" s="53" t="s">
        <v>6</v>
      </c>
      <c r="S151" s="16">
        <f>SUM(Q150:Q154)</f>
        <v>0</v>
      </c>
      <c r="U151" s="60" t="str">
        <f>IF(ISERROR(OR(WEEKDAY(B151,1)=1,ISNUMBER(MATCH(B151,#REF!,0)))),"",IF(OR(WEEKDAY(B151,1)=1,ISNUMBER(MATCH(B151,#REF!,0))),1,2))</f>
        <v/>
      </c>
      <c r="V151" s="58"/>
      <c r="W151" s="58"/>
      <c r="X151" s="58"/>
      <c r="Y151" s="58"/>
      <c r="Z151" s="58"/>
      <c r="AA151" s="58"/>
    </row>
    <row r="152" spans="1:27" ht="18" customHeight="1">
      <c r="A152" s="58"/>
      <c r="B152" s="14" t="s">
        <v>7</v>
      </c>
      <c r="C152" s="8" t="s">
        <v>7</v>
      </c>
      <c r="D152" s="18"/>
      <c r="E152" s="61" t="s">
        <v>7</v>
      </c>
      <c r="F152" s="62"/>
      <c r="G152" s="62"/>
      <c r="H152" s="62"/>
      <c r="I152" s="62"/>
      <c r="J152" s="62"/>
      <c r="K152" s="62"/>
      <c r="L152" s="62"/>
      <c r="M152" s="62"/>
      <c r="N152" s="15"/>
      <c r="O152" s="15"/>
      <c r="P152" s="15"/>
      <c r="Q152" s="15"/>
      <c r="R152" s="54" t="str">
        <f>IF(Q155="△","Minus Time","")</f>
        <v/>
      </c>
      <c r="S152" s="41"/>
      <c r="U152" s="60" t="str">
        <f>IF(ISERROR(OR(WEEKDAY(B152,1)=1,ISNUMBER(MATCH(B152,#REF!,0)))),"",IF(OR(WEEKDAY(B152,1)=1,ISNUMBER(MATCH(B152,#REF!,0))),1,2))</f>
        <v/>
      </c>
      <c r="V152" s="58"/>
      <c r="W152" s="58"/>
      <c r="X152" s="58"/>
      <c r="Y152" s="58"/>
      <c r="Z152" s="58"/>
      <c r="AA152" s="58"/>
    </row>
    <row r="153" spans="1:27" ht="18" customHeight="1">
      <c r="A153" s="58"/>
      <c r="B153" s="14" t="s">
        <v>7</v>
      </c>
      <c r="C153" s="8" t="s">
        <v>7</v>
      </c>
      <c r="D153" s="18"/>
      <c r="E153" s="61" t="s">
        <v>7</v>
      </c>
      <c r="F153" s="62"/>
      <c r="G153" s="62"/>
      <c r="H153" s="62"/>
      <c r="I153" s="62"/>
      <c r="J153" s="62"/>
      <c r="K153" s="62"/>
      <c r="L153" s="62"/>
      <c r="M153" s="62"/>
      <c r="N153" s="15"/>
      <c r="O153" s="15"/>
      <c r="P153" s="15"/>
      <c r="Q153" s="15"/>
      <c r="R153" s="53" t="s">
        <v>23</v>
      </c>
      <c r="S153" s="16">
        <f>IF(OR(Q155="■",Q155="×",Q155="◎"),0,IF(Q155="△",SUM(S150:S152)-7.75, SUM(S150:S151)-7.75))</f>
        <v>0</v>
      </c>
      <c r="U153" s="60" t="str">
        <f>IF(ISERROR(OR(WEEKDAY(B153,1)=1,ISNUMBER(MATCH(B153,#REF!,0)))),"",IF(OR(WEEKDAY(B153,1)=1,ISNUMBER(MATCH(B153,#REF!,0))),1,2))</f>
        <v/>
      </c>
      <c r="V153" s="58"/>
      <c r="W153" s="58"/>
      <c r="X153" s="58"/>
      <c r="Y153" s="58"/>
      <c r="Z153" s="58"/>
      <c r="AA153" s="58"/>
    </row>
    <row r="154" spans="1:27" ht="18" customHeight="1">
      <c r="A154" s="58"/>
      <c r="B154" s="14" t="s">
        <v>7</v>
      </c>
      <c r="C154" s="8" t="s">
        <v>7</v>
      </c>
      <c r="D154" s="18"/>
      <c r="E154" s="61" t="s">
        <v>7</v>
      </c>
      <c r="F154" s="62"/>
      <c r="G154" s="62"/>
      <c r="H154" s="62"/>
      <c r="I154" s="62"/>
      <c r="J154" s="62"/>
      <c r="K154" s="62"/>
      <c r="L154" s="62"/>
      <c r="M154" s="62"/>
      <c r="N154" s="15"/>
      <c r="O154" s="15" t="s">
        <v>32</v>
      </c>
      <c r="P154" s="15" t="s">
        <v>33</v>
      </c>
      <c r="Q154" s="15"/>
      <c r="R154" s="53" t="s">
        <v>3</v>
      </c>
      <c r="S154" s="16" t="str">
        <f>IF(Q155="×",-7.75,"-")</f>
        <v>-</v>
      </c>
      <c r="U154" s="60" t="str">
        <f>IF(ISERROR(OR(WEEKDAY(B154,1)=1,ISNUMBER(MATCH(B154,#REF!,0)))),"",IF(OR(WEEKDAY(B154,1)=1,ISNUMBER(MATCH(B154,#REF!,0))),1,2))</f>
        <v/>
      </c>
      <c r="V154" s="58"/>
      <c r="W154" s="58"/>
      <c r="X154" s="58"/>
      <c r="Y154" s="58"/>
      <c r="Z154" s="58"/>
      <c r="AA154" s="58"/>
    </row>
    <row r="155" spans="1:27" ht="18" customHeight="1" thickBot="1">
      <c r="A155" s="58"/>
      <c r="B155" s="48" t="s">
        <v>7</v>
      </c>
      <c r="C155" s="49" t="s">
        <v>7</v>
      </c>
      <c r="D155" s="50"/>
      <c r="E155" s="76" t="s">
        <v>7</v>
      </c>
      <c r="F155" s="77"/>
      <c r="G155" s="77"/>
      <c r="H155" s="77"/>
      <c r="I155" s="77"/>
      <c r="J155" s="77"/>
      <c r="K155" s="77"/>
      <c r="L155" s="77"/>
      <c r="M155" s="77"/>
      <c r="N155" s="51"/>
      <c r="O155" s="51" t="s">
        <v>55</v>
      </c>
      <c r="P155" s="51" t="s">
        <v>33</v>
      </c>
      <c r="Q155" s="51" t="s">
        <v>7</v>
      </c>
      <c r="R155" s="55" t="s">
        <v>5</v>
      </c>
      <c r="S155" s="17">
        <f xml:space="preserve"> S150+S151</f>
        <v>0</v>
      </c>
      <c r="U155" s="60" t="str">
        <f>IF(ISERROR(OR(WEEKDAY(B155,1)=1,ISNUMBER(MATCH(B155,#REF!,0)))),"",IF(OR(WEEKDAY(B155,1)=1,ISNUMBER(MATCH(B155,#REF!,0))),1,2))</f>
        <v/>
      </c>
      <c r="V155" s="58"/>
      <c r="W155" s="58"/>
      <c r="X155" s="58"/>
      <c r="Y155" s="58"/>
      <c r="Z155" s="58"/>
      <c r="AA155" s="58"/>
    </row>
    <row r="156" spans="1:27" ht="18" customHeight="1" thickBot="1">
      <c r="A156" s="58"/>
      <c r="B156" s="71">
        <f>B148+1</f>
        <v>45066</v>
      </c>
      <c r="C156" s="72"/>
      <c r="D156" s="72"/>
      <c r="E156" s="72"/>
      <c r="F156" s="72"/>
      <c r="G156" s="72"/>
      <c r="H156" s="72"/>
      <c r="I156" s="72"/>
      <c r="J156" s="72"/>
      <c r="K156" s="72"/>
      <c r="L156" s="72"/>
      <c r="M156" s="72"/>
      <c r="N156" s="72"/>
      <c r="O156" s="72"/>
      <c r="P156" s="72"/>
      <c r="Q156" s="72"/>
      <c r="R156" s="72"/>
      <c r="S156" s="73"/>
      <c r="U156" s="60">
        <f>IF(ISERROR(OR(WEEKDAY(B156,1)=1,ISNUMBER(MATCH(B156,#REF!,0)))),"",IF(OR(WEEKDAY(B156,1)=1,ISNUMBER(MATCH(B156,#REF!,0))),1,2))</f>
        <v>2</v>
      </c>
      <c r="V156" s="58"/>
      <c r="W156" s="58"/>
      <c r="X156" s="58"/>
      <c r="Y156" s="58"/>
      <c r="Z156" s="58"/>
      <c r="AA156" s="58"/>
    </row>
    <row r="157" spans="1:27" ht="18" customHeight="1" thickBot="1">
      <c r="A157" s="58"/>
      <c r="B157" s="9" t="s">
        <v>25</v>
      </c>
      <c r="C157" s="4" t="s">
        <v>1</v>
      </c>
      <c r="D157" s="5" t="s">
        <v>0</v>
      </c>
      <c r="E157" s="68" t="s">
        <v>2</v>
      </c>
      <c r="F157" s="69"/>
      <c r="G157" s="69"/>
      <c r="H157" s="69"/>
      <c r="I157" s="69"/>
      <c r="J157" s="69"/>
      <c r="K157" s="69"/>
      <c r="L157" s="69"/>
      <c r="M157" s="70"/>
      <c r="N157" s="59" t="s">
        <v>4</v>
      </c>
      <c r="O157" s="57" t="s">
        <v>6</v>
      </c>
      <c r="P157" s="7" t="s">
        <v>26</v>
      </c>
      <c r="Q157" s="12" t="s">
        <v>4</v>
      </c>
      <c r="R157" s="63" t="s">
        <v>4</v>
      </c>
      <c r="S157" s="64"/>
      <c r="U157" s="60" t="str">
        <f>IF(ISERROR(OR(WEEKDAY(B157,1)=1,ISNUMBER(MATCH(B157,#REF!,0)))),"",IF(OR(WEEKDAY(B157,1)=1,ISNUMBER(MATCH(B157,#REF!,0))),1,2))</f>
        <v/>
      </c>
      <c r="V157" s="58"/>
      <c r="W157" s="58"/>
      <c r="X157" s="58"/>
      <c r="Y157" s="58"/>
      <c r="Z157" s="58"/>
      <c r="AA157" s="58"/>
    </row>
    <row r="158" spans="1:27" ht="18" customHeight="1">
      <c r="A158" s="58"/>
      <c r="B158" s="43" t="s">
        <v>7</v>
      </c>
      <c r="C158" s="44" t="s">
        <v>7</v>
      </c>
      <c r="D158" s="45"/>
      <c r="E158" s="66" t="s">
        <v>7</v>
      </c>
      <c r="F158" s="67"/>
      <c r="G158" s="67"/>
      <c r="H158" s="67"/>
      <c r="I158" s="67"/>
      <c r="J158" s="67"/>
      <c r="K158" s="67"/>
      <c r="L158" s="67"/>
      <c r="M158" s="67"/>
      <c r="N158" s="46"/>
      <c r="O158" s="46"/>
      <c r="P158" s="46"/>
      <c r="Q158" s="46"/>
      <c r="R158" s="52" t="s">
        <v>56</v>
      </c>
      <c r="S158" s="47">
        <f>SUM(N158:N163)</f>
        <v>0</v>
      </c>
      <c r="U158" s="60" t="str">
        <f>IF(ISERROR(OR(WEEKDAY(B158,1)=1,ISNUMBER(MATCH(B158,#REF!,0)))),"",IF(OR(WEEKDAY(B158,1)=1,ISNUMBER(MATCH(B158,#REF!,0))),1,2))</f>
        <v/>
      </c>
      <c r="V158" s="58"/>
      <c r="W158" s="58"/>
      <c r="X158" s="58"/>
      <c r="Y158" s="58"/>
      <c r="Z158" s="58"/>
      <c r="AA158" s="58"/>
    </row>
    <row r="159" spans="1:27" ht="18" customHeight="1">
      <c r="A159" s="58"/>
      <c r="B159" s="14" t="s">
        <v>7</v>
      </c>
      <c r="C159" s="8" t="s">
        <v>7</v>
      </c>
      <c r="D159" s="18"/>
      <c r="E159" s="61" t="s">
        <v>7</v>
      </c>
      <c r="F159" s="62"/>
      <c r="G159" s="62"/>
      <c r="H159" s="62"/>
      <c r="I159" s="62"/>
      <c r="J159" s="62"/>
      <c r="K159" s="62"/>
      <c r="L159" s="62"/>
      <c r="M159" s="62"/>
      <c r="N159" s="15"/>
      <c r="O159" s="15"/>
      <c r="P159" s="15"/>
      <c r="Q159" s="15"/>
      <c r="R159" s="53" t="s">
        <v>6</v>
      </c>
      <c r="S159" s="16">
        <f>SUM(Q158:Q162)</f>
        <v>0</v>
      </c>
      <c r="U159" s="60" t="str">
        <f>IF(ISERROR(OR(WEEKDAY(B159,1)=1,ISNUMBER(MATCH(B159,#REF!,0)))),"",IF(OR(WEEKDAY(B159,1)=1,ISNUMBER(MATCH(B159,#REF!,0))),1,2))</f>
        <v/>
      </c>
      <c r="V159" s="58"/>
      <c r="W159" s="58"/>
      <c r="X159" s="58"/>
      <c r="Y159" s="58"/>
      <c r="Z159" s="58"/>
      <c r="AA159" s="58"/>
    </row>
    <row r="160" spans="1:27" ht="18" customHeight="1">
      <c r="A160" s="58"/>
      <c r="B160" s="14" t="s">
        <v>7</v>
      </c>
      <c r="C160" s="8" t="s">
        <v>7</v>
      </c>
      <c r="D160" s="18"/>
      <c r="E160" s="61" t="s">
        <v>7</v>
      </c>
      <c r="F160" s="62"/>
      <c r="G160" s="62"/>
      <c r="H160" s="62"/>
      <c r="I160" s="62"/>
      <c r="J160" s="62"/>
      <c r="K160" s="62"/>
      <c r="L160" s="62"/>
      <c r="M160" s="62"/>
      <c r="N160" s="15"/>
      <c r="O160" s="15"/>
      <c r="P160" s="15"/>
      <c r="Q160" s="15"/>
      <c r="R160" s="54" t="str">
        <f>IF(Q163="△","Minus Time","")</f>
        <v/>
      </c>
      <c r="S160" s="41"/>
      <c r="U160" s="60" t="str">
        <f>IF(ISERROR(OR(WEEKDAY(B160,1)=1,ISNUMBER(MATCH(B160,#REF!,0)))),"",IF(OR(WEEKDAY(B160,1)=1,ISNUMBER(MATCH(B160,#REF!,0))),1,2))</f>
        <v/>
      </c>
      <c r="V160" s="58"/>
      <c r="W160" s="58"/>
      <c r="X160" s="58"/>
      <c r="Y160" s="58"/>
      <c r="Z160" s="58"/>
      <c r="AA160" s="58"/>
    </row>
    <row r="161" spans="1:27" ht="18" customHeight="1">
      <c r="A161" s="58"/>
      <c r="B161" s="14" t="s">
        <v>7</v>
      </c>
      <c r="C161" s="8" t="s">
        <v>7</v>
      </c>
      <c r="D161" s="18"/>
      <c r="E161" s="61" t="s">
        <v>7</v>
      </c>
      <c r="F161" s="62"/>
      <c r="G161" s="62"/>
      <c r="H161" s="62"/>
      <c r="I161" s="62"/>
      <c r="J161" s="62"/>
      <c r="K161" s="62"/>
      <c r="L161" s="62"/>
      <c r="M161" s="62"/>
      <c r="N161" s="15"/>
      <c r="O161" s="15"/>
      <c r="P161" s="15"/>
      <c r="Q161" s="15"/>
      <c r="R161" s="53" t="s">
        <v>23</v>
      </c>
      <c r="S161" s="16">
        <f>IF(OR(Q163="■",Q163="×",Q163="◎"),0,IF(Q163="△",SUM(S158:S160)-7.75, SUM(S158:S159)-7.75))</f>
        <v>0</v>
      </c>
      <c r="U161" s="60" t="str">
        <f>IF(ISERROR(OR(WEEKDAY(B161,1)=1,ISNUMBER(MATCH(B161,#REF!,0)))),"",IF(OR(WEEKDAY(B161,1)=1,ISNUMBER(MATCH(B161,#REF!,0))),1,2))</f>
        <v/>
      </c>
      <c r="V161" s="58"/>
      <c r="W161" s="58"/>
      <c r="X161" s="58"/>
      <c r="Y161" s="58"/>
      <c r="Z161" s="58"/>
      <c r="AA161" s="58"/>
    </row>
    <row r="162" spans="1:27" ht="18" customHeight="1">
      <c r="A162" s="58"/>
      <c r="B162" s="14" t="s">
        <v>7</v>
      </c>
      <c r="C162" s="8" t="s">
        <v>7</v>
      </c>
      <c r="D162" s="18"/>
      <c r="E162" s="61" t="s">
        <v>7</v>
      </c>
      <c r="F162" s="62"/>
      <c r="G162" s="62"/>
      <c r="H162" s="62"/>
      <c r="I162" s="62"/>
      <c r="J162" s="62"/>
      <c r="K162" s="62"/>
      <c r="L162" s="62"/>
      <c r="M162" s="62"/>
      <c r="N162" s="15"/>
      <c r="O162" s="15" t="s">
        <v>32</v>
      </c>
      <c r="P162" s="15" t="s">
        <v>33</v>
      </c>
      <c r="Q162" s="15"/>
      <c r="R162" s="53" t="s">
        <v>3</v>
      </c>
      <c r="S162" s="16" t="str">
        <f>IF(Q163="×",-7.75,"-")</f>
        <v>-</v>
      </c>
      <c r="U162" s="60" t="str">
        <f>IF(ISERROR(OR(WEEKDAY(B162,1)=1,ISNUMBER(MATCH(B162,#REF!,0)))),"",IF(OR(WEEKDAY(B162,1)=1,ISNUMBER(MATCH(B162,#REF!,0))),1,2))</f>
        <v/>
      </c>
      <c r="V162" s="58"/>
      <c r="W162" s="58"/>
      <c r="X162" s="58"/>
      <c r="Y162" s="58"/>
      <c r="Z162" s="58"/>
      <c r="AA162" s="58"/>
    </row>
    <row r="163" spans="1:27" ht="18" customHeight="1" thickBot="1">
      <c r="A163" s="58"/>
      <c r="B163" s="48" t="s">
        <v>7</v>
      </c>
      <c r="C163" s="49" t="s">
        <v>7</v>
      </c>
      <c r="D163" s="50"/>
      <c r="E163" s="76" t="s">
        <v>7</v>
      </c>
      <c r="F163" s="77"/>
      <c r="G163" s="77"/>
      <c r="H163" s="77"/>
      <c r="I163" s="77"/>
      <c r="J163" s="77"/>
      <c r="K163" s="77"/>
      <c r="L163" s="77"/>
      <c r="M163" s="77"/>
      <c r="N163" s="51"/>
      <c r="O163" s="51" t="s">
        <v>55</v>
      </c>
      <c r="P163" s="51" t="s">
        <v>33</v>
      </c>
      <c r="Q163" s="51" t="s">
        <v>7</v>
      </c>
      <c r="R163" s="55" t="s">
        <v>5</v>
      </c>
      <c r="S163" s="17">
        <f xml:space="preserve"> S158+S159</f>
        <v>0</v>
      </c>
      <c r="U163" s="60" t="str">
        <f>IF(ISERROR(OR(WEEKDAY(B163,1)=1,ISNUMBER(MATCH(B163,#REF!,0)))),"",IF(OR(WEEKDAY(B163,1)=1,ISNUMBER(MATCH(B163,#REF!,0))),1,2))</f>
        <v/>
      </c>
      <c r="V163" s="58"/>
      <c r="W163" s="58"/>
      <c r="X163" s="58"/>
      <c r="Y163" s="58"/>
      <c r="Z163" s="58"/>
      <c r="AA163" s="58"/>
    </row>
    <row r="164" spans="1:27" ht="18" customHeight="1" thickBot="1">
      <c r="A164" s="58"/>
      <c r="B164" s="71">
        <f>B156+1</f>
        <v>45067</v>
      </c>
      <c r="C164" s="72"/>
      <c r="D164" s="72"/>
      <c r="E164" s="72"/>
      <c r="F164" s="72"/>
      <c r="G164" s="72"/>
      <c r="H164" s="72"/>
      <c r="I164" s="72"/>
      <c r="J164" s="72"/>
      <c r="K164" s="72"/>
      <c r="L164" s="72"/>
      <c r="M164" s="72"/>
      <c r="N164" s="72"/>
      <c r="O164" s="72"/>
      <c r="P164" s="72"/>
      <c r="Q164" s="72"/>
      <c r="R164" s="72"/>
      <c r="S164" s="73"/>
      <c r="U164" s="60">
        <f>IF(ISERROR(OR(WEEKDAY(B164,1)=1,ISNUMBER(MATCH(B164,#REF!,0)))),"",IF(OR(WEEKDAY(B164,1)=1,ISNUMBER(MATCH(B164,#REF!,0))),1,2))</f>
        <v>1</v>
      </c>
      <c r="V164" s="58"/>
      <c r="W164" s="58"/>
      <c r="X164" s="58"/>
      <c r="Y164" s="58"/>
      <c r="Z164" s="58"/>
      <c r="AA164" s="58"/>
    </row>
    <row r="165" spans="1:27" ht="18" customHeight="1" thickBot="1">
      <c r="A165" s="58"/>
      <c r="B165" s="9" t="s">
        <v>25</v>
      </c>
      <c r="C165" s="4" t="s">
        <v>1</v>
      </c>
      <c r="D165" s="5" t="s">
        <v>0</v>
      </c>
      <c r="E165" s="68" t="s">
        <v>2</v>
      </c>
      <c r="F165" s="69"/>
      <c r="G165" s="69"/>
      <c r="H165" s="69"/>
      <c r="I165" s="69"/>
      <c r="J165" s="69"/>
      <c r="K165" s="69"/>
      <c r="L165" s="69"/>
      <c r="M165" s="70"/>
      <c r="N165" s="59" t="s">
        <v>4</v>
      </c>
      <c r="O165" s="57" t="s">
        <v>6</v>
      </c>
      <c r="P165" s="7" t="s">
        <v>26</v>
      </c>
      <c r="Q165" s="12" t="s">
        <v>4</v>
      </c>
      <c r="R165" s="63" t="s">
        <v>4</v>
      </c>
      <c r="S165" s="64"/>
      <c r="U165" s="60" t="str">
        <f>IF(ISERROR(OR(WEEKDAY(B165,1)=1,ISNUMBER(MATCH(B165,#REF!,0)))),"",IF(OR(WEEKDAY(B165,1)=1,ISNUMBER(MATCH(B165,#REF!,0))),1,2))</f>
        <v/>
      </c>
      <c r="V165" s="58"/>
      <c r="W165" s="58"/>
      <c r="X165" s="58"/>
      <c r="Y165" s="58"/>
      <c r="Z165" s="58"/>
      <c r="AA165" s="58"/>
    </row>
    <row r="166" spans="1:27" ht="18" customHeight="1">
      <c r="A166" s="58"/>
      <c r="B166" s="43" t="s">
        <v>7</v>
      </c>
      <c r="C166" s="44" t="s">
        <v>7</v>
      </c>
      <c r="D166" s="45"/>
      <c r="E166" s="66" t="s">
        <v>7</v>
      </c>
      <c r="F166" s="67"/>
      <c r="G166" s="67"/>
      <c r="H166" s="67"/>
      <c r="I166" s="67"/>
      <c r="J166" s="67"/>
      <c r="K166" s="67"/>
      <c r="L166" s="67"/>
      <c r="M166" s="67"/>
      <c r="N166" s="46"/>
      <c r="O166" s="46"/>
      <c r="P166" s="46"/>
      <c r="Q166" s="46"/>
      <c r="R166" s="52" t="s">
        <v>56</v>
      </c>
      <c r="S166" s="47">
        <f>SUM(N166:N171)</f>
        <v>0</v>
      </c>
      <c r="U166" s="60" t="str">
        <f>IF(ISERROR(OR(WEEKDAY(B166,1)=1,ISNUMBER(MATCH(B166,#REF!,0)))),"",IF(OR(WEEKDAY(B166,1)=1,ISNUMBER(MATCH(B166,#REF!,0))),1,2))</f>
        <v/>
      </c>
      <c r="V166" s="58"/>
      <c r="W166" s="58"/>
      <c r="X166" s="58"/>
      <c r="Y166" s="58"/>
      <c r="Z166" s="58"/>
      <c r="AA166" s="58"/>
    </row>
    <row r="167" spans="1:27" ht="18" customHeight="1">
      <c r="A167" s="58"/>
      <c r="B167" s="14" t="s">
        <v>7</v>
      </c>
      <c r="C167" s="8" t="s">
        <v>7</v>
      </c>
      <c r="D167" s="18"/>
      <c r="E167" s="61" t="s">
        <v>7</v>
      </c>
      <c r="F167" s="62"/>
      <c r="G167" s="62"/>
      <c r="H167" s="62"/>
      <c r="I167" s="62"/>
      <c r="J167" s="62"/>
      <c r="K167" s="62"/>
      <c r="L167" s="62"/>
      <c r="M167" s="62"/>
      <c r="N167" s="15"/>
      <c r="O167" s="15"/>
      <c r="P167" s="15"/>
      <c r="Q167" s="15"/>
      <c r="R167" s="53" t="s">
        <v>6</v>
      </c>
      <c r="S167" s="16">
        <f>SUM(Q166:Q170)</f>
        <v>0</v>
      </c>
      <c r="U167" s="60" t="str">
        <f>IF(ISERROR(OR(WEEKDAY(B167,1)=1,ISNUMBER(MATCH(B167,#REF!,0)))),"",IF(OR(WEEKDAY(B167,1)=1,ISNUMBER(MATCH(B167,#REF!,0))),1,2))</f>
        <v/>
      </c>
      <c r="V167" s="58"/>
      <c r="W167" s="58"/>
      <c r="X167" s="58"/>
      <c r="Y167" s="58"/>
      <c r="Z167" s="58"/>
      <c r="AA167" s="58"/>
    </row>
    <row r="168" spans="1:27" ht="18" customHeight="1">
      <c r="A168" s="58"/>
      <c r="B168" s="14" t="s">
        <v>7</v>
      </c>
      <c r="C168" s="8" t="s">
        <v>7</v>
      </c>
      <c r="D168" s="18"/>
      <c r="E168" s="61" t="s">
        <v>7</v>
      </c>
      <c r="F168" s="62"/>
      <c r="G168" s="62"/>
      <c r="H168" s="62"/>
      <c r="I168" s="62"/>
      <c r="J168" s="62"/>
      <c r="K168" s="62"/>
      <c r="L168" s="62"/>
      <c r="M168" s="62"/>
      <c r="N168" s="15"/>
      <c r="O168" s="15"/>
      <c r="P168" s="15"/>
      <c r="Q168" s="15"/>
      <c r="R168" s="54" t="str">
        <f>IF(Q171="△","Minus Time","")</f>
        <v/>
      </c>
      <c r="S168" s="41"/>
      <c r="U168" s="60" t="str">
        <f>IF(ISERROR(OR(WEEKDAY(B168,1)=1,ISNUMBER(MATCH(B168,#REF!,0)))),"",IF(OR(WEEKDAY(B168,1)=1,ISNUMBER(MATCH(B168,#REF!,0))),1,2))</f>
        <v/>
      </c>
      <c r="V168" s="58"/>
      <c r="W168" s="58"/>
      <c r="X168" s="58"/>
      <c r="Y168" s="58"/>
      <c r="Z168" s="58"/>
      <c r="AA168" s="58"/>
    </row>
    <row r="169" spans="1:27" ht="18" customHeight="1">
      <c r="A169" s="58"/>
      <c r="B169" s="14" t="s">
        <v>7</v>
      </c>
      <c r="C169" s="8" t="s">
        <v>7</v>
      </c>
      <c r="D169" s="18"/>
      <c r="E169" s="61" t="s">
        <v>7</v>
      </c>
      <c r="F169" s="62"/>
      <c r="G169" s="62"/>
      <c r="H169" s="62"/>
      <c r="I169" s="62"/>
      <c r="J169" s="62"/>
      <c r="K169" s="62"/>
      <c r="L169" s="62"/>
      <c r="M169" s="62"/>
      <c r="N169" s="15"/>
      <c r="O169" s="15"/>
      <c r="P169" s="15"/>
      <c r="Q169" s="15"/>
      <c r="R169" s="53" t="s">
        <v>23</v>
      </c>
      <c r="S169" s="16">
        <f>IF(OR(Q171="■",Q171="×",Q171="◎"),0,IF(Q171="△",SUM(S166:S168)-7.75, SUM(S166:S167)-7.75))</f>
        <v>0</v>
      </c>
      <c r="U169" s="60" t="str">
        <f>IF(ISERROR(OR(WEEKDAY(B169,1)=1,ISNUMBER(MATCH(B169,#REF!,0)))),"",IF(OR(WEEKDAY(B169,1)=1,ISNUMBER(MATCH(B169,#REF!,0))),1,2))</f>
        <v/>
      </c>
      <c r="V169" s="58"/>
      <c r="W169" s="58"/>
      <c r="X169" s="58"/>
      <c r="Y169" s="58"/>
      <c r="Z169" s="58"/>
      <c r="AA169" s="58"/>
    </row>
    <row r="170" spans="1:27" ht="18" customHeight="1">
      <c r="A170" s="58"/>
      <c r="B170" s="14" t="s">
        <v>7</v>
      </c>
      <c r="C170" s="8" t="s">
        <v>7</v>
      </c>
      <c r="D170" s="18"/>
      <c r="E170" s="61" t="s">
        <v>7</v>
      </c>
      <c r="F170" s="62"/>
      <c r="G170" s="62"/>
      <c r="H170" s="62"/>
      <c r="I170" s="62"/>
      <c r="J170" s="62"/>
      <c r="K170" s="62"/>
      <c r="L170" s="62"/>
      <c r="M170" s="62"/>
      <c r="N170" s="15"/>
      <c r="O170" s="15" t="s">
        <v>32</v>
      </c>
      <c r="P170" s="15" t="s">
        <v>33</v>
      </c>
      <c r="Q170" s="15"/>
      <c r="R170" s="53" t="s">
        <v>3</v>
      </c>
      <c r="S170" s="16" t="str">
        <f>IF(Q171="×",-7.75,"-")</f>
        <v>-</v>
      </c>
      <c r="U170" s="60" t="str">
        <f>IF(ISERROR(OR(WEEKDAY(B170,1)=1,ISNUMBER(MATCH(B170,#REF!,0)))),"",IF(OR(WEEKDAY(B170,1)=1,ISNUMBER(MATCH(B170,#REF!,0))),1,2))</f>
        <v/>
      </c>
      <c r="V170" s="58"/>
      <c r="W170" s="58"/>
      <c r="X170" s="58"/>
      <c r="Y170" s="58"/>
      <c r="Z170" s="58"/>
      <c r="AA170" s="58"/>
    </row>
    <row r="171" spans="1:27" ht="18" customHeight="1" thickBot="1">
      <c r="A171" s="58"/>
      <c r="B171" s="48" t="s">
        <v>7</v>
      </c>
      <c r="C171" s="49" t="s">
        <v>7</v>
      </c>
      <c r="D171" s="50"/>
      <c r="E171" s="76" t="s">
        <v>7</v>
      </c>
      <c r="F171" s="77"/>
      <c r="G171" s="77"/>
      <c r="H171" s="77"/>
      <c r="I171" s="77"/>
      <c r="J171" s="77"/>
      <c r="K171" s="77"/>
      <c r="L171" s="77"/>
      <c r="M171" s="77"/>
      <c r="N171" s="51"/>
      <c r="O171" s="51" t="s">
        <v>55</v>
      </c>
      <c r="P171" s="51" t="s">
        <v>33</v>
      </c>
      <c r="Q171" s="51" t="s">
        <v>7</v>
      </c>
      <c r="R171" s="55" t="s">
        <v>5</v>
      </c>
      <c r="S171" s="17">
        <f xml:space="preserve"> S166+S167</f>
        <v>0</v>
      </c>
      <c r="U171" s="60" t="str">
        <f>IF(ISERROR(OR(WEEKDAY(B171,1)=1,ISNUMBER(MATCH(B171,#REF!,0)))),"",IF(OR(WEEKDAY(B171,1)=1,ISNUMBER(MATCH(B171,#REF!,0))),1,2))</f>
        <v/>
      </c>
      <c r="V171" s="58"/>
      <c r="W171" s="58"/>
      <c r="X171" s="58"/>
      <c r="Y171" s="58"/>
      <c r="Z171" s="58"/>
      <c r="AA171" s="58"/>
    </row>
    <row r="172" spans="1:27" ht="18" customHeight="1" thickBot="1">
      <c r="A172" s="58"/>
      <c r="B172" s="71">
        <f>B164+1</f>
        <v>45068</v>
      </c>
      <c r="C172" s="72"/>
      <c r="D172" s="72"/>
      <c r="E172" s="72"/>
      <c r="F172" s="72"/>
      <c r="G172" s="72"/>
      <c r="H172" s="72"/>
      <c r="I172" s="72"/>
      <c r="J172" s="72"/>
      <c r="K172" s="72"/>
      <c r="L172" s="72"/>
      <c r="M172" s="72"/>
      <c r="N172" s="72"/>
      <c r="O172" s="72"/>
      <c r="P172" s="72"/>
      <c r="Q172" s="72"/>
      <c r="R172" s="72"/>
      <c r="S172" s="73"/>
      <c r="U172" s="60">
        <f>IF(ISERROR(OR(WEEKDAY(B172,1)=1,ISNUMBER(MATCH(B172,#REF!,0)))),"",IF(OR(WEEKDAY(B172,1)=1,ISNUMBER(MATCH(B172,#REF!,0))),1,2))</f>
        <v>2</v>
      </c>
      <c r="V172" s="58"/>
      <c r="W172" s="58"/>
      <c r="X172" s="58"/>
      <c r="Y172" s="58"/>
      <c r="Z172" s="58"/>
      <c r="AA172" s="58"/>
    </row>
    <row r="173" spans="1:27" ht="18" customHeight="1" thickBot="1">
      <c r="A173" s="58"/>
      <c r="B173" s="9" t="s">
        <v>25</v>
      </c>
      <c r="C173" s="4" t="s">
        <v>1</v>
      </c>
      <c r="D173" s="5" t="s">
        <v>0</v>
      </c>
      <c r="E173" s="68" t="s">
        <v>2</v>
      </c>
      <c r="F173" s="69"/>
      <c r="G173" s="69"/>
      <c r="H173" s="69"/>
      <c r="I173" s="69"/>
      <c r="J173" s="69"/>
      <c r="K173" s="69"/>
      <c r="L173" s="69"/>
      <c r="M173" s="70"/>
      <c r="N173" s="59" t="s">
        <v>4</v>
      </c>
      <c r="O173" s="57" t="s">
        <v>6</v>
      </c>
      <c r="P173" s="7" t="s">
        <v>26</v>
      </c>
      <c r="Q173" s="12" t="s">
        <v>4</v>
      </c>
      <c r="R173" s="63" t="s">
        <v>4</v>
      </c>
      <c r="S173" s="64"/>
      <c r="U173" s="60" t="str">
        <f>IF(ISERROR(OR(WEEKDAY(B173,1)=1,ISNUMBER(MATCH(B173,#REF!,0)))),"",IF(OR(WEEKDAY(B173,1)=1,ISNUMBER(MATCH(B173,#REF!,0))),1,2))</f>
        <v/>
      </c>
      <c r="V173" s="58"/>
      <c r="W173" s="58"/>
      <c r="X173" s="58"/>
      <c r="Y173" s="58"/>
      <c r="Z173" s="58"/>
      <c r="AA173" s="58"/>
    </row>
    <row r="174" spans="1:27" ht="18" customHeight="1">
      <c r="A174" s="58"/>
      <c r="B174" s="43" t="s">
        <v>7</v>
      </c>
      <c r="C174" s="44" t="s">
        <v>7</v>
      </c>
      <c r="D174" s="45"/>
      <c r="E174" s="66" t="s">
        <v>7</v>
      </c>
      <c r="F174" s="67"/>
      <c r="G174" s="67"/>
      <c r="H174" s="67"/>
      <c r="I174" s="67"/>
      <c r="J174" s="67"/>
      <c r="K174" s="67"/>
      <c r="L174" s="67"/>
      <c r="M174" s="67"/>
      <c r="N174" s="46"/>
      <c r="O174" s="46" t="s">
        <v>115</v>
      </c>
      <c r="P174" s="46"/>
      <c r="Q174" s="46">
        <v>7</v>
      </c>
      <c r="R174" s="52" t="s">
        <v>56</v>
      </c>
      <c r="S174" s="47">
        <f>SUM(N174:N179)</f>
        <v>0</v>
      </c>
      <c r="U174" s="60" t="str">
        <f>IF(ISERROR(OR(WEEKDAY(B174,1)=1,ISNUMBER(MATCH(B174,#REF!,0)))),"",IF(OR(WEEKDAY(B174,1)=1,ISNUMBER(MATCH(B174,#REF!,0))),1,2))</f>
        <v/>
      </c>
      <c r="V174" s="58"/>
      <c r="W174" s="58"/>
      <c r="X174" s="58"/>
      <c r="Y174" s="58"/>
      <c r="Z174" s="58"/>
      <c r="AA174" s="58"/>
    </row>
    <row r="175" spans="1:27" ht="18" customHeight="1">
      <c r="A175" s="58"/>
      <c r="B175" s="14" t="s">
        <v>7</v>
      </c>
      <c r="C175" s="8" t="s">
        <v>7</v>
      </c>
      <c r="D175" s="18"/>
      <c r="E175" s="61" t="s">
        <v>7</v>
      </c>
      <c r="F175" s="62"/>
      <c r="G175" s="62"/>
      <c r="H175" s="62"/>
      <c r="I175" s="62"/>
      <c r="J175" s="62"/>
      <c r="K175" s="62"/>
      <c r="L175" s="62"/>
      <c r="M175" s="62"/>
      <c r="N175" s="15"/>
      <c r="O175" s="15"/>
      <c r="P175" s="15"/>
      <c r="Q175" s="15"/>
      <c r="R175" s="53" t="s">
        <v>6</v>
      </c>
      <c r="S175" s="16">
        <f>SUM(Q174:Q178)</f>
        <v>7.75</v>
      </c>
      <c r="U175" s="60" t="str">
        <f>IF(ISERROR(OR(WEEKDAY(B175,1)=1,ISNUMBER(MATCH(B175,#REF!,0)))),"",IF(OR(WEEKDAY(B175,1)=1,ISNUMBER(MATCH(B175,#REF!,0))),1,2))</f>
        <v/>
      </c>
      <c r="V175" s="58"/>
      <c r="W175" s="58"/>
      <c r="X175" s="58"/>
      <c r="Y175" s="58"/>
      <c r="Z175" s="58"/>
      <c r="AA175" s="58"/>
    </row>
    <row r="176" spans="1:27" ht="18" customHeight="1">
      <c r="A176" s="58"/>
      <c r="B176" s="14" t="s">
        <v>7</v>
      </c>
      <c r="C176" s="8" t="s">
        <v>7</v>
      </c>
      <c r="D176" s="18"/>
      <c r="E176" s="61" t="s">
        <v>7</v>
      </c>
      <c r="F176" s="62"/>
      <c r="G176" s="62"/>
      <c r="H176" s="62"/>
      <c r="I176" s="62"/>
      <c r="J176" s="62"/>
      <c r="K176" s="62"/>
      <c r="L176" s="62"/>
      <c r="M176" s="62"/>
      <c r="N176" s="15"/>
      <c r="O176" s="15"/>
      <c r="P176" s="15"/>
      <c r="Q176" s="15"/>
      <c r="R176" s="54" t="str">
        <f>IF(Q179="△","Minus Time","")</f>
        <v/>
      </c>
      <c r="S176" s="41"/>
      <c r="U176" s="60" t="str">
        <f>IF(ISERROR(OR(WEEKDAY(B176,1)=1,ISNUMBER(MATCH(B176,#REF!,0)))),"",IF(OR(WEEKDAY(B176,1)=1,ISNUMBER(MATCH(B176,#REF!,0))),1,2))</f>
        <v/>
      </c>
      <c r="V176" s="58"/>
      <c r="W176" s="58"/>
      <c r="X176" s="58"/>
      <c r="Y176" s="58"/>
      <c r="Z176" s="58"/>
      <c r="AA176" s="58"/>
    </row>
    <row r="177" spans="1:27" ht="18" customHeight="1">
      <c r="A177" s="58"/>
      <c r="B177" s="14" t="s">
        <v>7</v>
      </c>
      <c r="C177" s="8" t="s">
        <v>7</v>
      </c>
      <c r="D177" s="18"/>
      <c r="E177" s="61" t="s">
        <v>7</v>
      </c>
      <c r="F177" s="62"/>
      <c r="G177" s="62"/>
      <c r="H177" s="62"/>
      <c r="I177" s="62"/>
      <c r="J177" s="62"/>
      <c r="K177" s="62"/>
      <c r="L177" s="62"/>
      <c r="M177" s="62"/>
      <c r="N177" s="15"/>
      <c r="O177" s="15"/>
      <c r="P177" s="15"/>
      <c r="Q177" s="15"/>
      <c r="R177" s="53" t="s">
        <v>23</v>
      </c>
      <c r="S177" s="16">
        <f>IF(OR(Q179="■",Q179="×",Q179="◎"),0,IF(Q179="△",SUM(S174:S176)-7.75, SUM(S174:S175)-7.75))</f>
        <v>0</v>
      </c>
      <c r="U177" s="60" t="str">
        <f>IF(ISERROR(OR(WEEKDAY(B177,1)=1,ISNUMBER(MATCH(B177,#REF!,0)))),"",IF(OR(WEEKDAY(B177,1)=1,ISNUMBER(MATCH(B177,#REF!,0))),1,2))</f>
        <v/>
      </c>
      <c r="V177" s="58"/>
      <c r="W177" s="58"/>
      <c r="X177" s="58"/>
      <c r="Y177" s="58"/>
      <c r="Z177" s="58"/>
      <c r="AA177" s="58"/>
    </row>
    <row r="178" spans="1:27" ht="18" customHeight="1">
      <c r="A178" s="58"/>
      <c r="B178" s="14" t="s">
        <v>7</v>
      </c>
      <c r="C178" s="8" t="s">
        <v>7</v>
      </c>
      <c r="D178" s="18"/>
      <c r="E178" s="61" t="s">
        <v>7</v>
      </c>
      <c r="F178" s="62"/>
      <c r="G178" s="62"/>
      <c r="H178" s="62"/>
      <c r="I178" s="62"/>
      <c r="J178" s="62"/>
      <c r="K178" s="62"/>
      <c r="L178" s="62"/>
      <c r="M178" s="62"/>
      <c r="N178" s="15"/>
      <c r="O178" s="15" t="s">
        <v>32</v>
      </c>
      <c r="P178" s="15" t="s">
        <v>33</v>
      </c>
      <c r="Q178" s="15">
        <v>0.75</v>
      </c>
      <c r="R178" s="53" t="s">
        <v>3</v>
      </c>
      <c r="S178" s="16" t="str">
        <f>IF(Q179="×",-7.75,"-")</f>
        <v>-</v>
      </c>
      <c r="U178" s="60" t="str">
        <f>IF(ISERROR(OR(WEEKDAY(B178,1)=1,ISNUMBER(MATCH(B178,#REF!,0)))),"",IF(OR(WEEKDAY(B178,1)=1,ISNUMBER(MATCH(B178,#REF!,0))),1,2))</f>
        <v/>
      </c>
      <c r="V178" s="58"/>
      <c r="W178" s="58"/>
      <c r="X178" s="58"/>
      <c r="Y178" s="58"/>
      <c r="Z178" s="58"/>
      <c r="AA178" s="58"/>
    </row>
    <row r="179" spans="1:27" ht="18" customHeight="1" thickBot="1">
      <c r="A179" s="58"/>
      <c r="B179" s="48" t="s">
        <v>7</v>
      </c>
      <c r="C179" s="49" t="s">
        <v>7</v>
      </c>
      <c r="D179" s="50"/>
      <c r="E179" s="76" t="s">
        <v>7</v>
      </c>
      <c r="F179" s="77"/>
      <c r="G179" s="77"/>
      <c r="H179" s="77"/>
      <c r="I179" s="77"/>
      <c r="J179" s="77"/>
      <c r="K179" s="77"/>
      <c r="L179" s="77"/>
      <c r="M179" s="77"/>
      <c r="N179" s="51"/>
      <c r="O179" s="51" t="s">
        <v>55</v>
      </c>
      <c r="P179" s="51" t="s">
        <v>33</v>
      </c>
      <c r="Q179" s="51" t="s">
        <v>93</v>
      </c>
      <c r="R179" s="55" t="s">
        <v>5</v>
      </c>
      <c r="S179" s="17">
        <f xml:space="preserve"> S174+S175</f>
        <v>7.75</v>
      </c>
      <c r="U179" s="60" t="str">
        <f>IF(ISERROR(OR(WEEKDAY(B179,1)=1,ISNUMBER(MATCH(B179,#REF!,0)))),"",IF(OR(WEEKDAY(B179,1)=1,ISNUMBER(MATCH(B179,#REF!,0))),1,2))</f>
        <v/>
      </c>
      <c r="V179" s="58"/>
      <c r="W179" s="58"/>
      <c r="X179" s="58"/>
      <c r="Y179" s="58"/>
      <c r="Z179" s="58"/>
      <c r="AA179" s="58"/>
    </row>
    <row r="180" spans="1:27" ht="18" customHeight="1" thickBot="1">
      <c r="A180" s="58"/>
      <c r="B180" s="71">
        <f>B172+1</f>
        <v>45069</v>
      </c>
      <c r="C180" s="72"/>
      <c r="D180" s="72"/>
      <c r="E180" s="72"/>
      <c r="F180" s="72"/>
      <c r="G180" s="72"/>
      <c r="H180" s="72"/>
      <c r="I180" s="72"/>
      <c r="J180" s="72"/>
      <c r="K180" s="72"/>
      <c r="L180" s="72"/>
      <c r="M180" s="72"/>
      <c r="N180" s="72"/>
      <c r="O180" s="72"/>
      <c r="P180" s="72"/>
      <c r="Q180" s="72"/>
      <c r="R180" s="72"/>
      <c r="S180" s="73"/>
      <c r="U180" s="60">
        <f>IF(ISERROR(OR(WEEKDAY(B180,1)=1,ISNUMBER(MATCH(B180,#REF!,0)))),"",IF(OR(WEEKDAY(B180,1)=1,ISNUMBER(MATCH(B180,#REF!,0))),1,2))</f>
        <v>2</v>
      </c>
      <c r="V180" s="58"/>
      <c r="W180" s="58"/>
      <c r="X180" s="58"/>
      <c r="Y180" s="58"/>
      <c r="Z180" s="58"/>
      <c r="AA180" s="58"/>
    </row>
    <row r="181" spans="1:27" ht="18" customHeight="1" thickBot="1">
      <c r="A181" s="58"/>
      <c r="B181" s="9" t="s">
        <v>25</v>
      </c>
      <c r="C181" s="4" t="s">
        <v>1</v>
      </c>
      <c r="D181" s="5" t="s">
        <v>0</v>
      </c>
      <c r="E181" s="68" t="s">
        <v>2</v>
      </c>
      <c r="F181" s="69"/>
      <c r="G181" s="69"/>
      <c r="H181" s="69"/>
      <c r="I181" s="69"/>
      <c r="J181" s="69"/>
      <c r="K181" s="69"/>
      <c r="L181" s="69"/>
      <c r="M181" s="70"/>
      <c r="N181" s="59" t="s">
        <v>4</v>
      </c>
      <c r="O181" s="57" t="s">
        <v>6</v>
      </c>
      <c r="P181" s="7" t="s">
        <v>26</v>
      </c>
      <c r="Q181" s="12" t="s">
        <v>4</v>
      </c>
      <c r="R181" s="63" t="s">
        <v>4</v>
      </c>
      <c r="S181" s="64"/>
      <c r="U181" s="60" t="str">
        <f>IF(ISERROR(OR(WEEKDAY(B181,1)=1,ISNUMBER(MATCH(B181,#REF!,0)))),"",IF(OR(WEEKDAY(B181,1)=1,ISNUMBER(MATCH(B181,#REF!,0))),1,2))</f>
        <v/>
      </c>
      <c r="V181" s="58"/>
      <c r="W181" s="58"/>
      <c r="X181" s="58"/>
      <c r="Y181" s="58"/>
      <c r="Z181" s="58"/>
      <c r="AA181" s="58"/>
    </row>
    <row r="182" spans="1:27" ht="18" customHeight="1">
      <c r="A182" s="58"/>
      <c r="B182" s="43" t="s">
        <v>7</v>
      </c>
      <c r="C182" s="44" t="s">
        <v>7</v>
      </c>
      <c r="D182" s="45"/>
      <c r="E182" s="66" t="s">
        <v>7</v>
      </c>
      <c r="F182" s="67"/>
      <c r="G182" s="67"/>
      <c r="H182" s="67"/>
      <c r="I182" s="67"/>
      <c r="J182" s="67"/>
      <c r="K182" s="67"/>
      <c r="L182" s="67"/>
      <c r="M182" s="67"/>
      <c r="N182" s="46"/>
      <c r="O182" s="46" t="s">
        <v>115</v>
      </c>
      <c r="P182" s="46"/>
      <c r="Q182" s="46">
        <v>7</v>
      </c>
      <c r="R182" s="52" t="s">
        <v>56</v>
      </c>
      <c r="S182" s="47">
        <f>SUM(N182:N187)</f>
        <v>0</v>
      </c>
      <c r="U182" s="60" t="str">
        <f>IF(ISERROR(OR(WEEKDAY(B182,1)=1,ISNUMBER(MATCH(B182,#REF!,0)))),"",IF(OR(WEEKDAY(B182,1)=1,ISNUMBER(MATCH(B182,#REF!,0))),1,2))</f>
        <v/>
      </c>
      <c r="V182" s="58"/>
      <c r="W182" s="58"/>
      <c r="X182" s="58"/>
      <c r="Y182" s="58"/>
      <c r="Z182" s="58"/>
      <c r="AA182" s="58"/>
    </row>
    <row r="183" spans="1:27" ht="18" customHeight="1">
      <c r="A183" s="58"/>
      <c r="B183" s="14" t="s">
        <v>7</v>
      </c>
      <c r="C183" s="8" t="s">
        <v>7</v>
      </c>
      <c r="D183" s="18"/>
      <c r="E183" s="61" t="s">
        <v>7</v>
      </c>
      <c r="F183" s="62"/>
      <c r="G183" s="62"/>
      <c r="H183" s="62"/>
      <c r="I183" s="62"/>
      <c r="J183" s="62"/>
      <c r="K183" s="62"/>
      <c r="L183" s="62"/>
      <c r="M183" s="62"/>
      <c r="N183" s="15"/>
      <c r="O183" s="15"/>
      <c r="P183" s="15"/>
      <c r="Q183" s="15"/>
      <c r="R183" s="53" t="s">
        <v>6</v>
      </c>
      <c r="S183" s="16">
        <f>SUM(Q182:Q186)</f>
        <v>7.75</v>
      </c>
      <c r="U183" s="60" t="str">
        <f>IF(ISERROR(OR(WEEKDAY(B183,1)=1,ISNUMBER(MATCH(B183,#REF!,0)))),"",IF(OR(WEEKDAY(B183,1)=1,ISNUMBER(MATCH(B183,#REF!,0))),1,2))</f>
        <v/>
      </c>
      <c r="V183" s="58"/>
      <c r="W183" s="58"/>
      <c r="X183" s="58"/>
      <c r="Y183" s="58"/>
      <c r="Z183" s="58"/>
      <c r="AA183" s="58"/>
    </row>
    <row r="184" spans="1:27" ht="18" customHeight="1">
      <c r="A184" s="58"/>
      <c r="B184" s="14" t="s">
        <v>7</v>
      </c>
      <c r="C184" s="8" t="s">
        <v>7</v>
      </c>
      <c r="D184" s="18"/>
      <c r="E184" s="61" t="s">
        <v>7</v>
      </c>
      <c r="F184" s="62"/>
      <c r="G184" s="62"/>
      <c r="H184" s="62"/>
      <c r="I184" s="62"/>
      <c r="J184" s="62"/>
      <c r="K184" s="62"/>
      <c r="L184" s="62"/>
      <c r="M184" s="62"/>
      <c r="N184" s="15"/>
      <c r="O184" s="15"/>
      <c r="P184" s="15"/>
      <c r="Q184" s="15"/>
      <c r="R184" s="54" t="str">
        <f>IF(Q187="△","Minus Time","")</f>
        <v/>
      </c>
      <c r="S184" s="41"/>
      <c r="U184" s="60" t="str">
        <f>IF(ISERROR(OR(WEEKDAY(B184,1)=1,ISNUMBER(MATCH(B184,#REF!,0)))),"",IF(OR(WEEKDAY(B184,1)=1,ISNUMBER(MATCH(B184,#REF!,0))),1,2))</f>
        <v/>
      </c>
      <c r="V184" s="58"/>
      <c r="W184" s="58"/>
      <c r="X184" s="58"/>
      <c r="Y184" s="58"/>
      <c r="Z184" s="58"/>
      <c r="AA184" s="58"/>
    </row>
    <row r="185" spans="1:27" ht="18" customHeight="1">
      <c r="A185" s="58"/>
      <c r="B185" s="14" t="s">
        <v>7</v>
      </c>
      <c r="C185" s="8" t="s">
        <v>7</v>
      </c>
      <c r="D185" s="18"/>
      <c r="E185" s="61" t="s">
        <v>7</v>
      </c>
      <c r="F185" s="62"/>
      <c r="G185" s="62"/>
      <c r="H185" s="62"/>
      <c r="I185" s="62"/>
      <c r="J185" s="62"/>
      <c r="K185" s="62"/>
      <c r="L185" s="62"/>
      <c r="M185" s="62"/>
      <c r="N185" s="15"/>
      <c r="O185" s="15"/>
      <c r="P185" s="15"/>
      <c r="Q185" s="15"/>
      <c r="R185" s="53" t="s">
        <v>23</v>
      </c>
      <c r="S185" s="16">
        <f>IF(OR(Q187="■",Q187="×",Q187="◎"),0,IF(Q187="△",SUM(S182:S184)-7.75, SUM(S182:S183)-7.75))</f>
        <v>0</v>
      </c>
      <c r="U185" s="60" t="str">
        <f>IF(ISERROR(OR(WEEKDAY(B185,1)=1,ISNUMBER(MATCH(B185,#REF!,0)))),"",IF(OR(WEEKDAY(B185,1)=1,ISNUMBER(MATCH(B185,#REF!,0))),1,2))</f>
        <v/>
      </c>
      <c r="V185" s="58"/>
      <c r="W185" s="58"/>
      <c r="X185" s="58"/>
      <c r="Y185" s="58"/>
      <c r="Z185" s="58"/>
      <c r="AA185" s="58"/>
    </row>
    <row r="186" spans="1:27" ht="18" customHeight="1">
      <c r="A186" s="58"/>
      <c r="B186" s="14" t="s">
        <v>7</v>
      </c>
      <c r="C186" s="8" t="s">
        <v>7</v>
      </c>
      <c r="D186" s="18"/>
      <c r="E186" s="61" t="s">
        <v>7</v>
      </c>
      <c r="F186" s="62"/>
      <c r="G186" s="62"/>
      <c r="H186" s="62"/>
      <c r="I186" s="62"/>
      <c r="J186" s="62"/>
      <c r="K186" s="62"/>
      <c r="L186" s="62"/>
      <c r="M186" s="62"/>
      <c r="N186" s="15"/>
      <c r="O186" s="15" t="s">
        <v>32</v>
      </c>
      <c r="P186" s="15" t="s">
        <v>33</v>
      </c>
      <c r="Q186" s="15">
        <v>0.75</v>
      </c>
      <c r="R186" s="53" t="s">
        <v>3</v>
      </c>
      <c r="S186" s="16" t="str">
        <f>IF(Q187="×",-7.75,"-")</f>
        <v>-</v>
      </c>
      <c r="U186" s="60" t="str">
        <f>IF(ISERROR(OR(WEEKDAY(B186,1)=1,ISNUMBER(MATCH(B186,#REF!,0)))),"",IF(OR(WEEKDAY(B186,1)=1,ISNUMBER(MATCH(B186,#REF!,0))),1,2))</f>
        <v/>
      </c>
      <c r="V186" s="58"/>
      <c r="W186" s="58"/>
      <c r="X186" s="58"/>
      <c r="Y186" s="58"/>
      <c r="Z186" s="58"/>
      <c r="AA186" s="58"/>
    </row>
    <row r="187" spans="1:27" ht="18" customHeight="1" thickBot="1">
      <c r="A187" s="58"/>
      <c r="B187" s="48" t="s">
        <v>7</v>
      </c>
      <c r="C187" s="49" t="s">
        <v>7</v>
      </c>
      <c r="D187" s="50"/>
      <c r="E187" s="76" t="s">
        <v>7</v>
      </c>
      <c r="F187" s="77"/>
      <c r="G187" s="77"/>
      <c r="H187" s="77"/>
      <c r="I187" s="77"/>
      <c r="J187" s="77"/>
      <c r="K187" s="77"/>
      <c r="L187" s="77"/>
      <c r="M187" s="77"/>
      <c r="N187" s="51"/>
      <c r="O187" s="51" t="s">
        <v>55</v>
      </c>
      <c r="P187" s="51" t="s">
        <v>33</v>
      </c>
      <c r="Q187" s="51" t="s">
        <v>93</v>
      </c>
      <c r="R187" s="55" t="s">
        <v>5</v>
      </c>
      <c r="S187" s="17">
        <f xml:space="preserve"> S182+S183</f>
        <v>7.75</v>
      </c>
      <c r="U187" s="60" t="str">
        <f>IF(ISERROR(OR(WEEKDAY(B187,1)=1,ISNUMBER(MATCH(B187,#REF!,0)))),"",IF(OR(WEEKDAY(B187,1)=1,ISNUMBER(MATCH(B187,#REF!,0))),1,2))</f>
        <v/>
      </c>
      <c r="V187" s="58"/>
      <c r="W187" s="58"/>
      <c r="X187" s="58"/>
      <c r="Y187" s="58"/>
      <c r="Z187" s="58"/>
      <c r="AA187" s="58"/>
    </row>
    <row r="188" spans="1:27" ht="18" customHeight="1" thickBot="1">
      <c r="A188" s="58"/>
      <c r="B188" s="71">
        <f>B180+1</f>
        <v>45070</v>
      </c>
      <c r="C188" s="72"/>
      <c r="D188" s="72"/>
      <c r="E188" s="72"/>
      <c r="F188" s="72"/>
      <c r="G188" s="72"/>
      <c r="H188" s="72"/>
      <c r="I188" s="72"/>
      <c r="J188" s="72"/>
      <c r="K188" s="72"/>
      <c r="L188" s="72"/>
      <c r="M188" s="72"/>
      <c r="N188" s="72"/>
      <c r="O188" s="72"/>
      <c r="P188" s="72"/>
      <c r="Q188" s="72"/>
      <c r="R188" s="72"/>
      <c r="S188" s="73"/>
      <c r="U188" s="60">
        <f>IF(ISERROR(OR(WEEKDAY(B188,1)=1,ISNUMBER(MATCH(B188,#REF!,0)))),"",IF(OR(WEEKDAY(B188,1)=1,ISNUMBER(MATCH(B188,#REF!,0))),1,2))</f>
        <v>2</v>
      </c>
      <c r="V188" s="58"/>
      <c r="W188" s="58"/>
      <c r="X188" s="58"/>
      <c r="Y188" s="58"/>
      <c r="Z188" s="58"/>
      <c r="AA188" s="58"/>
    </row>
    <row r="189" spans="1:27" ht="18" customHeight="1" thickBot="1">
      <c r="A189" s="58"/>
      <c r="B189" s="9" t="s">
        <v>25</v>
      </c>
      <c r="C189" s="4" t="s">
        <v>1</v>
      </c>
      <c r="D189" s="5" t="s">
        <v>0</v>
      </c>
      <c r="E189" s="68" t="s">
        <v>2</v>
      </c>
      <c r="F189" s="69"/>
      <c r="G189" s="69"/>
      <c r="H189" s="69"/>
      <c r="I189" s="69"/>
      <c r="J189" s="69"/>
      <c r="K189" s="69"/>
      <c r="L189" s="69"/>
      <c r="M189" s="70"/>
      <c r="N189" s="59" t="s">
        <v>4</v>
      </c>
      <c r="O189" s="57" t="s">
        <v>6</v>
      </c>
      <c r="P189" s="7" t="s">
        <v>26</v>
      </c>
      <c r="Q189" s="12" t="s">
        <v>4</v>
      </c>
      <c r="R189" s="63" t="s">
        <v>4</v>
      </c>
      <c r="S189" s="64"/>
      <c r="U189" s="60" t="str">
        <f>IF(ISERROR(OR(WEEKDAY(B189,1)=1,ISNUMBER(MATCH(B189,#REF!,0)))),"",IF(OR(WEEKDAY(B189,1)=1,ISNUMBER(MATCH(B189,#REF!,0))),1,2))</f>
        <v/>
      </c>
      <c r="V189" s="58"/>
      <c r="W189" s="58"/>
      <c r="X189" s="58"/>
      <c r="Y189" s="58"/>
      <c r="Z189" s="58"/>
      <c r="AA189" s="58"/>
    </row>
    <row r="190" spans="1:27" ht="18" customHeight="1">
      <c r="A190" s="58"/>
      <c r="B190" s="43" t="s">
        <v>7</v>
      </c>
      <c r="C190" s="44" t="s">
        <v>7</v>
      </c>
      <c r="D190" s="45"/>
      <c r="E190" s="66" t="s">
        <v>7</v>
      </c>
      <c r="F190" s="67"/>
      <c r="G190" s="67"/>
      <c r="H190" s="67"/>
      <c r="I190" s="67"/>
      <c r="J190" s="67"/>
      <c r="K190" s="67"/>
      <c r="L190" s="67"/>
      <c r="M190" s="67"/>
      <c r="N190" s="46"/>
      <c r="O190" s="46" t="s">
        <v>115</v>
      </c>
      <c r="P190" s="46"/>
      <c r="Q190" s="46">
        <v>7</v>
      </c>
      <c r="R190" s="52" t="s">
        <v>56</v>
      </c>
      <c r="S190" s="47">
        <f>SUM(N190:N195)</f>
        <v>0</v>
      </c>
      <c r="U190" s="60" t="str">
        <f>IF(ISERROR(OR(WEEKDAY(B190,1)=1,ISNUMBER(MATCH(B190,#REF!,0)))),"",IF(OR(WEEKDAY(B190,1)=1,ISNUMBER(MATCH(B190,#REF!,0))),1,2))</f>
        <v/>
      </c>
      <c r="V190" s="58"/>
      <c r="W190" s="58"/>
      <c r="X190" s="58"/>
      <c r="Y190" s="58"/>
      <c r="Z190" s="58"/>
      <c r="AA190" s="58"/>
    </row>
    <row r="191" spans="1:27" ht="18" customHeight="1">
      <c r="A191" s="58"/>
      <c r="B191" s="14" t="s">
        <v>7</v>
      </c>
      <c r="C191" s="8" t="s">
        <v>7</v>
      </c>
      <c r="D191" s="18"/>
      <c r="E191" s="61" t="s">
        <v>7</v>
      </c>
      <c r="F191" s="62"/>
      <c r="G191" s="62"/>
      <c r="H191" s="62"/>
      <c r="I191" s="62"/>
      <c r="J191" s="62"/>
      <c r="K191" s="62"/>
      <c r="L191" s="62"/>
      <c r="M191" s="62"/>
      <c r="N191" s="15"/>
      <c r="O191" s="15"/>
      <c r="P191" s="15"/>
      <c r="Q191" s="15"/>
      <c r="R191" s="53" t="s">
        <v>6</v>
      </c>
      <c r="S191" s="16">
        <f>SUM(Q190:Q194)</f>
        <v>7.75</v>
      </c>
      <c r="U191" s="60" t="str">
        <f>IF(ISERROR(OR(WEEKDAY(B191,1)=1,ISNUMBER(MATCH(B191,#REF!,0)))),"",IF(OR(WEEKDAY(B191,1)=1,ISNUMBER(MATCH(B191,#REF!,0))),1,2))</f>
        <v/>
      </c>
      <c r="V191" s="58"/>
      <c r="W191" s="58"/>
      <c r="X191" s="58"/>
      <c r="Y191" s="58"/>
      <c r="Z191" s="58"/>
      <c r="AA191" s="58"/>
    </row>
    <row r="192" spans="1:27" ht="18" customHeight="1">
      <c r="A192" s="58"/>
      <c r="B192" s="14" t="s">
        <v>7</v>
      </c>
      <c r="C192" s="8" t="s">
        <v>7</v>
      </c>
      <c r="D192" s="18"/>
      <c r="E192" s="61" t="s">
        <v>7</v>
      </c>
      <c r="F192" s="62"/>
      <c r="G192" s="62"/>
      <c r="H192" s="62"/>
      <c r="I192" s="62"/>
      <c r="J192" s="62"/>
      <c r="K192" s="62"/>
      <c r="L192" s="62"/>
      <c r="M192" s="62"/>
      <c r="N192" s="15"/>
      <c r="O192" s="15"/>
      <c r="P192" s="15"/>
      <c r="Q192" s="15"/>
      <c r="R192" s="54" t="str">
        <f>IF(Q195="△","Minus Time","")</f>
        <v/>
      </c>
      <c r="S192" s="41"/>
      <c r="U192" s="60" t="str">
        <f>IF(ISERROR(OR(WEEKDAY(B192,1)=1,ISNUMBER(MATCH(B192,#REF!,0)))),"",IF(OR(WEEKDAY(B192,1)=1,ISNUMBER(MATCH(B192,#REF!,0))),1,2))</f>
        <v/>
      </c>
      <c r="V192" s="58"/>
      <c r="W192" s="58"/>
      <c r="X192" s="58"/>
      <c r="Y192" s="58"/>
      <c r="Z192" s="58"/>
      <c r="AA192" s="58"/>
    </row>
    <row r="193" spans="1:27" ht="18" customHeight="1">
      <c r="A193" s="58"/>
      <c r="B193" s="14" t="s">
        <v>7</v>
      </c>
      <c r="C193" s="8" t="s">
        <v>7</v>
      </c>
      <c r="D193" s="18"/>
      <c r="E193" s="61" t="s">
        <v>7</v>
      </c>
      <c r="F193" s="62"/>
      <c r="G193" s="62"/>
      <c r="H193" s="62"/>
      <c r="I193" s="62"/>
      <c r="J193" s="62"/>
      <c r="K193" s="62"/>
      <c r="L193" s="62"/>
      <c r="M193" s="62"/>
      <c r="N193" s="15"/>
      <c r="O193" s="15"/>
      <c r="P193" s="15"/>
      <c r="Q193" s="15"/>
      <c r="R193" s="53" t="s">
        <v>23</v>
      </c>
      <c r="S193" s="16">
        <f>IF(OR(Q195="■",Q195="×",Q195="◎"),0,IF(Q195="△",SUM(S190:S192)-7.75, SUM(S190:S191)-7.75))</f>
        <v>0</v>
      </c>
      <c r="U193" s="60" t="str">
        <f>IF(ISERROR(OR(WEEKDAY(B193,1)=1,ISNUMBER(MATCH(B193,#REF!,0)))),"",IF(OR(WEEKDAY(B193,1)=1,ISNUMBER(MATCH(B193,#REF!,0))),1,2))</f>
        <v/>
      </c>
      <c r="V193" s="58"/>
      <c r="W193" s="58"/>
      <c r="X193" s="58"/>
      <c r="Y193" s="58"/>
      <c r="Z193" s="58"/>
      <c r="AA193" s="58"/>
    </row>
    <row r="194" spans="1:27" ht="18" customHeight="1">
      <c r="A194" s="58"/>
      <c r="B194" s="14" t="s">
        <v>7</v>
      </c>
      <c r="C194" s="8" t="s">
        <v>7</v>
      </c>
      <c r="D194" s="18"/>
      <c r="E194" s="61" t="s">
        <v>7</v>
      </c>
      <c r="F194" s="62"/>
      <c r="G194" s="62"/>
      <c r="H194" s="62"/>
      <c r="I194" s="62"/>
      <c r="J194" s="62"/>
      <c r="K194" s="62"/>
      <c r="L194" s="62"/>
      <c r="M194" s="62"/>
      <c r="N194" s="15"/>
      <c r="O194" s="15" t="s">
        <v>32</v>
      </c>
      <c r="P194" s="15" t="s">
        <v>33</v>
      </c>
      <c r="Q194" s="15">
        <v>0.75</v>
      </c>
      <c r="R194" s="53" t="s">
        <v>3</v>
      </c>
      <c r="S194" s="16" t="str">
        <f>IF(Q195="×",-7.75,"-")</f>
        <v>-</v>
      </c>
      <c r="U194" s="60" t="str">
        <f>IF(ISERROR(OR(WEEKDAY(B194,1)=1,ISNUMBER(MATCH(B194,#REF!,0)))),"",IF(OR(WEEKDAY(B194,1)=1,ISNUMBER(MATCH(B194,#REF!,0))),1,2))</f>
        <v/>
      </c>
      <c r="V194" s="58"/>
      <c r="W194" s="58"/>
      <c r="X194" s="58"/>
      <c r="Y194" s="58"/>
      <c r="Z194" s="58"/>
      <c r="AA194" s="58"/>
    </row>
    <row r="195" spans="1:27" ht="18" customHeight="1" thickBot="1">
      <c r="A195" s="58"/>
      <c r="B195" s="48" t="s">
        <v>7</v>
      </c>
      <c r="C195" s="49" t="s">
        <v>7</v>
      </c>
      <c r="D195" s="50"/>
      <c r="E195" s="76" t="s">
        <v>7</v>
      </c>
      <c r="F195" s="77"/>
      <c r="G195" s="77"/>
      <c r="H195" s="77"/>
      <c r="I195" s="77"/>
      <c r="J195" s="77"/>
      <c r="K195" s="77"/>
      <c r="L195" s="77"/>
      <c r="M195" s="77"/>
      <c r="N195" s="51"/>
      <c r="O195" s="51" t="s">
        <v>55</v>
      </c>
      <c r="P195" s="51" t="s">
        <v>33</v>
      </c>
      <c r="Q195" s="51" t="s">
        <v>93</v>
      </c>
      <c r="R195" s="55" t="s">
        <v>5</v>
      </c>
      <c r="S195" s="17">
        <f xml:space="preserve"> S190+S191</f>
        <v>7.75</v>
      </c>
      <c r="U195" s="60" t="str">
        <f>IF(ISERROR(OR(WEEKDAY(B195,1)=1,ISNUMBER(MATCH(B195,#REF!,0)))),"",IF(OR(WEEKDAY(B195,1)=1,ISNUMBER(MATCH(B195,#REF!,0))),1,2))</f>
        <v/>
      </c>
      <c r="V195" s="58"/>
      <c r="W195" s="58"/>
      <c r="X195" s="58"/>
      <c r="Y195" s="58"/>
      <c r="Z195" s="58"/>
      <c r="AA195" s="58"/>
    </row>
    <row r="196" spans="1:27" ht="18" customHeight="1" thickBot="1">
      <c r="A196" s="58"/>
      <c r="B196" s="71">
        <f>B188+1</f>
        <v>45071</v>
      </c>
      <c r="C196" s="72"/>
      <c r="D196" s="72"/>
      <c r="E196" s="72"/>
      <c r="F196" s="72"/>
      <c r="G196" s="72"/>
      <c r="H196" s="72"/>
      <c r="I196" s="72"/>
      <c r="J196" s="72"/>
      <c r="K196" s="72"/>
      <c r="L196" s="72"/>
      <c r="M196" s="72"/>
      <c r="N196" s="72"/>
      <c r="O196" s="72"/>
      <c r="P196" s="72"/>
      <c r="Q196" s="72"/>
      <c r="R196" s="72"/>
      <c r="S196" s="73"/>
      <c r="U196" s="60">
        <f>IF(ISERROR(OR(WEEKDAY(B196,1)=1,ISNUMBER(MATCH(B196,#REF!,0)))),"",IF(OR(WEEKDAY(B196,1)=1,ISNUMBER(MATCH(B196,#REF!,0))),1,2))</f>
        <v>2</v>
      </c>
      <c r="V196" s="58"/>
      <c r="W196" s="58"/>
      <c r="X196" s="58"/>
      <c r="Y196" s="58"/>
      <c r="Z196" s="58"/>
      <c r="AA196" s="58"/>
    </row>
    <row r="197" spans="1:27" ht="18" customHeight="1" thickBot="1">
      <c r="A197" s="58"/>
      <c r="B197" s="9" t="s">
        <v>25</v>
      </c>
      <c r="C197" s="4" t="s">
        <v>1</v>
      </c>
      <c r="D197" s="5" t="s">
        <v>0</v>
      </c>
      <c r="E197" s="68" t="s">
        <v>2</v>
      </c>
      <c r="F197" s="69"/>
      <c r="G197" s="69"/>
      <c r="H197" s="69"/>
      <c r="I197" s="69"/>
      <c r="J197" s="69"/>
      <c r="K197" s="69"/>
      <c r="L197" s="69"/>
      <c r="M197" s="70"/>
      <c r="N197" s="59" t="s">
        <v>4</v>
      </c>
      <c r="O197" s="57" t="s">
        <v>6</v>
      </c>
      <c r="P197" s="7" t="s">
        <v>26</v>
      </c>
      <c r="Q197" s="12" t="s">
        <v>4</v>
      </c>
      <c r="R197" s="63" t="s">
        <v>4</v>
      </c>
      <c r="S197" s="64"/>
      <c r="U197" s="60" t="str">
        <f>IF(ISERROR(OR(WEEKDAY(B197,1)=1,ISNUMBER(MATCH(B197,#REF!,0)))),"",IF(OR(WEEKDAY(B197,1)=1,ISNUMBER(MATCH(B197,#REF!,0))),1,2))</f>
        <v/>
      </c>
      <c r="V197" s="58"/>
      <c r="W197" s="58"/>
      <c r="X197" s="58"/>
      <c r="Y197" s="58"/>
      <c r="Z197" s="58"/>
      <c r="AA197" s="58"/>
    </row>
    <row r="198" spans="1:27" ht="18" customHeight="1">
      <c r="A198" s="58"/>
      <c r="B198" s="43" t="s">
        <v>7</v>
      </c>
      <c r="C198" s="44" t="s">
        <v>7</v>
      </c>
      <c r="D198" s="45"/>
      <c r="E198" s="66" t="s">
        <v>7</v>
      </c>
      <c r="F198" s="67"/>
      <c r="G198" s="67"/>
      <c r="H198" s="67"/>
      <c r="I198" s="67"/>
      <c r="J198" s="67"/>
      <c r="K198" s="67"/>
      <c r="L198" s="67"/>
      <c r="M198" s="67"/>
      <c r="N198" s="46"/>
      <c r="O198" s="46" t="s">
        <v>115</v>
      </c>
      <c r="P198" s="46"/>
      <c r="Q198" s="46">
        <v>6.5</v>
      </c>
      <c r="R198" s="52" t="s">
        <v>56</v>
      </c>
      <c r="S198" s="47">
        <f>SUM(N198:N203)</f>
        <v>0</v>
      </c>
      <c r="U198" s="60" t="str">
        <f>IF(ISERROR(OR(WEEKDAY(B198,1)=1,ISNUMBER(MATCH(B198,#REF!,0)))),"",IF(OR(WEEKDAY(B198,1)=1,ISNUMBER(MATCH(B198,#REF!,0))),1,2))</f>
        <v/>
      </c>
      <c r="V198" s="58"/>
      <c r="W198" s="58"/>
      <c r="X198" s="58"/>
      <c r="Y198" s="58"/>
      <c r="Z198" s="58"/>
      <c r="AA198" s="58"/>
    </row>
    <row r="199" spans="1:27" ht="18" customHeight="1">
      <c r="A199" s="58"/>
      <c r="B199" s="14" t="s">
        <v>7</v>
      </c>
      <c r="C199" s="8" t="s">
        <v>7</v>
      </c>
      <c r="D199" s="18"/>
      <c r="E199" s="61" t="s">
        <v>7</v>
      </c>
      <c r="F199" s="62"/>
      <c r="G199" s="62"/>
      <c r="H199" s="62"/>
      <c r="I199" s="62"/>
      <c r="J199" s="62"/>
      <c r="K199" s="62"/>
      <c r="L199" s="62"/>
      <c r="M199" s="62"/>
      <c r="N199" s="15"/>
      <c r="O199" s="15" t="s">
        <v>95</v>
      </c>
      <c r="P199" s="15"/>
      <c r="Q199" s="15">
        <v>0.5</v>
      </c>
      <c r="R199" s="53" t="s">
        <v>6</v>
      </c>
      <c r="S199" s="16">
        <f>SUM(Q198:Q202)</f>
        <v>7.75</v>
      </c>
      <c r="U199" s="60" t="str">
        <f>IF(ISERROR(OR(WEEKDAY(B199,1)=1,ISNUMBER(MATCH(B199,#REF!,0)))),"",IF(OR(WEEKDAY(B199,1)=1,ISNUMBER(MATCH(B199,#REF!,0))),1,2))</f>
        <v/>
      </c>
      <c r="V199" s="58"/>
      <c r="W199" s="58"/>
      <c r="X199" s="58"/>
      <c r="Y199" s="58"/>
      <c r="Z199" s="58"/>
      <c r="AA199" s="58"/>
    </row>
    <row r="200" spans="1:27" ht="18" customHeight="1">
      <c r="A200" s="58"/>
      <c r="B200" s="14" t="s">
        <v>7</v>
      </c>
      <c r="C200" s="8" t="s">
        <v>7</v>
      </c>
      <c r="D200" s="18"/>
      <c r="E200" s="61" t="s">
        <v>7</v>
      </c>
      <c r="F200" s="62"/>
      <c r="G200" s="62"/>
      <c r="H200" s="62"/>
      <c r="I200" s="62"/>
      <c r="J200" s="62"/>
      <c r="K200" s="62"/>
      <c r="L200" s="62"/>
      <c r="M200" s="62"/>
      <c r="N200" s="15"/>
      <c r="O200" s="15"/>
      <c r="P200" s="15"/>
      <c r="Q200" s="15"/>
      <c r="R200" s="54" t="str">
        <f>IF(Q203="△","Minus Time","")</f>
        <v/>
      </c>
      <c r="S200" s="41"/>
      <c r="U200" s="60" t="str">
        <f>IF(ISERROR(OR(WEEKDAY(B200,1)=1,ISNUMBER(MATCH(B200,#REF!,0)))),"",IF(OR(WEEKDAY(B200,1)=1,ISNUMBER(MATCH(B200,#REF!,0))),1,2))</f>
        <v/>
      </c>
      <c r="V200" s="58"/>
      <c r="W200" s="58"/>
      <c r="X200" s="58"/>
      <c r="Y200" s="58"/>
      <c r="Z200" s="58"/>
      <c r="AA200" s="58"/>
    </row>
    <row r="201" spans="1:27" ht="18" customHeight="1">
      <c r="A201" s="58"/>
      <c r="B201" s="14" t="s">
        <v>7</v>
      </c>
      <c r="C201" s="8" t="s">
        <v>7</v>
      </c>
      <c r="D201" s="18"/>
      <c r="E201" s="61" t="s">
        <v>7</v>
      </c>
      <c r="F201" s="62"/>
      <c r="G201" s="62"/>
      <c r="H201" s="62"/>
      <c r="I201" s="62"/>
      <c r="J201" s="62"/>
      <c r="K201" s="62"/>
      <c r="L201" s="62"/>
      <c r="M201" s="62"/>
      <c r="N201" s="15"/>
      <c r="O201" s="15"/>
      <c r="P201" s="15"/>
      <c r="Q201" s="15"/>
      <c r="R201" s="53" t="s">
        <v>23</v>
      </c>
      <c r="S201" s="16">
        <f>IF(OR(Q203="■",Q203="×",Q203="◎"),0,IF(Q203="△",SUM(S198:S200)-7.75, SUM(S198:S199)-7.75))</f>
        <v>0</v>
      </c>
      <c r="U201" s="60" t="str">
        <f>IF(ISERROR(OR(WEEKDAY(B201,1)=1,ISNUMBER(MATCH(B201,#REF!,0)))),"",IF(OR(WEEKDAY(B201,1)=1,ISNUMBER(MATCH(B201,#REF!,0))),1,2))</f>
        <v/>
      </c>
      <c r="V201" s="58"/>
      <c r="W201" s="58"/>
      <c r="X201" s="58"/>
      <c r="Y201" s="58"/>
      <c r="Z201" s="58"/>
      <c r="AA201" s="58"/>
    </row>
    <row r="202" spans="1:27" ht="18" customHeight="1">
      <c r="A202" s="58"/>
      <c r="B202" s="14" t="s">
        <v>7</v>
      </c>
      <c r="C202" s="8" t="s">
        <v>7</v>
      </c>
      <c r="D202" s="18"/>
      <c r="E202" s="61" t="s">
        <v>7</v>
      </c>
      <c r="F202" s="62"/>
      <c r="G202" s="62"/>
      <c r="H202" s="62"/>
      <c r="I202" s="62"/>
      <c r="J202" s="62"/>
      <c r="K202" s="62"/>
      <c r="L202" s="62"/>
      <c r="M202" s="62"/>
      <c r="N202" s="15"/>
      <c r="O202" s="15" t="s">
        <v>32</v>
      </c>
      <c r="P202" s="15" t="s">
        <v>33</v>
      </c>
      <c r="Q202" s="15">
        <v>0.75</v>
      </c>
      <c r="R202" s="53" t="s">
        <v>3</v>
      </c>
      <c r="S202" s="16" t="str">
        <f>IF(Q203="×",-7.75,"-")</f>
        <v>-</v>
      </c>
      <c r="U202" s="60" t="str">
        <f>IF(ISERROR(OR(WEEKDAY(B202,1)=1,ISNUMBER(MATCH(B202,#REF!,0)))),"",IF(OR(WEEKDAY(B202,1)=1,ISNUMBER(MATCH(B202,#REF!,0))),1,2))</f>
        <v/>
      </c>
      <c r="V202" s="58"/>
      <c r="W202" s="58"/>
      <c r="X202" s="58"/>
      <c r="Y202" s="58"/>
      <c r="Z202" s="58"/>
      <c r="AA202" s="58"/>
    </row>
    <row r="203" spans="1:27" ht="18" customHeight="1" thickBot="1">
      <c r="A203" s="58"/>
      <c r="B203" s="48" t="s">
        <v>7</v>
      </c>
      <c r="C203" s="49" t="s">
        <v>7</v>
      </c>
      <c r="D203" s="50"/>
      <c r="E203" s="76" t="s">
        <v>7</v>
      </c>
      <c r="F203" s="77"/>
      <c r="G203" s="77"/>
      <c r="H203" s="77"/>
      <c r="I203" s="77"/>
      <c r="J203" s="77"/>
      <c r="K203" s="77"/>
      <c r="L203" s="77"/>
      <c r="M203" s="77"/>
      <c r="N203" s="51"/>
      <c r="O203" s="51" t="s">
        <v>55</v>
      </c>
      <c r="P203" s="51" t="s">
        <v>33</v>
      </c>
      <c r="Q203" s="51" t="s">
        <v>93</v>
      </c>
      <c r="R203" s="55" t="s">
        <v>5</v>
      </c>
      <c r="S203" s="17">
        <f xml:space="preserve"> S198+S199</f>
        <v>7.75</v>
      </c>
      <c r="U203" s="60" t="str">
        <f>IF(ISERROR(OR(WEEKDAY(B203,1)=1,ISNUMBER(MATCH(B203,#REF!,0)))),"",IF(OR(WEEKDAY(B203,1)=1,ISNUMBER(MATCH(B203,#REF!,0))),1,2))</f>
        <v/>
      </c>
      <c r="V203" s="58"/>
      <c r="W203" s="58"/>
      <c r="X203" s="58"/>
      <c r="Y203" s="58"/>
      <c r="Z203" s="58"/>
      <c r="AA203" s="58"/>
    </row>
    <row r="204" spans="1:27" ht="18" customHeight="1" thickBot="1">
      <c r="A204" s="58"/>
      <c r="B204" s="71">
        <f>B196+1</f>
        <v>45072</v>
      </c>
      <c r="C204" s="72"/>
      <c r="D204" s="72"/>
      <c r="E204" s="72"/>
      <c r="F204" s="72"/>
      <c r="G204" s="72"/>
      <c r="H204" s="72"/>
      <c r="I204" s="72"/>
      <c r="J204" s="72"/>
      <c r="K204" s="72"/>
      <c r="L204" s="72"/>
      <c r="M204" s="72"/>
      <c r="N204" s="72"/>
      <c r="O204" s="72"/>
      <c r="P204" s="72"/>
      <c r="Q204" s="72"/>
      <c r="R204" s="72"/>
      <c r="S204" s="73"/>
      <c r="U204" s="60">
        <f>IF(ISERROR(OR(WEEKDAY(B204,1)=1,ISNUMBER(MATCH(B204,#REF!,0)))),"",IF(OR(WEEKDAY(B204,1)=1,ISNUMBER(MATCH(B204,#REF!,0))),1,2))</f>
        <v>2</v>
      </c>
      <c r="V204" s="58"/>
      <c r="W204" s="58"/>
      <c r="X204" s="58"/>
      <c r="Y204" s="58"/>
      <c r="Z204" s="58"/>
      <c r="AA204" s="58"/>
    </row>
    <row r="205" spans="1:27" ht="18" customHeight="1" thickBot="1">
      <c r="A205" s="58"/>
      <c r="B205" s="9" t="s">
        <v>25</v>
      </c>
      <c r="C205" s="4" t="s">
        <v>1</v>
      </c>
      <c r="D205" s="5" t="s">
        <v>0</v>
      </c>
      <c r="E205" s="68" t="s">
        <v>2</v>
      </c>
      <c r="F205" s="69"/>
      <c r="G205" s="69"/>
      <c r="H205" s="69"/>
      <c r="I205" s="69"/>
      <c r="J205" s="69"/>
      <c r="K205" s="69"/>
      <c r="L205" s="69"/>
      <c r="M205" s="70"/>
      <c r="N205" s="59" t="s">
        <v>4</v>
      </c>
      <c r="O205" s="57" t="s">
        <v>6</v>
      </c>
      <c r="P205" s="7" t="s">
        <v>26</v>
      </c>
      <c r="Q205" s="12" t="s">
        <v>4</v>
      </c>
      <c r="R205" s="63" t="s">
        <v>4</v>
      </c>
      <c r="S205" s="64"/>
      <c r="U205" s="60" t="str">
        <f>IF(ISERROR(OR(WEEKDAY(B205,1)=1,ISNUMBER(MATCH(B205,#REF!,0)))),"",IF(OR(WEEKDAY(B205,1)=1,ISNUMBER(MATCH(B205,#REF!,0))),1,2))</f>
        <v/>
      </c>
      <c r="V205" s="58"/>
      <c r="W205" s="58"/>
      <c r="X205" s="58"/>
      <c r="Y205" s="58"/>
      <c r="Z205" s="58"/>
      <c r="AA205" s="58"/>
    </row>
    <row r="206" spans="1:27" ht="18" customHeight="1">
      <c r="A206" s="58"/>
      <c r="B206" s="43" t="s">
        <v>7</v>
      </c>
      <c r="C206" s="44" t="s">
        <v>7</v>
      </c>
      <c r="D206" s="45"/>
      <c r="E206" s="66" t="s">
        <v>7</v>
      </c>
      <c r="F206" s="67"/>
      <c r="G206" s="67"/>
      <c r="H206" s="67"/>
      <c r="I206" s="67"/>
      <c r="J206" s="67"/>
      <c r="K206" s="67"/>
      <c r="L206" s="67"/>
      <c r="M206" s="67"/>
      <c r="N206" s="46"/>
      <c r="O206" s="46"/>
      <c r="P206" s="46"/>
      <c r="Q206" s="46"/>
      <c r="R206" s="52" t="s">
        <v>56</v>
      </c>
      <c r="S206" s="47">
        <f>SUM(N206:N211)</f>
        <v>0</v>
      </c>
      <c r="U206" s="60" t="str">
        <f>IF(ISERROR(OR(WEEKDAY(B206,1)=1,ISNUMBER(MATCH(B206,#REF!,0)))),"",IF(OR(WEEKDAY(B206,1)=1,ISNUMBER(MATCH(B206,#REF!,0))),1,2))</f>
        <v/>
      </c>
      <c r="V206" s="58"/>
      <c r="W206" s="58"/>
      <c r="X206" s="58"/>
      <c r="Y206" s="58"/>
      <c r="Z206" s="58"/>
      <c r="AA206" s="58"/>
    </row>
    <row r="207" spans="1:27" ht="18" customHeight="1">
      <c r="A207" s="58"/>
      <c r="B207" s="14" t="s">
        <v>7</v>
      </c>
      <c r="C207" s="8" t="s">
        <v>7</v>
      </c>
      <c r="D207" s="18"/>
      <c r="E207" s="61" t="s">
        <v>7</v>
      </c>
      <c r="F207" s="62"/>
      <c r="G207" s="62"/>
      <c r="H207" s="62"/>
      <c r="I207" s="62"/>
      <c r="J207" s="62"/>
      <c r="K207" s="62"/>
      <c r="L207" s="62"/>
      <c r="M207" s="62"/>
      <c r="N207" s="15"/>
      <c r="O207" s="15"/>
      <c r="P207" s="15"/>
      <c r="Q207" s="15"/>
      <c r="R207" s="53" t="s">
        <v>6</v>
      </c>
      <c r="S207" s="16">
        <f>SUM(Q206:Q210)</f>
        <v>0</v>
      </c>
      <c r="U207" s="60" t="str">
        <f>IF(ISERROR(OR(WEEKDAY(B207,1)=1,ISNUMBER(MATCH(B207,#REF!,0)))),"",IF(OR(WEEKDAY(B207,1)=1,ISNUMBER(MATCH(B207,#REF!,0))),1,2))</f>
        <v/>
      </c>
      <c r="V207" s="58"/>
      <c r="W207" s="58"/>
      <c r="X207" s="58"/>
      <c r="Y207" s="58"/>
      <c r="Z207" s="58"/>
      <c r="AA207" s="58"/>
    </row>
    <row r="208" spans="1:27" ht="18" customHeight="1">
      <c r="A208" s="58"/>
      <c r="B208" s="14" t="s">
        <v>7</v>
      </c>
      <c r="C208" s="8" t="s">
        <v>7</v>
      </c>
      <c r="D208" s="18"/>
      <c r="E208" s="61" t="s">
        <v>7</v>
      </c>
      <c r="F208" s="62"/>
      <c r="G208" s="62"/>
      <c r="H208" s="62"/>
      <c r="I208" s="62"/>
      <c r="J208" s="62"/>
      <c r="K208" s="62"/>
      <c r="L208" s="62"/>
      <c r="M208" s="62"/>
      <c r="N208" s="15"/>
      <c r="O208" s="15"/>
      <c r="P208" s="15"/>
      <c r="Q208" s="15"/>
      <c r="R208" s="54" t="str">
        <f>IF(Q211="△","Minus Time","")</f>
        <v/>
      </c>
      <c r="S208" s="41"/>
      <c r="U208" s="60" t="str">
        <f>IF(ISERROR(OR(WEEKDAY(B208,1)=1,ISNUMBER(MATCH(B208,#REF!,0)))),"",IF(OR(WEEKDAY(B208,1)=1,ISNUMBER(MATCH(B208,#REF!,0))),1,2))</f>
        <v/>
      </c>
      <c r="V208" s="58"/>
      <c r="W208" s="58"/>
      <c r="X208" s="58"/>
      <c r="Y208" s="58"/>
      <c r="Z208" s="58"/>
      <c r="AA208" s="58"/>
    </row>
    <row r="209" spans="1:27" ht="18" customHeight="1">
      <c r="A209" s="58"/>
      <c r="B209" s="14" t="s">
        <v>7</v>
      </c>
      <c r="C209" s="8" t="s">
        <v>7</v>
      </c>
      <c r="D209" s="18"/>
      <c r="E209" s="61" t="s">
        <v>7</v>
      </c>
      <c r="F209" s="62"/>
      <c r="G209" s="62"/>
      <c r="H209" s="62"/>
      <c r="I209" s="62"/>
      <c r="J209" s="62"/>
      <c r="K209" s="62"/>
      <c r="L209" s="62"/>
      <c r="M209" s="62"/>
      <c r="N209" s="15"/>
      <c r="O209" s="15"/>
      <c r="P209" s="15"/>
      <c r="Q209" s="15"/>
      <c r="R209" s="53" t="s">
        <v>23</v>
      </c>
      <c r="S209" s="16">
        <f>IF(OR(Q211="■",Q211="×",Q211="◎"),0,IF(Q211="△",SUM(S206:S208)-7.75, SUM(S206:S207)-7.75))</f>
        <v>0</v>
      </c>
      <c r="U209" s="60" t="str">
        <f>IF(ISERROR(OR(WEEKDAY(B209,1)=1,ISNUMBER(MATCH(B209,#REF!,0)))),"",IF(OR(WEEKDAY(B209,1)=1,ISNUMBER(MATCH(B209,#REF!,0))),1,2))</f>
        <v/>
      </c>
      <c r="V209" s="58"/>
      <c r="W209" s="58"/>
      <c r="X209" s="58"/>
      <c r="Y209" s="58"/>
      <c r="Z209" s="58"/>
      <c r="AA209" s="58"/>
    </row>
    <row r="210" spans="1:27" ht="18" customHeight="1">
      <c r="A210" s="58"/>
      <c r="B210" s="14" t="s">
        <v>7</v>
      </c>
      <c r="C210" s="8" t="s">
        <v>7</v>
      </c>
      <c r="D210" s="18"/>
      <c r="E210" s="61" t="s">
        <v>7</v>
      </c>
      <c r="F210" s="62"/>
      <c r="G210" s="62"/>
      <c r="H210" s="62"/>
      <c r="I210" s="62"/>
      <c r="J210" s="62"/>
      <c r="K210" s="62"/>
      <c r="L210" s="62"/>
      <c r="M210" s="62"/>
      <c r="N210" s="15"/>
      <c r="O210" s="15" t="s">
        <v>32</v>
      </c>
      <c r="P210" s="15" t="s">
        <v>33</v>
      </c>
      <c r="Q210" s="15"/>
      <c r="R210" s="53" t="s">
        <v>3</v>
      </c>
      <c r="S210" s="16" t="str">
        <f>IF(Q211="×",-7.75,"-")</f>
        <v>-</v>
      </c>
      <c r="U210" s="60" t="str">
        <f>IF(ISERROR(OR(WEEKDAY(B210,1)=1,ISNUMBER(MATCH(B210,#REF!,0)))),"",IF(OR(WEEKDAY(B210,1)=1,ISNUMBER(MATCH(B210,#REF!,0))),1,2))</f>
        <v/>
      </c>
      <c r="V210" s="58"/>
      <c r="W210" s="58"/>
      <c r="X210" s="58"/>
      <c r="Y210" s="58"/>
      <c r="Z210" s="58"/>
      <c r="AA210" s="58"/>
    </row>
    <row r="211" spans="1:27" ht="18" customHeight="1" thickBot="1">
      <c r="A211" s="58"/>
      <c r="B211" s="48" t="s">
        <v>7</v>
      </c>
      <c r="C211" s="49" t="s">
        <v>7</v>
      </c>
      <c r="D211" s="50"/>
      <c r="E211" s="76" t="s">
        <v>7</v>
      </c>
      <c r="F211" s="77"/>
      <c r="G211" s="77"/>
      <c r="H211" s="77"/>
      <c r="I211" s="77"/>
      <c r="J211" s="77"/>
      <c r="K211" s="77"/>
      <c r="L211" s="77"/>
      <c r="M211" s="77"/>
      <c r="N211" s="51"/>
      <c r="O211" s="51" t="s">
        <v>55</v>
      </c>
      <c r="P211" s="51" t="s">
        <v>33</v>
      </c>
      <c r="Q211" s="51" t="s">
        <v>7</v>
      </c>
      <c r="R211" s="55" t="s">
        <v>5</v>
      </c>
      <c r="S211" s="17">
        <f xml:space="preserve"> S206+S207</f>
        <v>0</v>
      </c>
      <c r="U211" s="60" t="str">
        <f>IF(ISERROR(OR(WEEKDAY(B211,1)=1,ISNUMBER(MATCH(B211,#REF!,0)))),"",IF(OR(WEEKDAY(B211,1)=1,ISNUMBER(MATCH(B211,#REF!,0))),1,2))</f>
        <v/>
      </c>
      <c r="V211" s="58"/>
      <c r="W211" s="58"/>
      <c r="X211" s="58"/>
      <c r="Y211" s="58"/>
      <c r="Z211" s="58"/>
      <c r="AA211" s="58"/>
    </row>
    <row r="212" spans="1:27" ht="18" customHeight="1" thickBot="1">
      <c r="A212" s="58"/>
      <c r="B212" s="71">
        <f>B204+1</f>
        <v>45073</v>
      </c>
      <c r="C212" s="72"/>
      <c r="D212" s="72"/>
      <c r="E212" s="72"/>
      <c r="F212" s="72"/>
      <c r="G212" s="72"/>
      <c r="H212" s="72"/>
      <c r="I212" s="72"/>
      <c r="J212" s="72"/>
      <c r="K212" s="72"/>
      <c r="L212" s="72"/>
      <c r="M212" s="72"/>
      <c r="N212" s="72"/>
      <c r="O212" s="72"/>
      <c r="P212" s="72"/>
      <c r="Q212" s="72"/>
      <c r="R212" s="72"/>
      <c r="S212" s="73"/>
      <c r="U212" s="60">
        <f>IF(ISERROR(OR(WEEKDAY(B212,1)=1,ISNUMBER(MATCH(B212,#REF!,0)))),"",IF(OR(WEEKDAY(B212,1)=1,ISNUMBER(MATCH(B212,#REF!,0))),1,2))</f>
        <v>2</v>
      </c>
      <c r="V212" s="58"/>
      <c r="W212" s="58"/>
      <c r="X212" s="58"/>
      <c r="Y212" s="58"/>
      <c r="Z212" s="58"/>
      <c r="AA212" s="58"/>
    </row>
    <row r="213" spans="1:27" ht="18" customHeight="1" thickBot="1">
      <c r="A213" s="58"/>
      <c r="B213" s="9" t="s">
        <v>25</v>
      </c>
      <c r="C213" s="4" t="s">
        <v>1</v>
      </c>
      <c r="D213" s="5" t="s">
        <v>0</v>
      </c>
      <c r="E213" s="68" t="s">
        <v>2</v>
      </c>
      <c r="F213" s="69"/>
      <c r="G213" s="69"/>
      <c r="H213" s="69"/>
      <c r="I213" s="69"/>
      <c r="J213" s="69"/>
      <c r="K213" s="69"/>
      <c r="L213" s="69"/>
      <c r="M213" s="70"/>
      <c r="N213" s="59" t="s">
        <v>4</v>
      </c>
      <c r="O213" s="57" t="s">
        <v>6</v>
      </c>
      <c r="P213" s="7" t="s">
        <v>26</v>
      </c>
      <c r="Q213" s="12" t="s">
        <v>4</v>
      </c>
      <c r="R213" s="63" t="s">
        <v>4</v>
      </c>
      <c r="S213" s="64"/>
      <c r="U213" s="60" t="str">
        <f>IF(ISERROR(OR(WEEKDAY(B213,1)=1,ISNUMBER(MATCH(B213,#REF!,0)))),"",IF(OR(WEEKDAY(B213,1)=1,ISNUMBER(MATCH(B213,#REF!,0))),1,2))</f>
        <v/>
      </c>
      <c r="V213" s="58"/>
      <c r="W213" s="58"/>
      <c r="X213" s="58"/>
      <c r="Y213" s="58"/>
      <c r="Z213" s="58"/>
      <c r="AA213" s="58"/>
    </row>
    <row r="214" spans="1:27" ht="18" customHeight="1">
      <c r="A214" s="58"/>
      <c r="B214" s="43" t="s">
        <v>7</v>
      </c>
      <c r="C214" s="44" t="s">
        <v>7</v>
      </c>
      <c r="D214" s="45"/>
      <c r="E214" s="66" t="s">
        <v>7</v>
      </c>
      <c r="F214" s="67"/>
      <c r="G214" s="67"/>
      <c r="H214" s="67"/>
      <c r="I214" s="67"/>
      <c r="J214" s="67"/>
      <c r="K214" s="67"/>
      <c r="L214" s="67"/>
      <c r="M214" s="67"/>
      <c r="N214" s="46"/>
      <c r="O214" s="46"/>
      <c r="P214" s="46"/>
      <c r="Q214" s="46"/>
      <c r="R214" s="52" t="s">
        <v>56</v>
      </c>
      <c r="S214" s="47">
        <f>SUM(N214:N219)</f>
        <v>0</v>
      </c>
      <c r="U214" s="60" t="str">
        <f>IF(ISERROR(OR(WEEKDAY(B214,1)=1,ISNUMBER(MATCH(B214,#REF!,0)))),"",IF(OR(WEEKDAY(B214,1)=1,ISNUMBER(MATCH(B214,#REF!,0))),1,2))</f>
        <v/>
      </c>
      <c r="V214" s="58"/>
      <c r="W214" s="58"/>
      <c r="X214" s="58"/>
      <c r="Y214" s="58"/>
      <c r="Z214" s="58"/>
      <c r="AA214" s="58"/>
    </row>
    <row r="215" spans="1:27" ht="18" customHeight="1">
      <c r="A215" s="58"/>
      <c r="B215" s="14" t="s">
        <v>7</v>
      </c>
      <c r="C215" s="8" t="s">
        <v>7</v>
      </c>
      <c r="D215" s="18"/>
      <c r="E215" s="61" t="s">
        <v>7</v>
      </c>
      <c r="F215" s="62"/>
      <c r="G215" s="62"/>
      <c r="H215" s="62"/>
      <c r="I215" s="62"/>
      <c r="J215" s="62"/>
      <c r="K215" s="62"/>
      <c r="L215" s="62"/>
      <c r="M215" s="62"/>
      <c r="N215" s="15"/>
      <c r="O215" s="15"/>
      <c r="P215" s="15"/>
      <c r="Q215" s="15"/>
      <c r="R215" s="53" t="s">
        <v>6</v>
      </c>
      <c r="S215" s="16">
        <f>SUM(Q214:Q218)</f>
        <v>0</v>
      </c>
      <c r="U215" s="60" t="str">
        <f>IF(ISERROR(OR(WEEKDAY(B215,1)=1,ISNUMBER(MATCH(B215,#REF!,0)))),"",IF(OR(WEEKDAY(B215,1)=1,ISNUMBER(MATCH(B215,#REF!,0))),1,2))</f>
        <v/>
      </c>
      <c r="V215" s="58"/>
      <c r="W215" s="58"/>
      <c r="X215" s="58"/>
      <c r="Y215" s="58"/>
      <c r="Z215" s="58"/>
      <c r="AA215" s="58"/>
    </row>
    <row r="216" spans="1:27" ht="18" customHeight="1">
      <c r="A216" s="58"/>
      <c r="B216" s="14" t="s">
        <v>7</v>
      </c>
      <c r="C216" s="8" t="s">
        <v>7</v>
      </c>
      <c r="D216" s="18"/>
      <c r="E216" s="61" t="s">
        <v>7</v>
      </c>
      <c r="F216" s="62"/>
      <c r="G216" s="62"/>
      <c r="H216" s="62"/>
      <c r="I216" s="62"/>
      <c r="J216" s="62"/>
      <c r="K216" s="62"/>
      <c r="L216" s="62"/>
      <c r="M216" s="62"/>
      <c r="N216" s="15"/>
      <c r="O216" s="15"/>
      <c r="P216" s="15"/>
      <c r="Q216" s="15"/>
      <c r="R216" s="54" t="str">
        <f>IF(Q219="△","Minus Time","")</f>
        <v/>
      </c>
      <c r="S216" s="41"/>
      <c r="U216" s="60" t="str">
        <f>IF(ISERROR(OR(WEEKDAY(B216,1)=1,ISNUMBER(MATCH(B216,#REF!,0)))),"",IF(OR(WEEKDAY(B216,1)=1,ISNUMBER(MATCH(B216,#REF!,0))),1,2))</f>
        <v/>
      </c>
      <c r="V216" s="58"/>
      <c r="W216" s="58"/>
      <c r="X216" s="58"/>
      <c r="Y216" s="58"/>
      <c r="Z216" s="58"/>
      <c r="AA216" s="58"/>
    </row>
    <row r="217" spans="1:27" ht="18" customHeight="1">
      <c r="A217" s="58"/>
      <c r="B217" s="14" t="s">
        <v>7</v>
      </c>
      <c r="C217" s="8" t="s">
        <v>7</v>
      </c>
      <c r="D217" s="18"/>
      <c r="E217" s="61" t="s">
        <v>7</v>
      </c>
      <c r="F217" s="62"/>
      <c r="G217" s="62"/>
      <c r="H217" s="62"/>
      <c r="I217" s="62"/>
      <c r="J217" s="62"/>
      <c r="K217" s="62"/>
      <c r="L217" s="62"/>
      <c r="M217" s="62"/>
      <c r="N217" s="15"/>
      <c r="O217" s="15"/>
      <c r="P217" s="15"/>
      <c r="Q217" s="15"/>
      <c r="R217" s="53" t="s">
        <v>23</v>
      </c>
      <c r="S217" s="16">
        <f>IF(OR(Q219="■",Q219="×",Q219="◎"),0,IF(Q219="△",SUM(S214:S216)-7.75, SUM(S214:S215)-7.75))</f>
        <v>0</v>
      </c>
      <c r="U217" s="60" t="str">
        <f>IF(ISERROR(OR(WEEKDAY(B217,1)=1,ISNUMBER(MATCH(B217,#REF!,0)))),"",IF(OR(WEEKDAY(B217,1)=1,ISNUMBER(MATCH(B217,#REF!,0))),1,2))</f>
        <v/>
      </c>
      <c r="V217" s="58"/>
      <c r="W217" s="58"/>
      <c r="X217" s="58"/>
      <c r="Y217" s="58"/>
      <c r="Z217" s="58"/>
      <c r="AA217" s="58"/>
    </row>
    <row r="218" spans="1:27" ht="18" customHeight="1">
      <c r="A218" s="58"/>
      <c r="B218" s="14" t="s">
        <v>7</v>
      </c>
      <c r="C218" s="8" t="s">
        <v>7</v>
      </c>
      <c r="D218" s="18"/>
      <c r="E218" s="61" t="s">
        <v>7</v>
      </c>
      <c r="F218" s="62"/>
      <c r="G218" s="62"/>
      <c r="H218" s="62"/>
      <c r="I218" s="62"/>
      <c r="J218" s="62"/>
      <c r="K218" s="62"/>
      <c r="L218" s="62"/>
      <c r="M218" s="62"/>
      <c r="N218" s="15"/>
      <c r="O218" s="15" t="s">
        <v>32</v>
      </c>
      <c r="P218" s="15" t="s">
        <v>33</v>
      </c>
      <c r="Q218" s="15"/>
      <c r="R218" s="53" t="s">
        <v>3</v>
      </c>
      <c r="S218" s="16" t="str">
        <f>IF(Q219="×",-7.75,"-")</f>
        <v>-</v>
      </c>
      <c r="U218" s="60" t="str">
        <f>IF(ISERROR(OR(WEEKDAY(B218,1)=1,ISNUMBER(MATCH(B218,#REF!,0)))),"",IF(OR(WEEKDAY(B218,1)=1,ISNUMBER(MATCH(B218,#REF!,0))),1,2))</f>
        <v/>
      </c>
      <c r="V218" s="58"/>
      <c r="W218" s="58"/>
      <c r="X218" s="58"/>
      <c r="Y218" s="58"/>
      <c r="Z218" s="58"/>
      <c r="AA218" s="58"/>
    </row>
    <row r="219" spans="1:27" ht="18" customHeight="1" thickBot="1">
      <c r="A219" s="58"/>
      <c r="B219" s="48" t="s">
        <v>7</v>
      </c>
      <c r="C219" s="49" t="s">
        <v>7</v>
      </c>
      <c r="D219" s="50"/>
      <c r="E219" s="76" t="s">
        <v>7</v>
      </c>
      <c r="F219" s="77"/>
      <c r="G219" s="77"/>
      <c r="H219" s="77"/>
      <c r="I219" s="77"/>
      <c r="J219" s="77"/>
      <c r="K219" s="77"/>
      <c r="L219" s="77"/>
      <c r="M219" s="77"/>
      <c r="N219" s="51"/>
      <c r="O219" s="51" t="s">
        <v>55</v>
      </c>
      <c r="P219" s="51" t="s">
        <v>33</v>
      </c>
      <c r="Q219" s="51" t="s">
        <v>7</v>
      </c>
      <c r="R219" s="55" t="s">
        <v>5</v>
      </c>
      <c r="S219" s="17">
        <f xml:space="preserve"> S214+S215</f>
        <v>0</v>
      </c>
      <c r="U219" s="60" t="str">
        <f>IF(ISERROR(OR(WEEKDAY(B219,1)=1,ISNUMBER(MATCH(B219,#REF!,0)))),"",IF(OR(WEEKDAY(B219,1)=1,ISNUMBER(MATCH(B219,#REF!,0))),1,2))</f>
        <v/>
      </c>
      <c r="V219" s="58"/>
      <c r="W219" s="58"/>
      <c r="X219" s="58"/>
      <c r="Y219" s="58"/>
      <c r="Z219" s="58"/>
      <c r="AA219" s="58"/>
    </row>
    <row r="220" spans="1:27" ht="18" customHeight="1" thickBot="1">
      <c r="A220" s="58"/>
      <c r="B220" s="71">
        <f>B212+1</f>
        <v>45074</v>
      </c>
      <c r="C220" s="72"/>
      <c r="D220" s="72"/>
      <c r="E220" s="72"/>
      <c r="F220" s="72"/>
      <c r="G220" s="72"/>
      <c r="H220" s="72"/>
      <c r="I220" s="72"/>
      <c r="J220" s="72"/>
      <c r="K220" s="72"/>
      <c r="L220" s="72"/>
      <c r="M220" s="72"/>
      <c r="N220" s="72"/>
      <c r="O220" s="72"/>
      <c r="P220" s="72"/>
      <c r="Q220" s="72"/>
      <c r="R220" s="72"/>
      <c r="S220" s="73"/>
      <c r="U220" s="60">
        <f>IF(ISERROR(OR(WEEKDAY(B220,1)=1,ISNUMBER(MATCH(B220,#REF!,0)))),"",IF(OR(WEEKDAY(B220,1)=1,ISNUMBER(MATCH(B220,#REF!,0))),1,2))</f>
        <v>1</v>
      </c>
      <c r="V220" s="58"/>
      <c r="W220" s="58"/>
      <c r="X220" s="58"/>
      <c r="Y220" s="58"/>
      <c r="Z220" s="58"/>
      <c r="AA220" s="58"/>
    </row>
    <row r="221" spans="1:27" ht="18" customHeight="1" thickBot="1">
      <c r="A221" s="58"/>
      <c r="B221" s="9" t="s">
        <v>25</v>
      </c>
      <c r="C221" s="4" t="s">
        <v>1</v>
      </c>
      <c r="D221" s="5" t="s">
        <v>0</v>
      </c>
      <c r="E221" s="68" t="s">
        <v>2</v>
      </c>
      <c r="F221" s="69"/>
      <c r="G221" s="69"/>
      <c r="H221" s="69"/>
      <c r="I221" s="69"/>
      <c r="J221" s="69"/>
      <c r="K221" s="69"/>
      <c r="L221" s="69"/>
      <c r="M221" s="70"/>
      <c r="N221" s="59" t="s">
        <v>4</v>
      </c>
      <c r="O221" s="57" t="s">
        <v>6</v>
      </c>
      <c r="P221" s="7" t="s">
        <v>26</v>
      </c>
      <c r="Q221" s="12" t="s">
        <v>4</v>
      </c>
      <c r="R221" s="63" t="s">
        <v>4</v>
      </c>
      <c r="S221" s="64"/>
      <c r="U221" s="60" t="str">
        <f>IF(ISERROR(OR(WEEKDAY(B221,1)=1,ISNUMBER(MATCH(B221,#REF!,0)))),"",IF(OR(WEEKDAY(B221,1)=1,ISNUMBER(MATCH(B221,#REF!,0))),1,2))</f>
        <v/>
      </c>
      <c r="V221" s="58"/>
      <c r="W221" s="58"/>
      <c r="X221" s="58"/>
      <c r="Y221" s="58"/>
      <c r="Z221" s="58"/>
      <c r="AA221" s="58"/>
    </row>
    <row r="222" spans="1:27" ht="18" customHeight="1">
      <c r="A222" s="58"/>
      <c r="B222" s="43" t="s">
        <v>7</v>
      </c>
      <c r="C222" s="44" t="s">
        <v>7</v>
      </c>
      <c r="D222" s="45"/>
      <c r="E222" s="66" t="s">
        <v>7</v>
      </c>
      <c r="F222" s="67"/>
      <c r="G222" s="67"/>
      <c r="H222" s="67"/>
      <c r="I222" s="67"/>
      <c r="J222" s="67"/>
      <c r="K222" s="67"/>
      <c r="L222" s="67"/>
      <c r="M222" s="67"/>
      <c r="N222" s="46"/>
      <c r="O222" s="46"/>
      <c r="P222" s="46"/>
      <c r="Q222" s="46"/>
      <c r="R222" s="52" t="s">
        <v>56</v>
      </c>
      <c r="S222" s="47">
        <f>SUM(N222:N227)</f>
        <v>0</v>
      </c>
      <c r="U222" s="60" t="str">
        <f>IF(ISERROR(OR(WEEKDAY(B222,1)=1,ISNUMBER(MATCH(B222,#REF!,0)))),"",IF(OR(WEEKDAY(B222,1)=1,ISNUMBER(MATCH(B222,#REF!,0))),1,2))</f>
        <v/>
      </c>
      <c r="V222" s="58"/>
      <c r="W222" s="58"/>
      <c r="X222" s="58"/>
      <c r="Y222" s="58"/>
      <c r="Z222" s="58"/>
      <c r="AA222" s="58"/>
    </row>
    <row r="223" spans="1:27" ht="18" customHeight="1">
      <c r="A223" s="58"/>
      <c r="B223" s="14" t="s">
        <v>7</v>
      </c>
      <c r="C223" s="8" t="s">
        <v>7</v>
      </c>
      <c r="D223" s="18"/>
      <c r="E223" s="61" t="s">
        <v>7</v>
      </c>
      <c r="F223" s="62"/>
      <c r="G223" s="62"/>
      <c r="H223" s="62"/>
      <c r="I223" s="62"/>
      <c r="J223" s="62"/>
      <c r="K223" s="62"/>
      <c r="L223" s="62"/>
      <c r="M223" s="62"/>
      <c r="N223" s="15"/>
      <c r="O223" s="15"/>
      <c r="P223" s="15"/>
      <c r="Q223" s="15"/>
      <c r="R223" s="53" t="s">
        <v>6</v>
      </c>
      <c r="S223" s="16">
        <f>SUM(Q222:Q226)</f>
        <v>0</v>
      </c>
      <c r="U223" s="60" t="str">
        <f>IF(ISERROR(OR(WEEKDAY(B223,1)=1,ISNUMBER(MATCH(B223,#REF!,0)))),"",IF(OR(WEEKDAY(B223,1)=1,ISNUMBER(MATCH(B223,#REF!,0))),1,2))</f>
        <v/>
      </c>
      <c r="V223" s="58"/>
      <c r="W223" s="58"/>
      <c r="X223" s="58"/>
      <c r="Y223" s="58"/>
      <c r="Z223" s="58"/>
      <c r="AA223" s="58"/>
    </row>
    <row r="224" spans="1:27" ht="18" customHeight="1">
      <c r="A224" s="58"/>
      <c r="B224" s="14" t="s">
        <v>7</v>
      </c>
      <c r="C224" s="8" t="s">
        <v>7</v>
      </c>
      <c r="D224" s="18"/>
      <c r="E224" s="61" t="s">
        <v>7</v>
      </c>
      <c r="F224" s="62"/>
      <c r="G224" s="62"/>
      <c r="H224" s="62"/>
      <c r="I224" s="62"/>
      <c r="J224" s="62"/>
      <c r="K224" s="62"/>
      <c r="L224" s="62"/>
      <c r="M224" s="62"/>
      <c r="N224" s="15"/>
      <c r="O224" s="15"/>
      <c r="P224" s="15"/>
      <c r="Q224" s="15"/>
      <c r="R224" s="54" t="str">
        <f>IF(Q227="△","Minus Time","")</f>
        <v/>
      </c>
      <c r="S224" s="41"/>
      <c r="U224" s="60" t="str">
        <f>IF(ISERROR(OR(WEEKDAY(B224,1)=1,ISNUMBER(MATCH(B224,#REF!,0)))),"",IF(OR(WEEKDAY(B224,1)=1,ISNUMBER(MATCH(B224,#REF!,0))),1,2))</f>
        <v/>
      </c>
      <c r="V224" s="58"/>
      <c r="W224" s="58"/>
      <c r="X224" s="58"/>
      <c r="Y224" s="58"/>
      <c r="Z224" s="58"/>
      <c r="AA224" s="58"/>
    </row>
    <row r="225" spans="1:27" ht="18" customHeight="1">
      <c r="A225" s="58"/>
      <c r="B225" s="14" t="s">
        <v>7</v>
      </c>
      <c r="C225" s="8" t="s">
        <v>7</v>
      </c>
      <c r="D225" s="18"/>
      <c r="E225" s="61" t="s">
        <v>7</v>
      </c>
      <c r="F225" s="62"/>
      <c r="G225" s="62"/>
      <c r="H225" s="62"/>
      <c r="I225" s="62"/>
      <c r="J225" s="62"/>
      <c r="K225" s="62"/>
      <c r="L225" s="62"/>
      <c r="M225" s="62"/>
      <c r="N225" s="15"/>
      <c r="O225" s="15"/>
      <c r="P225" s="15"/>
      <c r="Q225" s="15"/>
      <c r="R225" s="53" t="s">
        <v>23</v>
      </c>
      <c r="S225" s="16">
        <f>IF(OR(Q227="■",Q227="×",Q227="◎"),0,IF(Q227="△",SUM(S222:S224)-7.75, SUM(S222:S223)-7.75))</f>
        <v>0</v>
      </c>
      <c r="U225" s="60" t="str">
        <f>IF(ISERROR(OR(WEEKDAY(B225,1)=1,ISNUMBER(MATCH(B225,#REF!,0)))),"",IF(OR(WEEKDAY(B225,1)=1,ISNUMBER(MATCH(B225,#REF!,0))),1,2))</f>
        <v/>
      </c>
      <c r="V225" s="58"/>
      <c r="W225" s="58"/>
      <c r="X225" s="58"/>
      <c r="Y225" s="58"/>
      <c r="Z225" s="58"/>
      <c r="AA225" s="58"/>
    </row>
    <row r="226" spans="1:27" ht="18" customHeight="1">
      <c r="A226" s="58"/>
      <c r="B226" s="14" t="s">
        <v>7</v>
      </c>
      <c r="C226" s="8" t="s">
        <v>7</v>
      </c>
      <c r="D226" s="18"/>
      <c r="E226" s="61" t="s">
        <v>7</v>
      </c>
      <c r="F226" s="62"/>
      <c r="G226" s="62"/>
      <c r="H226" s="62"/>
      <c r="I226" s="62"/>
      <c r="J226" s="62"/>
      <c r="K226" s="62"/>
      <c r="L226" s="62"/>
      <c r="M226" s="62"/>
      <c r="N226" s="15"/>
      <c r="O226" s="15" t="s">
        <v>32</v>
      </c>
      <c r="P226" s="15" t="s">
        <v>33</v>
      </c>
      <c r="Q226" s="15"/>
      <c r="R226" s="53" t="s">
        <v>3</v>
      </c>
      <c r="S226" s="16" t="str">
        <f>IF(Q227="×",-7.75,"-")</f>
        <v>-</v>
      </c>
      <c r="U226" s="60" t="str">
        <f>IF(ISERROR(OR(WEEKDAY(B226,1)=1,ISNUMBER(MATCH(B226,#REF!,0)))),"",IF(OR(WEEKDAY(B226,1)=1,ISNUMBER(MATCH(B226,#REF!,0))),1,2))</f>
        <v/>
      </c>
      <c r="V226" s="58"/>
      <c r="W226" s="58"/>
      <c r="X226" s="58"/>
      <c r="Y226" s="58"/>
      <c r="Z226" s="58"/>
      <c r="AA226" s="58"/>
    </row>
    <row r="227" spans="1:27" ht="18" customHeight="1" thickBot="1">
      <c r="A227" s="58"/>
      <c r="B227" s="48" t="s">
        <v>7</v>
      </c>
      <c r="C227" s="49" t="s">
        <v>7</v>
      </c>
      <c r="D227" s="50"/>
      <c r="E227" s="76" t="s">
        <v>7</v>
      </c>
      <c r="F227" s="77"/>
      <c r="G227" s="77"/>
      <c r="H227" s="77"/>
      <c r="I227" s="77"/>
      <c r="J227" s="77"/>
      <c r="K227" s="77"/>
      <c r="L227" s="77"/>
      <c r="M227" s="77"/>
      <c r="N227" s="51"/>
      <c r="O227" s="51" t="s">
        <v>55</v>
      </c>
      <c r="P227" s="51" t="s">
        <v>33</v>
      </c>
      <c r="Q227" s="51" t="s">
        <v>7</v>
      </c>
      <c r="R227" s="55" t="s">
        <v>5</v>
      </c>
      <c r="S227" s="17">
        <f xml:space="preserve"> S222+S223</f>
        <v>0</v>
      </c>
      <c r="U227" s="60" t="str">
        <f>IF(ISERROR(OR(WEEKDAY(B227,1)=1,ISNUMBER(MATCH(B227,#REF!,0)))),"",IF(OR(WEEKDAY(B227,1)=1,ISNUMBER(MATCH(B227,#REF!,0))),1,2))</f>
        <v/>
      </c>
      <c r="V227" s="58"/>
      <c r="W227" s="58"/>
      <c r="X227" s="58"/>
      <c r="Y227" s="58"/>
      <c r="Z227" s="58"/>
      <c r="AA227" s="58"/>
    </row>
    <row r="228" spans="1:27" ht="18" customHeight="1" thickBot="1">
      <c r="A228" s="58"/>
      <c r="B228" s="71">
        <f>B220+1</f>
        <v>45075</v>
      </c>
      <c r="C228" s="72"/>
      <c r="D228" s="72"/>
      <c r="E228" s="72"/>
      <c r="F228" s="72"/>
      <c r="G228" s="72"/>
      <c r="H228" s="72"/>
      <c r="I228" s="72"/>
      <c r="J228" s="72"/>
      <c r="K228" s="72"/>
      <c r="L228" s="72"/>
      <c r="M228" s="72"/>
      <c r="N228" s="72"/>
      <c r="O228" s="72"/>
      <c r="P228" s="72"/>
      <c r="Q228" s="72"/>
      <c r="R228" s="72"/>
      <c r="S228" s="73"/>
      <c r="U228" s="60">
        <f>IF(ISERROR(OR(WEEKDAY(B228,1)=1,ISNUMBER(MATCH(B228,#REF!,0)))),"",IF(OR(WEEKDAY(B228,1)=1,ISNUMBER(MATCH(B228,#REF!,0))),1,2))</f>
        <v>2</v>
      </c>
      <c r="V228" s="58"/>
      <c r="W228" s="58"/>
      <c r="X228" s="58"/>
      <c r="Y228" s="58"/>
      <c r="Z228" s="58"/>
      <c r="AA228" s="58"/>
    </row>
    <row r="229" spans="1:27" ht="18" customHeight="1" thickBot="1">
      <c r="A229" s="58"/>
      <c r="B229" s="9" t="s">
        <v>25</v>
      </c>
      <c r="C229" s="4" t="s">
        <v>1</v>
      </c>
      <c r="D229" s="5" t="s">
        <v>0</v>
      </c>
      <c r="E229" s="68" t="s">
        <v>2</v>
      </c>
      <c r="F229" s="69"/>
      <c r="G229" s="69"/>
      <c r="H229" s="69"/>
      <c r="I229" s="69"/>
      <c r="J229" s="69"/>
      <c r="K229" s="69"/>
      <c r="L229" s="69"/>
      <c r="M229" s="70"/>
      <c r="N229" s="59" t="s">
        <v>4</v>
      </c>
      <c r="O229" s="57" t="s">
        <v>6</v>
      </c>
      <c r="P229" s="7" t="s">
        <v>26</v>
      </c>
      <c r="Q229" s="12" t="s">
        <v>4</v>
      </c>
      <c r="R229" s="63" t="s">
        <v>4</v>
      </c>
      <c r="S229" s="64"/>
      <c r="U229" s="60" t="str">
        <f>IF(ISERROR(OR(WEEKDAY(B229,1)=1,ISNUMBER(MATCH(B229,#REF!,0)))),"",IF(OR(WEEKDAY(B229,1)=1,ISNUMBER(MATCH(B229,#REF!,0))),1,2))</f>
        <v/>
      </c>
      <c r="V229" s="58"/>
      <c r="W229" s="58"/>
      <c r="X229" s="58"/>
      <c r="Y229" s="58"/>
      <c r="Z229" s="58"/>
      <c r="AA229" s="58"/>
    </row>
    <row r="230" spans="1:27" ht="18" customHeight="1">
      <c r="A230" s="58"/>
      <c r="B230" s="43" t="s">
        <v>7</v>
      </c>
      <c r="C230" s="44" t="s">
        <v>7</v>
      </c>
      <c r="D230" s="45"/>
      <c r="E230" s="66" t="s">
        <v>7</v>
      </c>
      <c r="F230" s="67"/>
      <c r="G230" s="67"/>
      <c r="H230" s="67"/>
      <c r="I230" s="67"/>
      <c r="J230" s="67"/>
      <c r="K230" s="67"/>
      <c r="L230" s="67"/>
      <c r="M230" s="67"/>
      <c r="N230" s="46"/>
      <c r="O230" s="46" t="s">
        <v>115</v>
      </c>
      <c r="P230" s="46"/>
      <c r="Q230" s="46">
        <v>7</v>
      </c>
      <c r="R230" s="52" t="s">
        <v>56</v>
      </c>
      <c r="S230" s="47">
        <f>SUM(N230:N235)</f>
        <v>0</v>
      </c>
      <c r="U230" s="60" t="str">
        <f>IF(ISERROR(OR(WEEKDAY(B230,1)=1,ISNUMBER(MATCH(B230,#REF!,0)))),"",IF(OR(WEEKDAY(B230,1)=1,ISNUMBER(MATCH(B230,#REF!,0))),1,2))</f>
        <v/>
      </c>
      <c r="V230" s="58"/>
      <c r="W230" s="58"/>
      <c r="X230" s="58"/>
      <c r="Y230" s="58"/>
      <c r="Z230" s="58"/>
      <c r="AA230" s="58"/>
    </row>
    <row r="231" spans="1:27" ht="18" customHeight="1">
      <c r="A231" s="58"/>
      <c r="B231" s="14" t="s">
        <v>7</v>
      </c>
      <c r="C231" s="8" t="s">
        <v>7</v>
      </c>
      <c r="D231" s="18"/>
      <c r="E231" s="61" t="s">
        <v>7</v>
      </c>
      <c r="F231" s="62"/>
      <c r="G231" s="62"/>
      <c r="H231" s="62"/>
      <c r="I231" s="62"/>
      <c r="J231" s="62"/>
      <c r="K231" s="62"/>
      <c r="L231" s="62"/>
      <c r="M231" s="62"/>
      <c r="N231" s="15"/>
      <c r="O231" s="15"/>
      <c r="P231" s="15"/>
      <c r="Q231" s="15"/>
      <c r="R231" s="53" t="s">
        <v>6</v>
      </c>
      <c r="S231" s="16">
        <f>SUM(Q230:Q234)</f>
        <v>7.75</v>
      </c>
      <c r="U231" s="60" t="str">
        <f>IF(ISERROR(OR(WEEKDAY(B231,1)=1,ISNUMBER(MATCH(B231,#REF!,0)))),"",IF(OR(WEEKDAY(B231,1)=1,ISNUMBER(MATCH(B231,#REF!,0))),1,2))</f>
        <v/>
      </c>
      <c r="V231" s="58"/>
      <c r="W231" s="58"/>
      <c r="X231" s="58"/>
      <c r="Y231" s="58"/>
      <c r="Z231" s="58"/>
      <c r="AA231" s="58"/>
    </row>
    <row r="232" spans="1:27" ht="18" customHeight="1">
      <c r="A232" s="58"/>
      <c r="B232" s="14" t="s">
        <v>7</v>
      </c>
      <c r="C232" s="8" t="s">
        <v>7</v>
      </c>
      <c r="D232" s="18"/>
      <c r="E232" s="61" t="s">
        <v>7</v>
      </c>
      <c r="F232" s="62"/>
      <c r="G232" s="62"/>
      <c r="H232" s="62"/>
      <c r="I232" s="62"/>
      <c r="J232" s="62"/>
      <c r="K232" s="62"/>
      <c r="L232" s="62"/>
      <c r="M232" s="62"/>
      <c r="N232" s="15"/>
      <c r="O232" s="15"/>
      <c r="P232" s="15"/>
      <c r="Q232" s="15"/>
      <c r="R232" s="54" t="str">
        <f>IF(Q235="△","Minus Time","")</f>
        <v/>
      </c>
      <c r="S232" s="41"/>
      <c r="U232" s="60" t="str">
        <f>IF(ISERROR(OR(WEEKDAY(B232,1)=1,ISNUMBER(MATCH(B232,#REF!,0)))),"",IF(OR(WEEKDAY(B232,1)=1,ISNUMBER(MATCH(B232,#REF!,0))),1,2))</f>
        <v/>
      </c>
      <c r="V232" s="58"/>
      <c r="W232" s="58"/>
      <c r="X232" s="58"/>
      <c r="Y232" s="58"/>
      <c r="Z232" s="58"/>
      <c r="AA232" s="58"/>
    </row>
    <row r="233" spans="1:27" ht="18" customHeight="1">
      <c r="A233" s="58"/>
      <c r="B233" s="14" t="s">
        <v>7</v>
      </c>
      <c r="C233" s="8" t="s">
        <v>7</v>
      </c>
      <c r="D233" s="18"/>
      <c r="E233" s="61" t="s">
        <v>7</v>
      </c>
      <c r="F233" s="62"/>
      <c r="G233" s="62"/>
      <c r="H233" s="62"/>
      <c r="I233" s="62"/>
      <c r="J233" s="62"/>
      <c r="K233" s="62"/>
      <c r="L233" s="62"/>
      <c r="M233" s="62"/>
      <c r="N233" s="15"/>
      <c r="O233" s="15"/>
      <c r="P233" s="15"/>
      <c r="Q233" s="15"/>
      <c r="R233" s="53" t="s">
        <v>23</v>
      </c>
      <c r="S233" s="16">
        <f>IF(OR(Q235="■",Q235="×",Q235="◎"),0,IF(Q235="△",SUM(S230:S232)-7.75, SUM(S230:S231)-7.75))</f>
        <v>0</v>
      </c>
      <c r="U233" s="60" t="str">
        <f>IF(ISERROR(OR(WEEKDAY(B233,1)=1,ISNUMBER(MATCH(B233,#REF!,0)))),"",IF(OR(WEEKDAY(B233,1)=1,ISNUMBER(MATCH(B233,#REF!,0))),1,2))</f>
        <v/>
      </c>
      <c r="V233" s="58"/>
      <c r="W233" s="58"/>
      <c r="X233" s="58"/>
      <c r="Y233" s="58"/>
      <c r="Z233" s="58"/>
      <c r="AA233" s="58"/>
    </row>
    <row r="234" spans="1:27" ht="18" customHeight="1">
      <c r="A234" s="58"/>
      <c r="B234" s="14" t="s">
        <v>7</v>
      </c>
      <c r="C234" s="8" t="s">
        <v>7</v>
      </c>
      <c r="D234" s="18"/>
      <c r="E234" s="61" t="s">
        <v>7</v>
      </c>
      <c r="F234" s="62"/>
      <c r="G234" s="62"/>
      <c r="H234" s="62"/>
      <c r="I234" s="62"/>
      <c r="J234" s="62"/>
      <c r="K234" s="62"/>
      <c r="L234" s="62"/>
      <c r="M234" s="62"/>
      <c r="N234" s="15"/>
      <c r="O234" s="15" t="s">
        <v>32</v>
      </c>
      <c r="P234" s="15" t="s">
        <v>33</v>
      </c>
      <c r="Q234" s="15">
        <v>0.75</v>
      </c>
      <c r="R234" s="53" t="s">
        <v>3</v>
      </c>
      <c r="S234" s="16" t="str">
        <f>IF(Q235="×",-7.75,"-")</f>
        <v>-</v>
      </c>
      <c r="U234" s="60" t="str">
        <f>IF(ISERROR(OR(WEEKDAY(B234,1)=1,ISNUMBER(MATCH(B234,#REF!,0)))),"",IF(OR(WEEKDAY(B234,1)=1,ISNUMBER(MATCH(B234,#REF!,0))),1,2))</f>
        <v/>
      </c>
      <c r="V234" s="58"/>
      <c r="W234" s="58"/>
      <c r="X234" s="58"/>
      <c r="Y234" s="58"/>
      <c r="Z234" s="58"/>
      <c r="AA234" s="58"/>
    </row>
    <row r="235" spans="1:27" ht="18" customHeight="1" thickBot="1">
      <c r="A235" s="58"/>
      <c r="B235" s="48" t="s">
        <v>7</v>
      </c>
      <c r="C235" s="49" t="s">
        <v>7</v>
      </c>
      <c r="D235" s="50"/>
      <c r="E235" s="76" t="s">
        <v>7</v>
      </c>
      <c r="F235" s="77"/>
      <c r="G235" s="77"/>
      <c r="H235" s="77"/>
      <c r="I235" s="77"/>
      <c r="J235" s="77"/>
      <c r="K235" s="77"/>
      <c r="L235" s="77"/>
      <c r="M235" s="77"/>
      <c r="N235" s="51"/>
      <c r="O235" s="51" t="s">
        <v>55</v>
      </c>
      <c r="P235" s="51" t="s">
        <v>33</v>
      </c>
      <c r="Q235" s="51" t="s">
        <v>93</v>
      </c>
      <c r="R235" s="55" t="s">
        <v>5</v>
      </c>
      <c r="S235" s="17">
        <f xml:space="preserve"> S230+S231</f>
        <v>7.75</v>
      </c>
      <c r="U235" s="60" t="str">
        <f>IF(ISERROR(OR(WEEKDAY(B235,1)=1,ISNUMBER(MATCH(B235,#REF!,0)))),"",IF(OR(WEEKDAY(B235,1)=1,ISNUMBER(MATCH(B235,#REF!,0))),1,2))</f>
        <v/>
      </c>
      <c r="V235" s="58"/>
      <c r="W235" s="58"/>
      <c r="X235" s="58"/>
      <c r="Y235" s="58"/>
      <c r="Z235" s="58"/>
      <c r="AA235" s="58"/>
    </row>
    <row r="236" spans="1:27" ht="18" customHeight="1" thickBot="1">
      <c r="A236" s="58"/>
      <c r="B236" s="71">
        <f>B228+1</f>
        <v>45076</v>
      </c>
      <c r="C236" s="72"/>
      <c r="D236" s="72"/>
      <c r="E236" s="72"/>
      <c r="F236" s="72"/>
      <c r="G236" s="72"/>
      <c r="H236" s="72"/>
      <c r="I236" s="72"/>
      <c r="J236" s="72"/>
      <c r="K236" s="72"/>
      <c r="L236" s="72"/>
      <c r="M236" s="72"/>
      <c r="N236" s="72"/>
      <c r="O236" s="72"/>
      <c r="P236" s="72"/>
      <c r="Q236" s="72"/>
      <c r="R236" s="72"/>
      <c r="S236" s="73"/>
      <c r="U236" s="60">
        <f>IF(ISERROR(OR(WEEKDAY(B236,1)=1,ISNUMBER(MATCH(B236,#REF!,0)))),"",IF(OR(WEEKDAY(B236,1)=1,ISNUMBER(MATCH(B236,#REF!,0))),1,2))</f>
        <v>2</v>
      </c>
      <c r="V236" s="58"/>
      <c r="W236" s="58"/>
      <c r="X236" s="58"/>
      <c r="Y236" s="58"/>
      <c r="Z236" s="58"/>
      <c r="AA236" s="58"/>
    </row>
    <row r="237" spans="1:27" ht="18" customHeight="1" thickBot="1">
      <c r="A237" s="58"/>
      <c r="B237" s="9" t="s">
        <v>25</v>
      </c>
      <c r="C237" s="4" t="s">
        <v>1</v>
      </c>
      <c r="D237" s="5" t="s">
        <v>0</v>
      </c>
      <c r="E237" s="68" t="s">
        <v>2</v>
      </c>
      <c r="F237" s="69"/>
      <c r="G237" s="69"/>
      <c r="H237" s="69"/>
      <c r="I237" s="69"/>
      <c r="J237" s="69"/>
      <c r="K237" s="69"/>
      <c r="L237" s="69"/>
      <c r="M237" s="70"/>
      <c r="N237" s="59" t="s">
        <v>4</v>
      </c>
      <c r="O237" s="57" t="s">
        <v>6</v>
      </c>
      <c r="P237" s="7" t="s">
        <v>26</v>
      </c>
      <c r="Q237" s="12" t="s">
        <v>4</v>
      </c>
      <c r="R237" s="63" t="s">
        <v>4</v>
      </c>
      <c r="S237" s="64"/>
      <c r="U237" s="60" t="str">
        <f>IF(ISERROR(OR(WEEKDAY(B237,1)=1,ISNUMBER(MATCH(B237,#REF!,0)))),"",IF(OR(WEEKDAY(B237,1)=1,ISNUMBER(MATCH(B237,#REF!,0))),1,2))</f>
        <v/>
      </c>
      <c r="V237" s="58"/>
      <c r="W237" s="58"/>
      <c r="X237" s="58"/>
      <c r="Y237" s="58"/>
      <c r="Z237" s="58"/>
      <c r="AA237" s="58"/>
    </row>
    <row r="238" spans="1:27" ht="18" customHeight="1">
      <c r="A238" s="58"/>
      <c r="B238" s="43" t="s">
        <v>7</v>
      </c>
      <c r="C238" s="44" t="s">
        <v>7</v>
      </c>
      <c r="D238" s="45"/>
      <c r="E238" s="66" t="s">
        <v>7</v>
      </c>
      <c r="F238" s="67"/>
      <c r="G238" s="67"/>
      <c r="H238" s="67"/>
      <c r="I238" s="67"/>
      <c r="J238" s="67"/>
      <c r="K238" s="67"/>
      <c r="L238" s="67"/>
      <c r="M238" s="67"/>
      <c r="N238" s="46"/>
      <c r="O238" s="46" t="s">
        <v>115</v>
      </c>
      <c r="P238" s="46"/>
      <c r="Q238" s="46">
        <v>7</v>
      </c>
      <c r="R238" s="52" t="s">
        <v>56</v>
      </c>
      <c r="S238" s="47">
        <f>SUM(N238:N243)</f>
        <v>0</v>
      </c>
      <c r="U238" s="60" t="str">
        <f>IF(ISERROR(OR(WEEKDAY(B238,1)=1,ISNUMBER(MATCH(B238,#REF!,0)))),"",IF(OR(WEEKDAY(B238,1)=1,ISNUMBER(MATCH(B238,#REF!,0))),1,2))</f>
        <v/>
      </c>
      <c r="V238" s="58"/>
      <c r="W238" s="58"/>
      <c r="X238" s="58"/>
      <c r="Y238" s="58"/>
      <c r="Z238" s="58"/>
      <c r="AA238" s="58"/>
    </row>
    <row r="239" spans="1:27" ht="18" customHeight="1">
      <c r="A239" s="58"/>
      <c r="B239" s="14" t="s">
        <v>7</v>
      </c>
      <c r="C239" s="8" t="s">
        <v>7</v>
      </c>
      <c r="D239" s="18"/>
      <c r="E239" s="61" t="s">
        <v>7</v>
      </c>
      <c r="F239" s="62"/>
      <c r="G239" s="62"/>
      <c r="H239" s="62"/>
      <c r="I239" s="62"/>
      <c r="J239" s="62"/>
      <c r="K239" s="62"/>
      <c r="L239" s="62"/>
      <c r="M239" s="62"/>
      <c r="N239" s="15"/>
      <c r="O239" s="15"/>
      <c r="P239" s="15"/>
      <c r="Q239" s="15"/>
      <c r="R239" s="53" t="s">
        <v>6</v>
      </c>
      <c r="S239" s="16">
        <f>SUM(Q238:Q242)</f>
        <v>7.75</v>
      </c>
      <c r="U239" s="60" t="str">
        <f>IF(ISERROR(OR(WEEKDAY(B239,1)=1,ISNUMBER(MATCH(B239,#REF!,0)))),"",IF(OR(WEEKDAY(B239,1)=1,ISNUMBER(MATCH(B239,#REF!,0))),1,2))</f>
        <v/>
      </c>
      <c r="V239" s="58"/>
      <c r="W239" s="58"/>
      <c r="X239" s="58"/>
      <c r="Y239" s="58"/>
      <c r="Z239" s="58"/>
      <c r="AA239" s="58"/>
    </row>
    <row r="240" spans="1:27" ht="18" customHeight="1">
      <c r="A240" s="58"/>
      <c r="B240" s="14" t="s">
        <v>7</v>
      </c>
      <c r="C240" s="8" t="s">
        <v>7</v>
      </c>
      <c r="D240" s="18"/>
      <c r="E240" s="61" t="s">
        <v>7</v>
      </c>
      <c r="F240" s="62"/>
      <c r="G240" s="62"/>
      <c r="H240" s="62"/>
      <c r="I240" s="62"/>
      <c r="J240" s="62"/>
      <c r="K240" s="62"/>
      <c r="L240" s="62"/>
      <c r="M240" s="62"/>
      <c r="N240" s="15"/>
      <c r="O240" s="15"/>
      <c r="P240" s="15"/>
      <c r="Q240" s="15"/>
      <c r="R240" s="54" t="str">
        <f>IF(Q243="△","Minus Time","")</f>
        <v/>
      </c>
      <c r="S240" s="41"/>
      <c r="U240" s="60" t="str">
        <f>IF(ISERROR(OR(WEEKDAY(B240,1)=1,ISNUMBER(MATCH(B240,#REF!,0)))),"",IF(OR(WEEKDAY(B240,1)=1,ISNUMBER(MATCH(B240,#REF!,0))),1,2))</f>
        <v/>
      </c>
      <c r="V240" s="58"/>
      <c r="W240" s="58"/>
      <c r="X240" s="58"/>
      <c r="Y240" s="58"/>
      <c r="Z240" s="58"/>
      <c r="AA240" s="58"/>
    </row>
    <row r="241" spans="1:27" ht="18" customHeight="1">
      <c r="A241" s="58"/>
      <c r="B241" s="14" t="s">
        <v>7</v>
      </c>
      <c r="C241" s="8" t="s">
        <v>7</v>
      </c>
      <c r="D241" s="18"/>
      <c r="E241" s="61" t="s">
        <v>7</v>
      </c>
      <c r="F241" s="62"/>
      <c r="G241" s="62"/>
      <c r="H241" s="62"/>
      <c r="I241" s="62"/>
      <c r="J241" s="62"/>
      <c r="K241" s="62"/>
      <c r="L241" s="62"/>
      <c r="M241" s="62"/>
      <c r="N241" s="15"/>
      <c r="O241" s="15"/>
      <c r="P241" s="15"/>
      <c r="Q241" s="15"/>
      <c r="R241" s="53" t="s">
        <v>23</v>
      </c>
      <c r="S241" s="16">
        <f>IF(OR(Q243="■",Q243="×",Q243="◎"),0,IF(Q243="△",SUM(S238:S240)-7.75, SUM(S238:S239)-7.75))</f>
        <v>0</v>
      </c>
      <c r="U241" s="60" t="str">
        <f>IF(ISERROR(OR(WEEKDAY(B241,1)=1,ISNUMBER(MATCH(B241,#REF!,0)))),"",IF(OR(WEEKDAY(B241,1)=1,ISNUMBER(MATCH(B241,#REF!,0))),1,2))</f>
        <v/>
      </c>
      <c r="V241" s="58"/>
      <c r="W241" s="58"/>
      <c r="X241" s="58"/>
      <c r="Y241" s="58"/>
      <c r="Z241" s="58"/>
      <c r="AA241" s="58"/>
    </row>
    <row r="242" spans="1:27" ht="18" customHeight="1">
      <c r="A242" s="58"/>
      <c r="B242" s="14" t="s">
        <v>7</v>
      </c>
      <c r="C242" s="8" t="s">
        <v>7</v>
      </c>
      <c r="D242" s="18"/>
      <c r="E242" s="61" t="s">
        <v>7</v>
      </c>
      <c r="F242" s="62"/>
      <c r="G242" s="62"/>
      <c r="H242" s="62"/>
      <c r="I242" s="62"/>
      <c r="J242" s="62"/>
      <c r="K242" s="62"/>
      <c r="L242" s="62"/>
      <c r="M242" s="62"/>
      <c r="N242" s="15"/>
      <c r="O242" s="15" t="s">
        <v>32</v>
      </c>
      <c r="P242" s="15" t="s">
        <v>33</v>
      </c>
      <c r="Q242" s="15">
        <v>0.75</v>
      </c>
      <c r="R242" s="53" t="s">
        <v>3</v>
      </c>
      <c r="S242" s="16" t="str">
        <f>IF(Q243="×",-7.75,"-")</f>
        <v>-</v>
      </c>
      <c r="U242" s="60" t="str">
        <f>IF(ISERROR(OR(WEEKDAY(B242,1)=1,ISNUMBER(MATCH(B242,#REF!,0)))),"",IF(OR(WEEKDAY(B242,1)=1,ISNUMBER(MATCH(B242,#REF!,0))),1,2))</f>
        <v/>
      </c>
      <c r="V242" s="58"/>
      <c r="W242" s="58"/>
      <c r="X242" s="58"/>
      <c r="Y242" s="58"/>
      <c r="Z242" s="58"/>
      <c r="AA242" s="58"/>
    </row>
    <row r="243" spans="1:27" ht="18" customHeight="1" thickBot="1">
      <c r="A243" s="58"/>
      <c r="B243" s="48" t="s">
        <v>7</v>
      </c>
      <c r="C243" s="49" t="s">
        <v>7</v>
      </c>
      <c r="D243" s="50"/>
      <c r="E243" s="76" t="s">
        <v>7</v>
      </c>
      <c r="F243" s="77"/>
      <c r="G243" s="77"/>
      <c r="H243" s="77"/>
      <c r="I243" s="77"/>
      <c r="J243" s="77"/>
      <c r="K243" s="77"/>
      <c r="L243" s="77"/>
      <c r="M243" s="77"/>
      <c r="N243" s="51"/>
      <c r="O243" s="51" t="s">
        <v>55</v>
      </c>
      <c r="P243" s="51" t="s">
        <v>33</v>
      </c>
      <c r="Q243" s="51" t="s">
        <v>93</v>
      </c>
      <c r="R243" s="55" t="s">
        <v>5</v>
      </c>
      <c r="S243" s="17">
        <f xml:space="preserve"> S238+S239</f>
        <v>7.75</v>
      </c>
      <c r="U243" s="60" t="str">
        <f>IF(ISERROR(OR(WEEKDAY(B243,1)=1,ISNUMBER(MATCH(B243,#REF!,0)))),"",IF(OR(WEEKDAY(B243,1)=1,ISNUMBER(MATCH(B243,#REF!,0))),1,2))</f>
        <v/>
      </c>
      <c r="V243" s="58"/>
      <c r="W243" s="58"/>
      <c r="X243" s="58"/>
      <c r="Y243" s="58"/>
      <c r="Z243" s="58"/>
      <c r="AA243" s="58"/>
    </row>
    <row r="244" spans="1:27" ht="18" customHeight="1" thickBot="1">
      <c r="A244" s="58"/>
      <c r="B244" s="71">
        <f>B236+1</f>
        <v>45077</v>
      </c>
      <c r="C244" s="72"/>
      <c r="D244" s="72"/>
      <c r="E244" s="72"/>
      <c r="F244" s="72"/>
      <c r="G244" s="72"/>
      <c r="H244" s="72"/>
      <c r="I244" s="72"/>
      <c r="J244" s="72"/>
      <c r="K244" s="72"/>
      <c r="L244" s="72"/>
      <c r="M244" s="72"/>
      <c r="N244" s="72"/>
      <c r="O244" s="72"/>
      <c r="P244" s="72"/>
      <c r="Q244" s="72"/>
      <c r="R244" s="72"/>
      <c r="S244" s="73"/>
      <c r="U244" s="60">
        <f>IF(ISERROR(OR(WEEKDAY(B244,1)=1,ISNUMBER(MATCH(B244,#REF!,0)))),"",IF(OR(WEEKDAY(B244,1)=1,ISNUMBER(MATCH(B244,#REF!,0))),1,2))</f>
        <v>2</v>
      </c>
      <c r="V244" s="58"/>
      <c r="W244" s="58"/>
      <c r="X244" s="58"/>
      <c r="Y244" s="58"/>
      <c r="Z244" s="58"/>
      <c r="AA244" s="58"/>
    </row>
    <row r="245" spans="1:27" ht="18" customHeight="1" thickBot="1">
      <c r="A245" s="58"/>
      <c r="B245" s="9" t="s">
        <v>25</v>
      </c>
      <c r="C245" s="4" t="s">
        <v>1</v>
      </c>
      <c r="D245" s="5" t="s">
        <v>0</v>
      </c>
      <c r="E245" s="68" t="s">
        <v>2</v>
      </c>
      <c r="F245" s="69"/>
      <c r="G245" s="69"/>
      <c r="H245" s="69"/>
      <c r="I245" s="69"/>
      <c r="J245" s="69"/>
      <c r="K245" s="69"/>
      <c r="L245" s="69"/>
      <c r="M245" s="70"/>
      <c r="N245" s="59" t="s">
        <v>4</v>
      </c>
      <c r="O245" s="57" t="s">
        <v>6</v>
      </c>
      <c r="P245" s="7" t="s">
        <v>26</v>
      </c>
      <c r="Q245" s="12" t="s">
        <v>4</v>
      </c>
      <c r="R245" s="63" t="s">
        <v>4</v>
      </c>
      <c r="S245" s="64"/>
      <c r="U245" s="60" t="str">
        <f>IF(ISERROR(OR(WEEKDAY(B245,1)=1,ISNUMBER(MATCH(B245,#REF!,0)))),"",IF(OR(WEEKDAY(B245,1)=1,ISNUMBER(MATCH(B245,#REF!,0))),1,2))</f>
        <v/>
      </c>
      <c r="V245" s="58"/>
      <c r="W245" s="58"/>
      <c r="X245" s="58"/>
      <c r="Y245" s="58"/>
      <c r="Z245" s="58"/>
      <c r="AA245" s="58"/>
    </row>
    <row r="246" spans="1:27" ht="18" customHeight="1">
      <c r="A246" s="58"/>
      <c r="B246" s="43" t="s">
        <v>7</v>
      </c>
      <c r="C246" s="44" t="s">
        <v>7</v>
      </c>
      <c r="D246" s="45"/>
      <c r="E246" s="66" t="s">
        <v>7</v>
      </c>
      <c r="F246" s="67"/>
      <c r="G246" s="67"/>
      <c r="H246" s="67"/>
      <c r="I246" s="67"/>
      <c r="J246" s="67"/>
      <c r="K246" s="67"/>
      <c r="L246" s="67"/>
      <c r="M246" s="67"/>
      <c r="N246" s="46"/>
      <c r="O246" s="46"/>
      <c r="P246" s="46"/>
      <c r="Q246" s="46"/>
      <c r="R246" s="52" t="s">
        <v>56</v>
      </c>
      <c r="S246" s="47">
        <f>SUM(N246:N251)</f>
        <v>0</v>
      </c>
      <c r="U246" s="60" t="str">
        <f>IF(ISERROR(OR(WEEKDAY(B246,1)=1,ISNUMBER(MATCH(B246,#REF!,0)))),"",IF(OR(WEEKDAY(B246,1)=1,ISNUMBER(MATCH(B246,#REF!,0))),1,2))</f>
        <v/>
      </c>
      <c r="V246" s="58"/>
      <c r="W246" s="58"/>
      <c r="X246" s="58"/>
      <c r="Y246" s="58"/>
      <c r="Z246" s="58"/>
      <c r="AA246" s="58"/>
    </row>
    <row r="247" spans="1:27" ht="18" customHeight="1">
      <c r="A247" s="58"/>
      <c r="B247" s="14" t="s">
        <v>7</v>
      </c>
      <c r="C247" s="8" t="s">
        <v>7</v>
      </c>
      <c r="D247" s="18"/>
      <c r="E247" s="61" t="s">
        <v>7</v>
      </c>
      <c r="F247" s="62"/>
      <c r="G247" s="62"/>
      <c r="H247" s="62"/>
      <c r="I247" s="62"/>
      <c r="J247" s="62"/>
      <c r="K247" s="62"/>
      <c r="L247" s="62"/>
      <c r="M247" s="62"/>
      <c r="N247" s="15"/>
      <c r="O247" s="15"/>
      <c r="P247" s="15"/>
      <c r="Q247" s="15"/>
      <c r="R247" s="53" t="s">
        <v>6</v>
      </c>
      <c r="S247" s="16">
        <f>SUM(Q246:Q250)</f>
        <v>0</v>
      </c>
      <c r="U247" s="60" t="str">
        <f>IF(ISERROR(OR(WEEKDAY(B247,1)=1,ISNUMBER(MATCH(B247,#REF!,0)))),"",IF(OR(WEEKDAY(B247,1)=1,ISNUMBER(MATCH(B247,#REF!,0))),1,2))</f>
        <v/>
      </c>
      <c r="V247" s="58"/>
      <c r="W247" s="58"/>
      <c r="X247" s="58"/>
      <c r="Y247" s="58"/>
      <c r="Z247" s="58"/>
      <c r="AA247" s="58"/>
    </row>
    <row r="248" spans="1:27" ht="18" customHeight="1">
      <c r="A248" s="58"/>
      <c r="B248" s="14" t="s">
        <v>7</v>
      </c>
      <c r="C248" s="8" t="s">
        <v>7</v>
      </c>
      <c r="D248" s="18"/>
      <c r="E248" s="61" t="s">
        <v>7</v>
      </c>
      <c r="F248" s="62"/>
      <c r="G248" s="62"/>
      <c r="H248" s="62"/>
      <c r="I248" s="62"/>
      <c r="J248" s="62"/>
      <c r="K248" s="62"/>
      <c r="L248" s="62"/>
      <c r="M248" s="62"/>
      <c r="N248" s="15"/>
      <c r="O248" s="15"/>
      <c r="P248" s="15"/>
      <c r="Q248" s="15"/>
      <c r="R248" s="54" t="str">
        <f>IF(Q251="△","Minus Time","")</f>
        <v/>
      </c>
      <c r="S248" s="41"/>
      <c r="U248" s="60" t="str">
        <f>IF(ISERROR(OR(WEEKDAY(B248,1)=1,ISNUMBER(MATCH(B248,#REF!,0)))),"",IF(OR(WEEKDAY(B248,1)=1,ISNUMBER(MATCH(B248,#REF!,0))),1,2))</f>
        <v/>
      </c>
      <c r="V248" s="58"/>
      <c r="W248" s="58"/>
      <c r="X248" s="58"/>
      <c r="Y248" s="58"/>
      <c r="Z248" s="58"/>
      <c r="AA248" s="58"/>
    </row>
    <row r="249" spans="1:27" ht="18" customHeight="1">
      <c r="A249" s="58"/>
      <c r="B249" s="14" t="s">
        <v>7</v>
      </c>
      <c r="C249" s="8" t="s">
        <v>7</v>
      </c>
      <c r="D249" s="18"/>
      <c r="E249" s="61" t="s">
        <v>7</v>
      </c>
      <c r="F249" s="62"/>
      <c r="G249" s="62"/>
      <c r="H249" s="62"/>
      <c r="I249" s="62"/>
      <c r="J249" s="62"/>
      <c r="K249" s="62"/>
      <c r="L249" s="62"/>
      <c r="M249" s="62"/>
      <c r="N249" s="15"/>
      <c r="O249" s="15"/>
      <c r="P249" s="15"/>
      <c r="Q249" s="15"/>
      <c r="R249" s="53" t="s">
        <v>23</v>
      </c>
      <c r="S249" s="16">
        <f>IF(OR(Q251="■",Q251="×",Q251="◎"),0,IF(Q251="△",SUM(S246:S248)-7.75, SUM(S246:S247)-7.75))</f>
        <v>0</v>
      </c>
      <c r="U249" s="60" t="str">
        <f>IF(ISERROR(OR(WEEKDAY(B249,1)=1,ISNUMBER(MATCH(B249,#REF!,0)))),"",IF(OR(WEEKDAY(B249,1)=1,ISNUMBER(MATCH(B249,#REF!,0))),1,2))</f>
        <v/>
      </c>
      <c r="V249" s="58"/>
      <c r="W249" s="58"/>
      <c r="X249" s="58"/>
      <c r="Y249" s="58"/>
      <c r="Z249" s="58"/>
      <c r="AA249" s="58"/>
    </row>
    <row r="250" spans="1:27" ht="18" customHeight="1">
      <c r="A250" s="58"/>
      <c r="B250" s="14" t="s">
        <v>7</v>
      </c>
      <c r="C250" s="8" t="s">
        <v>7</v>
      </c>
      <c r="D250" s="18"/>
      <c r="E250" s="61" t="s">
        <v>7</v>
      </c>
      <c r="F250" s="62"/>
      <c r="G250" s="62"/>
      <c r="H250" s="62"/>
      <c r="I250" s="62"/>
      <c r="J250" s="62"/>
      <c r="K250" s="62"/>
      <c r="L250" s="62"/>
      <c r="M250" s="62"/>
      <c r="N250" s="15"/>
      <c r="O250" s="15" t="s">
        <v>32</v>
      </c>
      <c r="P250" s="15" t="s">
        <v>33</v>
      </c>
      <c r="Q250" s="15"/>
      <c r="R250" s="53" t="s">
        <v>3</v>
      </c>
      <c r="S250" s="16">
        <f>IF(Q251="×",-7.75,"-")</f>
        <v>-7.75</v>
      </c>
      <c r="U250" s="60" t="str">
        <f>IF(ISERROR(OR(WEEKDAY(B250,1)=1,ISNUMBER(MATCH(B250,#REF!,0)))),"",IF(OR(WEEKDAY(B250,1)=1,ISNUMBER(MATCH(B250,#REF!,0))),1,2))</f>
        <v/>
      </c>
      <c r="V250" s="58"/>
      <c r="W250" s="58"/>
      <c r="X250" s="58"/>
      <c r="Y250" s="58"/>
      <c r="Z250" s="58"/>
      <c r="AA250" s="58"/>
    </row>
    <row r="251" spans="1:27" ht="18" customHeight="1" thickBot="1">
      <c r="A251" s="58"/>
      <c r="B251" s="48" t="s">
        <v>7</v>
      </c>
      <c r="C251" s="49" t="s">
        <v>7</v>
      </c>
      <c r="D251" s="50"/>
      <c r="E251" s="76" t="s">
        <v>7</v>
      </c>
      <c r="F251" s="77"/>
      <c r="G251" s="77"/>
      <c r="H251" s="77"/>
      <c r="I251" s="77"/>
      <c r="J251" s="77"/>
      <c r="K251" s="77"/>
      <c r="L251" s="77"/>
      <c r="M251" s="77"/>
      <c r="N251" s="51"/>
      <c r="O251" s="51" t="s">
        <v>55</v>
      </c>
      <c r="P251" s="51" t="s">
        <v>33</v>
      </c>
      <c r="Q251" s="51" t="s">
        <v>117</v>
      </c>
      <c r="R251" s="55" t="s">
        <v>5</v>
      </c>
      <c r="S251" s="17">
        <f xml:space="preserve"> S246+S247</f>
        <v>0</v>
      </c>
      <c r="U251" s="60" t="str">
        <f>IF(ISERROR(OR(WEEKDAY(B251,1)=1,ISNUMBER(MATCH(B251,#REF!,0)))),"",IF(OR(WEEKDAY(B251,1)=1,ISNUMBER(MATCH(B251,#REF!,0))),1,2))</f>
        <v/>
      </c>
      <c r="V251" s="58"/>
      <c r="W251" s="58"/>
      <c r="X251" s="58"/>
      <c r="Y251" s="58"/>
      <c r="Z251" s="58"/>
      <c r="AA251" s="58"/>
    </row>
  </sheetData>
  <mergeCells count="282">
    <mergeCell ref="R1:S1"/>
    <mergeCell ref="B1:O2"/>
    <mergeCell ref="E31:M31"/>
    <mergeCell ref="E5:M5"/>
    <mergeCell ref="E15:M15"/>
    <mergeCell ref="R13:S13"/>
    <mergeCell ref="E17:M17"/>
    <mergeCell ref="E27:M27"/>
    <mergeCell ref="E18:M18"/>
    <mergeCell ref="E19:M19"/>
    <mergeCell ref="E21:M21"/>
    <mergeCell ref="E25:M25"/>
    <mergeCell ref="E24:M24"/>
    <mergeCell ref="E26:M26"/>
    <mergeCell ref="B20:S20"/>
    <mergeCell ref="E22:M22"/>
    <mergeCell ref="E23:M23"/>
    <mergeCell ref="B4:S4"/>
    <mergeCell ref="R2:S2"/>
    <mergeCell ref="E7:M7"/>
    <mergeCell ref="E14:M14"/>
    <mergeCell ref="R5:S5"/>
    <mergeCell ref="R21:S21"/>
    <mergeCell ref="E6:M6"/>
    <mergeCell ref="E13:M13"/>
    <mergeCell ref="E8:M8"/>
    <mergeCell ref="E11:M11"/>
    <mergeCell ref="E34:M34"/>
    <mergeCell ref="B28:S28"/>
    <mergeCell ref="E29:M29"/>
    <mergeCell ref="R29:S29"/>
    <mergeCell ref="E30:M30"/>
    <mergeCell ref="E42:M42"/>
    <mergeCell ref="E38:M38"/>
    <mergeCell ref="E39:M39"/>
    <mergeCell ref="E40:M40"/>
    <mergeCell ref="E41:M41"/>
    <mergeCell ref="E32:M32"/>
    <mergeCell ref="E33:M33"/>
    <mergeCell ref="B76:S76"/>
    <mergeCell ref="E70:M70"/>
    <mergeCell ref="E72:M72"/>
    <mergeCell ref="E71:M71"/>
    <mergeCell ref="E74:M74"/>
    <mergeCell ref="E75:M75"/>
    <mergeCell ref="E35:M35"/>
    <mergeCell ref="B36:S36"/>
    <mergeCell ref="E37:M37"/>
    <mergeCell ref="R37:S37"/>
    <mergeCell ref="E61:M61"/>
    <mergeCell ref="E62:M62"/>
    <mergeCell ref="E51:M51"/>
    <mergeCell ref="E45:M45"/>
    <mergeCell ref="E46:M46"/>
    <mergeCell ref="E47:M47"/>
    <mergeCell ref="E65:M65"/>
    <mergeCell ref="E64:M64"/>
    <mergeCell ref="R61:S61"/>
    <mergeCell ref="E73:M73"/>
    <mergeCell ref="E66:M66"/>
    <mergeCell ref="E67:M67"/>
    <mergeCell ref="E69:M69"/>
    <mergeCell ref="B68:S68"/>
    <mergeCell ref="R69:S69"/>
    <mergeCell ref="E63:M63"/>
    <mergeCell ref="E43:M43"/>
    <mergeCell ref="B44:S44"/>
    <mergeCell ref="R45:S45"/>
    <mergeCell ref="E50:M50"/>
    <mergeCell ref="E49:M49"/>
    <mergeCell ref="B60:S60"/>
    <mergeCell ref="E56:M56"/>
    <mergeCell ref="E58:M58"/>
    <mergeCell ref="E53:M53"/>
    <mergeCell ref="E54:M54"/>
    <mergeCell ref="E55:M55"/>
    <mergeCell ref="E59:M59"/>
    <mergeCell ref="E48:M48"/>
    <mergeCell ref="B52:S52"/>
    <mergeCell ref="R53:S53"/>
    <mergeCell ref="E57:M57"/>
    <mergeCell ref="E81:M81"/>
    <mergeCell ref="E82:M82"/>
    <mergeCell ref="E83:M83"/>
    <mergeCell ref="B84:S84"/>
    <mergeCell ref="R77:S77"/>
    <mergeCell ref="E78:M78"/>
    <mergeCell ref="E79:M79"/>
    <mergeCell ref="E80:M80"/>
    <mergeCell ref="E77:M77"/>
    <mergeCell ref="B92:S92"/>
    <mergeCell ref="E93:M93"/>
    <mergeCell ref="R93:S93"/>
    <mergeCell ref="E94:M94"/>
    <mergeCell ref="E88:M88"/>
    <mergeCell ref="E89:M89"/>
    <mergeCell ref="E90:M90"/>
    <mergeCell ref="E91:M91"/>
    <mergeCell ref="E85:M85"/>
    <mergeCell ref="R85:S85"/>
    <mergeCell ref="E86:M86"/>
    <mergeCell ref="E87:M87"/>
    <mergeCell ref="E102:M102"/>
    <mergeCell ref="E103:M103"/>
    <mergeCell ref="E104:M104"/>
    <mergeCell ref="E105:M105"/>
    <mergeCell ref="E99:M99"/>
    <mergeCell ref="B100:S100"/>
    <mergeCell ref="E101:M101"/>
    <mergeCell ref="R101:S101"/>
    <mergeCell ref="E95:M95"/>
    <mergeCell ref="E96:M96"/>
    <mergeCell ref="E97:M97"/>
    <mergeCell ref="E98:M98"/>
    <mergeCell ref="E110:M110"/>
    <mergeCell ref="E111:M111"/>
    <mergeCell ref="E112:M112"/>
    <mergeCell ref="E113:M113"/>
    <mergeCell ref="E106:M106"/>
    <mergeCell ref="E107:M107"/>
    <mergeCell ref="B108:S108"/>
    <mergeCell ref="E109:M109"/>
    <mergeCell ref="R109:S109"/>
    <mergeCell ref="E118:M118"/>
    <mergeCell ref="E119:M119"/>
    <mergeCell ref="E120:M120"/>
    <mergeCell ref="E121:M121"/>
    <mergeCell ref="E114:M114"/>
    <mergeCell ref="E115:M115"/>
    <mergeCell ref="B116:S116"/>
    <mergeCell ref="E117:M117"/>
    <mergeCell ref="R117:S117"/>
    <mergeCell ref="E126:M126"/>
    <mergeCell ref="E127:M127"/>
    <mergeCell ref="E128:M128"/>
    <mergeCell ref="E129:M129"/>
    <mergeCell ref="E122:M122"/>
    <mergeCell ref="E123:M123"/>
    <mergeCell ref="B124:S124"/>
    <mergeCell ref="E125:M125"/>
    <mergeCell ref="R125:S125"/>
    <mergeCell ref="E134:M134"/>
    <mergeCell ref="E135:M135"/>
    <mergeCell ref="E136:M136"/>
    <mergeCell ref="E137:M137"/>
    <mergeCell ref="E130:M130"/>
    <mergeCell ref="E131:M131"/>
    <mergeCell ref="B132:S132"/>
    <mergeCell ref="E133:M133"/>
    <mergeCell ref="R133:S133"/>
    <mergeCell ref="E142:M142"/>
    <mergeCell ref="E143:M143"/>
    <mergeCell ref="E144:M144"/>
    <mergeCell ref="E145:M145"/>
    <mergeCell ref="E138:M138"/>
    <mergeCell ref="E139:M139"/>
    <mergeCell ref="B140:S140"/>
    <mergeCell ref="E141:M141"/>
    <mergeCell ref="R141:S141"/>
    <mergeCell ref="E150:M150"/>
    <mergeCell ref="E151:M151"/>
    <mergeCell ref="E152:M152"/>
    <mergeCell ref="E153:M153"/>
    <mergeCell ref="E146:M146"/>
    <mergeCell ref="E147:M147"/>
    <mergeCell ref="B148:S148"/>
    <mergeCell ref="E149:M149"/>
    <mergeCell ref="R149:S149"/>
    <mergeCell ref="E158:M158"/>
    <mergeCell ref="E159:M159"/>
    <mergeCell ref="E160:M160"/>
    <mergeCell ref="E161:M161"/>
    <mergeCell ref="E154:M154"/>
    <mergeCell ref="E155:M155"/>
    <mergeCell ref="B156:S156"/>
    <mergeCell ref="E157:M157"/>
    <mergeCell ref="R157:S157"/>
    <mergeCell ref="E166:M166"/>
    <mergeCell ref="E167:M167"/>
    <mergeCell ref="E168:M168"/>
    <mergeCell ref="E169:M169"/>
    <mergeCell ref="E162:M162"/>
    <mergeCell ref="E163:M163"/>
    <mergeCell ref="B164:S164"/>
    <mergeCell ref="E165:M165"/>
    <mergeCell ref="R165:S165"/>
    <mergeCell ref="E174:M174"/>
    <mergeCell ref="E175:M175"/>
    <mergeCell ref="E176:M176"/>
    <mergeCell ref="E177:M177"/>
    <mergeCell ref="E170:M170"/>
    <mergeCell ref="E171:M171"/>
    <mergeCell ref="B172:S172"/>
    <mergeCell ref="E173:M173"/>
    <mergeCell ref="R173:S173"/>
    <mergeCell ref="E182:M182"/>
    <mergeCell ref="E183:M183"/>
    <mergeCell ref="E184:M184"/>
    <mergeCell ref="E185:M185"/>
    <mergeCell ref="E178:M178"/>
    <mergeCell ref="E179:M179"/>
    <mergeCell ref="B180:S180"/>
    <mergeCell ref="E181:M181"/>
    <mergeCell ref="R181:S181"/>
    <mergeCell ref="E190:M190"/>
    <mergeCell ref="E191:M191"/>
    <mergeCell ref="E192:M192"/>
    <mergeCell ref="E193:M193"/>
    <mergeCell ref="E186:M186"/>
    <mergeCell ref="E187:M187"/>
    <mergeCell ref="B188:S188"/>
    <mergeCell ref="E189:M189"/>
    <mergeCell ref="R189:S189"/>
    <mergeCell ref="E198:M198"/>
    <mergeCell ref="E199:M199"/>
    <mergeCell ref="E200:M200"/>
    <mergeCell ref="E201:M201"/>
    <mergeCell ref="E194:M194"/>
    <mergeCell ref="E195:M195"/>
    <mergeCell ref="B196:S196"/>
    <mergeCell ref="E197:M197"/>
    <mergeCell ref="R197:S197"/>
    <mergeCell ref="E206:M206"/>
    <mergeCell ref="E207:M207"/>
    <mergeCell ref="E208:M208"/>
    <mergeCell ref="E209:M209"/>
    <mergeCell ref="E202:M202"/>
    <mergeCell ref="E203:M203"/>
    <mergeCell ref="B204:S204"/>
    <mergeCell ref="E205:M205"/>
    <mergeCell ref="R205:S205"/>
    <mergeCell ref="E214:M214"/>
    <mergeCell ref="E215:M215"/>
    <mergeCell ref="E216:M216"/>
    <mergeCell ref="E217:M217"/>
    <mergeCell ref="E210:M210"/>
    <mergeCell ref="E211:M211"/>
    <mergeCell ref="B212:S212"/>
    <mergeCell ref="E213:M213"/>
    <mergeCell ref="R213:S213"/>
    <mergeCell ref="E222:M222"/>
    <mergeCell ref="E223:M223"/>
    <mergeCell ref="E224:M224"/>
    <mergeCell ref="E225:M225"/>
    <mergeCell ref="E218:M218"/>
    <mergeCell ref="E219:M219"/>
    <mergeCell ref="B220:S220"/>
    <mergeCell ref="E221:M221"/>
    <mergeCell ref="R221:S221"/>
    <mergeCell ref="E230:M230"/>
    <mergeCell ref="E231:M231"/>
    <mergeCell ref="E232:M232"/>
    <mergeCell ref="E233:M233"/>
    <mergeCell ref="E226:M226"/>
    <mergeCell ref="E227:M227"/>
    <mergeCell ref="B228:S228"/>
    <mergeCell ref="E229:M229"/>
    <mergeCell ref="R229:S229"/>
    <mergeCell ref="E246:M246"/>
    <mergeCell ref="E251:M251"/>
    <mergeCell ref="E247:M247"/>
    <mergeCell ref="E248:M248"/>
    <mergeCell ref="E249:M249"/>
    <mergeCell ref="E250:M250"/>
    <mergeCell ref="E9:M9"/>
    <mergeCell ref="E10:M10"/>
    <mergeCell ref="E16:M16"/>
    <mergeCell ref="B12:S12"/>
    <mergeCell ref="B244:S244"/>
    <mergeCell ref="E245:M245"/>
    <mergeCell ref="R245:S245"/>
    <mergeCell ref="E242:M242"/>
    <mergeCell ref="E243:M243"/>
    <mergeCell ref="E238:M238"/>
    <mergeCell ref="E239:M239"/>
    <mergeCell ref="E240:M240"/>
    <mergeCell ref="E241:M241"/>
    <mergeCell ref="E234:M234"/>
    <mergeCell ref="E235:M235"/>
    <mergeCell ref="B236:S236"/>
    <mergeCell ref="E237:M237"/>
    <mergeCell ref="R237:S237"/>
  </mergeCells>
  <phoneticPr fontId="2"/>
  <conditionalFormatting sqref="R8 R16 R24 R32 R40 R48 R56 R64 R72 R80 R88 R96 R104 R112 R120 R128 R136 R144 R152 R160 R168 R176 R184 R192 R200 R208 R216 R224 R232 R240 R248">
    <cfRule type="expression" dxfId="765" priority="6" stopIfTrue="1">
      <formula>OR(Q11="■",Q11="×")</formula>
    </cfRule>
    <cfRule type="expression" dxfId="764" priority="7" stopIfTrue="1">
      <formula>Q11&lt;&gt;"△"</formula>
    </cfRule>
  </conditionalFormatting>
  <conditionalFormatting sqref="S9 S33 S41 S49 S57 S65 S73 S81 S89 S97 S105 S113 S121 S129 S137 S145 S153 S161 S169 S177 S185 S193 S201 S209 S217 S225 S233 S241 S249 S17 S25">
    <cfRule type="expression" dxfId="763" priority="5" stopIfTrue="1">
      <formula>S9&gt;0</formula>
    </cfRule>
    <cfRule type="expression" dxfId="762" priority="8" stopIfTrue="1">
      <formula>OR(Q11="■",Q11="×")</formula>
    </cfRule>
    <cfRule type="expression" dxfId="761" priority="9" stopIfTrue="1">
      <formula>S9&lt;0</formula>
    </cfRule>
  </conditionalFormatting>
  <conditionalFormatting sqref="S8 S16 S24 S32 S40 S48 S56 S64 S72 S80 S88 S96 S104 S112 S120 S128 S136 S144 S152 S160 S168 S176 S184 S192 S200 S208 S216 S224 S232 S240 S248">
    <cfRule type="expression" dxfId="760" priority="10" stopIfTrue="1">
      <formula>OR(Q11="■",Q11="×")</formula>
    </cfRule>
    <cfRule type="expression" dxfId="759" priority="11" stopIfTrue="1">
      <formula>Q11="△"</formula>
    </cfRule>
    <cfRule type="expression" dxfId="758" priority="12" stopIfTrue="1">
      <formula>Q11&lt;&gt;"△"</formula>
    </cfRule>
  </conditionalFormatting>
  <conditionalFormatting sqref="Q5 Q13 Q21 Q29 Q37 Q45 Q53 Q61 Q69 Q77 Q85 Q93 Q101 Q109 Q117 Q125 Q133 Q141 Q149 Q157 Q165 Q173 Q181 Q189 Q197 Q205 Q213 Q221 Q229 Q237 Q245">
    <cfRule type="expression" dxfId="757" priority="13" stopIfTrue="1">
      <formula>OR(Q11="■",Q11="×")</formula>
    </cfRule>
  </conditionalFormatting>
  <conditionalFormatting sqref="E6:L6 E14:L14 E22:L22 E30:L30 E38:L38 E46:L46 E54:L54 E62:L62 E70:L70 E78:L78 E86:L86 E94:L94 E102:L102 E110:L110 E118:L118 E126:L126 E134:L134 E142:L142 E150:L150 E158:L158 E166:L166 E174:L174 E182:L182 E190:L190 E198:L198 E206:L206 E214:L214 E222:L222 E230:L230 E238:L238 E246:L246">
    <cfRule type="expression" dxfId="756" priority="14" stopIfTrue="1">
      <formula>OR(Q11="■",Q11="×")</formula>
    </cfRule>
  </conditionalFormatting>
  <conditionalFormatting sqref="N5 N13 N21 N29 N37 N45 N53 N61 N69 N77 N85 N93 N101 N109 N117 N125 N133 N141 N149 N157 N165 N173 N181 N189 N197 N205 N213 N221 N229 N237 N245">
    <cfRule type="expression" dxfId="755" priority="15" stopIfTrue="1">
      <formula>OR(Q11="■",Q11="×")</formula>
    </cfRule>
  </conditionalFormatting>
  <conditionalFormatting sqref="O5 O13 O21 O29 O37 O45 O53 O61 O69 O77 O85 O93 O101 O109 O117 O125 O133 O141 O149 O157 O165 O173 O181 O189 O197 O205 O213 O221 O229 O237 O245">
    <cfRule type="expression" dxfId="754" priority="16" stopIfTrue="1">
      <formula>OR(Q11="■",Q11="×")</formula>
    </cfRule>
  </conditionalFormatting>
  <conditionalFormatting sqref="E7:L7 E15:L15 E23:L23 E31:L31 E39:L39 E47:L47 E55:L55 E63:L63 E71:L71 E79:L79 E87:L87 E95:L95 E103:L103 E111:L111 E119:L119 E127:L127 E135:L135 E143:L143 E151:L151 E159:L159 E167:L167 E175:L175 E183:L183 E191:L191 E199:L199 E207:L207 E215:L215 E223:L223 E231:L231 E239:L239 E247:L247">
    <cfRule type="expression" dxfId="753" priority="17" stopIfTrue="1">
      <formula>OR(Q11="■",Q11="×")</formula>
    </cfRule>
  </conditionalFormatting>
  <conditionalFormatting sqref="N6:P6 N14:P14 N22:P22 N30:P30 N38:P38 N46:P46 N54:P54 N62:P62 N70:P70 N78:P78 N86:P86 N94:P94 N102:P102 N110:P110 N118:P118 N126:P126 N134:P134 N142:P142 N150:P150 N158:P158 N166:P166 N174:P174 N182:P182 N190:P190 N198:P198 N206:P206 N214:P214 N222:P222 N230:P230 N238:P238 N246:P246">
    <cfRule type="expression" dxfId="752" priority="18" stopIfTrue="1">
      <formula>OR($Q11="■",$Q11="×")</formula>
    </cfRule>
  </conditionalFormatting>
  <conditionalFormatting sqref="N8 N16 N24 N32 N40 N48 N56 N64 N72 N80 N88 N96 N104 N112 N120 N128 N136 N144 N152 N160 N168 N176 N184 N192 N200 N208 N216 N224 N232 N240 N248">
    <cfRule type="expression" dxfId="751" priority="19" stopIfTrue="1">
      <formula>OR(Q11="■",Q11="×")</formula>
    </cfRule>
  </conditionalFormatting>
  <conditionalFormatting sqref="N9 N17 N25 N33 N41 N49 N57 N65 N73 N81 N89 N97 N105 N113 N121 N129 N137 N145 N153 N161 N169 N177 N185 N193 N201 N209 N217 N225 N233 N241 N249">
    <cfRule type="expression" dxfId="750" priority="20" stopIfTrue="1">
      <formula>OR(Q11="■",Q11="×")</formula>
    </cfRule>
  </conditionalFormatting>
  <conditionalFormatting sqref="N10 N18 N26 N34 N42 N50 N58 N66 N74 N82 N90 N98 N106 N114 N122 N130 N138 N146 N154 N162 N170 N178 N186 N194 N202 N210 N218 N226 N234 N242 N250">
    <cfRule type="expression" dxfId="749" priority="21" stopIfTrue="1">
      <formula>OR(Q11="■",Q11="×")</formula>
    </cfRule>
  </conditionalFormatting>
  <conditionalFormatting sqref="N11 N19 N27 N35 N43 N51 N59 N67 N75 N83 N91 N99 N107 N115 N123 N131 N139 N147 N155 N163 N171 N179 N187 N195 N203 N211 N219 N227 N235 N243 N251">
    <cfRule type="expression" dxfId="748" priority="22" stopIfTrue="1">
      <formula>OR(Q11="■",Q11="×")</formula>
    </cfRule>
  </conditionalFormatting>
  <conditionalFormatting sqref="O7 O15 O23 O31 O39 O47 O55 O63 O71 O79 O87 O95 O103 O111 O119 O127 O135 O143 O151 O159 O167 O175 O183 O191 O199 O207 O215 O223 O231 O239 O247">
    <cfRule type="expression" dxfId="747" priority="23" stopIfTrue="1">
      <formula>OR(Q11="■",Q11="×")</formula>
    </cfRule>
  </conditionalFormatting>
  <conditionalFormatting sqref="O8 O16 O24 O32 O40 O48 O56 O64 O72 O80 O88 O96 O104 O112 O120 O128 O136 O144 O152 O160 O168 O176 O184 O192 O200 O208 O216 O224 O232 O240 O248">
    <cfRule type="expression" dxfId="746" priority="24" stopIfTrue="1">
      <formula>OR(Q11="■",Q11="×")</formula>
    </cfRule>
  </conditionalFormatting>
  <conditionalFormatting sqref="O9 O17 O25 O33 O41 O49 O57 O65 O73 O81 O89 O97 O105 O113 O121 O129 O137 O145 O153 O161 O169 O177 O185 O193 O201 O209 O217 O225 O233 O241 O249">
    <cfRule type="expression" dxfId="745" priority="25" stopIfTrue="1">
      <formula>OR(Q11="■",Q11="×")</formula>
    </cfRule>
  </conditionalFormatting>
  <conditionalFormatting sqref="O10 O18 O26 O34 O42 O50 O58 O66 O74 O82 O90 O98 O106 O114 O122 O130 O138 O146 O154 O162 O170 O178 O186 O194 O202 O210 O218 O226 O234 O242 O250">
    <cfRule type="expression" dxfId="744" priority="26" stopIfTrue="1">
      <formula>OR(Q11="■",Q11="×")</formula>
    </cfRule>
  </conditionalFormatting>
  <conditionalFormatting sqref="O11 O19 O27 O35 O43 O51 O59 O67 O75 O83 O91 O99 O107 O115 O123 O131 O139 O147 O155 O163 O171 O179 O187 O195 O203 O211 O219 O227 O235 O243 O251">
    <cfRule type="expression" dxfId="743" priority="27" stopIfTrue="1">
      <formula>OR(Q11="■",Q11="×")</formula>
    </cfRule>
  </conditionalFormatting>
  <conditionalFormatting sqref="P7 P15 P23 P31 P39 P47 P55 P63 P71 P79 P87 P95 P103 P111 P119 P127 P135 P143 P151 P159 P167 P175 P183 P191 P199 P207 P215 P223 P231 P239 P247">
    <cfRule type="expression" dxfId="742" priority="28" stopIfTrue="1">
      <formula>OR(Q11="■",Q11="×")</formula>
    </cfRule>
  </conditionalFormatting>
  <conditionalFormatting sqref="P8 P16 P24 P32 P40 P48 P56 P64 P72 P80 P88 P96 P104 P112 P120 P128 P136 P144 P152 P160 P168 P176 P184 P192 P200 P208 P216 P224 P232 P240 P248">
    <cfRule type="expression" dxfId="741" priority="29" stopIfTrue="1">
      <formula>OR(Q11="■",Q11="×")</formula>
    </cfRule>
  </conditionalFormatting>
  <conditionalFormatting sqref="P9 P17 P25 P33 P41 P49 P57 P65 P73 P81 P89 P97 P105 P113 P121 P129 P137 P145 P153 P161 P169 P177 P185 P193 P201 P209 P217 P225 P233 P241 P249">
    <cfRule type="expression" dxfId="740" priority="30" stopIfTrue="1">
      <formula>OR(Q11="■",Q11="×")</formula>
    </cfRule>
  </conditionalFormatting>
  <conditionalFormatting sqref="P10 P18 P26 P34 P42 P50 P58 P66 P74 P82 P90 P98 P106 P114 P122 P130 P138 P146 P154 P162 P170 P178 P186 P194 P202 P210 P218 P226 P234 P242 P250">
    <cfRule type="expression" dxfId="739" priority="31" stopIfTrue="1">
      <formula>OR(Q11="■",Q11="×")</formula>
    </cfRule>
  </conditionalFormatting>
  <conditionalFormatting sqref="P11 P19 P27 P35 P43 P51 P59 P67 P75 P83 P91 P99 P107 P115 P123 P131 P139 P147 P155 P163 P171 P179 P187 P195 P203 P211 P219 P227 P235 P243 P251">
    <cfRule type="expression" dxfId="738" priority="32" stopIfTrue="1">
      <formula>OR(Q11="■",Q11="×")</formula>
    </cfRule>
  </conditionalFormatting>
  <conditionalFormatting sqref="D5 D13 D21 D29 D37 D45 D53 D61 D69 D77 D85 D93 D101 D109 D117 D125 D133 D141 D149 D157 D165 D173 D181 D189 D197 D205 D213 D221 D229 D237 D245">
    <cfRule type="expression" dxfId="737" priority="33" stopIfTrue="1">
      <formula>OR(Q11="■",Q11="×")</formula>
    </cfRule>
  </conditionalFormatting>
  <conditionalFormatting sqref="D6 D14 D22 D30 D38 D46 D54 D62 D70 D94 D102 D110 D118 D126 D134 D142 D150 D158 D166 D174 D182 D190 D198 D206 D214 D222 D230 D238 D246">
    <cfRule type="expression" dxfId="736" priority="34" stopIfTrue="1">
      <formula>OR(Q11="■",Q11="×")</formula>
    </cfRule>
  </conditionalFormatting>
  <conditionalFormatting sqref="D7 D15 D23 D31 D39 D47 D55 D63 D71 D79 D87 D95 D103 D111 D119 D127 D135 D143 D151 D159 D167 D175 D183 D191 D199 D207 D215 D223 D231 D239 D247">
    <cfRule type="expression" dxfId="735" priority="35" stopIfTrue="1">
      <formula>OR(Q11="■",Q11="×")</formula>
    </cfRule>
  </conditionalFormatting>
  <conditionalFormatting sqref="D8 D16 D24 D32 D40 D48 D56 D64 D72 D80 D88 D96 D104 D112 D120 D128 D136 D144 D152 D160 D168 D176 D184 D192 D200 D208 D216 D224 D232 D240 D248">
    <cfRule type="expression" dxfId="734" priority="36" stopIfTrue="1">
      <formula>OR(Q11="■",Q11="×")</formula>
    </cfRule>
  </conditionalFormatting>
  <conditionalFormatting sqref="D9 D17 D25 D33 D41 D49 D57 D65 D73 D81 D89 D97 D105 D113 D121 D129 D137 D145 D153 D161 D169 D177 D185 D193 D201 D209 D217 D225 D233 D241 D249">
    <cfRule type="expression" dxfId="733" priority="37" stopIfTrue="1">
      <formula>OR(Q11="■",Q11="×")</formula>
    </cfRule>
  </conditionalFormatting>
  <conditionalFormatting sqref="D10 D18 D26 D34 D42 D50 D58 D66 D74 D82 D90 D98 D106 D114 D122 D130 D138 D146 D154 D162 D170 D178 D186 D194 D202 D210 D218 D226 D234 D242 D250">
    <cfRule type="expression" dxfId="732" priority="38" stopIfTrue="1">
      <formula>OR(Q11="■",Q11="×")</formula>
    </cfRule>
  </conditionalFormatting>
  <conditionalFormatting sqref="D11 D19 D27 D35 D43 D51 D59 D67 D75 D83 D91 D99 D107 D115 D123 D131 D139 D147 D155 D163 D171 D179 D187 D195 D203 D211 D219 D227 D235 D243 D251">
    <cfRule type="expression" dxfId="731" priority="39" stopIfTrue="1">
      <formula>OR(Q11="■",Q11="×")</formula>
    </cfRule>
  </conditionalFormatting>
  <conditionalFormatting sqref="C6 C14 C22 C30 C38 C46 C54 C62 C70 C94 C102 C110 C118 C126 C134 C142 C150 C158 C166 C174 C182 C190 C198 C206 C214 C222 C230 C238 C246">
    <cfRule type="expression" dxfId="730" priority="40" stopIfTrue="1">
      <formula>OR(Q11="■",Q11="×")</formula>
    </cfRule>
  </conditionalFormatting>
  <conditionalFormatting sqref="C7 C15 C23 C31 C39 C47 C55 C63 C71 C79 C87 C95 C103 C111 C119 C127 C135 C143 C151 C159 C167 C175 C183 C191 C199 C207 C215 C223 C231 C239 C247">
    <cfRule type="expression" dxfId="729" priority="41" stopIfTrue="1">
      <formula>OR(Q11="■",Q11="×")</formula>
    </cfRule>
  </conditionalFormatting>
  <conditionalFormatting sqref="B7 B15 B23 B31 B39 B47 B55 B63 B71 B79 B87 B95 B103 B111 B119 B127 B135 B143 B151 B159 B167 B175 B183 B191 B199 B207 B215 B223 B231 B239 B247">
    <cfRule type="expression" dxfId="728" priority="42" stopIfTrue="1">
      <formula>OR(Q11="■",Q11="×")</formula>
    </cfRule>
  </conditionalFormatting>
  <conditionalFormatting sqref="B6 B14 B22 B30 B38 B46 B54 B62 B70 B78 B86 B94 B102 B110 B118 B126 B134 B142 B150 B158 B166 B174 B182 B190 B198 B206 B214 B222 B230 B238 B246">
    <cfRule type="expression" dxfId="727" priority="43" stopIfTrue="1">
      <formula>OR(Q11="■",Q11="×")</formula>
    </cfRule>
  </conditionalFormatting>
  <conditionalFormatting sqref="R6 R14 R22 R30 R38 R46 R54 R62 R70 R78 R86 R94 R102 R110 R118 R126 R134 R142 R150 R158 R166 R174 R182 R190 R198 R206 R214 R222 R230 R238 R246">
    <cfRule type="expression" dxfId="726" priority="44" stopIfTrue="1">
      <formula>OR(Q11="■",Q11="×")</formula>
    </cfRule>
  </conditionalFormatting>
  <conditionalFormatting sqref="Q6 Q14 Q22 Q30 Q38 Q46 Q54 Q62 Q70 Q78 Q86 Q94 Q102 Q110 Q118 Q126 Q134 Q142 Q150 Q158 Q166 Q174 Q182 Q190 Q198 Q206 Q214 Q222 Q230 Q238 Q246">
    <cfRule type="expression" dxfId="725" priority="45" stopIfTrue="1">
      <formula>OR(Q11="■",Q11="×")</formula>
    </cfRule>
  </conditionalFormatting>
  <conditionalFormatting sqref="Q7 Q15 Q23 Q31 Q39 Q47 Q55 Q63 Q71 Q79 Q87 Q95 Q103 Q111 Q119 Q127 Q135 Q143 Q151 Q159 Q167 Q175 Q183 Q191 Q199 Q207 Q215 Q223 Q231 Q239 Q247">
    <cfRule type="expression" dxfId="724" priority="46" stopIfTrue="1">
      <formula>OR(Q11="■",Q11="×")</formula>
    </cfRule>
  </conditionalFormatting>
  <conditionalFormatting sqref="Q8 Q16 Q24 Q32 Q40 Q48 Q56 Q64 Q72 Q80 Q88 Q96 Q104 Q112 Q120 Q128 Q136 Q144 Q152 Q160 Q168 Q176 Q184 Q192 Q200 Q208 Q216 Q224 Q232 Q240 Q248">
    <cfRule type="expression" dxfId="723" priority="47" stopIfTrue="1">
      <formula>OR(Q11="■",Q11="×")</formula>
    </cfRule>
  </conditionalFormatting>
  <conditionalFormatting sqref="Q9 Q17 Q25 Q33 Q41 Q49 Q57 Q65 Q73 Q81 Q89 Q97 Q105 Q113 Q121 Q129 Q137 Q145 Q153 Q161 Q169 Q177 Q185 Q193 Q201 Q209 Q217 Q225 Q233 Q241 Q249">
    <cfRule type="expression" dxfId="722" priority="48" stopIfTrue="1">
      <formula>OR(Q11="■",Q11="×")</formula>
    </cfRule>
  </conditionalFormatting>
  <conditionalFormatting sqref="Q10 Q18 Q26 Q34 Q42 Q50 Q58 Q66 Q74 Q82 Q90 Q98 Q106 Q114 Q122 Q130 Q138 Q146 Q154 Q162 Q170 Q178 Q186 Q194 Q202 Q210 Q218 Q226 Q234 Q242 Q250">
    <cfRule type="expression" dxfId="721" priority="49" stopIfTrue="1">
      <formula>OR(Q11="■",Q11="×")</formula>
    </cfRule>
  </conditionalFormatting>
  <conditionalFormatting sqref="R10 R18 R26 R34 R42 R50 R58 R66 R74 R82 R90 R98 R106 R114 R122 R130 R138 R146 R154 R162 R170 R178 R186 R194 R202 R210 R218 R226 R234 R242 R250">
    <cfRule type="expression" dxfId="720" priority="50" stopIfTrue="1">
      <formula>OR(Q11="■",Q11="×")</formula>
    </cfRule>
  </conditionalFormatting>
  <conditionalFormatting sqref="R11 R19 R27 R35 R43 R51 R59 R67 R75 R83 R91 R99 R107 R115 R123 R131 R139 R147 R155 R163 R171 R179 R187 R195 R203 R211 R219 R227 R235 R243 R251">
    <cfRule type="expression" dxfId="719" priority="51" stopIfTrue="1">
      <formula>OR(Q11="■",Q11="×")</formula>
    </cfRule>
  </conditionalFormatting>
  <conditionalFormatting sqref="R9 R17 R25 R33 R41 R49 R57 R65 R73 R81 R89 R97 R105 R113 R121 R129 R137 R145 R153 R161 R169 R177 R185 R193 R201 R209 R217 R225 R233 R241 R249">
    <cfRule type="expression" dxfId="718" priority="52" stopIfTrue="1">
      <formula>OR(Q11="■",Q11="×")</formula>
    </cfRule>
  </conditionalFormatting>
  <conditionalFormatting sqref="R7 R15 R23 R31 R39 R47 R55 R63 R71 R79 R87 R95 R103 R111 R119 R127 R135 R143 R151 R159 R167 R175 R183 R191 R199 R207 R215 R223 R231 R239 R247">
    <cfRule type="expression" dxfId="717" priority="53" stopIfTrue="1">
      <formula>OR(Q11="■",Q11="×")</formula>
    </cfRule>
  </conditionalFormatting>
  <conditionalFormatting sqref="B8 B16 B24 B32 B40 B48 B56 B64 B72 B80 B88 B96 B104 B112 B120 B128 B136 B144 B152 B160 B168 B176 B184 B192 B200 B208 B216 B224 B232 B240 B248">
    <cfRule type="expression" dxfId="716" priority="54" stopIfTrue="1">
      <formula>OR(Q11="■",Q11="×")</formula>
    </cfRule>
  </conditionalFormatting>
  <conditionalFormatting sqref="C8 C16 C24 C32 C40 C48 C56 C64 C72 C80 C88 C96 C104 C112 C120 C128 C136 C144 C152 C160 C168 C176 C184 C192 C200 C208 C216 C224 C232 C240 C248">
    <cfRule type="expression" dxfId="715" priority="55" stopIfTrue="1">
      <formula>OR(Q11="■",Q11="×")</formula>
    </cfRule>
  </conditionalFormatting>
  <conditionalFormatting sqref="B9 B17 B25 B33 B41 B49 B57 B65 B73 B81 B89 B97 B105 B113 B121 B129 B137 B145 B153 B161 B169 B177 B185 B193 B201 B209 B217 B225 B233 B241 B249">
    <cfRule type="expression" dxfId="714" priority="56" stopIfTrue="1">
      <formula>OR(Q11="■",Q11="×")</formula>
    </cfRule>
  </conditionalFormatting>
  <conditionalFormatting sqref="C9 C17 C25 C33 C41 C49 C57 C65 C73 C81 C89 C97 C105 C113 C121 C129 C137 C145 C153 C161 C169 C177 C185 C193 C201 C209 C217 C225 C233 C241 C249">
    <cfRule type="expression" dxfId="713" priority="57" stopIfTrue="1">
      <formula>OR(Q11="■",Q11="×")</formula>
    </cfRule>
  </conditionalFormatting>
  <conditionalFormatting sqref="B10 B18 B26 B34 B42 B50 B58 B66 B74 B82 B90 B98 B106 B114 B122 B130 B138 B146 B154 B162 B170 B178 B186 B194 B202 B210 B218 B226 B234 B242 B250">
    <cfRule type="expression" dxfId="712" priority="58" stopIfTrue="1">
      <formula>OR(Q11="■",Q11="×")</formula>
    </cfRule>
  </conditionalFormatting>
  <conditionalFormatting sqref="C10 C18 C26 C34 C42 C50 C58 C66 C74 C82 C90 C98 C106 C114 C122 C130 C138 C146 C154 C162 C170 C178 C186 C194 C202 C210 C218 C226 C234 C242 C250">
    <cfRule type="expression" dxfId="711" priority="59" stopIfTrue="1">
      <formula>OR(Q11="■",Q11="×")</formula>
    </cfRule>
  </conditionalFormatting>
  <conditionalFormatting sqref="C11 C19 C27 C35 C43 C51 C59 C67 C75 C83 C91 C99 C107 C115 C123 C131 C139 C147 C155 C163 C171 C179 C187 C195 C203 C211 C219 C227 C235 C243 C251">
    <cfRule type="expression" dxfId="710" priority="60" stopIfTrue="1">
      <formula>OR(Q11="■",Q11="×")</formula>
    </cfRule>
  </conditionalFormatting>
  <conditionalFormatting sqref="B11 B19 B27 B35 B43 B51 B59 B67 B75 B83 B91 B99 B107 B115 B123 B131 B139 B147 B155 B163 B171 B179 B187 B195 B203 B211 B219 B227 B235 B243 B251">
    <cfRule type="expression" dxfId="709" priority="61" stopIfTrue="1">
      <formula>OR(Q11="■",Q11="×")</formula>
    </cfRule>
  </conditionalFormatting>
  <conditionalFormatting sqref="E8:L8 E16:L16 E24:L24 E32:L32 E40:L40 E48:L48 E56:L56 E64:L64 E72:L72 E80:L80 E88:L88 E96:L96 E104:L104 E112:L112 E120:L120 E128:L128 E136:L136 E144:L144 E152:L152 E160:L160 E168:L168 E176:L176 E184:L184 E192:L192 E200:L200 E208:L208 E216:L216 E224:L224 E232:L232 E240:L240 E248:L248">
    <cfRule type="expression" dxfId="708" priority="62" stopIfTrue="1">
      <formula>OR(Q11="■",Q11="×")</formula>
    </cfRule>
  </conditionalFormatting>
  <conditionalFormatting sqref="E9:L9 E17:L17 E25:L25 E33:L33 E41:L41 E49:L49 E57:L57 E65:L65 E73:L73 E81:L81 E89:L89 E97:L97 E105:L105 E113:L113 E121:L121 E129:L129 E137:L137 E145:L145 E153:L153 E161:L161 E169:L169 E177:L177 E185:L185 E193:L193 E201:L201 E209:L209 E217:L217 E225:L225 E233:L233 E241:L241 E249:L249">
    <cfRule type="expression" dxfId="707" priority="63" stopIfTrue="1">
      <formula>OR(Q11="■",Q11="×")</formula>
    </cfRule>
  </conditionalFormatting>
  <conditionalFormatting sqref="E10:L10 E18:L18 E26:L26 E34:L34 E42:L42 E50:L50 E58:L58 E66:L66 E74:L74 E82:L82 E90:L90 E98:L98 E106:L106 E114:L114 E122:L122 E130:L130 E138:L138 E146:L146 E154:L154 E162:L162 E170:L170 E178:L178 E186:L186 E194:L194 E202:L202 E210:L210 E218:L218 E226:L226 E234:L234 E242:L242 E250:L250">
    <cfRule type="expression" dxfId="706" priority="64" stopIfTrue="1">
      <formula>OR(Q11="■",Q11="×")</formula>
    </cfRule>
  </conditionalFormatting>
  <conditionalFormatting sqref="E11:L11 E19:L19 E27:L27 E35:L35 E43:L43 E51:L51 E59:L59 E67:L67 E75:L75 E83:L83 E91:L91 E99:L99 E107:L107 E115:L115 E123:L123 E131:L131 E139:L139 E147:L147 E155:L155 E163:L163 E171:L171 E179:L179 E187:L187 E195:L195 E203:L203 E211:L211 E219:L219 E227:L227 E235:L235 E243:L243 E251:L251">
    <cfRule type="expression" dxfId="705" priority="65" stopIfTrue="1">
      <formula>OR(Q11="■",Q11="×")</formula>
    </cfRule>
  </conditionalFormatting>
  <conditionalFormatting sqref="E5:L5 E13:L13 E21:L21 E29:L29 E37:L37 E45:L45 E53:L53 E61:L61 E69:L69 E77:L77 E85:L85 E93:L93 E101:L101 E109:L109 E117:L117 E125:L125 E133:L133 E141:L141 E149:L149 E157:L157 E165:L165 E173:L173 E181:L181 E189:L189 E197:L197 E205:L205 E213:L213 E221:L221 E229:L229 E237:L237 E245:L245">
    <cfRule type="expression" dxfId="704" priority="66" stopIfTrue="1">
      <formula>OR(Q11="■",Q11="×")</formula>
    </cfRule>
  </conditionalFormatting>
  <conditionalFormatting sqref="N7 N15 N23 N31 N39 N47 N55 N63 N71 N79 N87 N95 N103 N111 N119 N127 N135 N143 N151 N159 N167 N175 N183 N191 N199 N207 N215 N223 N231 N239 N247">
    <cfRule type="expression" dxfId="703" priority="67" stopIfTrue="1">
      <formula>OR(Q11="■",Q11="×")</formula>
    </cfRule>
  </conditionalFormatting>
  <conditionalFormatting sqref="C5 C13 C21 C29 C37 C45 C53 C61 C69 C77 C85 C93 C101 C109 C117 C125 C133 C141 C149 C157 C165 C173 C181 C189 C197 C205 C213 C221 C229 C237 C245">
    <cfRule type="expression" dxfId="702" priority="68" stopIfTrue="1">
      <formula>OR(Q11="■",Q11="×")</formula>
    </cfRule>
  </conditionalFormatting>
  <conditionalFormatting sqref="P5 P13 P21 P29 P37 P45 P53 P61 P69 P77 P85 P93 P101 P109 P117 P125 P133 P141 P149 P157 P165 P173 P181 P189 P197 P205 P213 P221 P229 P237 P245">
    <cfRule type="expression" dxfId="701" priority="69" stopIfTrue="1">
      <formula>OR(Q11="■",Q11="×")</formula>
    </cfRule>
  </conditionalFormatting>
  <conditionalFormatting sqref="S11 S19 S27 S35 S43 S51 S59 S67 S75 S83 S91 S99 S107 S115 S123 S131 S139 S147 S155 S163 S171 S179 S187 S195 S203 S211 S219 S227 S235 S243 S251">
    <cfRule type="expression" dxfId="700" priority="70" stopIfTrue="1">
      <formula>OR(Q11="■",Q11="×")</formula>
    </cfRule>
  </conditionalFormatting>
  <conditionalFormatting sqref="S10 S18 S26 S34 S42 S50 S58 S66 S74 S82 S90 S98 S106 S114 S122 S130 S138 S146 S154 S162 S170 S178 S186 S194 S202 S210 S218 S226 S234 S242 S250">
    <cfRule type="expression" dxfId="699" priority="71" stopIfTrue="1">
      <formula>OR(Q11="■",Q11="×")</formula>
    </cfRule>
  </conditionalFormatting>
  <conditionalFormatting sqref="R5:S5 R13:S13 R21:S21 R29:S29 R37:S37 R45:S45 R53:S53 R61:S61 R69:S69 R77:S77 R85:S85 R93:S93 R101:S101 R109:S109 R117:S117 R125:S125 R133:S133 R141:S141 R149:S149 R157:S157 R165:S165 R173:S173 R181:S181 R189:S189 R197:S197 R205:S205 R213:S213 R221:S221 R229:S229 R237:S237 R245:S245">
    <cfRule type="expression" dxfId="698" priority="72" stopIfTrue="1">
      <formula>OR(Q11="■",Q11="×")</formula>
    </cfRule>
  </conditionalFormatting>
  <conditionalFormatting sqref="S6 S14 S22 S30 S38 S46 S54 S62 S70 S78 S86 S94 S102 S110 S118 S126 S134 S142 S150 S158 S166 S174 S182 S190 S198 S206 S214 S222 S230 S238 S246">
    <cfRule type="expression" dxfId="697" priority="73" stopIfTrue="1">
      <formula>OR(Q11="■",Q11="×")</formula>
    </cfRule>
  </conditionalFormatting>
  <conditionalFormatting sqref="S7 S15 S23 S31 S39 S47 S55 S63 S71 S79 S87 S95 S103 S111 S119 S127 S135 S143 S151 S159 S167 S175 S183 S191 S199 S207 S215 S223 S231 S239 S247">
    <cfRule type="expression" dxfId="696" priority="74" stopIfTrue="1">
      <formula>OR(Q11="■",Q11="×")</formula>
    </cfRule>
  </conditionalFormatting>
  <conditionalFormatting sqref="B5 B13 B21 B29 B37 B45 B53 B61 B69 B77 B85 B93 B101 B109 B117 B125 B133 B141 B149 B157 B165 B173 B181 B189 B197 B205 B213 B221 B229 B237 B245">
    <cfRule type="expression" dxfId="695" priority="75" stopIfTrue="1">
      <formula>OR(Q11="■",Q11="×")</formula>
    </cfRule>
  </conditionalFormatting>
  <conditionalFormatting sqref="B4:I4 B12:I12 B20:I20 B28:I28 B36:I36 B44:I44 B52:I52 B60:I60 B68:I68 B76:I76 B84:I84 B92:I92 B100:I100 B108:I108 B116:I116 B124:I124 B132:I132 B140:I140 B148:I148 B156:I156 B164:I164 B172:I172 B180:I180 B188:I188 B196:I196 B204:I204 B212:I212 B220:I220 B228:I228 B236:I236 B244:I244">
    <cfRule type="expression" dxfId="694" priority="76" stopIfTrue="1">
      <formula>OR(Q11="■",Q11="×")</formula>
    </cfRule>
  </conditionalFormatting>
  <conditionalFormatting sqref="Q11 Q19 Q27 Q35 Q43 Q51 Q59 Q67 Q75 Q83 Q91 Q99 Q107 Q115 Q123 Q131 Q139 Q147 Q155 Q163 Q171 Q179 Q187 Q195 Q203 Q211 Q219 Q227 Q235 Q243 Q251">
    <cfRule type="expression" dxfId="693" priority="77" stopIfTrue="1">
      <formula>OR(Q11="■",Q11="×")</formula>
    </cfRule>
  </conditionalFormatting>
  <conditionalFormatting sqref="M6 M14 M22 M30 M38 M46 M54 M62 M70 M78 M86 M94 M102 M110 M118 M126 M134 M142 M150 M158 M166 M174 M182 M190 M198 M206 M214 M222 M230 M238 M246">
    <cfRule type="expression" dxfId="692" priority="78" stopIfTrue="1">
      <formula>OR(#REF!="■",#REF!="×")</formula>
    </cfRule>
  </conditionalFormatting>
  <conditionalFormatting sqref="M7 M15 M23 M31 M39 M47 M55 M63 M71 M79 M87 M95 M103 M111 M119 M127 M135 M143 M151 M159 M167 M175 M183 M191 M199 M207 M215 M223 M231 M239 M247">
    <cfRule type="expression" dxfId="691" priority="79" stopIfTrue="1">
      <formula>OR(#REF!="■",#REF!="×")</formula>
    </cfRule>
  </conditionalFormatting>
  <conditionalFormatting sqref="M8 M16 M24 M32 M40 M48 M56 M64 M72 M80 M88 M96 M104 M112 M120 M128 M136 M144 M152 M160 M168 M176 M184 M192 M200 M208 M216 M224 M232 M240 M248">
    <cfRule type="expression" dxfId="690" priority="80" stopIfTrue="1">
      <formula>OR(#REF!="■",#REF!="×")</formula>
    </cfRule>
  </conditionalFormatting>
  <conditionalFormatting sqref="M9 M17 M25 M33 M41 M49 M57 M65 M73 M81 M89 M97 M105 M113 M121 M129 M137 M145 M153 M161 M169 M177 M185 M193 M201 M209 M217 M225 M233 M241 M249">
    <cfRule type="expression" dxfId="689" priority="81" stopIfTrue="1">
      <formula>OR(#REF!="■",#REF!="×")</formula>
    </cfRule>
  </conditionalFormatting>
  <conditionalFormatting sqref="M10 M18 M26 M34 M42 M50 M58 M66 M74 M82 M90 M98 M106 M114 M122 M130 M138 M146 M154 M162 M170 M178 M186 M194 M202 M210 M218 M226 M234 M242 M250">
    <cfRule type="expression" dxfId="688" priority="82" stopIfTrue="1">
      <formula>OR(#REF!="■",#REF!="×")</formula>
    </cfRule>
  </conditionalFormatting>
  <conditionalFormatting sqref="M11 M19 M27 M35 M43 M51 M59 M67 M75 M83 M91 M99 M107 M115 M123 M131 M139 M147 M155 M163 M171 M179 M187 M195 M203 M211 M219 M227 M235 M243 M251">
    <cfRule type="expression" dxfId="687" priority="83" stopIfTrue="1">
      <formula>OR(#REF!="■",#REF!="×")</formula>
    </cfRule>
  </conditionalFormatting>
  <conditionalFormatting sqref="M5 M13 M21 M29 M37 M45 M53 M61 M69 M77 M85 M93 M101 M109 M117 M125 M133 M141 M149 M157 M165 M173 M181 M189 M197 M205 M213 M221 M229 M237 M245">
    <cfRule type="expression" dxfId="686" priority="84" stopIfTrue="1">
      <formula>OR(#REF!="■",#REF!="×")</formula>
    </cfRule>
  </conditionalFormatting>
  <conditionalFormatting sqref="P44:S44 M20 M28 M36 M44 M52 M60 M68 M76 M84 M92 M100 M108 M116 M124 M132 M140 M148 M156 M164 M172 M180 M188 M196 M204 M212 M220 M228 M236 M244 M12 P52:S52 P60:S60 P68:S68 P76:S76 P84:S84 P92:S92 P100:S100 P108:S108 P116:S116 P124:S124 P132:S132 P140:S140 P148:S148 P156:S156 P164:S164 P172:S172 P180:S180 P188:S188 P196:S196 P204:S204 P212:S212 P220:S220 P228:S228 P236:S236 P244:S244 Q4:S4 P20:S20 P28:S28 P36:S36">
    <cfRule type="expression" dxfId="685" priority="85" stopIfTrue="1">
      <formula>OR(Z11="■",Z11="×")</formula>
    </cfRule>
  </conditionalFormatting>
  <conditionalFormatting sqref="J4 J12 J20 J28 J36 J44 J52 J60 J68 J76 J84 J92 J100 J108 J116 J124 J132 J140 J148 J156 J164 J172 J180 J188 J196 J204 J212 J220 J228 J236 J244">
    <cfRule type="expression" dxfId="684" priority="86" stopIfTrue="1">
      <formula>OR(#REF!="■",#REF!="×")</formula>
    </cfRule>
  </conditionalFormatting>
  <conditionalFormatting sqref="M4">
    <cfRule type="expression" dxfId="683" priority="87" stopIfTrue="1">
      <formula>OR(AC11="■",AC11="×")</formula>
    </cfRule>
  </conditionalFormatting>
  <conditionalFormatting sqref="O12 O20 O28 O36 O44 O52 O60 O68 O76 O84 O92 O100 O108 O116 O124 O132 O140 O148 O156 O164 O172 O180 O188 O196 O204 O212 O220 O228 O236 O244 O4:P4 L4 L20 L28 L36 L44 L52 L60 L68 L76 L84 L92 L100 L108 L116 L124 L132 L140 L148 L156 L164 L172 L180 L188 L196 L204 L212 L220 L228 L236 L244 L12">
    <cfRule type="expression" dxfId="682" priority="88" stopIfTrue="1">
      <formula>OR(#REF!="■",#REF!="×")</formula>
    </cfRule>
  </conditionalFormatting>
  <conditionalFormatting sqref="P12:S12">
    <cfRule type="expression" dxfId="681" priority="89" stopIfTrue="1">
      <formula>OR(AC19="■",AC19="×")</formula>
    </cfRule>
  </conditionalFormatting>
  <conditionalFormatting sqref="N12 N28 N36 N44 N52 N60 N68 N76 N84 N92 N100 N108 N116 N124 N132 N140 N148 N156 N164 N172 N180 N188 N196 N204 N212 N220 N228 N236 N244 N4 N20 K4 K20 K28 K36 K44 K52 K60 K68 K76 K84 K92 K100 K108 K116 K124 K132 K140 K148 K156 K164 K172 K180 K188 K196 K204 K212 K220 K228 K236 K244 K12">
    <cfRule type="expression" dxfId="680" priority="90" stopIfTrue="1">
      <formula>OR(Y11="■",Y11="×")</formula>
    </cfRule>
  </conditionalFormatting>
  <conditionalFormatting sqref="D78">
    <cfRule type="expression" dxfId="679" priority="3" stopIfTrue="1">
      <formula>OR(Q83="■",Q83="×")</formula>
    </cfRule>
  </conditionalFormatting>
  <conditionalFormatting sqref="C78">
    <cfRule type="expression" dxfId="678" priority="4" stopIfTrue="1">
      <formula>OR(Q83="■",Q83="×")</formula>
    </cfRule>
  </conditionalFormatting>
  <conditionalFormatting sqref="D86">
    <cfRule type="expression" dxfId="677" priority="1" stopIfTrue="1">
      <formula>OR(Q91="■",Q91="×")</formula>
    </cfRule>
  </conditionalFormatting>
  <conditionalFormatting sqref="C86">
    <cfRule type="expression" dxfId="676" priority="2" stopIfTrue="1">
      <formula>OR(Q91="■",Q91="×")</formula>
    </cfRule>
  </conditionalFormatting>
  <dataValidations count="5">
    <dataValidation type="list" allowBlank="1" showInputMessage="1" showErrorMessage="1" sqref="B6:B11 B246:B251 B238:B243 B230:B235 B222:B227 B214:B219 B206:B211 B198:B203 B190:B195 B182:B187 B174:B179 B166:B171 B158:B163 B150:B155 B142:B147 B134:B139 B126:B131 B118:B123 B110:B115 B102:B107 B94:B99 B86:B91 B78:B83 B70:B75 B62:B67 B54:B59 B46:B51 B38:B43 B30:B35 B22:B27 B14:B19">
      <formula1>$V$4:$V$6</formula1>
    </dataValidation>
    <dataValidation type="list" allowBlank="1" showInputMessage="1" showErrorMessage="1" sqref="E6:M11 E246:M251 E238:M243 E230:M235 E222:M227 E214:M219 E206:M211 E198:M203 E190:M195 E182:M187 E174:M179 E166:M171 E158:M163 E150:M155 E142:M147 E134:M139 E126:M131 E118:M123 E110:M115 E102:M107 E94:M99 E86:M91 E78:M83 E70:M75 E62:M67 E54:M59 E46:M51 E38:M43 E30:M35 E22:M27 E14:M19">
      <formula1>$X$4:$X$11</formula1>
    </dataValidation>
    <dataValidation type="list" allowBlank="1" showInputMessage="1" showErrorMessage="1" sqref="Q11 Q19 Q27 Q35 Q43 Q51 Q59 Q67 Q75 Q83 Q91 Q99 Q107 Q115 Q123 Q131 Q139 Q147 Q155 Q163 Q171 Q179 Q187 Q195 Q203 Q211 Q219 Q227 Q235 Q243 Q251">
      <formula1>IF(U4=1,ngaynghi,ngaythuong)</formula1>
    </dataValidation>
    <dataValidation type="list" allowBlank="1" showInputMessage="1" showErrorMessage="1" sqref="Z4:Z5">
      <formula1>ngaynghi</formula1>
    </dataValidation>
    <dataValidation type="list" allowBlank="1" showInputMessage="1" showErrorMessage="1" sqref="R2:S2">
      <formula1>$Y$4:$Y$11</formula1>
    </dataValidation>
  </dataValidations>
  <pageMargins left="0.39370078740157483" right="0.19685039370078741" top="0.39370078740157483" bottom="0.19685039370078741" header="0.70866141732283472" footer="0.31496062992125984"/>
  <pageSetup paperSize="9" scale="90" orientation="portrait" r:id="rId1"/>
  <headerFooter alignWithMargins="0"/>
  <colBreaks count="1" manualBreakCount="1">
    <brk id="19" max="1048575" man="1"/>
  </colBreak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43"/>
  <sheetViews>
    <sheetView zoomScale="160" zoomScaleNormal="160" workbookViewId="0">
      <pane ySplit="2" topLeftCell="A228" activePane="bottomLeft" state="frozenSplit"/>
      <selection activeCell="AF16" sqref="AE16:AF16"/>
      <selection pane="bottomLeft" activeCell="C230" sqref="C230"/>
    </sheetView>
  </sheetViews>
  <sheetFormatPr defaultColWidth="3" defaultRowHeight="18" customHeight="1"/>
  <cols>
    <col min="1" max="1" width="3.125" style="1" customWidth="1"/>
    <col min="2" max="2" width="5.5" style="1" customWidth="1"/>
    <col min="3" max="3" width="12.375" style="1" customWidth="1"/>
    <col min="4" max="4" width="14.25" style="1" customWidth="1"/>
    <col min="5" max="8" width="3" style="1" customWidth="1"/>
    <col min="9" max="9" width="3.75" style="1" bestFit="1" customWidth="1"/>
    <col min="10" max="13" width="3" style="1" customWidth="1"/>
    <col min="14" max="14" width="7.5" style="1" bestFit="1" customWidth="1"/>
    <col min="15" max="15" width="16.5" style="2" bestFit="1" customWidth="1"/>
    <col min="16" max="16" width="5" style="2" customWidth="1"/>
    <col min="17" max="17" width="7.5" style="1" customWidth="1"/>
    <col min="18" max="18" width="9" style="1" bestFit="1" customWidth="1"/>
    <col min="19" max="19" width="9.125" style="3" bestFit="1" customWidth="1"/>
    <col min="20" max="20" width="2.125" style="3" bestFit="1" customWidth="1"/>
    <col min="21" max="21" width="3.75" style="1" hidden="1" customWidth="1"/>
    <col min="22" max="22" width="3.375" style="1" hidden="1" customWidth="1"/>
    <col min="23" max="23" width="11.375" style="1" hidden="1" customWidth="1"/>
    <col min="24" max="24" width="7.625" style="1" hidden="1" customWidth="1"/>
    <col min="25" max="25" width="3.375" style="1" hidden="1" customWidth="1"/>
    <col min="26" max="26" width="8.625" style="1" hidden="1" customWidth="1"/>
    <col min="27" max="27" width="5.75" style="1" hidden="1" customWidth="1"/>
    <col min="28" max="28" width="13.125" style="1" bestFit="1" customWidth="1"/>
    <col min="29" max="16384" width="3" style="1"/>
  </cols>
  <sheetData>
    <row r="1" spans="1:28" ht="18" customHeight="1">
      <c r="A1" s="58" t="s">
        <v>62</v>
      </c>
      <c r="B1" s="75" t="s">
        <v>63</v>
      </c>
      <c r="C1" s="75"/>
      <c r="D1" s="75"/>
      <c r="E1" s="75"/>
      <c r="F1" s="75"/>
      <c r="G1" s="75"/>
      <c r="H1" s="75"/>
      <c r="I1" s="75"/>
      <c r="J1" s="75"/>
      <c r="K1" s="75"/>
      <c r="L1" s="75"/>
      <c r="M1" s="75"/>
      <c r="N1" s="75"/>
      <c r="O1" s="75"/>
      <c r="P1" s="19"/>
      <c r="Q1" s="10" t="s">
        <v>79</v>
      </c>
      <c r="R1" s="65">
        <f>Ｊａｎ!R1</f>
        <v>2023</v>
      </c>
      <c r="S1" s="65"/>
      <c r="U1" s="58"/>
      <c r="V1" s="58"/>
      <c r="W1" s="58"/>
      <c r="X1" s="58"/>
      <c r="Y1" s="58"/>
      <c r="Z1" s="58"/>
      <c r="AA1" s="58"/>
    </row>
    <row r="2" spans="1:28" ht="18" customHeight="1">
      <c r="A2" s="58"/>
      <c r="B2" s="75"/>
      <c r="C2" s="75"/>
      <c r="D2" s="75"/>
      <c r="E2" s="75"/>
      <c r="F2" s="75"/>
      <c r="G2" s="75"/>
      <c r="H2" s="75"/>
      <c r="I2" s="75"/>
      <c r="J2" s="75"/>
      <c r="K2" s="75"/>
      <c r="L2" s="75"/>
      <c r="M2" s="75"/>
      <c r="N2" s="75"/>
      <c r="O2" s="75"/>
      <c r="P2" s="13"/>
      <c r="Q2" s="10" t="s">
        <v>64</v>
      </c>
      <c r="R2" s="65" t="s">
        <v>92</v>
      </c>
      <c r="S2" s="74"/>
      <c r="U2" s="58"/>
      <c r="V2" s="58"/>
      <c r="W2" s="58"/>
      <c r="X2" s="58"/>
      <c r="Y2" s="58"/>
      <c r="Z2" s="58"/>
      <c r="AA2" s="58"/>
    </row>
    <row r="3" spans="1:28" ht="18" customHeight="1" thickBot="1">
      <c r="A3" s="58"/>
      <c r="B3" s="58"/>
      <c r="C3" s="58"/>
      <c r="D3" s="58"/>
      <c r="E3" s="58"/>
      <c r="F3" s="58"/>
      <c r="G3" s="58"/>
      <c r="H3" s="58"/>
      <c r="I3" s="58"/>
      <c r="J3" s="58"/>
      <c r="K3" s="58"/>
      <c r="L3" s="58"/>
      <c r="M3" s="58"/>
      <c r="N3" s="58"/>
      <c r="Q3" s="58"/>
      <c r="R3" s="58"/>
      <c r="U3" s="58"/>
      <c r="V3" s="58"/>
      <c r="W3" s="58"/>
      <c r="X3" s="58"/>
      <c r="Y3" s="58"/>
      <c r="Z3" s="58">
        <v>1</v>
      </c>
      <c r="AA3" s="58">
        <v>2</v>
      </c>
    </row>
    <row r="4" spans="1:28" ht="18" customHeight="1" thickBot="1">
      <c r="A4" s="58"/>
      <c r="B4" s="71">
        <f>DATE(R1,6,1)</f>
        <v>45078</v>
      </c>
      <c r="C4" s="72"/>
      <c r="D4" s="72"/>
      <c r="E4" s="72"/>
      <c r="F4" s="72"/>
      <c r="G4" s="72"/>
      <c r="H4" s="72"/>
      <c r="I4" s="72"/>
      <c r="J4" s="72"/>
      <c r="K4" s="72"/>
      <c r="L4" s="72"/>
      <c r="M4" s="72"/>
      <c r="N4" s="72"/>
      <c r="O4" s="72"/>
      <c r="P4" s="72"/>
      <c r="Q4" s="72"/>
      <c r="R4" s="72"/>
      <c r="S4" s="73"/>
      <c r="U4" s="60">
        <f>IF(ISERROR(OR(WEEKDAY(B4,1)=1,ISNUMBER(MATCH(B4,#REF!,0)))),"",IF(OR(WEEKDAY(B4,1)=1,ISNUMBER(MATCH(B4,#REF!,0))),1,2))</f>
        <v>2</v>
      </c>
      <c r="V4" s="58" t="s">
        <v>65</v>
      </c>
      <c r="W4" s="58" t="s">
        <v>7</v>
      </c>
      <c r="X4" s="58" t="s">
        <v>7</v>
      </c>
      <c r="Y4" s="58" t="s">
        <v>65</v>
      </c>
      <c r="Z4" s="58" t="s">
        <v>65</v>
      </c>
      <c r="AA4" s="58" t="s">
        <v>65</v>
      </c>
      <c r="AB4" s="42"/>
    </row>
    <row r="5" spans="1:28" ht="18" customHeight="1" thickBot="1">
      <c r="A5" s="58"/>
      <c r="B5" s="9" t="s">
        <v>25</v>
      </c>
      <c r="C5" s="4" t="s">
        <v>1</v>
      </c>
      <c r="D5" s="5" t="s">
        <v>0</v>
      </c>
      <c r="E5" s="68" t="s">
        <v>2</v>
      </c>
      <c r="F5" s="69"/>
      <c r="G5" s="69"/>
      <c r="H5" s="69"/>
      <c r="I5" s="69"/>
      <c r="J5" s="69"/>
      <c r="K5" s="69"/>
      <c r="L5" s="69"/>
      <c r="M5" s="70"/>
      <c r="N5" s="59" t="s">
        <v>4</v>
      </c>
      <c r="O5" s="57" t="s">
        <v>6</v>
      </c>
      <c r="P5" s="7" t="s">
        <v>26</v>
      </c>
      <c r="Q5" s="59" t="s">
        <v>4</v>
      </c>
      <c r="R5" s="63" t="s">
        <v>4</v>
      </c>
      <c r="S5" s="64"/>
      <c r="U5" s="60" t="str">
        <f>IF(ISERROR(OR(WEEKDAY(B5,1)=1,ISNUMBER(MATCH(B5,#REF!,0)))),"",IF(OR(WEEKDAY(B5,1)=1,ISNUMBER(MATCH(B5,#REF!,0))),1,2))</f>
        <v/>
      </c>
      <c r="V5" s="58" t="s">
        <v>73</v>
      </c>
      <c r="W5" s="58" t="s">
        <v>8</v>
      </c>
      <c r="X5" s="58" t="s">
        <v>74</v>
      </c>
      <c r="Y5" s="58" t="s">
        <v>76</v>
      </c>
      <c r="Z5" s="58" t="s">
        <v>24</v>
      </c>
      <c r="AA5" s="58" t="s">
        <v>75</v>
      </c>
    </row>
    <row r="6" spans="1:28" ht="18" customHeight="1">
      <c r="A6" s="58"/>
      <c r="B6" s="43" t="s">
        <v>7</v>
      </c>
      <c r="C6" s="44" t="s">
        <v>7</v>
      </c>
      <c r="D6" s="45"/>
      <c r="E6" s="66" t="s">
        <v>7</v>
      </c>
      <c r="F6" s="67"/>
      <c r="G6" s="67"/>
      <c r="H6" s="67"/>
      <c r="I6" s="67"/>
      <c r="J6" s="67"/>
      <c r="K6" s="67"/>
      <c r="L6" s="67"/>
      <c r="M6" s="67"/>
      <c r="N6" s="46"/>
      <c r="O6" s="46" t="s">
        <v>115</v>
      </c>
      <c r="P6" s="46"/>
      <c r="Q6" s="46">
        <v>7</v>
      </c>
      <c r="R6" s="52" t="s">
        <v>56</v>
      </c>
      <c r="S6" s="47">
        <f>SUM(N6:N11)</f>
        <v>0</v>
      </c>
      <c r="U6" s="60" t="str">
        <f>IF(ISERROR(OR(WEEKDAY(B6,1)=1,ISNUMBER(MATCH(B6,#REF!,0)))),"",IF(OR(WEEKDAY(B6,1)=1,ISNUMBER(MATCH(B6,#REF!,0))),1,2))</f>
        <v/>
      </c>
      <c r="V6" s="58" t="s">
        <v>27</v>
      </c>
      <c r="W6" s="58" t="s">
        <v>9</v>
      </c>
      <c r="X6" s="58" t="s">
        <v>28</v>
      </c>
      <c r="Y6" s="58" t="s">
        <v>17</v>
      </c>
      <c r="Z6" s="58"/>
      <c r="AA6" s="58" t="s">
        <v>16</v>
      </c>
    </row>
    <row r="7" spans="1:28" ht="18" customHeight="1">
      <c r="A7" s="58"/>
      <c r="B7" s="14" t="s">
        <v>7</v>
      </c>
      <c r="C7" s="8" t="s">
        <v>7</v>
      </c>
      <c r="D7" s="18"/>
      <c r="E7" s="61" t="s">
        <v>7</v>
      </c>
      <c r="F7" s="62"/>
      <c r="G7" s="62"/>
      <c r="H7" s="62"/>
      <c r="I7" s="62"/>
      <c r="J7" s="62"/>
      <c r="K7" s="62"/>
      <c r="L7" s="62"/>
      <c r="M7" s="62"/>
      <c r="N7" s="15"/>
      <c r="O7" s="15"/>
      <c r="P7" s="15"/>
      <c r="Q7" s="15"/>
      <c r="R7" s="53" t="s">
        <v>6</v>
      </c>
      <c r="S7" s="16">
        <f>SUM(Q6:Q10)</f>
        <v>7.75</v>
      </c>
      <c r="U7" s="60" t="str">
        <f>IF(ISERROR(OR(WEEKDAY(B7,1)=1,ISNUMBER(MATCH(B7,#REF!,0)))),"",IF(OR(WEEKDAY(B7,1)=1,ISNUMBER(MATCH(B7,#REF!,0))),1,2))</f>
        <v/>
      </c>
      <c r="V7" s="58"/>
      <c r="W7" s="58" t="s">
        <v>10</v>
      </c>
      <c r="X7" s="58" t="s">
        <v>29</v>
      </c>
      <c r="Y7" s="58" t="s">
        <v>18</v>
      </c>
      <c r="Z7" s="58"/>
      <c r="AA7" s="58" t="s">
        <v>15</v>
      </c>
    </row>
    <row r="8" spans="1:28" ht="18" customHeight="1">
      <c r="A8" s="58"/>
      <c r="B8" s="14" t="s">
        <v>7</v>
      </c>
      <c r="C8" s="8" t="s">
        <v>7</v>
      </c>
      <c r="D8" s="18"/>
      <c r="E8" s="61" t="s">
        <v>7</v>
      </c>
      <c r="F8" s="62"/>
      <c r="G8" s="62"/>
      <c r="H8" s="62"/>
      <c r="I8" s="62"/>
      <c r="J8" s="62"/>
      <c r="K8" s="62"/>
      <c r="L8" s="62"/>
      <c r="M8" s="62"/>
      <c r="N8" s="15"/>
      <c r="O8" s="15"/>
      <c r="P8" s="15"/>
      <c r="Q8" s="15"/>
      <c r="R8" s="54" t="str">
        <f>IF(Q11="△","Minus Time","")</f>
        <v/>
      </c>
      <c r="S8" s="41"/>
      <c r="U8" s="60" t="str">
        <f>IF(ISERROR(OR(WEEKDAY(B8,1)=1,ISNUMBER(MATCH(B8,#REF!,0)))),"",IF(OR(WEEKDAY(B8,1)=1,ISNUMBER(MATCH(B8,#REF!,0))),1,2))</f>
        <v/>
      </c>
      <c r="V8" s="58"/>
      <c r="W8" s="58" t="s">
        <v>11</v>
      </c>
      <c r="X8" s="58" t="s">
        <v>30</v>
      </c>
      <c r="Y8" s="58" t="s">
        <v>19</v>
      </c>
      <c r="Z8" s="58"/>
      <c r="AA8" s="58"/>
    </row>
    <row r="9" spans="1:28" ht="18" customHeight="1">
      <c r="A9" s="58"/>
      <c r="B9" s="14" t="s">
        <v>7</v>
      </c>
      <c r="C9" s="8" t="s">
        <v>7</v>
      </c>
      <c r="D9" s="18"/>
      <c r="E9" s="61" t="s">
        <v>7</v>
      </c>
      <c r="F9" s="62"/>
      <c r="G9" s="62"/>
      <c r="H9" s="62"/>
      <c r="I9" s="62"/>
      <c r="J9" s="62"/>
      <c r="K9" s="62"/>
      <c r="L9" s="62"/>
      <c r="M9" s="62"/>
      <c r="N9" s="15"/>
      <c r="O9" s="15"/>
      <c r="P9" s="15"/>
      <c r="Q9" s="15"/>
      <c r="R9" s="53" t="s">
        <v>23</v>
      </c>
      <c r="S9" s="16">
        <f>IF(OR(Q11="■",Q11="×",Q11="◎"),0,IF(Q11="△",SUM(S6:S8)-7.75, SUM(S6:S7)-7.75))</f>
        <v>0</v>
      </c>
      <c r="U9" s="60" t="str">
        <f>IF(ISERROR(OR(WEEKDAY(B9,1)=1,ISNUMBER(MATCH(B9,#REF!,0)))),"",IF(OR(WEEKDAY(B9,1)=1,ISNUMBER(MATCH(B9,#REF!,0))),1,2))</f>
        <v/>
      </c>
      <c r="V9" s="58"/>
      <c r="W9" s="58" t="s">
        <v>12</v>
      </c>
      <c r="X9" s="58" t="s">
        <v>31</v>
      </c>
      <c r="Y9" s="58" t="s">
        <v>20</v>
      </c>
      <c r="Z9" s="58"/>
      <c r="AA9" s="58"/>
    </row>
    <row r="10" spans="1:28" ht="18" customHeight="1">
      <c r="A10" s="58"/>
      <c r="B10" s="14" t="s">
        <v>7</v>
      </c>
      <c r="C10" s="8" t="s">
        <v>7</v>
      </c>
      <c r="D10" s="18"/>
      <c r="E10" s="61" t="s">
        <v>7</v>
      </c>
      <c r="F10" s="62"/>
      <c r="G10" s="62"/>
      <c r="H10" s="62"/>
      <c r="I10" s="62"/>
      <c r="J10" s="62"/>
      <c r="K10" s="62"/>
      <c r="L10" s="62"/>
      <c r="M10" s="62"/>
      <c r="N10" s="15"/>
      <c r="O10" s="15" t="s">
        <v>32</v>
      </c>
      <c r="P10" s="15" t="s">
        <v>33</v>
      </c>
      <c r="Q10" s="15">
        <v>0.75</v>
      </c>
      <c r="R10" s="53" t="s">
        <v>3</v>
      </c>
      <c r="S10" s="16" t="str">
        <f>IF(Q11="×",-7.75,"-")</f>
        <v>-</v>
      </c>
      <c r="U10" s="60" t="str">
        <f>IF(ISERROR(OR(WEEKDAY(B10,1)=1,ISNUMBER(MATCH(B10,#REF!,0)))),"",IF(OR(WEEKDAY(B10,1)=1,ISNUMBER(MATCH(B10,#REF!,0))),1,2))</f>
        <v/>
      </c>
      <c r="V10" s="58"/>
      <c r="W10" s="58" t="s">
        <v>13</v>
      </c>
      <c r="X10" s="58" t="s">
        <v>34</v>
      </c>
      <c r="Y10" s="58" t="s">
        <v>21</v>
      </c>
      <c r="Z10" s="58"/>
      <c r="AA10" s="58"/>
    </row>
    <row r="11" spans="1:28" ht="18" customHeight="1" thickBot="1">
      <c r="A11" s="58"/>
      <c r="B11" s="48" t="s">
        <v>7</v>
      </c>
      <c r="C11" s="49" t="s">
        <v>7</v>
      </c>
      <c r="D11" s="50"/>
      <c r="E11" s="76" t="s">
        <v>7</v>
      </c>
      <c r="F11" s="77"/>
      <c r="G11" s="77"/>
      <c r="H11" s="77"/>
      <c r="I11" s="77"/>
      <c r="J11" s="77"/>
      <c r="K11" s="77"/>
      <c r="L11" s="77"/>
      <c r="M11" s="77"/>
      <c r="N11" s="51"/>
      <c r="O11" s="51" t="s">
        <v>55</v>
      </c>
      <c r="P11" s="51" t="s">
        <v>33</v>
      </c>
      <c r="Q11" s="51" t="s">
        <v>93</v>
      </c>
      <c r="R11" s="55" t="s">
        <v>5</v>
      </c>
      <c r="S11" s="17">
        <f xml:space="preserve"> S6+S7</f>
        <v>7.75</v>
      </c>
      <c r="U11" s="60" t="str">
        <f>IF(ISERROR(OR(WEEKDAY(B11,1)=1,ISNUMBER(MATCH(B11,#REF!,0)))),"",IF(OR(WEEKDAY(B11,1)=1,ISNUMBER(MATCH(B11,#REF!,0))),1,2))</f>
        <v/>
      </c>
      <c r="V11" s="58"/>
      <c r="W11" s="58" t="s">
        <v>14</v>
      </c>
      <c r="X11" s="58" t="s">
        <v>35</v>
      </c>
      <c r="Y11" s="58" t="s">
        <v>22</v>
      </c>
      <c r="Z11" s="58"/>
      <c r="AA11" s="58"/>
    </row>
    <row r="12" spans="1:28" ht="18" customHeight="1" thickBot="1">
      <c r="A12" s="58"/>
      <c r="B12" s="71">
        <f>B4+1</f>
        <v>45079</v>
      </c>
      <c r="C12" s="72"/>
      <c r="D12" s="72"/>
      <c r="E12" s="72"/>
      <c r="F12" s="72"/>
      <c r="G12" s="72"/>
      <c r="H12" s="72"/>
      <c r="I12" s="72"/>
      <c r="J12" s="72"/>
      <c r="K12" s="72"/>
      <c r="L12" s="72"/>
      <c r="M12" s="72"/>
      <c r="N12" s="72"/>
      <c r="O12" s="72"/>
      <c r="P12" s="72"/>
      <c r="Q12" s="72"/>
      <c r="R12" s="72"/>
      <c r="S12" s="73"/>
      <c r="U12" s="60">
        <f>IF(ISERROR(OR(WEEKDAY(B12,1)=1,ISNUMBER(MATCH(B12,#REF!,0)))),"",IF(OR(WEEKDAY(B12,1)=1,ISNUMBER(MATCH(B12,#REF!,0))),1,2))</f>
        <v>2</v>
      </c>
      <c r="V12" s="58"/>
      <c r="W12" s="58"/>
      <c r="X12" s="58"/>
      <c r="Y12" s="58"/>
      <c r="Z12" s="58"/>
      <c r="AA12" s="58"/>
    </row>
    <row r="13" spans="1:28" ht="18" customHeight="1" thickBot="1">
      <c r="A13" s="58"/>
      <c r="B13" s="9" t="s">
        <v>25</v>
      </c>
      <c r="C13" s="4" t="s">
        <v>1</v>
      </c>
      <c r="D13" s="5" t="s">
        <v>0</v>
      </c>
      <c r="E13" s="68" t="s">
        <v>2</v>
      </c>
      <c r="F13" s="69"/>
      <c r="G13" s="69"/>
      <c r="H13" s="69"/>
      <c r="I13" s="69"/>
      <c r="J13" s="69"/>
      <c r="K13" s="69"/>
      <c r="L13" s="69"/>
      <c r="M13" s="70"/>
      <c r="N13" s="59" t="s">
        <v>4</v>
      </c>
      <c r="O13" s="57" t="s">
        <v>6</v>
      </c>
      <c r="P13" s="7" t="s">
        <v>26</v>
      </c>
      <c r="Q13" s="12" t="s">
        <v>4</v>
      </c>
      <c r="R13" s="63" t="s">
        <v>4</v>
      </c>
      <c r="S13" s="64"/>
      <c r="U13" s="60" t="str">
        <f>IF(ISERROR(OR(WEEKDAY(B13,1)=1,ISNUMBER(MATCH(B13,#REF!,0)))),"",IF(OR(WEEKDAY(B13,1)=1,ISNUMBER(MATCH(B13,#REF!,0))),1,2))</f>
        <v/>
      </c>
      <c r="V13" s="58"/>
      <c r="W13" s="10"/>
      <c r="X13" s="58"/>
      <c r="Y13" s="58"/>
      <c r="Z13" s="58"/>
      <c r="AA13" s="58"/>
    </row>
    <row r="14" spans="1:28" ht="18" customHeight="1">
      <c r="A14" s="58"/>
      <c r="B14" s="43" t="s">
        <v>7</v>
      </c>
      <c r="C14" s="44" t="s">
        <v>7</v>
      </c>
      <c r="D14" s="45"/>
      <c r="E14" s="66" t="s">
        <v>7</v>
      </c>
      <c r="F14" s="67"/>
      <c r="G14" s="67"/>
      <c r="H14" s="67"/>
      <c r="I14" s="67"/>
      <c r="J14" s="67"/>
      <c r="K14" s="67"/>
      <c r="L14" s="67"/>
      <c r="M14" s="67"/>
      <c r="N14" s="46"/>
      <c r="O14" s="46" t="s">
        <v>115</v>
      </c>
      <c r="P14" s="46"/>
      <c r="Q14" s="46">
        <v>6.5</v>
      </c>
      <c r="R14" s="52" t="s">
        <v>56</v>
      </c>
      <c r="S14" s="47">
        <f>SUM(N14:N19)</f>
        <v>0</v>
      </c>
      <c r="U14" s="60" t="str">
        <f>IF(ISERROR(OR(WEEKDAY(B14,1)=1,ISNUMBER(MATCH(B14,#REF!,0)))),"",IF(OR(WEEKDAY(B14,1)=1,ISNUMBER(MATCH(B14,#REF!,0))),1,2))</f>
        <v/>
      </c>
      <c r="V14" s="58"/>
      <c r="W14" s="58"/>
      <c r="X14" s="58"/>
      <c r="Y14" s="58"/>
      <c r="Z14" s="58"/>
      <c r="AA14" s="58"/>
    </row>
    <row r="15" spans="1:28" ht="18" customHeight="1">
      <c r="A15" s="58"/>
      <c r="B15" s="14" t="s">
        <v>7</v>
      </c>
      <c r="C15" s="8" t="s">
        <v>7</v>
      </c>
      <c r="D15" s="18"/>
      <c r="E15" s="61" t="s">
        <v>7</v>
      </c>
      <c r="F15" s="62"/>
      <c r="G15" s="62"/>
      <c r="H15" s="62"/>
      <c r="I15" s="62"/>
      <c r="J15" s="62"/>
      <c r="K15" s="62"/>
      <c r="L15" s="62"/>
      <c r="M15" s="62"/>
      <c r="N15" s="15"/>
      <c r="O15" s="15" t="s">
        <v>95</v>
      </c>
      <c r="P15" s="15"/>
      <c r="Q15" s="15">
        <v>0.5</v>
      </c>
      <c r="R15" s="53" t="s">
        <v>6</v>
      </c>
      <c r="S15" s="16">
        <f>SUM(Q14:Q18)</f>
        <v>7.75</v>
      </c>
      <c r="U15" s="60" t="str">
        <f>IF(ISERROR(OR(WEEKDAY(B15,1)=1,ISNUMBER(MATCH(B15,#REF!,0)))),"",IF(OR(WEEKDAY(B15,1)=1,ISNUMBER(MATCH(B15,#REF!,0))),1,2))</f>
        <v/>
      </c>
      <c r="V15" s="58"/>
      <c r="W15" s="58"/>
      <c r="X15" s="10"/>
      <c r="Y15" s="58"/>
      <c r="Z15" s="58"/>
      <c r="AA15" s="58"/>
    </row>
    <row r="16" spans="1:28" ht="18" customHeight="1">
      <c r="A16" s="58"/>
      <c r="B16" s="14" t="s">
        <v>7</v>
      </c>
      <c r="C16" s="8" t="s">
        <v>7</v>
      </c>
      <c r="D16" s="18"/>
      <c r="E16" s="61" t="s">
        <v>7</v>
      </c>
      <c r="F16" s="62"/>
      <c r="G16" s="62"/>
      <c r="H16" s="62"/>
      <c r="I16" s="62"/>
      <c r="J16" s="62"/>
      <c r="K16" s="62"/>
      <c r="L16" s="62"/>
      <c r="M16" s="62"/>
      <c r="N16" s="15"/>
      <c r="O16" s="15"/>
      <c r="P16" s="15"/>
      <c r="Q16" s="15"/>
      <c r="R16" s="54" t="str">
        <f>IF(Q19="△","Minus Time","")</f>
        <v/>
      </c>
      <c r="S16" s="41"/>
      <c r="U16" s="60" t="str">
        <f>IF(ISERROR(OR(WEEKDAY(B16,1)=1,ISNUMBER(MATCH(B16,#REF!,0)))),"",IF(OR(WEEKDAY(B16,1)=1,ISNUMBER(MATCH(B16,#REF!,0))),1,2))</f>
        <v/>
      </c>
      <c r="V16" s="58"/>
      <c r="W16" s="58"/>
      <c r="X16" s="10"/>
      <c r="Y16" s="58"/>
      <c r="Z16" s="58"/>
      <c r="AA16" s="58"/>
    </row>
    <row r="17" spans="1:27" ht="18" customHeight="1">
      <c r="A17" s="58"/>
      <c r="B17" s="14" t="s">
        <v>7</v>
      </c>
      <c r="C17" s="8" t="s">
        <v>7</v>
      </c>
      <c r="D17" s="18"/>
      <c r="E17" s="61" t="s">
        <v>7</v>
      </c>
      <c r="F17" s="62"/>
      <c r="G17" s="62"/>
      <c r="H17" s="62"/>
      <c r="I17" s="62"/>
      <c r="J17" s="62"/>
      <c r="K17" s="62"/>
      <c r="L17" s="62"/>
      <c r="M17" s="62"/>
      <c r="N17" s="15"/>
      <c r="O17" s="15"/>
      <c r="P17" s="15"/>
      <c r="Q17" s="15"/>
      <c r="R17" s="53" t="s">
        <v>23</v>
      </c>
      <c r="S17" s="16">
        <f>IF(OR(Q19="■",Q19="×",Q19="◎"),0,IF(Q19="△",SUM(S14:S16)-7.75, SUM(S14:S15)-7.75))</f>
        <v>0</v>
      </c>
      <c r="U17" s="60" t="str">
        <f>IF(ISERROR(OR(WEEKDAY(B17,1)=1,ISNUMBER(MATCH(B17,#REF!,0)))),"",IF(OR(WEEKDAY(B17,1)=1,ISNUMBER(MATCH(B17,#REF!,0))),1,2))</f>
        <v/>
      </c>
      <c r="V17" s="58"/>
      <c r="W17" s="58"/>
      <c r="X17" s="10"/>
      <c r="Y17" s="58"/>
      <c r="Z17" s="58"/>
      <c r="AA17" s="58"/>
    </row>
    <row r="18" spans="1:27" ht="18" customHeight="1">
      <c r="A18" s="58"/>
      <c r="B18" s="14" t="s">
        <v>7</v>
      </c>
      <c r="C18" s="8" t="s">
        <v>7</v>
      </c>
      <c r="D18" s="18"/>
      <c r="E18" s="61" t="s">
        <v>7</v>
      </c>
      <c r="F18" s="62"/>
      <c r="G18" s="62"/>
      <c r="H18" s="62"/>
      <c r="I18" s="62"/>
      <c r="J18" s="62"/>
      <c r="K18" s="62"/>
      <c r="L18" s="62"/>
      <c r="M18" s="62"/>
      <c r="N18" s="15"/>
      <c r="O18" s="15" t="s">
        <v>32</v>
      </c>
      <c r="P18" s="15" t="s">
        <v>33</v>
      </c>
      <c r="Q18" s="15">
        <v>0.75</v>
      </c>
      <c r="R18" s="53" t="s">
        <v>3</v>
      </c>
      <c r="S18" s="16" t="str">
        <f>IF(Q19="×",-7.75,"-")</f>
        <v>-</v>
      </c>
      <c r="U18" s="60" t="str">
        <f>IF(ISERROR(OR(WEEKDAY(B18,1)=1,ISNUMBER(MATCH(B18,#REF!,0)))),"",IF(OR(WEEKDAY(B18,1)=1,ISNUMBER(MATCH(B18,#REF!,0))),1,2))</f>
        <v/>
      </c>
      <c r="V18" s="58"/>
      <c r="W18" s="58"/>
      <c r="X18" s="10"/>
      <c r="Y18" s="58"/>
      <c r="Z18" s="58"/>
      <c r="AA18" s="58"/>
    </row>
    <row r="19" spans="1:27" ht="18" customHeight="1" thickBot="1">
      <c r="A19" s="58"/>
      <c r="B19" s="48" t="s">
        <v>7</v>
      </c>
      <c r="C19" s="49" t="s">
        <v>7</v>
      </c>
      <c r="D19" s="50"/>
      <c r="E19" s="76" t="s">
        <v>7</v>
      </c>
      <c r="F19" s="77"/>
      <c r="G19" s="77"/>
      <c r="H19" s="77"/>
      <c r="I19" s="77"/>
      <c r="J19" s="77"/>
      <c r="K19" s="77"/>
      <c r="L19" s="77"/>
      <c r="M19" s="77"/>
      <c r="N19" s="51"/>
      <c r="O19" s="51" t="s">
        <v>55</v>
      </c>
      <c r="P19" s="51" t="s">
        <v>33</v>
      </c>
      <c r="Q19" s="51" t="s">
        <v>93</v>
      </c>
      <c r="R19" s="55" t="s">
        <v>5</v>
      </c>
      <c r="S19" s="17">
        <f xml:space="preserve"> S14+S15</f>
        <v>7.75</v>
      </c>
      <c r="U19" s="60" t="str">
        <f>IF(ISERROR(OR(WEEKDAY(B19,1)=1,ISNUMBER(MATCH(B19,#REF!,0)))),"",IF(OR(WEEKDAY(B19,1)=1,ISNUMBER(MATCH(B19,#REF!,0))),1,2))</f>
        <v/>
      </c>
      <c r="V19" s="58"/>
      <c r="W19" s="58"/>
      <c r="X19" s="58"/>
      <c r="Y19" s="58"/>
      <c r="Z19" s="58"/>
      <c r="AA19" s="58"/>
    </row>
    <row r="20" spans="1:27" ht="18" customHeight="1" thickBot="1">
      <c r="A20" s="58"/>
      <c r="B20" s="71">
        <f>B12+1</f>
        <v>45080</v>
      </c>
      <c r="C20" s="72"/>
      <c r="D20" s="72"/>
      <c r="E20" s="72"/>
      <c r="F20" s="72"/>
      <c r="G20" s="72"/>
      <c r="H20" s="72"/>
      <c r="I20" s="72"/>
      <c r="J20" s="72"/>
      <c r="K20" s="72"/>
      <c r="L20" s="72"/>
      <c r="M20" s="72"/>
      <c r="N20" s="72"/>
      <c r="O20" s="72"/>
      <c r="P20" s="72"/>
      <c r="Q20" s="72"/>
      <c r="R20" s="72"/>
      <c r="S20" s="73"/>
      <c r="U20" s="60">
        <f>IF(ISERROR(OR(WEEKDAY(B20,1)=1,ISNUMBER(MATCH(B20,#REF!,0)))),"",IF(OR(WEEKDAY(B20,1)=1,ISNUMBER(MATCH(B20,#REF!,0))),1,2))</f>
        <v>2</v>
      </c>
      <c r="V20" s="58"/>
      <c r="W20" s="58"/>
      <c r="X20" s="58"/>
      <c r="Y20" s="58"/>
      <c r="Z20" s="58"/>
      <c r="AA20" s="58"/>
    </row>
    <row r="21" spans="1:27" ht="18" customHeight="1" thickBot="1">
      <c r="A21" s="58"/>
      <c r="B21" s="9" t="s">
        <v>25</v>
      </c>
      <c r="C21" s="4" t="s">
        <v>1</v>
      </c>
      <c r="D21" s="5" t="s">
        <v>0</v>
      </c>
      <c r="E21" s="68" t="s">
        <v>2</v>
      </c>
      <c r="F21" s="69"/>
      <c r="G21" s="69"/>
      <c r="H21" s="69"/>
      <c r="I21" s="69"/>
      <c r="J21" s="69"/>
      <c r="K21" s="69"/>
      <c r="L21" s="69"/>
      <c r="M21" s="70"/>
      <c r="N21" s="59" t="s">
        <v>4</v>
      </c>
      <c r="O21" s="57" t="s">
        <v>6</v>
      </c>
      <c r="P21" s="7" t="s">
        <v>26</v>
      </c>
      <c r="Q21" s="12" t="s">
        <v>4</v>
      </c>
      <c r="R21" s="63" t="s">
        <v>4</v>
      </c>
      <c r="S21" s="64"/>
      <c r="U21" s="60" t="str">
        <f>IF(ISERROR(OR(WEEKDAY(B21,1)=1,ISNUMBER(MATCH(B21,#REF!,0)))),"",IF(OR(WEEKDAY(B21,1)=1,ISNUMBER(MATCH(B21,#REF!,0))),1,2))</f>
        <v/>
      </c>
      <c r="V21" s="58"/>
      <c r="W21" s="58"/>
      <c r="X21" s="58"/>
      <c r="Y21" s="58"/>
      <c r="Z21" s="58"/>
      <c r="AA21" s="58"/>
    </row>
    <row r="22" spans="1:27" ht="18" customHeight="1">
      <c r="A22" s="58"/>
      <c r="B22" s="43" t="s">
        <v>7</v>
      </c>
      <c r="C22" s="44" t="s">
        <v>7</v>
      </c>
      <c r="D22" s="45"/>
      <c r="E22" s="66" t="s">
        <v>7</v>
      </c>
      <c r="F22" s="67"/>
      <c r="G22" s="67"/>
      <c r="H22" s="67"/>
      <c r="I22" s="67"/>
      <c r="J22" s="67"/>
      <c r="K22" s="67"/>
      <c r="L22" s="67"/>
      <c r="M22" s="67"/>
      <c r="N22" s="46"/>
      <c r="O22" s="46"/>
      <c r="P22" s="46"/>
      <c r="Q22" s="46"/>
      <c r="R22" s="52" t="s">
        <v>56</v>
      </c>
      <c r="S22" s="47">
        <f>SUM(N22:N27)</f>
        <v>0</v>
      </c>
      <c r="U22" s="60" t="str">
        <f>IF(ISERROR(OR(WEEKDAY(B22,1)=1,ISNUMBER(MATCH(B22,#REF!,0)))),"",IF(OR(WEEKDAY(B22,1)=1,ISNUMBER(MATCH(B22,#REF!,0))),1,2))</f>
        <v/>
      </c>
      <c r="V22" s="58"/>
      <c r="W22" s="58"/>
      <c r="X22" s="58"/>
      <c r="Y22" s="58"/>
      <c r="Z22" s="58"/>
      <c r="AA22" s="58"/>
    </row>
    <row r="23" spans="1:27" ht="18" customHeight="1">
      <c r="A23" s="58"/>
      <c r="B23" s="14" t="s">
        <v>7</v>
      </c>
      <c r="C23" s="8" t="s">
        <v>7</v>
      </c>
      <c r="D23" s="18"/>
      <c r="E23" s="61" t="s">
        <v>7</v>
      </c>
      <c r="F23" s="62"/>
      <c r="G23" s="62"/>
      <c r="H23" s="62"/>
      <c r="I23" s="62"/>
      <c r="J23" s="62"/>
      <c r="K23" s="62"/>
      <c r="L23" s="62"/>
      <c r="M23" s="62"/>
      <c r="N23" s="15"/>
      <c r="O23" s="15"/>
      <c r="P23" s="15"/>
      <c r="Q23" s="15"/>
      <c r="R23" s="53" t="s">
        <v>6</v>
      </c>
      <c r="S23" s="16">
        <f>SUM(Q22:Q26)</f>
        <v>0</v>
      </c>
      <c r="U23" s="60" t="str">
        <f>IF(ISERROR(OR(WEEKDAY(B23,1)=1,ISNUMBER(MATCH(B23,#REF!,0)))),"",IF(OR(WEEKDAY(B23,1)=1,ISNUMBER(MATCH(B23,#REF!,0))),1,2))</f>
        <v/>
      </c>
      <c r="V23" s="58"/>
      <c r="W23" s="58"/>
      <c r="X23" s="58"/>
      <c r="Y23" s="58"/>
      <c r="Z23" s="58"/>
      <c r="AA23" s="58"/>
    </row>
    <row r="24" spans="1:27" ht="18" customHeight="1">
      <c r="A24" s="58"/>
      <c r="B24" s="14" t="s">
        <v>7</v>
      </c>
      <c r="C24" s="8" t="s">
        <v>7</v>
      </c>
      <c r="D24" s="18"/>
      <c r="E24" s="61" t="s">
        <v>7</v>
      </c>
      <c r="F24" s="62"/>
      <c r="G24" s="62"/>
      <c r="H24" s="62"/>
      <c r="I24" s="62"/>
      <c r="J24" s="62"/>
      <c r="K24" s="62"/>
      <c r="L24" s="62"/>
      <c r="M24" s="62"/>
      <c r="N24" s="15"/>
      <c r="O24" s="15"/>
      <c r="P24" s="15"/>
      <c r="Q24" s="15"/>
      <c r="R24" s="54" t="str">
        <f>IF(Q27="△","Minus Time","")</f>
        <v/>
      </c>
      <c r="S24" s="41"/>
      <c r="U24" s="60" t="str">
        <f>IF(ISERROR(OR(WEEKDAY(B24,1)=1,ISNUMBER(MATCH(B24,#REF!,0)))),"",IF(OR(WEEKDAY(B24,1)=1,ISNUMBER(MATCH(B24,#REF!,0))),1,2))</f>
        <v/>
      </c>
      <c r="V24" s="58"/>
      <c r="W24" s="58"/>
      <c r="X24" s="58"/>
      <c r="Y24" s="58"/>
      <c r="Z24" s="58"/>
      <c r="AA24" s="58"/>
    </row>
    <row r="25" spans="1:27" ht="18" customHeight="1">
      <c r="A25" s="58"/>
      <c r="B25" s="14" t="s">
        <v>7</v>
      </c>
      <c r="C25" s="8" t="s">
        <v>7</v>
      </c>
      <c r="D25" s="18"/>
      <c r="E25" s="61" t="s">
        <v>7</v>
      </c>
      <c r="F25" s="62"/>
      <c r="G25" s="62"/>
      <c r="H25" s="62"/>
      <c r="I25" s="62"/>
      <c r="J25" s="62"/>
      <c r="K25" s="62"/>
      <c r="L25" s="62"/>
      <c r="M25" s="62"/>
      <c r="N25" s="15"/>
      <c r="O25" s="15"/>
      <c r="P25" s="15"/>
      <c r="Q25" s="15"/>
      <c r="R25" s="53" t="s">
        <v>23</v>
      </c>
      <c r="S25" s="16">
        <f>IF(OR(Q27="■",Q27="×",Q27="◎"),0,IF(Q27="△",SUM(S22:S24)-7.75, SUM(S22:S23)-7.75))</f>
        <v>0</v>
      </c>
      <c r="U25" s="60" t="str">
        <f>IF(ISERROR(OR(WEEKDAY(B25,1)=1,ISNUMBER(MATCH(B25,#REF!,0)))),"",IF(OR(WEEKDAY(B25,1)=1,ISNUMBER(MATCH(B25,#REF!,0))),1,2))</f>
        <v/>
      </c>
      <c r="V25" s="58"/>
      <c r="W25" s="58"/>
      <c r="X25" s="58"/>
      <c r="Y25" s="58"/>
      <c r="Z25" s="58"/>
      <c r="AA25" s="58"/>
    </row>
    <row r="26" spans="1:27" ht="18" customHeight="1">
      <c r="A26" s="58"/>
      <c r="B26" s="14" t="s">
        <v>7</v>
      </c>
      <c r="C26" s="8" t="s">
        <v>7</v>
      </c>
      <c r="D26" s="18"/>
      <c r="E26" s="61" t="s">
        <v>7</v>
      </c>
      <c r="F26" s="62"/>
      <c r="G26" s="62"/>
      <c r="H26" s="62"/>
      <c r="I26" s="62"/>
      <c r="J26" s="62"/>
      <c r="K26" s="62"/>
      <c r="L26" s="62"/>
      <c r="M26" s="62"/>
      <c r="N26" s="15"/>
      <c r="O26" s="15" t="s">
        <v>32</v>
      </c>
      <c r="P26" s="15" t="s">
        <v>33</v>
      </c>
      <c r="Q26" s="15"/>
      <c r="R26" s="53" t="s">
        <v>3</v>
      </c>
      <c r="S26" s="16" t="str">
        <f>IF(Q27="×",-7.75,"-")</f>
        <v>-</v>
      </c>
      <c r="U26" s="60" t="str">
        <f>IF(ISERROR(OR(WEEKDAY(B26,1)=1,ISNUMBER(MATCH(B26,#REF!,0)))),"",IF(OR(WEEKDAY(B26,1)=1,ISNUMBER(MATCH(B26,#REF!,0))),1,2))</f>
        <v/>
      </c>
      <c r="V26" s="58"/>
      <c r="W26" s="58"/>
      <c r="X26" s="58"/>
      <c r="Y26" s="58"/>
      <c r="Z26" s="58"/>
      <c r="AA26" s="58"/>
    </row>
    <row r="27" spans="1:27" ht="18" customHeight="1" thickBot="1">
      <c r="A27" s="58"/>
      <c r="B27" s="48" t="s">
        <v>7</v>
      </c>
      <c r="C27" s="49" t="s">
        <v>7</v>
      </c>
      <c r="D27" s="50"/>
      <c r="E27" s="76" t="s">
        <v>7</v>
      </c>
      <c r="F27" s="77"/>
      <c r="G27" s="77"/>
      <c r="H27" s="77"/>
      <c r="I27" s="77"/>
      <c r="J27" s="77"/>
      <c r="K27" s="77"/>
      <c r="L27" s="77"/>
      <c r="M27" s="77"/>
      <c r="N27" s="51"/>
      <c r="O27" s="51" t="s">
        <v>55</v>
      </c>
      <c r="P27" s="51" t="s">
        <v>33</v>
      </c>
      <c r="Q27" s="51" t="s">
        <v>7</v>
      </c>
      <c r="R27" s="55" t="s">
        <v>5</v>
      </c>
      <c r="S27" s="17">
        <f xml:space="preserve"> S22+S23</f>
        <v>0</v>
      </c>
      <c r="U27" s="60" t="str">
        <f>IF(ISERROR(OR(WEEKDAY(B27,1)=1,ISNUMBER(MATCH(B27,#REF!,0)))),"",IF(OR(WEEKDAY(B27,1)=1,ISNUMBER(MATCH(B27,#REF!,0))),1,2))</f>
        <v/>
      </c>
      <c r="V27" s="58"/>
      <c r="W27" s="58"/>
      <c r="X27" s="58"/>
      <c r="Y27" s="58"/>
      <c r="Z27" s="58"/>
      <c r="AA27" s="58"/>
    </row>
    <row r="28" spans="1:27" ht="18" customHeight="1" thickBot="1">
      <c r="A28" s="58"/>
      <c r="B28" s="71">
        <f>B20+1</f>
        <v>45081</v>
      </c>
      <c r="C28" s="72"/>
      <c r="D28" s="72"/>
      <c r="E28" s="72"/>
      <c r="F28" s="72"/>
      <c r="G28" s="72"/>
      <c r="H28" s="72"/>
      <c r="I28" s="72"/>
      <c r="J28" s="72"/>
      <c r="K28" s="72"/>
      <c r="L28" s="72"/>
      <c r="M28" s="72"/>
      <c r="N28" s="72"/>
      <c r="O28" s="72"/>
      <c r="P28" s="72"/>
      <c r="Q28" s="72"/>
      <c r="R28" s="72"/>
      <c r="S28" s="73"/>
      <c r="U28" s="60">
        <f>IF(ISERROR(OR(WEEKDAY(B28,1)=1,ISNUMBER(MATCH(B28,#REF!,0)))),"",IF(OR(WEEKDAY(B28,1)=1,ISNUMBER(MATCH(B28,#REF!,0))),1,2))</f>
        <v>1</v>
      </c>
      <c r="V28" s="58"/>
      <c r="W28" s="58"/>
      <c r="X28" s="58"/>
      <c r="Y28" s="58"/>
      <c r="Z28" s="58"/>
      <c r="AA28" s="58"/>
    </row>
    <row r="29" spans="1:27" ht="18" customHeight="1" thickBot="1">
      <c r="A29" s="58"/>
      <c r="B29" s="9" t="s">
        <v>25</v>
      </c>
      <c r="C29" s="4" t="s">
        <v>1</v>
      </c>
      <c r="D29" s="5" t="s">
        <v>0</v>
      </c>
      <c r="E29" s="68" t="s">
        <v>2</v>
      </c>
      <c r="F29" s="69"/>
      <c r="G29" s="69"/>
      <c r="H29" s="69"/>
      <c r="I29" s="69"/>
      <c r="J29" s="69"/>
      <c r="K29" s="69"/>
      <c r="L29" s="69"/>
      <c r="M29" s="70"/>
      <c r="N29" s="59" t="s">
        <v>4</v>
      </c>
      <c r="O29" s="57" t="s">
        <v>6</v>
      </c>
      <c r="P29" s="7" t="s">
        <v>26</v>
      </c>
      <c r="Q29" s="12" t="s">
        <v>4</v>
      </c>
      <c r="R29" s="63" t="s">
        <v>4</v>
      </c>
      <c r="S29" s="64"/>
      <c r="U29" s="60" t="str">
        <f>IF(ISERROR(OR(WEEKDAY(B29,1)=1,ISNUMBER(MATCH(B29,#REF!,0)))),"",IF(OR(WEEKDAY(B29,1)=1,ISNUMBER(MATCH(B29,#REF!,0))),1,2))</f>
        <v/>
      </c>
      <c r="V29" s="58"/>
      <c r="W29" s="58"/>
      <c r="X29" s="58"/>
      <c r="Y29" s="58"/>
      <c r="Z29" s="58"/>
      <c r="AA29" s="58"/>
    </row>
    <row r="30" spans="1:27" ht="18" customHeight="1">
      <c r="A30" s="58"/>
      <c r="B30" s="43" t="s">
        <v>7</v>
      </c>
      <c r="C30" s="44" t="s">
        <v>7</v>
      </c>
      <c r="D30" s="45"/>
      <c r="E30" s="66" t="s">
        <v>7</v>
      </c>
      <c r="F30" s="67"/>
      <c r="G30" s="67"/>
      <c r="H30" s="67"/>
      <c r="I30" s="67"/>
      <c r="J30" s="67"/>
      <c r="K30" s="67"/>
      <c r="L30" s="67"/>
      <c r="M30" s="67"/>
      <c r="N30" s="46"/>
      <c r="O30" s="46"/>
      <c r="P30" s="46"/>
      <c r="Q30" s="46"/>
      <c r="R30" s="52" t="s">
        <v>56</v>
      </c>
      <c r="S30" s="47">
        <f>SUM(N30:N35)</f>
        <v>0</v>
      </c>
      <c r="U30" s="60" t="str">
        <f>IF(ISERROR(OR(WEEKDAY(B30,1)=1,ISNUMBER(MATCH(B30,#REF!,0)))),"",IF(OR(WEEKDAY(B30,1)=1,ISNUMBER(MATCH(B30,#REF!,0))),1,2))</f>
        <v/>
      </c>
      <c r="V30" s="58"/>
      <c r="W30" s="58"/>
      <c r="X30" s="58"/>
      <c r="Y30" s="58"/>
      <c r="Z30" s="58"/>
      <c r="AA30" s="58"/>
    </row>
    <row r="31" spans="1:27" ht="18" customHeight="1">
      <c r="A31" s="58"/>
      <c r="B31" s="14" t="s">
        <v>7</v>
      </c>
      <c r="C31" s="8" t="s">
        <v>7</v>
      </c>
      <c r="D31" s="18"/>
      <c r="E31" s="61" t="s">
        <v>7</v>
      </c>
      <c r="F31" s="62"/>
      <c r="G31" s="62"/>
      <c r="H31" s="62"/>
      <c r="I31" s="62"/>
      <c r="J31" s="62"/>
      <c r="K31" s="62"/>
      <c r="L31" s="62"/>
      <c r="M31" s="62"/>
      <c r="N31" s="15"/>
      <c r="O31" s="15"/>
      <c r="P31" s="15"/>
      <c r="Q31" s="15"/>
      <c r="R31" s="53" t="s">
        <v>6</v>
      </c>
      <c r="S31" s="16">
        <f>SUM(Q30:Q34)</f>
        <v>0</v>
      </c>
      <c r="U31" s="60" t="str">
        <f>IF(ISERROR(OR(WEEKDAY(B31,1)=1,ISNUMBER(MATCH(B31,#REF!,0)))),"",IF(OR(WEEKDAY(B31,1)=1,ISNUMBER(MATCH(B31,#REF!,0))),1,2))</f>
        <v/>
      </c>
      <c r="V31" s="58"/>
      <c r="W31" s="58"/>
      <c r="X31" s="58"/>
      <c r="Y31" s="58"/>
      <c r="Z31" s="58"/>
      <c r="AA31" s="58"/>
    </row>
    <row r="32" spans="1:27" ht="18" customHeight="1">
      <c r="A32" s="58"/>
      <c r="B32" s="14" t="s">
        <v>7</v>
      </c>
      <c r="C32" s="8" t="s">
        <v>7</v>
      </c>
      <c r="D32" s="18"/>
      <c r="E32" s="61" t="s">
        <v>7</v>
      </c>
      <c r="F32" s="62"/>
      <c r="G32" s="62"/>
      <c r="H32" s="62"/>
      <c r="I32" s="62"/>
      <c r="J32" s="62"/>
      <c r="K32" s="62"/>
      <c r="L32" s="62"/>
      <c r="M32" s="62"/>
      <c r="N32" s="15"/>
      <c r="O32" s="15"/>
      <c r="P32" s="15"/>
      <c r="Q32" s="15"/>
      <c r="R32" s="54" t="str">
        <f>IF(Q35="△","Minus Time","")</f>
        <v/>
      </c>
      <c r="S32" s="41"/>
      <c r="U32" s="60" t="str">
        <f>IF(ISERROR(OR(WEEKDAY(B32,1)=1,ISNUMBER(MATCH(B32,#REF!,0)))),"",IF(OR(WEEKDAY(B32,1)=1,ISNUMBER(MATCH(B32,#REF!,0))),1,2))</f>
        <v/>
      </c>
      <c r="V32" s="58"/>
      <c r="W32" s="58"/>
      <c r="X32" s="58"/>
      <c r="Y32" s="58"/>
      <c r="Z32" s="58"/>
      <c r="AA32" s="58"/>
    </row>
    <row r="33" spans="1:27" ht="18" customHeight="1">
      <c r="A33" s="58"/>
      <c r="B33" s="14" t="s">
        <v>7</v>
      </c>
      <c r="C33" s="8" t="s">
        <v>7</v>
      </c>
      <c r="D33" s="18"/>
      <c r="E33" s="61" t="s">
        <v>7</v>
      </c>
      <c r="F33" s="62"/>
      <c r="G33" s="62"/>
      <c r="H33" s="62"/>
      <c r="I33" s="62"/>
      <c r="J33" s="62"/>
      <c r="K33" s="62"/>
      <c r="L33" s="62"/>
      <c r="M33" s="62"/>
      <c r="N33" s="15"/>
      <c r="O33" s="15"/>
      <c r="P33" s="15"/>
      <c r="Q33" s="15"/>
      <c r="R33" s="53" t="s">
        <v>23</v>
      </c>
      <c r="S33" s="16">
        <f>IF(OR(Q35="■",Q35="×",Q35="◎"),0,IF(Q35="△",SUM(S30:S32)-7.75, SUM(S30:S31)-7.75))</f>
        <v>0</v>
      </c>
      <c r="U33" s="60" t="str">
        <f>IF(ISERROR(OR(WEEKDAY(B33,1)=1,ISNUMBER(MATCH(B33,#REF!,0)))),"",IF(OR(WEEKDAY(B33,1)=1,ISNUMBER(MATCH(B33,#REF!,0))),1,2))</f>
        <v/>
      </c>
      <c r="V33" s="58"/>
      <c r="W33" s="58"/>
      <c r="X33" s="58"/>
      <c r="Y33" s="58"/>
      <c r="Z33" s="58"/>
      <c r="AA33" s="58"/>
    </row>
    <row r="34" spans="1:27" ht="18" customHeight="1">
      <c r="A34" s="58"/>
      <c r="B34" s="14" t="s">
        <v>7</v>
      </c>
      <c r="C34" s="8" t="s">
        <v>7</v>
      </c>
      <c r="D34" s="18"/>
      <c r="E34" s="61" t="s">
        <v>7</v>
      </c>
      <c r="F34" s="62"/>
      <c r="G34" s="62"/>
      <c r="H34" s="62"/>
      <c r="I34" s="62"/>
      <c r="J34" s="62"/>
      <c r="K34" s="62"/>
      <c r="L34" s="62"/>
      <c r="M34" s="62"/>
      <c r="N34" s="15"/>
      <c r="O34" s="15" t="s">
        <v>32</v>
      </c>
      <c r="P34" s="15" t="s">
        <v>33</v>
      </c>
      <c r="Q34" s="15"/>
      <c r="R34" s="53" t="s">
        <v>3</v>
      </c>
      <c r="S34" s="16" t="str">
        <f>IF(Q35="×",-7.75,"-")</f>
        <v>-</v>
      </c>
      <c r="U34" s="60" t="str">
        <f>IF(ISERROR(OR(WEEKDAY(B34,1)=1,ISNUMBER(MATCH(B34,#REF!,0)))),"",IF(OR(WEEKDAY(B34,1)=1,ISNUMBER(MATCH(B34,#REF!,0))),1,2))</f>
        <v/>
      </c>
      <c r="V34" s="58"/>
      <c r="W34" s="58"/>
      <c r="X34" s="58"/>
      <c r="Y34" s="58"/>
      <c r="Z34" s="58"/>
      <c r="AA34" s="58"/>
    </row>
    <row r="35" spans="1:27" ht="18" customHeight="1" thickBot="1">
      <c r="A35" s="58"/>
      <c r="B35" s="48" t="s">
        <v>7</v>
      </c>
      <c r="C35" s="49" t="s">
        <v>7</v>
      </c>
      <c r="D35" s="50"/>
      <c r="E35" s="76" t="s">
        <v>7</v>
      </c>
      <c r="F35" s="77"/>
      <c r="G35" s="77"/>
      <c r="H35" s="77"/>
      <c r="I35" s="77"/>
      <c r="J35" s="77"/>
      <c r="K35" s="77"/>
      <c r="L35" s="77"/>
      <c r="M35" s="77"/>
      <c r="N35" s="51"/>
      <c r="O35" s="51" t="s">
        <v>55</v>
      </c>
      <c r="P35" s="51" t="s">
        <v>33</v>
      </c>
      <c r="Q35" s="51" t="s">
        <v>7</v>
      </c>
      <c r="R35" s="55" t="s">
        <v>5</v>
      </c>
      <c r="S35" s="17">
        <f xml:space="preserve"> S30+S31</f>
        <v>0</v>
      </c>
      <c r="U35" s="60" t="str">
        <f>IF(ISERROR(OR(WEEKDAY(B35,1)=1,ISNUMBER(MATCH(B35,#REF!,0)))),"",IF(OR(WEEKDAY(B35,1)=1,ISNUMBER(MATCH(B35,#REF!,0))),1,2))</f>
        <v/>
      </c>
      <c r="V35" s="58"/>
      <c r="W35" s="58"/>
      <c r="X35" s="58"/>
      <c r="Y35" s="58"/>
      <c r="Z35" s="58"/>
      <c r="AA35" s="58"/>
    </row>
    <row r="36" spans="1:27" ht="18" customHeight="1" thickBot="1">
      <c r="A36" s="58"/>
      <c r="B36" s="71">
        <f>B28+1</f>
        <v>45082</v>
      </c>
      <c r="C36" s="72"/>
      <c r="D36" s="72"/>
      <c r="E36" s="72"/>
      <c r="F36" s="72"/>
      <c r="G36" s="72"/>
      <c r="H36" s="72"/>
      <c r="I36" s="72"/>
      <c r="J36" s="72"/>
      <c r="K36" s="72"/>
      <c r="L36" s="72"/>
      <c r="M36" s="72"/>
      <c r="N36" s="72"/>
      <c r="O36" s="72"/>
      <c r="P36" s="72"/>
      <c r="Q36" s="72"/>
      <c r="R36" s="72"/>
      <c r="S36" s="73"/>
      <c r="U36" s="60">
        <f>IF(ISERROR(OR(WEEKDAY(B36,1)=1,ISNUMBER(MATCH(B36,#REF!,0)))),"",IF(OR(WEEKDAY(B36,1)=1,ISNUMBER(MATCH(B36,#REF!,0))),1,2))</f>
        <v>2</v>
      </c>
      <c r="V36" s="58"/>
      <c r="W36" s="58"/>
      <c r="X36" s="58"/>
      <c r="Y36" s="58"/>
      <c r="Z36" s="58"/>
      <c r="AA36" s="58"/>
    </row>
    <row r="37" spans="1:27" ht="18" customHeight="1" thickBot="1">
      <c r="A37" s="58"/>
      <c r="B37" s="9" t="s">
        <v>25</v>
      </c>
      <c r="C37" s="4" t="s">
        <v>1</v>
      </c>
      <c r="D37" s="5" t="s">
        <v>0</v>
      </c>
      <c r="E37" s="68" t="s">
        <v>2</v>
      </c>
      <c r="F37" s="69"/>
      <c r="G37" s="69"/>
      <c r="H37" s="69"/>
      <c r="I37" s="69"/>
      <c r="J37" s="69"/>
      <c r="K37" s="69"/>
      <c r="L37" s="69"/>
      <c r="M37" s="70"/>
      <c r="N37" s="59" t="s">
        <v>4</v>
      </c>
      <c r="O37" s="57" t="s">
        <v>6</v>
      </c>
      <c r="P37" s="7" t="s">
        <v>26</v>
      </c>
      <c r="Q37" s="12" t="s">
        <v>4</v>
      </c>
      <c r="R37" s="63" t="s">
        <v>4</v>
      </c>
      <c r="S37" s="64"/>
      <c r="U37" s="60" t="str">
        <f>IF(ISERROR(OR(WEEKDAY(B37,1)=1,ISNUMBER(MATCH(B37,#REF!,0)))),"",IF(OR(WEEKDAY(B37,1)=1,ISNUMBER(MATCH(B37,#REF!,0))),1,2))</f>
        <v/>
      </c>
      <c r="V37" s="58"/>
      <c r="W37" s="58"/>
      <c r="X37" s="58"/>
      <c r="Y37" s="58"/>
      <c r="Z37" s="58"/>
      <c r="AA37" s="58"/>
    </row>
    <row r="38" spans="1:27" ht="18" customHeight="1">
      <c r="A38" s="58"/>
      <c r="B38" s="43" t="s">
        <v>7</v>
      </c>
      <c r="C38" s="44" t="s">
        <v>7</v>
      </c>
      <c r="D38" s="45"/>
      <c r="E38" s="66" t="s">
        <v>7</v>
      </c>
      <c r="F38" s="67"/>
      <c r="G38" s="67"/>
      <c r="H38" s="67"/>
      <c r="I38" s="67"/>
      <c r="J38" s="67"/>
      <c r="K38" s="67"/>
      <c r="L38" s="67"/>
      <c r="M38" s="67"/>
      <c r="N38" s="46"/>
      <c r="O38" s="46" t="s">
        <v>115</v>
      </c>
      <c r="P38" s="46"/>
      <c r="Q38" s="46">
        <v>7</v>
      </c>
      <c r="R38" s="52" t="s">
        <v>56</v>
      </c>
      <c r="S38" s="47">
        <f>SUM(N38:N43)</f>
        <v>0</v>
      </c>
      <c r="U38" s="60" t="str">
        <f>IF(ISERROR(OR(WEEKDAY(B38,1)=1,ISNUMBER(MATCH(B38,#REF!,0)))),"",IF(OR(WEEKDAY(B38,1)=1,ISNUMBER(MATCH(B38,#REF!,0))),1,2))</f>
        <v/>
      </c>
      <c r="V38" s="58"/>
      <c r="W38" s="58"/>
      <c r="X38" s="58"/>
      <c r="Y38" s="58"/>
      <c r="Z38" s="58"/>
      <c r="AA38" s="58"/>
    </row>
    <row r="39" spans="1:27" ht="18" customHeight="1">
      <c r="A39" s="58"/>
      <c r="B39" s="14" t="s">
        <v>7</v>
      </c>
      <c r="C39" s="8" t="s">
        <v>7</v>
      </c>
      <c r="D39" s="18"/>
      <c r="E39" s="61" t="s">
        <v>7</v>
      </c>
      <c r="F39" s="62"/>
      <c r="G39" s="62"/>
      <c r="H39" s="62"/>
      <c r="I39" s="62"/>
      <c r="J39" s="62"/>
      <c r="K39" s="62"/>
      <c r="L39" s="62"/>
      <c r="M39" s="62"/>
      <c r="N39" s="15"/>
      <c r="O39" s="15"/>
      <c r="P39" s="15"/>
      <c r="Q39" s="15"/>
      <c r="R39" s="53" t="s">
        <v>6</v>
      </c>
      <c r="S39" s="16">
        <f>SUM(Q38:Q42)</f>
        <v>7.75</v>
      </c>
      <c r="U39" s="60" t="str">
        <f>IF(ISERROR(OR(WEEKDAY(B39,1)=1,ISNUMBER(MATCH(B39,#REF!,0)))),"",IF(OR(WEEKDAY(B39,1)=1,ISNUMBER(MATCH(B39,#REF!,0))),1,2))</f>
        <v/>
      </c>
      <c r="V39" s="58"/>
      <c r="W39" s="58"/>
      <c r="X39" s="58"/>
      <c r="Y39" s="58"/>
      <c r="Z39" s="58"/>
      <c r="AA39" s="58"/>
    </row>
    <row r="40" spans="1:27" ht="18" customHeight="1">
      <c r="A40" s="58"/>
      <c r="B40" s="14" t="s">
        <v>7</v>
      </c>
      <c r="C40" s="8" t="s">
        <v>7</v>
      </c>
      <c r="D40" s="18"/>
      <c r="E40" s="61" t="s">
        <v>7</v>
      </c>
      <c r="F40" s="62"/>
      <c r="G40" s="62"/>
      <c r="H40" s="62"/>
      <c r="I40" s="62"/>
      <c r="J40" s="62"/>
      <c r="K40" s="62"/>
      <c r="L40" s="62"/>
      <c r="M40" s="62"/>
      <c r="N40" s="15"/>
      <c r="O40" s="15"/>
      <c r="P40" s="15"/>
      <c r="Q40" s="15"/>
      <c r="R40" s="54" t="str">
        <f>IF(Q43="△","Minus Time","")</f>
        <v/>
      </c>
      <c r="S40" s="41"/>
      <c r="U40" s="60" t="str">
        <f>IF(ISERROR(OR(WEEKDAY(B40,1)=1,ISNUMBER(MATCH(B40,#REF!,0)))),"",IF(OR(WEEKDAY(B40,1)=1,ISNUMBER(MATCH(B40,#REF!,0))),1,2))</f>
        <v/>
      </c>
      <c r="V40" s="58"/>
      <c r="W40" s="58"/>
      <c r="X40" s="58"/>
      <c r="Y40" s="58"/>
      <c r="Z40" s="58"/>
      <c r="AA40" s="58"/>
    </row>
    <row r="41" spans="1:27" ht="18" customHeight="1">
      <c r="A41" s="58"/>
      <c r="B41" s="14" t="s">
        <v>7</v>
      </c>
      <c r="C41" s="8" t="s">
        <v>7</v>
      </c>
      <c r="D41" s="18"/>
      <c r="E41" s="61" t="s">
        <v>7</v>
      </c>
      <c r="F41" s="62"/>
      <c r="G41" s="62"/>
      <c r="H41" s="62"/>
      <c r="I41" s="62"/>
      <c r="J41" s="62"/>
      <c r="K41" s="62"/>
      <c r="L41" s="62"/>
      <c r="M41" s="62"/>
      <c r="N41" s="15"/>
      <c r="O41" s="15"/>
      <c r="P41" s="15"/>
      <c r="Q41" s="15"/>
      <c r="R41" s="53" t="s">
        <v>23</v>
      </c>
      <c r="S41" s="16">
        <f>IF(OR(Q43="■",Q43="×",Q43="◎"),0,IF(Q43="△",SUM(S38:S40)-7.75, SUM(S38:S39)-7.75))</f>
        <v>0</v>
      </c>
      <c r="U41" s="60" t="str">
        <f>IF(ISERROR(OR(WEEKDAY(B41,1)=1,ISNUMBER(MATCH(B41,#REF!,0)))),"",IF(OR(WEEKDAY(B41,1)=1,ISNUMBER(MATCH(B41,#REF!,0))),1,2))</f>
        <v/>
      </c>
      <c r="V41" s="58"/>
      <c r="W41" s="58"/>
      <c r="X41" s="58"/>
      <c r="Y41" s="58"/>
      <c r="Z41" s="58"/>
      <c r="AA41" s="58"/>
    </row>
    <row r="42" spans="1:27" ht="18" customHeight="1">
      <c r="A42" s="58"/>
      <c r="B42" s="14" t="s">
        <v>7</v>
      </c>
      <c r="C42" s="8" t="s">
        <v>7</v>
      </c>
      <c r="D42" s="18"/>
      <c r="E42" s="61" t="s">
        <v>7</v>
      </c>
      <c r="F42" s="62"/>
      <c r="G42" s="62"/>
      <c r="H42" s="62"/>
      <c r="I42" s="62"/>
      <c r="J42" s="62"/>
      <c r="K42" s="62"/>
      <c r="L42" s="62"/>
      <c r="M42" s="62"/>
      <c r="N42" s="15"/>
      <c r="O42" s="15" t="s">
        <v>32</v>
      </c>
      <c r="P42" s="15" t="s">
        <v>33</v>
      </c>
      <c r="Q42" s="15">
        <v>0.75</v>
      </c>
      <c r="R42" s="53" t="s">
        <v>3</v>
      </c>
      <c r="S42" s="16" t="str">
        <f>IF(Q43="×",-7.75,"-")</f>
        <v>-</v>
      </c>
      <c r="U42" s="60" t="str">
        <f>IF(ISERROR(OR(WEEKDAY(B42,1)=1,ISNUMBER(MATCH(B42,#REF!,0)))),"",IF(OR(WEEKDAY(B42,1)=1,ISNUMBER(MATCH(B42,#REF!,0))),1,2))</f>
        <v/>
      </c>
      <c r="V42" s="58"/>
      <c r="W42" s="58"/>
      <c r="X42" s="58"/>
      <c r="Y42" s="58"/>
      <c r="Z42" s="58"/>
      <c r="AA42" s="58"/>
    </row>
    <row r="43" spans="1:27" ht="18" customHeight="1" thickBot="1">
      <c r="A43" s="58"/>
      <c r="B43" s="48" t="s">
        <v>7</v>
      </c>
      <c r="C43" s="49" t="s">
        <v>7</v>
      </c>
      <c r="D43" s="50"/>
      <c r="E43" s="76" t="s">
        <v>7</v>
      </c>
      <c r="F43" s="77"/>
      <c r="G43" s="77"/>
      <c r="H43" s="77"/>
      <c r="I43" s="77"/>
      <c r="J43" s="77"/>
      <c r="K43" s="77"/>
      <c r="L43" s="77"/>
      <c r="M43" s="77"/>
      <c r="N43" s="51"/>
      <c r="O43" s="51" t="s">
        <v>55</v>
      </c>
      <c r="P43" s="51" t="s">
        <v>33</v>
      </c>
      <c r="Q43" s="51" t="s">
        <v>93</v>
      </c>
      <c r="R43" s="55" t="s">
        <v>5</v>
      </c>
      <c r="S43" s="17">
        <f xml:space="preserve"> S38+S39</f>
        <v>7.75</v>
      </c>
      <c r="U43" s="60" t="str">
        <f>IF(ISERROR(OR(WEEKDAY(B43,1)=1,ISNUMBER(MATCH(B43,#REF!,0)))),"",IF(OR(WEEKDAY(B43,1)=1,ISNUMBER(MATCH(B43,#REF!,0))),1,2))</f>
        <v/>
      </c>
      <c r="V43" s="58"/>
      <c r="W43" s="58"/>
      <c r="X43" s="58"/>
      <c r="Y43" s="58"/>
      <c r="Z43" s="58"/>
      <c r="AA43" s="58"/>
    </row>
    <row r="44" spans="1:27" ht="18" customHeight="1" thickBot="1">
      <c r="A44" s="58"/>
      <c r="B44" s="71">
        <f>B36+1</f>
        <v>45083</v>
      </c>
      <c r="C44" s="72"/>
      <c r="D44" s="72"/>
      <c r="E44" s="72"/>
      <c r="F44" s="72"/>
      <c r="G44" s="72"/>
      <c r="H44" s="72"/>
      <c r="I44" s="72"/>
      <c r="J44" s="72"/>
      <c r="K44" s="72"/>
      <c r="L44" s="72"/>
      <c r="M44" s="72"/>
      <c r="N44" s="72"/>
      <c r="O44" s="72"/>
      <c r="P44" s="72"/>
      <c r="Q44" s="72"/>
      <c r="R44" s="72"/>
      <c r="S44" s="73"/>
      <c r="U44" s="60">
        <f>IF(ISERROR(OR(WEEKDAY(B44,1)=1,ISNUMBER(MATCH(B44,#REF!,0)))),"",IF(OR(WEEKDAY(B44,1)=1,ISNUMBER(MATCH(B44,#REF!,0))),1,2))</f>
        <v>2</v>
      </c>
      <c r="V44" s="58"/>
      <c r="W44" s="58"/>
      <c r="X44" s="58"/>
      <c r="Y44" s="58"/>
      <c r="Z44" s="58"/>
      <c r="AA44" s="58"/>
    </row>
    <row r="45" spans="1:27" ht="18" customHeight="1" thickBot="1">
      <c r="A45" s="58"/>
      <c r="B45" s="9" t="s">
        <v>25</v>
      </c>
      <c r="C45" s="4" t="s">
        <v>1</v>
      </c>
      <c r="D45" s="5" t="s">
        <v>0</v>
      </c>
      <c r="E45" s="68" t="s">
        <v>2</v>
      </c>
      <c r="F45" s="69"/>
      <c r="G45" s="69"/>
      <c r="H45" s="69"/>
      <c r="I45" s="69"/>
      <c r="J45" s="69"/>
      <c r="K45" s="69"/>
      <c r="L45" s="69"/>
      <c r="M45" s="70"/>
      <c r="N45" s="59" t="s">
        <v>4</v>
      </c>
      <c r="O45" s="57" t="s">
        <v>6</v>
      </c>
      <c r="P45" s="7" t="s">
        <v>26</v>
      </c>
      <c r="Q45" s="12" t="s">
        <v>4</v>
      </c>
      <c r="R45" s="63" t="s">
        <v>4</v>
      </c>
      <c r="S45" s="64"/>
      <c r="U45" s="60" t="str">
        <f>IF(ISERROR(OR(WEEKDAY(B45,1)=1,ISNUMBER(MATCH(B45,#REF!,0)))),"",IF(OR(WEEKDAY(B45,1)=1,ISNUMBER(MATCH(B45,#REF!,0))),1,2))</f>
        <v/>
      </c>
      <c r="V45" s="58"/>
      <c r="W45" s="58"/>
      <c r="X45" s="58"/>
      <c r="Y45" s="58"/>
      <c r="Z45" s="58"/>
      <c r="AA45" s="58"/>
    </row>
    <row r="46" spans="1:27" ht="18" customHeight="1">
      <c r="A46" s="58"/>
      <c r="B46" s="43" t="s">
        <v>7</v>
      </c>
      <c r="C46" s="44" t="s">
        <v>7</v>
      </c>
      <c r="D46" s="45"/>
      <c r="E46" s="66" t="s">
        <v>7</v>
      </c>
      <c r="F46" s="67"/>
      <c r="G46" s="67"/>
      <c r="H46" s="67"/>
      <c r="I46" s="67"/>
      <c r="J46" s="67"/>
      <c r="K46" s="67"/>
      <c r="L46" s="67"/>
      <c r="M46" s="67"/>
      <c r="N46" s="46"/>
      <c r="O46" s="46" t="s">
        <v>115</v>
      </c>
      <c r="P46" s="46"/>
      <c r="Q46" s="46">
        <v>7</v>
      </c>
      <c r="R46" s="52" t="s">
        <v>56</v>
      </c>
      <c r="S46" s="47">
        <f>SUM(N46:N51)</f>
        <v>0</v>
      </c>
      <c r="U46" s="60" t="str">
        <f>IF(ISERROR(OR(WEEKDAY(B46,1)=1,ISNUMBER(MATCH(B46,#REF!,0)))),"",IF(OR(WEEKDAY(B46,1)=1,ISNUMBER(MATCH(B46,#REF!,0))),1,2))</f>
        <v/>
      </c>
      <c r="V46" s="58"/>
      <c r="W46" s="58"/>
      <c r="X46" s="58"/>
      <c r="Y46" s="58"/>
      <c r="Z46" s="58"/>
      <c r="AA46" s="58"/>
    </row>
    <row r="47" spans="1:27" ht="18" customHeight="1">
      <c r="A47" s="58"/>
      <c r="B47" s="14" t="s">
        <v>7</v>
      </c>
      <c r="C47" s="8" t="s">
        <v>7</v>
      </c>
      <c r="D47" s="18"/>
      <c r="E47" s="61" t="s">
        <v>7</v>
      </c>
      <c r="F47" s="62"/>
      <c r="G47" s="62"/>
      <c r="H47" s="62"/>
      <c r="I47" s="62"/>
      <c r="J47" s="62"/>
      <c r="K47" s="62"/>
      <c r="L47" s="62"/>
      <c r="M47" s="62"/>
      <c r="N47" s="15"/>
      <c r="O47" s="15"/>
      <c r="P47" s="15"/>
      <c r="Q47" s="15"/>
      <c r="R47" s="53" t="s">
        <v>6</v>
      </c>
      <c r="S47" s="16">
        <f>SUM(Q46:Q50)</f>
        <v>7.75</v>
      </c>
      <c r="U47" s="60" t="str">
        <f>IF(ISERROR(OR(WEEKDAY(B47,1)=1,ISNUMBER(MATCH(B47,#REF!,0)))),"",IF(OR(WEEKDAY(B47,1)=1,ISNUMBER(MATCH(B47,#REF!,0))),1,2))</f>
        <v/>
      </c>
      <c r="V47" s="58"/>
      <c r="W47" s="58"/>
      <c r="X47" s="58"/>
      <c r="Y47" s="58"/>
      <c r="Z47" s="58"/>
      <c r="AA47" s="58"/>
    </row>
    <row r="48" spans="1:27" ht="18" customHeight="1">
      <c r="A48" s="58"/>
      <c r="B48" s="14" t="s">
        <v>7</v>
      </c>
      <c r="C48" s="8" t="s">
        <v>7</v>
      </c>
      <c r="D48" s="18"/>
      <c r="E48" s="61" t="s">
        <v>7</v>
      </c>
      <c r="F48" s="62"/>
      <c r="G48" s="62"/>
      <c r="H48" s="62"/>
      <c r="I48" s="62"/>
      <c r="J48" s="62"/>
      <c r="K48" s="62"/>
      <c r="L48" s="62"/>
      <c r="M48" s="62"/>
      <c r="N48" s="15"/>
      <c r="O48" s="15"/>
      <c r="P48" s="15"/>
      <c r="Q48" s="15"/>
      <c r="R48" s="54" t="str">
        <f>IF(Q51="△","Minus Time","")</f>
        <v/>
      </c>
      <c r="S48" s="41"/>
      <c r="U48" s="60" t="str">
        <f>IF(ISERROR(OR(WEEKDAY(B48,1)=1,ISNUMBER(MATCH(B48,#REF!,0)))),"",IF(OR(WEEKDAY(B48,1)=1,ISNUMBER(MATCH(B48,#REF!,0))),1,2))</f>
        <v/>
      </c>
      <c r="V48" s="58"/>
      <c r="W48" s="58"/>
      <c r="X48" s="58"/>
      <c r="Y48" s="58"/>
      <c r="Z48" s="58"/>
      <c r="AA48" s="58"/>
    </row>
    <row r="49" spans="1:27" ht="18" customHeight="1">
      <c r="A49" s="58"/>
      <c r="B49" s="14" t="s">
        <v>7</v>
      </c>
      <c r="C49" s="8" t="s">
        <v>7</v>
      </c>
      <c r="D49" s="18"/>
      <c r="E49" s="61" t="s">
        <v>7</v>
      </c>
      <c r="F49" s="62"/>
      <c r="G49" s="62"/>
      <c r="H49" s="62"/>
      <c r="I49" s="62"/>
      <c r="J49" s="62"/>
      <c r="K49" s="62"/>
      <c r="L49" s="62"/>
      <c r="M49" s="62"/>
      <c r="N49" s="15"/>
      <c r="O49" s="15"/>
      <c r="P49" s="15"/>
      <c r="Q49" s="15"/>
      <c r="R49" s="53" t="s">
        <v>23</v>
      </c>
      <c r="S49" s="16">
        <f>IF(OR(Q51="■",Q51="×",Q51="◎"),0,IF(Q51="△",SUM(S46:S48)-7.75, SUM(S46:S47)-7.75))</f>
        <v>0</v>
      </c>
      <c r="U49" s="60" t="str">
        <f>IF(ISERROR(OR(WEEKDAY(B49,1)=1,ISNUMBER(MATCH(B49,#REF!,0)))),"",IF(OR(WEEKDAY(B49,1)=1,ISNUMBER(MATCH(B49,#REF!,0))),1,2))</f>
        <v/>
      </c>
      <c r="V49" s="58"/>
      <c r="W49" s="58"/>
      <c r="X49" s="58"/>
      <c r="Y49" s="58"/>
      <c r="Z49" s="58"/>
      <c r="AA49" s="58"/>
    </row>
    <row r="50" spans="1:27" ht="18" customHeight="1">
      <c r="A50" s="58"/>
      <c r="B50" s="14" t="s">
        <v>7</v>
      </c>
      <c r="C50" s="8" t="s">
        <v>7</v>
      </c>
      <c r="D50" s="18"/>
      <c r="E50" s="61" t="s">
        <v>7</v>
      </c>
      <c r="F50" s="62"/>
      <c r="G50" s="62"/>
      <c r="H50" s="62"/>
      <c r="I50" s="62"/>
      <c r="J50" s="62"/>
      <c r="K50" s="62"/>
      <c r="L50" s="62"/>
      <c r="M50" s="62"/>
      <c r="N50" s="15"/>
      <c r="O50" s="15" t="s">
        <v>32</v>
      </c>
      <c r="P50" s="15" t="s">
        <v>33</v>
      </c>
      <c r="Q50" s="15">
        <v>0.75</v>
      </c>
      <c r="R50" s="53" t="s">
        <v>3</v>
      </c>
      <c r="S50" s="16" t="str">
        <f>IF(Q51="×",-7.75,"-")</f>
        <v>-</v>
      </c>
      <c r="U50" s="60" t="str">
        <f>IF(ISERROR(OR(WEEKDAY(B50,1)=1,ISNUMBER(MATCH(B50,#REF!,0)))),"",IF(OR(WEEKDAY(B50,1)=1,ISNUMBER(MATCH(B50,#REF!,0))),1,2))</f>
        <v/>
      </c>
      <c r="V50" s="58"/>
      <c r="W50" s="58"/>
      <c r="X50" s="58"/>
      <c r="Y50" s="58"/>
      <c r="Z50" s="58"/>
      <c r="AA50" s="58"/>
    </row>
    <row r="51" spans="1:27" ht="18" customHeight="1" thickBot="1">
      <c r="A51" s="58"/>
      <c r="B51" s="48" t="s">
        <v>7</v>
      </c>
      <c r="C51" s="49" t="s">
        <v>7</v>
      </c>
      <c r="D51" s="50"/>
      <c r="E51" s="76" t="s">
        <v>7</v>
      </c>
      <c r="F51" s="77"/>
      <c r="G51" s="77"/>
      <c r="H51" s="77"/>
      <c r="I51" s="77"/>
      <c r="J51" s="77"/>
      <c r="K51" s="77"/>
      <c r="L51" s="77"/>
      <c r="M51" s="77"/>
      <c r="N51" s="51"/>
      <c r="O51" s="51" t="s">
        <v>55</v>
      </c>
      <c r="P51" s="51" t="s">
        <v>33</v>
      </c>
      <c r="Q51" s="51" t="s">
        <v>93</v>
      </c>
      <c r="R51" s="55" t="s">
        <v>5</v>
      </c>
      <c r="S51" s="17">
        <f xml:space="preserve"> S46+S47</f>
        <v>7.75</v>
      </c>
      <c r="U51" s="60" t="str">
        <f>IF(ISERROR(OR(WEEKDAY(B51,1)=1,ISNUMBER(MATCH(B51,#REF!,0)))),"",IF(OR(WEEKDAY(B51,1)=1,ISNUMBER(MATCH(B51,#REF!,0))),1,2))</f>
        <v/>
      </c>
      <c r="V51" s="58"/>
      <c r="W51" s="58"/>
      <c r="X51" s="58"/>
      <c r="Y51" s="58"/>
      <c r="Z51" s="58"/>
      <c r="AA51" s="58"/>
    </row>
    <row r="52" spans="1:27" ht="18" customHeight="1" thickBot="1">
      <c r="A52" s="58"/>
      <c r="B52" s="71">
        <f>B44+1</f>
        <v>45084</v>
      </c>
      <c r="C52" s="72"/>
      <c r="D52" s="72"/>
      <c r="E52" s="72"/>
      <c r="F52" s="72"/>
      <c r="G52" s="72"/>
      <c r="H52" s="72"/>
      <c r="I52" s="72"/>
      <c r="J52" s="72"/>
      <c r="K52" s="72"/>
      <c r="L52" s="72"/>
      <c r="M52" s="72"/>
      <c r="N52" s="72"/>
      <c r="O52" s="72"/>
      <c r="P52" s="72"/>
      <c r="Q52" s="72"/>
      <c r="R52" s="72"/>
      <c r="S52" s="73"/>
      <c r="U52" s="60">
        <f>IF(ISERROR(OR(WEEKDAY(B52,1)=1,ISNUMBER(MATCH(B52,#REF!,0)))),"",IF(OR(WEEKDAY(B52,1)=1,ISNUMBER(MATCH(B52,#REF!,0))),1,2))</f>
        <v>2</v>
      </c>
      <c r="V52" s="58"/>
      <c r="W52" s="58"/>
      <c r="X52" s="58"/>
      <c r="Y52" s="58"/>
      <c r="Z52" s="58"/>
      <c r="AA52" s="58"/>
    </row>
    <row r="53" spans="1:27" ht="18" customHeight="1" thickBot="1">
      <c r="A53" s="58"/>
      <c r="B53" s="9" t="s">
        <v>25</v>
      </c>
      <c r="C53" s="4" t="s">
        <v>1</v>
      </c>
      <c r="D53" s="5" t="s">
        <v>0</v>
      </c>
      <c r="E53" s="68" t="s">
        <v>2</v>
      </c>
      <c r="F53" s="69"/>
      <c r="G53" s="69"/>
      <c r="H53" s="69"/>
      <c r="I53" s="69"/>
      <c r="J53" s="69"/>
      <c r="K53" s="69"/>
      <c r="L53" s="69"/>
      <c r="M53" s="70"/>
      <c r="N53" s="59" t="s">
        <v>4</v>
      </c>
      <c r="O53" s="57" t="s">
        <v>6</v>
      </c>
      <c r="P53" s="7" t="s">
        <v>26</v>
      </c>
      <c r="Q53" s="12" t="s">
        <v>4</v>
      </c>
      <c r="R53" s="63" t="s">
        <v>4</v>
      </c>
      <c r="S53" s="64"/>
      <c r="U53" s="60" t="str">
        <f>IF(ISERROR(OR(WEEKDAY(B53,1)=1,ISNUMBER(MATCH(B53,#REF!,0)))),"",IF(OR(WEEKDAY(B53,1)=1,ISNUMBER(MATCH(B53,#REF!,0))),1,2))</f>
        <v/>
      </c>
      <c r="V53" s="58"/>
      <c r="W53" s="58"/>
      <c r="X53" s="58"/>
      <c r="Y53" s="58"/>
      <c r="Z53" s="58"/>
      <c r="AA53" s="58"/>
    </row>
    <row r="54" spans="1:27" ht="18" customHeight="1">
      <c r="A54" s="58"/>
      <c r="B54" s="43" t="s">
        <v>7</v>
      </c>
      <c r="C54" s="44" t="s">
        <v>7</v>
      </c>
      <c r="D54" s="45"/>
      <c r="E54" s="66" t="s">
        <v>7</v>
      </c>
      <c r="F54" s="67"/>
      <c r="G54" s="67"/>
      <c r="H54" s="67"/>
      <c r="I54" s="67"/>
      <c r="J54" s="67"/>
      <c r="K54" s="67"/>
      <c r="L54" s="67"/>
      <c r="M54" s="67"/>
      <c r="N54" s="46"/>
      <c r="O54" s="46" t="s">
        <v>115</v>
      </c>
      <c r="P54" s="46"/>
      <c r="Q54" s="46">
        <v>7</v>
      </c>
      <c r="R54" s="52" t="s">
        <v>56</v>
      </c>
      <c r="S54" s="47">
        <f>SUM(N54:N59)</f>
        <v>0</v>
      </c>
      <c r="U54" s="60" t="str">
        <f>IF(ISERROR(OR(WEEKDAY(B54,1)=1,ISNUMBER(MATCH(B54,#REF!,0)))),"",IF(OR(WEEKDAY(B54,1)=1,ISNUMBER(MATCH(B54,#REF!,0))),1,2))</f>
        <v/>
      </c>
      <c r="V54" s="58"/>
      <c r="W54" s="58"/>
      <c r="X54" s="58"/>
      <c r="Y54" s="58"/>
      <c r="Z54" s="58"/>
      <c r="AA54" s="58"/>
    </row>
    <row r="55" spans="1:27" ht="18" customHeight="1">
      <c r="A55" s="58"/>
      <c r="B55" s="14" t="s">
        <v>7</v>
      </c>
      <c r="C55" s="8" t="s">
        <v>7</v>
      </c>
      <c r="D55" s="18"/>
      <c r="E55" s="61" t="s">
        <v>7</v>
      </c>
      <c r="F55" s="62"/>
      <c r="G55" s="62"/>
      <c r="H55" s="62"/>
      <c r="I55" s="62"/>
      <c r="J55" s="62"/>
      <c r="K55" s="62"/>
      <c r="L55" s="62"/>
      <c r="M55" s="62"/>
      <c r="N55" s="15"/>
      <c r="O55" s="15"/>
      <c r="P55" s="15"/>
      <c r="Q55" s="15"/>
      <c r="R55" s="53" t="s">
        <v>6</v>
      </c>
      <c r="S55" s="16">
        <f>SUM(Q54:Q58)</f>
        <v>7.75</v>
      </c>
      <c r="U55" s="60" t="str">
        <f>IF(ISERROR(OR(WEEKDAY(B55,1)=1,ISNUMBER(MATCH(B55,#REF!,0)))),"",IF(OR(WEEKDAY(B55,1)=1,ISNUMBER(MATCH(B55,#REF!,0))),1,2))</f>
        <v/>
      </c>
      <c r="V55" s="58"/>
      <c r="W55" s="58"/>
      <c r="X55" s="58"/>
      <c r="Y55" s="58"/>
      <c r="Z55" s="58"/>
      <c r="AA55" s="58"/>
    </row>
    <row r="56" spans="1:27" ht="18" customHeight="1">
      <c r="A56" s="58"/>
      <c r="B56" s="14" t="s">
        <v>7</v>
      </c>
      <c r="C56" s="8" t="s">
        <v>7</v>
      </c>
      <c r="D56" s="18"/>
      <c r="E56" s="61" t="s">
        <v>7</v>
      </c>
      <c r="F56" s="62"/>
      <c r="G56" s="62"/>
      <c r="H56" s="62"/>
      <c r="I56" s="62"/>
      <c r="J56" s="62"/>
      <c r="K56" s="62"/>
      <c r="L56" s="62"/>
      <c r="M56" s="62"/>
      <c r="N56" s="15"/>
      <c r="O56" s="15"/>
      <c r="P56" s="15"/>
      <c r="Q56" s="15"/>
      <c r="R56" s="54" t="str">
        <f>IF(Q59="△","Minus Time","")</f>
        <v/>
      </c>
      <c r="S56" s="41"/>
      <c r="U56" s="60" t="str">
        <f>IF(ISERROR(OR(WEEKDAY(B56,1)=1,ISNUMBER(MATCH(B56,#REF!,0)))),"",IF(OR(WEEKDAY(B56,1)=1,ISNUMBER(MATCH(B56,#REF!,0))),1,2))</f>
        <v/>
      </c>
      <c r="V56" s="58"/>
      <c r="W56" s="58"/>
      <c r="X56" s="58"/>
      <c r="Y56" s="58"/>
      <c r="Z56" s="58"/>
      <c r="AA56" s="58"/>
    </row>
    <row r="57" spans="1:27" ht="18" customHeight="1">
      <c r="A57" s="58"/>
      <c r="B57" s="14" t="s">
        <v>7</v>
      </c>
      <c r="C57" s="8" t="s">
        <v>7</v>
      </c>
      <c r="D57" s="18"/>
      <c r="E57" s="61" t="s">
        <v>7</v>
      </c>
      <c r="F57" s="62"/>
      <c r="G57" s="62"/>
      <c r="H57" s="62"/>
      <c r="I57" s="62"/>
      <c r="J57" s="62"/>
      <c r="K57" s="62"/>
      <c r="L57" s="62"/>
      <c r="M57" s="62"/>
      <c r="N57" s="15"/>
      <c r="O57" s="15"/>
      <c r="P57" s="15"/>
      <c r="Q57" s="15"/>
      <c r="R57" s="53" t="s">
        <v>23</v>
      </c>
      <c r="S57" s="16">
        <f>IF(OR(Q59="■",Q59="×",Q59="◎"),0,IF(Q59="△",SUM(S54:S56)-7.75, SUM(S54:S55)-7.75))</f>
        <v>0</v>
      </c>
      <c r="U57" s="60" t="str">
        <f>IF(ISERROR(OR(WEEKDAY(B57,1)=1,ISNUMBER(MATCH(B57,#REF!,0)))),"",IF(OR(WEEKDAY(B57,1)=1,ISNUMBER(MATCH(B57,#REF!,0))),1,2))</f>
        <v/>
      </c>
      <c r="V57" s="58"/>
      <c r="W57" s="58"/>
      <c r="X57" s="58"/>
      <c r="Y57" s="58"/>
      <c r="Z57" s="58"/>
      <c r="AA57" s="58"/>
    </row>
    <row r="58" spans="1:27" ht="18" customHeight="1">
      <c r="A58" s="58"/>
      <c r="B58" s="14" t="s">
        <v>7</v>
      </c>
      <c r="C58" s="8" t="s">
        <v>7</v>
      </c>
      <c r="D58" s="18"/>
      <c r="E58" s="61" t="s">
        <v>7</v>
      </c>
      <c r="F58" s="62"/>
      <c r="G58" s="62"/>
      <c r="H58" s="62"/>
      <c r="I58" s="62"/>
      <c r="J58" s="62"/>
      <c r="K58" s="62"/>
      <c r="L58" s="62"/>
      <c r="M58" s="62"/>
      <c r="N58" s="15"/>
      <c r="O58" s="15" t="s">
        <v>32</v>
      </c>
      <c r="P58" s="15" t="s">
        <v>33</v>
      </c>
      <c r="Q58" s="15">
        <v>0.75</v>
      </c>
      <c r="R58" s="53" t="s">
        <v>3</v>
      </c>
      <c r="S58" s="16" t="str">
        <f>IF(Q59="×",-7.75,"-")</f>
        <v>-</v>
      </c>
      <c r="U58" s="60" t="str">
        <f>IF(ISERROR(OR(WEEKDAY(B58,1)=1,ISNUMBER(MATCH(B58,#REF!,0)))),"",IF(OR(WEEKDAY(B58,1)=1,ISNUMBER(MATCH(B58,#REF!,0))),1,2))</f>
        <v/>
      </c>
      <c r="V58" s="58"/>
      <c r="W58" s="58"/>
      <c r="X58" s="58"/>
      <c r="Y58" s="58"/>
      <c r="Z58" s="58"/>
      <c r="AA58" s="58"/>
    </row>
    <row r="59" spans="1:27" ht="18" customHeight="1" thickBot="1">
      <c r="A59" s="58"/>
      <c r="B59" s="48" t="s">
        <v>7</v>
      </c>
      <c r="C59" s="49" t="s">
        <v>7</v>
      </c>
      <c r="D59" s="50"/>
      <c r="E59" s="76" t="s">
        <v>7</v>
      </c>
      <c r="F59" s="77"/>
      <c r="G59" s="77"/>
      <c r="H59" s="77"/>
      <c r="I59" s="77"/>
      <c r="J59" s="77"/>
      <c r="K59" s="77"/>
      <c r="L59" s="77"/>
      <c r="M59" s="77"/>
      <c r="N59" s="51"/>
      <c r="O59" s="51" t="s">
        <v>55</v>
      </c>
      <c r="P59" s="51" t="s">
        <v>33</v>
      </c>
      <c r="Q59" s="51" t="s">
        <v>93</v>
      </c>
      <c r="R59" s="55" t="s">
        <v>5</v>
      </c>
      <c r="S59" s="17">
        <f xml:space="preserve"> S54+S55</f>
        <v>7.75</v>
      </c>
      <c r="U59" s="60" t="str">
        <f>IF(ISERROR(OR(WEEKDAY(B59,1)=1,ISNUMBER(MATCH(B59,#REF!,0)))),"",IF(OR(WEEKDAY(B59,1)=1,ISNUMBER(MATCH(B59,#REF!,0))),1,2))</f>
        <v/>
      </c>
      <c r="V59" s="58"/>
      <c r="W59" s="58"/>
      <c r="X59" s="58"/>
      <c r="Y59" s="58"/>
      <c r="Z59" s="58"/>
      <c r="AA59" s="58"/>
    </row>
    <row r="60" spans="1:27" ht="18" customHeight="1" thickBot="1">
      <c r="A60" s="58"/>
      <c r="B60" s="71">
        <f>B52+1</f>
        <v>45085</v>
      </c>
      <c r="C60" s="72"/>
      <c r="D60" s="72"/>
      <c r="E60" s="72"/>
      <c r="F60" s="72"/>
      <c r="G60" s="72"/>
      <c r="H60" s="72"/>
      <c r="I60" s="72"/>
      <c r="J60" s="72"/>
      <c r="K60" s="72"/>
      <c r="L60" s="72"/>
      <c r="M60" s="72"/>
      <c r="N60" s="72"/>
      <c r="O60" s="72"/>
      <c r="P60" s="72"/>
      <c r="Q60" s="72"/>
      <c r="R60" s="72"/>
      <c r="S60" s="73"/>
      <c r="U60" s="60">
        <f>IF(ISERROR(OR(WEEKDAY(B60,1)=1,ISNUMBER(MATCH(B60,#REF!,0)))),"",IF(OR(WEEKDAY(B60,1)=1,ISNUMBER(MATCH(B60,#REF!,0))),1,2))</f>
        <v>2</v>
      </c>
      <c r="V60" s="58"/>
      <c r="W60" s="58"/>
      <c r="X60" s="58"/>
      <c r="Y60" s="58"/>
      <c r="Z60" s="58"/>
      <c r="AA60" s="58"/>
    </row>
    <row r="61" spans="1:27" ht="18" customHeight="1" thickBot="1">
      <c r="A61" s="58"/>
      <c r="B61" s="9" t="s">
        <v>25</v>
      </c>
      <c r="C61" s="4" t="s">
        <v>1</v>
      </c>
      <c r="D61" s="5" t="s">
        <v>0</v>
      </c>
      <c r="E61" s="68" t="s">
        <v>2</v>
      </c>
      <c r="F61" s="69"/>
      <c r="G61" s="69"/>
      <c r="H61" s="69"/>
      <c r="I61" s="69"/>
      <c r="J61" s="69"/>
      <c r="K61" s="69"/>
      <c r="L61" s="69"/>
      <c r="M61" s="70"/>
      <c r="N61" s="59" t="s">
        <v>4</v>
      </c>
      <c r="O61" s="57" t="s">
        <v>6</v>
      </c>
      <c r="P61" s="7" t="s">
        <v>26</v>
      </c>
      <c r="Q61" s="12" t="s">
        <v>4</v>
      </c>
      <c r="R61" s="63" t="s">
        <v>4</v>
      </c>
      <c r="S61" s="64"/>
      <c r="U61" s="60" t="str">
        <f>IF(ISERROR(OR(WEEKDAY(B61,1)=1,ISNUMBER(MATCH(B61,#REF!,0)))),"",IF(OR(WEEKDAY(B61,1)=1,ISNUMBER(MATCH(B61,#REF!,0))),1,2))</f>
        <v/>
      </c>
      <c r="V61" s="58"/>
      <c r="W61" s="58"/>
      <c r="X61" s="58"/>
      <c r="Y61" s="58"/>
      <c r="Z61" s="58"/>
      <c r="AA61" s="58"/>
    </row>
    <row r="62" spans="1:27" ht="18" customHeight="1">
      <c r="A62" s="58"/>
      <c r="B62" s="43" t="s">
        <v>7</v>
      </c>
      <c r="C62" s="44" t="s">
        <v>7</v>
      </c>
      <c r="D62" s="45"/>
      <c r="E62" s="66" t="s">
        <v>7</v>
      </c>
      <c r="F62" s="67"/>
      <c r="G62" s="67"/>
      <c r="H62" s="67"/>
      <c r="I62" s="67"/>
      <c r="J62" s="67"/>
      <c r="K62" s="67"/>
      <c r="L62" s="67"/>
      <c r="M62" s="67"/>
      <c r="N62" s="46"/>
      <c r="O62" s="46" t="s">
        <v>115</v>
      </c>
      <c r="P62" s="46"/>
      <c r="Q62" s="46">
        <v>7</v>
      </c>
      <c r="R62" s="52" t="s">
        <v>56</v>
      </c>
      <c r="S62" s="47">
        <f>SUM(N62:N67)</f>
        <v>0</v>
      </c>
      <c r="U62" s="60" t="str">
        <f>IF(ISERROR(OR(WEEKDAY(B62,1)=1,ISNUMBER(MATCH(B62,#REF!,0)))),"",IF(OR(WEEKDAY(B62,1)=1,ISNUMBER(MATCH(B62,#REF!,0))),1,2))</f>
        <v/>
      </c>
      <c r="V62" s="58"/>
      <c r="W62" s="58"/>
      <c r="X62" s="58"/>
      <c r="Y62" s="58"/>
      <c r="Z62" s="58"/>
      <c r="AA62" s="58"/>
    </row>
    <row r="63" spans="1:27" ht="18" customHeight="1">
      <c r="A63" s="58"/>
      <c r="B63" s="14" t="s">
        <v>7</v>
      </c>
      <c r="C63" s="8" t="s">
        <v>7</v>
      </c>
      <c r="D63" s="18"/>
      <c r="E63" s="61" t="s">
        <v>7</v>
      </c>
      <c r="F63" s="62"/>
      <c r="G63" s="62"/>
      <c r="H63" s="62"/>
      <c r="I63" s="62"/>
      <c r="J63" s="62"/>
      <c r="K63" s="62"/>
      <c r="L63" s="62"/>
      <c r="M63" s="62"/>
      <c r="N63" s="15"/>
      <c r="O63" s="15"/>
      <c r="P63" s="15"/>
      <c r="Q63" s="15"/>
      <c r="R63" s="53" t="s">
        <v>6</v>
      </c>
      <c r="S63" s="16">
        <f>SUM(Q62:Q66)</f>
        <v>7.75</v>
      </c>
      <c r="U63" s="60" t="str">
        <f>IF(ISERROR(OR(WEEKDAY(B63,1)=1,ISNUMBER(MATCH(B63,#REF!,0)))),"",IF(OR(WEEKDAY(B63,1)=1,ISNUMBER(MATCH(B63,#REF!,0))),1,2))</f>
        <v/>
      </c>
      <c r="V63" s="58"/>
      <c r="W63" s="58"/>
      <c r="X63" s="58"/>
      <c r="Y63" s="58"/>
      <c r="Z63" s="58"/>
      <c r="AA63" s="58"/>
    </row>
    <row r="64" spans="1:27" ht="18" customHeight="1">
      <c r="A64" s="58"/>
      <c r="B64" s="14" t="s">
        <v>7</v>
      </c>
      <c r="C64" s="8" t="s">
        <v>7</v>
      </c>
      <c r="D64" s="18"/>
      <c r="E64" s="61" t="s">
        <v>7</v>
      </c>
      <c r="F64" s="62"/>
      <c r="G64" s="62"/>
      <c r="H64" s="62"/>
      <c r="I64" s="62"/>
      <c r="J64" s="62"/>
      <c r="K64" s="62"/>
      <c r="L64" s="62"/>
      <c r="M64" s="62"/>
      <c r="N64" s="15"/>
      <c r="O64" s="15"/>
      <c r="P64" s="15"/>
      <c r="Q64" s="15"/>
      <c r="R64" s="54" t="str">
        <f>IF(Q67="△","Minus Time","")</f>
        <v/>
      </c>
      <c r="S64" s="41"/>
      <c r="U64" s="60" t="str">
        <f>IF(ISERROR(OR(WEEKDAY(B64,1)=1,ISNUMBER(MATCH(B64,#REF!,0)))),"",IF(OR(WEEKDAY(B64,1)=1,ISNUMBER(MATCH(B64,#REF!,0))),1,2))</f>
        <v/>
      </c>
      <c r="V64" s="58"/>
      <c r="W64" s="58"/>
      <c r="X64" s="58"/>
      <c r="Y64" s="58"/>
      <c r="Z64" s="58"/>
      <c r="AA64" s="58"/>
    </row>
    <row r="65" spans="1:27" ht="18" customHeight="1">
      <c r="A65" s="58"/>
      <c r="B65" s="14" t="s">
        <v>7</v>
      </c>
      <c r="C65" s="8" t="s">
        <v>7</v>
      </c>
      <c r="D65" s="18"/>
      <c r="E65" s="61" t="s">
        <v>7</v>
      </c>
      <c r="F65" s="62"/>
      <c r="G65" s="62"/>
      <c r="H65" s="62"/>
      <c r="I65" s="62"/>
      <c r="J65" s="62"/>
      <c r="K65" s="62"/>
      <c r="L65" s="62"/>
      <c r="M65" s="62"/>
      <c r="N65" s="15"/>
      <c r="O65" s="15"/>
      <c r="P65" s="15"/>
      <c r="Q65" s="15"/>
      <c r="R65" s="53" t="s">
        <v>23</v>
      </c>
      <c r="S65" s="16">
        <f>IF(OR(Q67="■",Q67="×",Q67="◎"),0,IF(Q67="△",SUM(S62:S64)-7.75, SUM(S62:S63)-7.75))</f>
        <v>0</v>
      </c>
      <c r="U65" s="60" t="str">
        <f>IF(ISERROR(OR(WEEKDAY(B65,1)=1,ISNUMBER(MATCH(B65,#REF!,0)))),"",IF(OR(WEEKDAY(B65,1)=1,ISNUMBER(MATCH(B65,#REF!,0))),1,2))</f>
        <v/>
      </c>
      <c r="V65" s="58"/>
      <c r="W65" s="58"/>
      <c r="X65" s="58"/>
      <c r="Y65" s="58"/>
      <c r="Z65" s="58"/>
      <c r="AA65" s="58"/>
    </row>
    <row r="66" spans="1:27" ht="18" customHeight="1">
      <c r="A66" s="58"/>
      <c r="B66" s="14" t="s">
        <v>7</v>
      </c>
      <c r="C66" s="8" t="s">
        <v>7</v>
      </c>
      <c r="D66" s="18"/>
      <c r="E66" s="61" t="s">
        <v>7</v>
      </c>
      <c r="F66" s="62"/>
      <c r="G66" s="62"/>
      <c r="H66" s="62"/>
      <c r="I66" s="62"/>
      <c r="J66" s="62"/>
      <c r="K66" s="62"/>
      <c r="L66" s="62"/>
      <c r="M66" s="62"/>
      <c r="N66" s="15"/>
      <c r="O66" s="15" t="s">
        <v>32</v>
      </c>
      <c r="P66" s="15" t="s">
        <v>33</v>
      </c>
      <c r="Q66" s="15">
        <v>0.75</v>
      </c>
      <c r="R66" s="53" t="s">
        <v>3</v>
      </c>
      <c r="S66" s="16" t="str">
        <f>IF(Q67="×",-7.75,"-")</f>
        <v>-</v>
      </c>
      <c r="U66" s="60" t="str">
        <f>IF(ISERROR(OR(WEEKDAY(B66,1)=1,ISNUMBER(MATCH(B66,#REF!,0)))),"",IF(OR(WEEKDAY(B66,1)=1,ISNUMBER(MATCH(B66,#REF!,0))),1,2))</f>
        <v/>
      </c>
      <c r="V66" s="58"/>
      <c r="W66" s="58"/>
      <c r="X66" s="58"/>
      <c r="Y66" s="58"/>
      <c r="Z66" s="58"/>
      <c r="AA66" s="58"/>
    </row>
    <row r="67" spans="1:27" ht="18" customHeight="1" thickBot="1">
      <c r="A67" s="58"/>
      <c r="B67" s="48" t="s">
        <v>7</v>
      </c>
      <c r="C67" s="49" t="s">
        <v>7</v>
      </c>
      <c r="D67" s="50"/>
      <c r="E67" s="76" t="s">
        <v>7</v>
      </c>
      <c r="F67" s="77"/>
      <c r="G67" s="77"/>
      <c r="H67" s="77"/>
      <c r="I67" s="77"/>
      <c r="J67" s="77"/>
      <c r="K67" s="77"/>
      <c r="L67" s="77"/>
      <c r="M67" s="77"/>
      <c r="N67" s="51"/>
      <c r="O67" s="51" t="s">
        <v>55</v>
      </c>
      <c r="P67" s="51" t="s">
        <v>33</v>
      </c>
      <c r="Q67" s="51" t="s">
        <v>93</v>
      </c>
      <c r="R67" s="55" t="s">
        <v>5</v>
      </c>
      <c r="S67" s="17">
        <f xml:space="preserve"> S62+S63</f>
        <v>7.75</v>
      </c>
      <c r="U67" s="60" t="str">
        <f>IF(ISERROR(OR(WEEKDAY(B67,1)=1,ISNUMBER(MATCH(B67,#REF!,0)))),"",IF(OR(WEEKDAY(B67,1)=1,ISNUMBER(MATCH(B67,#REF!,0))),1,2))</f>
        <v/>
      </c>
      <c r="V67" s="58"/>
      <c r="W67" s="58"/>
      <c r="X67" s="58"/>
      <c r="Y67" s="58"/>
      <c r="Z67" s="58"/>
      <c r="AA67" s="58"/>
    </row>
    <row r="68" spans="1:27" ht="18" customHeight="1" thickBot="1">
      <c r="A68" s="58"/>
      <c r="B68" s="71">
        <f>B60+1</f>
        <v>45086</v>
      </c>
      <c r="C68" s="72"/>
      <c r="D68" s="72"/>
      <c r="E68" s="72"/>
      <c r="F68" s="72"/>
      <c r="G68" s="72"/>
      <c r="H68" s="72"/>
      <c r="I68" s="72"/>
      <c r="J68" s="72"/>
      <c r="K68" s="72"/>
      <c r="L68" s="72"/>
      <c r="M68" s="72"/>
      <c r="N68" s="72"/>
      <c r="O68" s="72"/>
      <c r="P68" s="72"/>
      <c r="Q68" s="72"/>
      <c r="R68" s="72"/>
      <c r="S68" s="73"/>
      <c r="U68" s="60">
        <f>IF(ISERROR(OR(WEEKDAY(B68,1)=1,ISNUMBER(MATCH(B68,#REF!,0)))),"",IF(OR(WEEKDAY(B68,1)=1,ISNUMBER(MATCH(B68,#REF!,0))),1,2))</f>
        <v>2</v>
      </c>
      <c r="V68" s="58"/>
      <c r="W68" s="58"/>
      <c r="X68" s="58"/>
      <c r="Y68" s="58"/>
      <c r="Z68" s="58"/>
      <c r="AA68" s="58"/>
    </row>
    <row r="69" spans="1:27" ht="18" customHeight="1" thickBot="1">
      <c r="A69" s="58"/>
      <c r="B69" s="9" t="s">
        <v>25</v>
      </c>
      <c r="C69" s="4" t="s">
        <v>1</v>
      </c>
      <c r="D69" s="5" t="s">
        <v>0</v>
      </c>
      <c r="E69" s="68" t="s">
        <v>2</v>
      </c>
      <c r="F69" s="69"/>
      <c r="G69" s="69"/>
      <c r="H69" s="69"/>
      <c r="I69" s="69"/>
      <c r="J69" s="69"/>
      <c r="K69" s="69"/>
      <c r="L69" s="69"/>
      <c r="M69" s="70"/>
      <c r="N69" s="59" t="s">
        <v>4</v>
      </c>
      <c r="O69" s="57" t="s">
        <v>6</v>
      </c>
      <c r="P69" s="7" t="s">
        <v>26</v>
      </c>
      <c r="Q69" s="12" t="s">
        <v>4</v>
      </c>
      <c r="R69" s="63" t="s">
        <v>4</v>
      </c>
      <c r="S69" s="64"/>
      <c r="U69" s="60" t="str">
        <f>IF(ISERROR(OR(WEEKDAY(B69,1)=1,ISNUMBER(MATCH(B69,#REF!,0)))),"",IF(OR(WEEKDAY(B69,1)=1,ISNUMBER(MATCH(B69,#REF!,0))),1,2))</f>
        <v/>
      </c>
      <c r="V69" s="58"/>
      <c r="W69" s="58"/>
      <c r="X69" s="58"/>
      <c r="Y69" s="58"/>
      <c r="Z69" s="58"/>
      <c r="AA69" s="58"/>
    </row>
    <row r="70" spans="1:27" ht="18" customHeight="1">
      <c r="A70" s="58"/>
      <c r="B70" s="43" t="s">
        <v>96</v>
      </c>
      <c r="C70" s="44" t="s">
        <v>97</v>
      </c>
      <c r="D70" s="45" t="s">
        <v>118</v>
      </c>
      <c r="E70" s="66" t="s">
        <v>99</v>
      </c>
      <c r="F70" s="67"/>
      <c r="G70" s="67"/>
      <c r="H70" s="67"/>
      <c r="I70" s="67"/>
      <c r="J70" s="67"/>
      <c r="K70" s="67"/>
      <c r="L70" s="67"/>
      <c r="M70" s="67"/>
      <c r="N70" s="46">
        <v>3</v>
      </c>
      <c r="O70" s="46" t="s">
        <v>115</v>
      </c>
      <c r="P70" s="46"/>
      <c r="Q70" s="46">
        <v>3.5</v>
      </c>
      <c r="R70" s="52" t="s">
        <v>56</v>
      </c>
      <c r="S70" s="47">
        <f>SUM(N70:N75)</f>
        <v>3</v>
      </c>
      <c r="U70" s="60" t="str">
        <f>IF(ISERROR(OR(WEEKDAY(B70,1)=1,ISNUMBER(MATCH(B70,#REF!,0)))),"",IF(OR(WEEKDAY(B70,1)=1,ISNUMBER(MATCH(B70,#REF!,0))),1,2))</f>
        <v/>
      </c>
      <c r="V70" s="58"/>
      <c r="W70" s="58"/>
      <c r="X70" s="58"/>
      <c r="Y70" s="58"/>
      <c r="Z70" s="58"/>
      <c r="AA70" s="58"/>
    </row>
    <row r="71" spans="1:27" ht="18" customHeight="1">
      <c r="A71" s="58"/>
      <c r="B71" s="14" t="s">
        <v>7</v>
      </c>
      <c r="C71" s="8" t="s">
        <v>7</v>
      </c>
      <c r="D71" s="18"/>
      <c r="E71" s="61" t="s">
        <v>7</v>
      </c>
      <c r="F71" s="62"/>
      <c r="G71" s="62"/>
      <c r="H71" s="62"/>
      <c r="I71" s="62"/>
      <c r="J71" s="62"/>
      <c r="K71" s="62"/>
      <c r="L71" s="62"/>
      <c r="M71" s="62"/>
      <c r="N71" s="15"/>
      <c r="O71" s="15" t="s">
        <v>95</v>
      </c>
      <c r="P71" s="15"/>
      <c r="Q71" s="15">
        <v>0.5</v>
      </c>
      <c r="R71" s="53" t="s">
        <v>6</v>
      </c>
      <c r="S71" s="16">
        <f>SUM(Q70:Q74)</f>
        <v>4.75</v>
      </c>
      <c r="U71" s="60" t="str">
        <f>IF(ISERROR(OR(WEEKDAY(B71,1)=1,ISNUMBER(MATCH(B71,#REF!,0)))),"",IF(OR(WEEKDAY(B71,1)=1,ISNUMBER(MATCH(B71,#REF!,0))),1,2))</f>
        <v/>
      </c>
      <c r="V71" s="58"/>
      <c r="W71" s="58"/>
      <c r="X71" s="58"/>
      <c r="Y71" s="58"/>
      <c r="Z71" s="58"/>
      <c r="AA71" s="58"/>
    </row>
    <row r="72" spans="1:27" ht="18" customHeight="1">
      <c r="A72" s="58"/>
      <c r="B72" s="14" t="s">
        <v>7</v>
      </c>
      <c r="C72" s="8" t="s">
        <v>7</v>
      </c>
      <c r="D72" s="18"/>
      <c r="E72" s="61" t="s">
        <v>7</v>
      </c>
      <c r="F72" s="62"/>
      <c r="G72" s="62"/>
      <c r="H72" s="62"/>
      <c r="I72" s="62"/>
      <c r="J72" s="62"/>
      <c r="K72" s="62"/>
      <c r="L72" s="62"/>
      <c r="M72" s="62"/>
      <c r="N72" s="15"/>
      <c r="O72" s="15"/>
      <c r="P72" s="15"/>
      <c r="Q72" s="15"/>
      <c r="R72" s="54" t="str">
        <f>IF(Q75="△","Minus Time","")</f>
        <v/>
      </c>
      <c r="S72" s="41"/>
      <c r="U72" s="60" t="str">
        <f>IF(ISERROR(OR(WEEKDAY(B72,1)=1,ISNUMBER(MATCH(B72,#REF!,0)))),"",IF(OR(WEEKDAY(B72,1)=1,ISNUMBER(MATCH(B72,#REF!,0))),1,2))</f>
        <v/>
      </c>
      <c r="V72" s="58"/>
      <c r="W72" s="58"/>
      <c r="X72" s="58"/>
      <c r="Y72" s="58"/>
      <c r="Z72" s="58"/>
      <c r="AA72" s="58"/>
    </row>
    <row r="73" spans="1:27" ht="18" customHeight="1">
      <c r="A73" s="58"/>
      <c r="B73" s="14" t="s">
        <v>7</v>
      </c>
      <c r="C73" s="8" t="s">
        <v>7</v>
      </c>
      <c r="D73" s="18"/>
      <c r="E73" s="61" t="s">
        <v>7</v>
      </c>
      <c r="F73" s="62"/>
      <c r="G73" s="62"/>
      <c r="H73" s="62"/>
      <c r="I73" s="62"/>
      <c r="J73" s="62"/>
      <c r="K73" s="62"/>
      <c r="L73" s="62"/>
      <c r="M73" s="62"/>
      <c r="N73" s="15"/>
      <c r="O73" s="15"/>
      <c r="P73" s="15"/>
      <c r="Q73" s="15"/>
      <c r="R73" s="53" t="s">
        <v>23</v>
      </c>
      <c r="S73" s="16">
        <f>IF(OR(Q75="■",Q75="×",Q75="◎"),0,IF(Q75="△",SUM(S70:S72)-7.75, SUM(S70:S71)-7.75))</f>
        <v>0</v>
      </c>
      <c r="U73" s="60" t="str">
        <f>IF(ISERROR(OR(WEEKDAY(B73,1)=1,ISNUMBER(MATCH(B73,#REF!,0)))),"",IF(OR(WEEKDAY(B73,1)=1,ISNUMBER(MATCH(B73,#REF!,0))),1,2))</f>
        <v/>
      </c>
      <c r="V73" s="58"/>
      <c r="W73" s="58"/>
      <c r="X73" s="58"/>
      <c r="Y73" s="58"/>
      <c r="Z73" s="58"/>
      <c r="AA73" s="58"/>
    </row>
    <row r="74" spans="1:27" ht="18" customHeight="1">
      <c r="A74" s="58"/>
      <c r="B74" s="14" t="s">
        <v>7</v>
      </c>
      <c r="C74" s="8" t="s">
        <v>7</v>
      </c>
      <c r="D74" s="18"/>
      <c r="E74" s="61" t="s">
        <v>7</v>
      </c>
      <c r="F74" s="62"/>
      <c r="G74" s="62"/>
      <c r="H74" s="62"/>
      <c r="I74" s="62"/>
      <c r="J74" s="62"/>
      <c r="K74" s="62"/>
      <c r="L74" s="62"/>
      <c r="M74" s="62"/>
      <c r="N74" s="15"/>
      <c r="O74" s="15" t="s">
        <v>32</v>
      </c>
      <c r="P74" s="15" t="s">
        <v>33</v>
      </c>
      <c r="Q74" s="15">
        <v>0.75</v>
      </c>
      <c r="R74" s="53" t="s">
        <v>3</v>
      </c>
      <c r="S74" s="16" t="str">
        <f>IF(Q75="×",-7.75,"-")</f>
        <v>-</v>
      </c>
      <c r="U74" s="60" t="str">
        <f>IF(ISERROR(OR(WEEKDAY(B74,1)=1,ISNUMBER(MATCH(B74,#REF!,0)))),"",IF(OR(WEEKDAY(B74,1)=1,ISNUMBER(MATCH(B74,#REF!,0))),1,2))</f>
        <v/>
      </c>
      <c r="V74" s="58"/>
      <c r="W74" s="58"/>
      <c r="X74" s="58"/>
      <c r="Y74" s="58"/>
      <c r="Z74" s="58"/>
      <c r="AA74" s="58"/>
    </row>
    <row r="75" spans="1:27" ht="18" customHeight="1" thickBot="1">
      <c r="A75" s="58"/>
      <c r="B75" s="48" t="s">
        <v>7</v>
      </c>
      <c r="C75" s="49" t="s">
        <v>7</v>
      </c>
      <c r="D75" s="50"/>
      <c r="E75" s="76" t="s">
        <v>7</v>
      </c>
      <c r="F75" s="77"/>
      <c r="G75" s="77"/>
      <c r="H75" s="77"/>
      <c r="I75" s="77"/>
      <c r="J75" s="77"/>
      <c r="K75" s="77"/>
      <c r="L75" s="77"/>
      <c r="M75" s="77"/>
      <c r="N75" s="51"/>
      <c r="O75" s="51" t="s">
        <v>55</v>
      </c>
      <c r="P75" s="51" t="s">
        <v>33</v>
      </c>
      <c r="Q75" s="51" t="s">
        <v>93</v>
      </c>
      <c r="R75" s="55" t="s">
        <v>5</v>
      </c>
      <c r="S75" s="17">
        <f xml:space="preserve"> S70+S71</f>
        <v>7.75</v>
      </c>
      <c r="U75" s="60" t="str">
        <f>IF(ISERROR(OR(WEEKDAY(B75,1)=1,ISNUMBER(MATCH(B75,#REF!,0)))),"",IF(OR(WEEKDAY(B75,1)=1,ISNUMBER(MATCH(B75,#REF!,0))),1,2))</f>
        <v/>
      </c>
      <c r="V75" s="58"/>
      <c r="W75" s="58"/>
      <c r="X75" s="58"/>
      <c r="Y75" s="58"/>
      <c r="Z75" s="58"/>
      <c r="AA75" s="58"/>
    </row>
    <row r="76" spans="1:27" ht="18" customHeight="1" thickBot="1">
      <c r="A76" s="58"/>
      <c r="B76" s="71">
        <f>B68+1</f>
        <v>45087</v>
      </c>
      <c r="C76" s="72"/>
      <c r="D76" s="72"/>
      <c r="E76" s="72"/>
      <c r="F76" s="72"/>
      <c r="G76" s="72"/>
      <c r="H76" s="72"/>
      <c r="I76" s="72"/>
      <c r="J76" s="72"/>
      <c r="K76" s="72"/>
      <c r="L76" s="72"/>
      <c r="M76" s="72"/>
      <c r="N76" s="72"/>
      <c r="O76" s="72"/>
      <c r="P76" s="72"/>
      <c r="Q76" s="72"/>
      <c r="R76" s="72"/>
      <c r="S76" s="73"/>
      <c r="U76" s="60">
        <f>IF(ISERROR(OR(WEEKDAY(B76,1)=1,ISNUMBER(MATCH(B76,#REF!,0)))),"",IF(OR(WEEKDAY(B76,1)=1,ISNUMBER(MATCH(B76,#REF!,0))),1,2))</f>
        <v>2</v>
      </c>
      <c r="V76" s="58"/>
      <c r="W76" s="58"/>
      <c r="X76" s="58"/>
      <c r="Y76" s="58"/>
      <c r="Z76" s="58"/>
      <c r="AA76" s="58"/>
    </row>
    <row r="77" spans="1:27" ht="18" customHeight="1" thickBot="1">
      <c r="A77" s="58"/>
      <c r="B77" s="9" t="s">
        <v>25</v>
      </c>
      <c r="C77" s="4" t="s">
        <v>1</v>
      </c>
      <c r="D77" s="5" t="s">
        <v>0</v>
      </c>
      <c r="E77" s="68" t="s">
        <v>2</v>
      </c>
      <c r="F77" s="69"/>
      <c r="G77" s="69"/>
      <c r="H77" s="69"/>
      <c r="I77" s="69"/>
      <c r="J77" s="69"/>
      <c r="K77" s="69"/>
      <c r="L77" s="69"/>
      <c r="M77" s="70"/>
      <c r="N77" s="59" t="s">
        <v>4</v>
      </c>
      <c r="O77" s="57" t="s">
        <v>6</v>
      </c>
      <c r="P77" s="7" t="s">
        <v>26</v>
      </c>
      <c r="Q77" s="12" t="s">
        <v>4</v>
      </c>
      <c r="R77" s="63" t="s">
        <v>4</v>
      </c>
      <c r="S77" s="64"/>
      <c r="U77" s="60" t="str">
        <f>IF(ISERROR(OR(WEEKDAY(B77,1)=1,ISNUMBER(MATCH(B77,#REF!,0)))),"",IF(OR(WEEKDAY(B77,1)=1,ISNUMBER(MATCH(B77,#REF!,0))),1,2))</f>
        <v/>
      </c>
      <c r="V77" s="58"/>
      <c r="W77" s="58"/>
      <c r="X77" s="58"/>
      <c r="Y77" s="58"/>
      <c r="Z77" s="58"/>
      <c r="AA77" s="58"/>
    </row>
    <row r="78" spans="1:27" ht="18" customHeight="1">
      <c r="A78" s="58"/>
      <c r="B78" s="43" t="s">
        <v>7</v>
      </c>
      <c r="C78" s="44" t="s">
        <v>7</v>
      </c>
      <c r="D78" s="45"/>
      <c r="E78" s="66" t="s">
        <v>7</v>
      </c>
      <c r="F78" s="67"/>
      <c r="G78" s="67"/>
      <c r="H78" s="67"/>
      <c r="I78" s="67"/>
      <c r="J78" s="67"/>
      <c r="K78" s="67"/>
      <c r="L78" s="67"/>
      <c r="M78" s="67"/>
      <c r="N78" s="46"/>
      <c r="O78" s="46"/>
      <c r="P78" s="46"/>
      <c r="Q78" s="46"/>
      <c r="R78" s="52" t="s">
        <v>56</v>
      </c>
      <c r="S78" s="47">
        <f>SUM(N78:N83)</f>
        <v>0</v>
      </c>
      <c r="U78" s="60" t="str">
        <f>IF(ISERROR(OR(WEEKDAY(B78,1)=1,ISNUMBER(MATCH(B78,#REF!,0)))),"",IF(OR(WEEKDAY(B78,1)=1,ISNUMBER(MATCH(B78,#REF!,0))),1,2))</f>
        <v/>
      </c>
      <c r="V78" s="58"/>
      <c r="W78" s="58"/>
      <c r="X78" s="58"/>
      <c r="Y78" s="58"/>
      <c r="Z78" s="58"/>
      <c r="AA78" s="58"/>
    </row>
    <row r="79" spans="1:27" ht="18" customHeight="1">
      <c r="A79" s="58"/>
      <c r="B79" s="14" t="s">
        <v>7</v>
      </c>
      <c r="C79" s="8" t="s">
        <v>7</v>
      </c>
      <c r="D79" s="18"/>
      <c r="E79" s="61" t="s">
        <v>7</v>
      </c>
      <c r="F79" s="62"/>
      <c r="G79" s="62"/>
      <c r="H79" s="62"/>
      <c r="I79" s="62"/>
      <c r="J79" s="62"/>
      <c r="K79" s="62"/>
      <c r="L79" s="62"/>
      <c r="M79" s="62"/>
      <c r="N79" s="15"/>
      <c r="O79" s="15"/>
      <c r="P79" s="15"/>
      <c r="Q79" s="15"/>
      <c r="R79" s="53" t="s">
        <v>6</v>
      </c>
      <c r="S79" s="16">
        <f>SUM(Q78:Q82)</f>
        <v>0</v>
      </c>
      <c r="U79" s="60" t="str">
        <f>IF(ISERROR(OR(WEEKDAY(B79,1)=1,ISNUMBER(MATCH(B79,#REF!,0)))),"",IF(OR(WEEKDAY(B79,1)=1,ISNUMBER(MATCH(B79,#REF!,0))),1,2))</f>
        <v/>
      </c>
      <c r="V79" s="58"/>
      <c r="W79" s="58"/>
      <c r="X79" s="58"/>
      <c r="Y79" s="58"/>
      <c r="Z79" s="58"/>
      <c r="AA79" s="58"/>
    </row>
    <row r="80" spans="1:27" ht="18" customHeight="1">
      <c r="A80" s="58"/>
      <c r="B80" s="14" t="s">
        <v>7</v>
      </c>
      <c r="C80" s="8" t="s">
        <v>7</v>
      </c>
      <c r="D80" s="18"/>
      <c r="E80" s="61" t="s">
        <v>7</v>
      </c>
      <c r="F80" s="62"/>
      <c r="G80" s="62"/>
      <c r="H80" s="62"/>
      <c r="I80" s="62"/>
      <c r="J80" s="62"/>
      <c r="K80" s="62"/>
      <c r="L80" s="62"/>
      <c r="M80" s="62"/>
      <c r="N80" s="15"/>
      <c r="O80" s="15"/>
      <c r="P80" s="15"/>
      <c r="Q80" s="15"/>
      <c r="R80" s="54" t="str">
        <f>IF(Q83="△","Minus Time","")</f>
        <v/>
      </c>
      <c r="S80" s="41"/>
      <c r="U80" s="60" t="str">
        <f>IF(ISERROR(OR(WEEKDAY(B80,1)=1,ISNUMBER(MATCH(B80,#REF!,0)))),"",IF(OR(WEEKDAY(B80,1)=1,ISNUMBER(MATCH(B80,#REF!,0))),1,2))</f>
        <v/>
      </c>
      <c r="V80" s="58"/>
      <c r="W80" s="58"/>
      <c r="X80" s="58"/>
      <c r="Y80" s="58"/>
      <c r="Z80" s="58"/>
      <c r="AA80" s="58"/>
    </row>
    <row r="81" spans="1:27" ht="18" customHeight="1">
      <c r="A81" s="58"/>
      <c r="B81" s="14" t="s">
        <v>7</v>
      </c>
      <c r="C81" s="8" t="s">
        <v>7</v>
      </c>
      <c r="D81" s="18"/>
      <c r="E81" s="61" t="s">
        <v>7</v>
      </c>
      <c r="F81" s="62"/>
      <c r="G81" s="62"/>
      <c r="H81" s="62"/>
      <c r="I81" s="62"/>
      <c r="J81" s="62"/>
      <c r="K81" s="62"/>
      <c r="L81" s="62"/>
      <c r="M81" s="62"/>
      <c r="N81" s="15"/>
      <c r="O81" s="15"/>
      <c r="P81" s="15"/>
      <c r="Q81" s="15"/>
      <c r="R81" s="53" t="s">
        <v>23</v>
      </c>
      <c r="S81" s="16">
        <f>IF(OR(Q83="■",Q83="×",Q83="◎"),0,IF(Q83="△",SUM(S78:S80)-7.75, SUM(S78:S79)-7.75))</f>
        <v>0</v>
      </c>
      <c r="U81" s="60" t="str">
        <f>IF(ISERROR(OR(WEEKDAY(B81,1)=1,ISNUMBER(MATCH(B81,#REF!,0)))),"",IF(OR(WEEKDAY(B81,1)=1,ISNUMBER(MATCH(B81,#REF!,0))),1,2))</f>
        <v/>
      </c>
      <c r="V81" s="58"/>
      <c r="W81" s="58"/>
      <c r="X81" s="58"/>
      <c r="Y81" s="58"/>
      <c r="Z81" s="58"/>
      <c r="AA81" s="58"/>
    </row>
    <row r="82" spans="1:27" ht="18" customHeight="1">
      <c r="A82" s="58"/>
      <c r="B82" s="14" t="s">
        <v>7</v>
      </c>
      <c r="C82" s="8" t="s">
        <v>7</v>
      </c>
      <c r="D82" s="18"/>
      <c r="E82" s="61" t="s">
        <v>7</v>
      </c>
      <c r="F82" s="62"/>
      <c r="G82" s="62"/>
      <c r="H82" s="62"/>
      <c r="I82" s="62"/>
      <c r="J82" s="62"/>
      <c r="K82" s="62"/>
      <c r="L82" s="62"/>
      <c r="M82" s="62"/>
      <c r="N82" s="15"/>
      <c r="O82" s="15" t="s">
        <v>32</v>
      </c>
      <c r="P82" s="15" t="s">
        <v>33</v>
      </c>
      <c r="Q82" s="15"/>
      <c r="R82" s="53" t="s">
        <v>3</v>
      </c>
      <c r="S82" s="16" t="str">
        <f>IF(Q83="×",-7.75,"-")</f>
        <v>-</v>
      </c>
      <c r="U82" s="60" t="str">
        <f>IF(ISERROR(OR(WEEKDAY(B82,1)=1,ISNUMBER(MATCH(B82,#REF!,0)))),"",IF(OR(WEEKDAY(B82,1)=1,ISNUMBER(MATCH(B82,#REF!,0))),1,2))</f>
        <v/>
      </c>
      <c r="V82" s="58"/>
      <c r="W82" s="58"/>
      <c r="X82" s="58"/>
      <c r="Y82" s="58"/>
      <c r="Z82" s="58"/>
      <c r="AA82" s="58"/>
    </row>
    <row r="83" spans="1:27" ht="18" customHeight="1" thickBot="1">
      <c r="A83" s="58"/>
      <c r="B83" s="48" t="s">
        <v>7</v>
      </c>
      <c r="C83" s="49" t="s">
        <v>7</v>
      </c>
      <c r="D83" s="50"/>
      <c r="E83" s="76" t="s">
        <v>7</v>
      </c>
      <c r="F83" s="77"/>
      <c r="G83" s="77"/>
      <c r="H83" s="77"/>
      <c r="I83" s="77"/>
      <c r="J83" s="77"/>
      <c r="K83" s="77"/>
      <c r="L83" s="77"/>
      <c r="M83" s="77"/>
      <c r="N83" s="51"/>
      <c r="O83" s="51" t="s">
        <v>55</v>
      </c>
      <c r="P83" s="51" t="s">
        <v>33</v>
      </c>
      <c r="Q83" s="51" t="s">
        <v>7</v>
      </c>
      <c r="R83" s="55" t="s">
        <v>5</v>
      </c>
      <c r="S83" s="17">
        <f xml:space="preserve"> S78+S79</f>
        <v>0</v>
      </c>
      <c r="U83" s="60" t="str">
        <f>IF(ISERROR(OR(WEEKDAY(B83,1)=1,ISNUMBER(MATCH(B83,#REF!,0)))),"",IF(OR(WEEKDAY(B83,1)=1,ISNUMBER(MATCH(B83,#REF!,0))),1,2))</f>
        <v/>
      </c>
      <c r="V83" s="58"/>
      <c r="W83" s="58"/>
      <c r="X83" s="58"/>
      <c r="Y83" s="58"/>
      <c r="Z83" s="58"/>
      <c r="AA83" s="58"/>
    </row>
    <row r="84" spans="1:27" ht="18" customHeight="1" thickBot="1">
      <c r="A84" s="58"/>
      <c r="B84" s="71">
        <f>B76+1</f>
        <v>45088</v>
      </c>
      <c r="C84" s="72"/>
      <c r="D84" s="72"/>
      <c r="E84" s="72"/>
      <c r="F84" s="72"/>
      <c r="G84" s="72"/>
      <c r="H84" s="72"/>
      <c r="I84" s="72"/>
      <c r="J84" s="72"/>
      <c r="K84" s="72"/>
      <c r="L84" s="72"/>
      <c r="M84" s="72"/>
      <c r="N84" s="72"/>
      <c r="O84" s="72"/>
      <c r="P84" s="72"/>
      <c r="Q84" s="72"/>
      <c r="R84" s="72"/>
      <c r="S84" s="73"/>
      <c r="U84" s="60">
        <f>IF(ISERROR(OR(WEEKDAY(B84,1)=1,ISNUMBER(MATCH(B84,#REF!,0)))),"",IF(OR(WEEKDAY(B84,1)=1,ISNUMBER(MATCH(B84,#REF!,0))),1,2))</f>
        <v>1</v>
      </c>
      <c r="V84" s="58"/>
      <c r="W84" s="58"/>
      <c r="X84" s="58"/>
      <c r="Y84" s="58"/>
      <c r="Z84" s="58"/>
      <c r="AA84" s="58"/>
    </row>
    <row r="85" spans="1:27" ht="18" customHeight="1" thickBot="1">
      <c r="A85" s="58"/>
      <c r="B85" s="9" t="s">
        <v>25</v>
      </c>
      <c r="C85" s="4" t="s">
        <v>1</v>
      </c>
      <c r="D85" s="5" t="s">
        <v>0</v>
      </c>
      <c r="E85" s="68" t="s">
        <v>2</v>
      </c>
      <c r="F85" s="69"/>
      <c r="G85" s="69"/>
      <c r="H85" s="69"/>
      <c r="I85" s="69"/>
      <c r="J85" s="69"/>
      <c r="K85" s="69"/>
      <c r="L85" s="69"/>
      <c r="M85" s="70"/>
      <c r="N85" s="59" t="s">
        <v>4</v>
      </c>
      <c r="O85" s="57" t="s">
        <v>6</v>
      </c>
      <c r="P85" s="7" t="s">
        <v>26</v>
      </c>
      <c r="Q85" s="12" t="s">
        <v>4</v>
      </c>
      <c r="R85" s="63" t="s">
        <v>4</v>
      </c>
      <c r="S85" s="64"/>
      <c r="U85" s="60" t="str">
        <f>IF(ISERROR(OR(WEEKDAY(B85,1)=1,ISNUMBER(MATCH(B85,#REF!,0)))),"",IF(OR(WEEKDAY(B85,1)=1,ISNUMBER(MATCH(B85,#REF!,0))),1,2))</f>
        <v/>
      </c>
      <c r="V85" s="58"/>
      <c r="W85" s="58"/>
      <c r="X85" s="58"/>
      <c r="Y85" s="58"/>
      <c r="Z85" s="58"/>
      <c r="AA85" s="58"/>
    </row>
    <row r="86" spans="1:27" ht="18" customHeight="1">
      <c r="A86" s="58"/>
      <c r="B86" s="43" t="s">
        <v>7</v>
      </c>
      <c r="C86" s="44" t="s">
        <v>7</v>
      </c>
      <c r="D86" s="45"/>
      <c r="E86" s="66" t="s">
        <v>7</v>
      </c>
      <c r="F86" s="67"/>
      <c r="G86" s="67"/>
      <c r="H86" s="67"/>
      <c r="I86" s="67"/>
      <c r="J86" s="67"/>
      <c r="K86" s="67"/>
      <c r="L86" s="67"/>
      <c r="M86" s="67"/>
      <c r="N86" s="46"/>
      <c r="O86" s="46"/>
      <c r="P86" s="46"/>
      <c r="Q86" s="46"/>
      <c r="R86" s="52" t="s">
        <v>56</v>
      </c>
      <c r="S86" s="47">
        <f>SUM(N86:N91)</f>
        <v>0</v>
      </c>
      <c r="U86" s="60" t="str">
        <f>IF(ISERROR(OR(WEEKDAY(B86,1)=1,ISNUMBER(MATCH(B86,#REF!,0)))),"",IF(OR(WEEKDAY(B86,1)=1,ISNUMBER(MATCH(B86,#REF!,0))),1,2))</f>
        <v/>
      </c>
      <c r="V86" s="58"/>
      <c r="W86" s="58"/>
      <c r="X86" s="58"/>
      <c r="Y86" s="58"/>
      <c r="Z86" s="58"/>
      <c r="AA86" s="58"/>
    </row>
    <row r="87" spans="1:27" ht="18" customHeight="1">
      <c r="A87" s="58"/>
      <c r="B87" s="14" t="s">
        <v>7</v>
      </c>
      <c r="C87" s="8" t="s">
        <v>7</v>
      </c>
      <c r="D87" s="18"/>
      <c r="E87" s="61" t="s">
        <v>7</v>
      </c>
      <c r="F87" s="62"/>
      <c r="G87" s="62"/>
      <c r="H87" s="62"/>
      <c r="I87" s="62"/>
      <c r="J87" s="62"/>
      <c r="K87" s="62"/>
      <c r="L87" s="62"/>
      <c r="M87" s="62"/>
      <c r="N87" s="15"/>
      <c r="O87" s="15"/>
      <c r="P87" s="15"/>
      <c r="Q87" s="15"/>
      <c r="R87" s="53" t="s">
        <v>6</v>
      </c>
      <c r="S87" s="16">
        <f>SUM(Q86:Q90)</f>
        <v>0</v>
      </c>
      <c r="U87" s="60" t="str">
        <f>IF(ISERROR(OR(WEEKDAY(B87,1)=1,ISNUMBER(MATCH(B87,#REF!,0)))),"",IF(OR(WEEKDAY(B87,1)=1,ISNUMBER(MATCH(B87,#REF!,0))),1,2))</f>
        <v/>
      </c>
      <c r="V87" s="58"/>
      <c r="W87" s="58"/>
      <c r="X87" s="58"/>
      <c r="Y87" s="58"/>
      <c r="Z87" s="58"/>
      <c r="AA87" s="58"/>
    </row>
    <row r="88" spans="1:27" ht="18" customHeight="1">
      <c r="A88" s="58"/>
      <c r="B88" s="14" t="s">
        <v>7</v>
      </c>
      <c r="C88" s="8" t="s">
        <v>7</v>
      </c>
      <c r="D88" s="18"/>
      <c r="E88" s="61" t="s">
        <v>7</v>
      </c>
      <c r="F88" s="62"/>
      <c r="G88" s="62"/>
      <c r="H88" s="62"/>
      <c r="I88" s="62"/>
      <c r="J88" s="62"/>
      <c r="K88" s="62"/>
      <c r="L88" s="62"/>
      <c r="M88" s="62"/>
      <c r="N88" s="15"/>
      <c r="O88" s="15"/>
      <c r="P88" s="15"/>
      <c r="Q88" s="15"/>
      <c r="R88" s="54" t="str">
        <f>IF(Q91="△","Minus Time","")</f>
        <v/>
      </c>
      <c r="S88" s="41"/>
      <c r="U88" s="60" t="str">
        <f>IF(ISERROR(OR(WEEKDAY(B88,1)=1,ISNUMBER(MATCH(B88,#REF!,0)))),"",IF(OR(WEEKDAY(B88,1)=1,ISNUMBER(MATCH(B88,#REF!,0))),1,2))</f>
        <v/>
      </c>
      <c r="V88" s="58"/>
      <c r="W88" s="58"/>
      <c r="X88" s="58"/>
      <c r="Y88" s="58"/>
      <c r="Z88" s="58"/>
      <c r="AA88" s="58"/>
    </row>
    <row r="89" spans="1:27" ht="18" customHeight="1">
      <c r="A89" s="58"/>
      <c r="B89" s="14" t="s">
        <v>7</v>
      </c>
      <c r="C89" s="8" t="s">
        <v>7</v>
      </c>
      <c r="D89" s="18"/>
      <c r="E89" s="61" t="s">
        <v>7</v>
      </c>
      <c r="F89" s="62"/>
      <c r="G89" s="62"/>
      <c r="H89" s="62"/>
      <c r="I89" s="62"/>
      <c r="J89" s="62"/>
      <c r="K89" s="62"/>
      <c r="L89" s="62"/>
      <c r="M89" s="62"/>
      <c r="N89" s="15"/>
      <c r="O89" s="15"/>
      <c r="P89" s="15"/>
      <c r="Q89" s="15"/>
      <c r="R89" s="53" t="s">
        <v>23</v>
      </c>
      <c r="S89" s="16">
        <f>IF(OR(Q91="■",Q91="×",Q91="◎"),0,IF(Q91="△",SUM(S86:S88)-7.75, SUM(S86:S87)-7.75))</f>
        <v>0</v>
      </c>
      <c r="U89" s="60" t="str">
        <f>IF(ISERROR(OR(WEEKDAY(B89,1)=1,ISNUMBER(MATCH(B89,#REF!,0)))),"",IF(OR(WEEKDAY(B89,1)=1,ISNUMBER(MATCH(B89,#REF!,0))),1,2))</f>
        <v/>
      </c>
      <c r="V89" s="58"/>
      <c r="W89" s="58"/>
      <c r="X89" s="58"/>
      <c r="Y89" s="58"/>
      <c r="Z89" s="58"/>
      <c r="AA89" s="58"/>
    </row>
    <row r="90" spans="1:27" ht="18" customHeight="1">
      <c r="A90" s="58"/>
      <c r="B90" s="14" t="s">
        <v>7</v>
      </c>
      <c r="C90" s="8" t="s">
        <v>7</v>
      </c>
      <c r="D90" s="18"/>
      <c r="E90" s="61" t="s">
        <v>7</v>
      </c>
      <c r="F90" s="62"/>
      <c r="G90" s="62"/>
      <c r="H90" s="62"/>
      <c r="I90" s="62"/>
      <c r="J90" s="62"/>
      <c r="K90" s="62"/>
      <c r="L90" s="62"/>
      <c r="M90" s="62"/>
      <c r="N90" s="15"/>
      <c r="O90" s="15" t="s">
        <v>32</v>
      </c>
      <c r="P90" s="15" t="s">
        <v>33</v>
      </c>
      <c r="Q90" s="15"/>
      <c r="R90" s="53" t="s">
        <v>3</v>
      </c>
      <c r="S90" s="16" t="str">
        <f>IF(Q91="×",-7.75,"-")</f>
        <v>-</v>
      </c>
      <c r="U90" s="60" t="str">
        <f>IF(ISERROR(OR(WEEKDAY(B90,1)=1,ISNUMBER(MATCH(B90,#REF!,0)))),"",IF(OR(WEEKDAY(B90,1)=1,ISNUMBER(MATCH(B90,#REF!,0))),1,2))</f>
        <v/>
      </c>
      <c r="V90" s="58"/>
      <c r="W90" s="58"/>
      <c r="X90" s="58"/>
      <c r="Y90" s="58"/>
      <c r="Z90" s="58"/>
      <c r="AA90" s="58"/>
    </row>
    <row r="91" spans="1:27" ht="18" customHeight="1" thickBot="1">
      <c r="A91" s="58"/>
      <c r="B91" s="48" t="s">
        <v>7</v>
      </c>
      <c r="C91" s="49" t="s">
        <v>7</v>
      </c>
      <c r="D91" s="50"/>
      <c r="E91" s="76" t="s">
        <v>7</v>
      </c>
      <c r="F91" s="77"/>
      <c r="G91" s="77"/>
      <c r="H91" s="77"/>
      <c r="I91" s="77"/>
      <c r="J91" s="77"/>
      <c r="K91" s="77"/>
      <c r="L91" s="77"/>
      <c r="M91" s="77"/>
      <c r="N91" s="51"/>
      <c r="O91" s="51" t="s">
        <v>55</v>
      </c>
      <c r="P91" s="51" t="s">
        <v>33</v>
      </c>
      <c r="Q91" s="51" t="s">
        <v>7</v>
      </c>
      <c r="R91" s="55" t="s">
        <v>5</v>
      </c>
      <c r="S91" s="17">
        <f xml:space="preserve"> S86+S87</f>
        <v>0</v>
      </c>
      <c r="U91" s="60" t="str">
        <f>IF(ISERROR(OR(WEEKDAY(B91,1)=1,ISNUMBER(MATCH(B91,#REF!,0)))),"",IF(OR(WEEKDAY(B91,1)=1,ISNUMBER(MATCH(B91,#REF!,0))),1,2))</f>
        <v/>
      </c>
      <c r="V91" s="58"/>
      <c r="W91" s="58"/>
      <c r="X91" s="58"/>
      <c r="Y91" s="58"/>
      <c r="Z91" s="58"/>
      <c r="AA91" s="58"/>
    </row>
    <row r="92" spans="1:27" ht="18" customHeight="1" thickBot="1">
      <c r="A92" s="58"/>
      <c r="B92" s="71">
        <f>B84+1</f>
        <v>45089</v>
      </c>
      <c r="C92" s="72"/>
      <c r="D92" s="72"/>
      <c r="E92" s="72"/>
      <c r="F92" s="72"/>
      <c r="G92" s="72"/>
      <c r="H92" s="72"/>
      <c r="I92" s="72"/>
      <c r="J92" s="72"/>
      <c r="K92" s="72"/>
      <c r="L92" s="72"/>
      <c r="M92" s="72"/>
      <c r="N92" s="72"/>
      <c r="O92" s="72"/>
      <c r="P92" s="72"/>
      <c r="Q92" s="72"/>
      <c r="R92" s="72"/>
      <c r="S92" s="73"/>
      <c r="U92" s="60">
        <f>IF(ISERROR(OR(WEEKDAY(B92,1)=1,ISNUMBER(MATCH(B92,#REF!,0)))),"",IF(OR(WEEKDAY(B92,1)=1,ISNUMBER(MATCH(B92,#REF!,0))),1,2))</f>
        <v>2</v>
      </c>
      <c r="V92" s="58"/>
      <c r="W92" s="58"/>
      <c r="X92" s="58"/>
      <c r="Y92" s="58"/>
      <c r="Z92" s="58"/>
      <c r="AA92" s="58"/>
    </row>
    <row r="93" spans="1:27" ht="18" customHeight="1" thickBot="1">
      <c r="A93" s="58"/>
      <c r="B93" s="9" t="s">
        <v>25</v>
      </c>
      <c r="C93" s="4" t="s">
        <v>1</v>
      </c>
      <c r="D93" s="5" t="s">
        <v>0</v>
      </c>
      <c r="E93" s="68" t="s">
        <v>2</v>
      </c>
      <c r="F93" s="69"/>
      <c r="G93" s="69"/>
      <c r="H93" s="69"/>
      <c r="I93" s="69"/>
      <c r="J93" s="69"/>
      <c r="K93" s="69"/>
      <c r="L93" s="69"/>
      <c r="M93" s="70"/>
      <c r="N93" s="59" t="s">
        <v>4</v>
      </c>
      <c r="O93" s="57" t="s">
        <v>6</v>
      </c>
      <c r="P93" s="7" t="s">
        <v>26</v>
      </c>
      <c r="Q93" s="12" t="s">
        <v>4</v>
      </c>
      <c r="R93" s="63" t="s">
        <v>4</v>
      </c>
      <c r="S93" s="64"/>
      <c r="U93" s="60" t="str">
        <f>IF(ISERROR(OR(WEEKDAY(B93,1)=1,ISNUMBER(MATCH(B93,#REF!,0)))),"",IF(OR(WEEKDAY(B93,1)=1,ISNUMBER(MATCH(B93,#REF!,0))),1,2))</f>
        <v/>
      </c>
      <c r="V93" s="58"/>
      <c r="W93" s="58"/>
      <c r="X93" s="58"/>
      <c r="Y93" s="58"/>
      <c r="Z93" s="58"/>
      <c r="AA93" s="58"/>
    </row>
    <row r="94" spans="1:27" ht="18" customHeight="1">
      <c r="A94" s="58"/>
      <c r="B94" s="43" t="s">
        <v>96</v>
      </c>
      <c r="C94" s="44" t="s">
        <v>97</v>
      </c>
      <c r="D94" s="45" t="s">
        <v>118</v>
      </c>
      <c r="E94" s="66" t="s">
        <v>99</v>
      </c>
      <c r="F94" s="67"/>
      <c r="G94" s="67"/>
      <c r="H94" s="67"/>
      <c r="I94" s="67"/>
      <c r="J94" s="67"/>
      <c r="K94" s="67"/>
      <c r="L94" s="67"/>
      <c r="M94" s="67"/>
      <c r="N94" s="46">
        <v>6.5</v>
      </c>
      <c r="O94" s="46"/>
      <c r="P94" s="46"/>
      <c r="Q94" s="46"/>
      <c r="R94" s="52" t="s">
        <v>56</v>
      </c>
      <c r="S94" s="47">
        <f>SUM(N94:N99)</f>
        <v>6.5</v>
      </c>
      <c r="U94" s="60" t="str">
        <f>IF(ISERROR(OR(WEEKDAY(B94,1)=1,ISNUMBER(MATCH(B94,#REF!,0)))),"",IF(OR(WEEKDAY(B94,1)=1,ISNUMBER(MATCH(B94,#REF!,0))),1,2))</f>
        <v/>
      </c>
      <c r="V94" s="58"/>
      <c r="W94" s="58"/>
      <c r="X94" s="58"/>
      <c r="Y94" s="58"/>
      <c r="Z94" s="58"/>
      <c r="AA94" s="58"/>
    </row>
    <row r="95" spans="1:27" ht="18" customHeight="1">
      <c r="A95" s="58"/>
      <c r="B95" s="14" t="s">
        <v>7</v>
      </c>
      <c r="C95" s="8" t="s">
        <v>7</v>
      </c>
      <c r="D95" s="18"/>
      <c r="E95" s="61" t="s">
        <v>7</v>
      </c>
      <c r="F95" s="62"/>
      <c r="G95" s="62"/>
      <c r="H95" s="62"/>
      <c r="I95" s="62"/>
      <c r="J95" s="62"/>
      <c r="K95" s="62"/>
      <c r="L95" s="62"/>
      <c r="M95" s="62"/>
      <c r="N95" s="15"/>
      <c r="O95" s="15"/>
      <c r="P95" s="15"/>
      <c r="Q95" s="15"/>
      <c r="R95" s="53" t="s">
        <v>6</v>
      </c>
      <c r="S95" s="16">
        <f>SUM(Q94:Q98)</f>
        <v>1.25</v>
      </c>
      <c r="U95" s="60" t="str">
        <f>IF(ISERROR(OR(WEEKDAY(B95,1)=1,ISNUMBER(MATCH(B95,#REF!,0)))),"",IF(OR(WEEKDAY(B95,1)=1,ISNUMBER(MATCH(B95,#REF!,0))),1,2))</f>
        <v/>
      </c>
      <c r="V95" s="58"/>
      <c r="W95" s="58"/>
      <c r="X95" s="58"/>
      <c r="Y95" s="58"/>
      <c r="Z95" s="58"/>
      <c r="AA95" s="58"/>
    </row>
    <row r="96" spans="1:27" ht="18" customHeight="1">
      <c r="A96" s="58"/>
      <c r="B96" s="14" t="s">
        <v>7</v>
      </c>
      <c r="C96" s="8" t="s">
        <v>7</v>
      </c>
      <c r="D96" s="18"/>
      <c r="E96" s="61" t="s">
        <v>7</v>
      </c>
      <c r="F96" s="62"/>
      <c r="G96" s="62"/>
      <c r="H96" s="62"/>
      <c r="I96" s="62"/>
      <c r="J96" s="62"/>
      <c r="K96" s="62"/>
      <c r="L96" s="62"/>
      <c r="M96" s="62"/>
      <c r="N96" s="15"/>
      <c r="O96" s="15"/>
      <c r="P96" s="15"/>
      <c r="Q96" s="15"/>
      <c r="R96" s="54" t="str">
        <f>IF(Q99="△","Minus Time","")</f>
        <v/>
      </c>
      <c r="S96" s="41"/>
      <c r="U96" s="60" t="str">
        <f>IF(ISERROR(OR(WEEKDAY(B96,1)=1,ISNUMBER(MATCH(B96,#REF!,0)))),"",IF(OR(WEEKDAY(B96,1)=1,ISNUMBER(MATCH(B96,#REF!,0))),1,2))</f>
        <v/>
      </c>
      <c r="V96" s="58"/>
      <c r="W96" s="58"/>
      <c r="X96" s="58"/>
      <c r="Y96" s="58"/>
      <c r="Z96" s="58"/>
      <c r="AA96" s="58"/>
    </row>
    <row r="97" spans="1:27" ht="18" customHeight="1">
      <c r="A97" s="58"/>
      <c r="B97" s="14" t="s">
        <v>7</v>
      </c>
      <c r="C97" s="8" t="s">
        <v>7</v>
      </c>
      <c r="D97" s="18"/>
      <c r="E97" s="61" t="s">
        <v>7</v>
      </c>
      <c r="F97" s="62"/>
      <c r="G97" s="62"/>
      <c r="H97" s="62"/>
      <c r="I97" s="62"/>
      <c r="J97" s="62"/>
      <c r="K97" s="62"/>
      <c r="L97" s="62"/>
      <c r="M97" s="62"/>
      <c r="N97" s="15"/>
      <c r="O97" s="15"/>
      <c r="P97" s="15"/>
      <c r="Q97" s="15"/>
      <c r="R97" s="53" t="s">
        <v>23</v>
      </c>
      <c r="S97" s="16">
        <f>IF(OR(Q99="■",Q99="×",Q99="◎"),0,IF(Q99="△",SUM(S94:S96)-7.75, SUM(S94:S95)-7.75))</f>
        <v>0</v>
      </c>
      <c r="U97" s="60" t="str">
        <f>IF(ISERROR(OR(WEEKDAY(B97,1)=1,ISNUMBER(MATCH(B97,#REF!,0)))),"",IF(OR(WEEKDAY(B97,1)=1,ISNUMBER(MATCH(B97,#REF!,0))),1,2))</f>
        <v/>
      </c>
      <c r="V97" s="58"/>
      <c r="W97" s="58"/>
      <c r="X97" s="58"/>
      <c r="Y97" s="58"/>
      <c r="Z97" s="58"/>
      <c r="AA97" s="58"/>
    </row>
    <row r="98" spans="1:27" ht="18" customHeight="1">
      <c r="A98" s="58"/>
      <c r="B98" s="14" t="s">
        <v>7</v>
      </c>
      <c r="C98" s="8" t="s">
        <v>7</v>
      </c>
      <c r="D98" s="18"/>
      <c r="E98" s="61" t="s">
        <v>7</v>
      </c>
      <c r="F98" s="62"/>
      <c r="G98" s="62"/>
      <c r="H98" s="62"/>
      <c r="I98" s="62"/>
      <c r="J98" s="62"/>
      <c r="K98" s="62"/>
      <c r="L98" s="62"/>
      <c r="M98" s="62"/>
      <c r="N98" s="15"/>
      <c r="O98" s="15" t="s">
        <v>32</v>
      </c>
      <c r="P98" s="15" t="s">
        <v>33</v>
      </c>
      <c r="Q98" s="15">
        <v>1.25</v>
      </c>
      <c r="R98" s="53" t="s">
        <v>3</v>
      </c>
      <c r="S98" s="16" t="str">
        <f>IF(Q99="×",-7.75,"-")</f>
        <v>-</v>
      </c>
      <c r="U98" s="60" t="str">
        <f>IF(ISERROR(OR(WEEKDAY(B98,1)=1,ISNUMBER(MATCH(B98,#REF!,0)))),"",IF(OR(WEEKDAY(B98,1)=1,ISNUMBER(MATCH(B98,#REF!,0))),1,2))</f>
        <v/>
      </c>
      <c r="V98" s="58"/>
      <c r="W98" s="58"/>
      <c r="X98" s="58"/>
      <c r="Y98" s="58"/>
      <c r="Z98" s="58"/>
      <c r="AA98" s="58"/>
    </row>
    <row r="99" spans="1:27" ht="18" customHeight="1" thickBot="1">
      <c r="A99" s="58"/>
      <c r="B99" s="48" t="s">
        <v>7</v>
      </c>
      <c r="C99" s="49" t="s">
        <v>7</v>
      </c>
      <c r="D99" s="50"/>
      <c r="E99" s="76" t="s">
        <v>7</v>
      </c>
      <c r="F99" s="77"/>
      <c r="G99" s="77"/>
      <c r="H99" s="77"/>
      <c r="I99" s="77"/>
      <c r="J99" s="77"/>
      <c r="K99" s="77"/>
      <c r="L99" s="77"/>
      <c r="M99" s="77"/>
      <c r="N99" s="51"/>
      <c r="O99" s="51" t="s">
        <v>55</v>
      </c>
      <c r="P99" s="51" t="s">
        <v>33</v>
      </c>
      <c r="Q99" s="51" t="s">
        <v>93</v>
      </c>
      <c r="R99" s="55" t="s">
        <v>5</v>
      </c>
      <c r="S99" s="17">
        <f xml:space="preserve"> S94+S95</f>
        <v>7.75</v>
      </c>
      <c r="U99" s="60" t="str">
        <f>IF(ISERROR(OR(WEEKDAY(B99,1)=1,ISNUMBER(MATCH(B99,#REF!,0)))),"",IF(OR(WEEKDAY(B99,1)=1,ISNUMBER(MATCH(B99,#REF!,0))),1,2))</f>
        <v/>
      </c>
      <c r="V99" s="58"/>
      <c r="W99" s="58"/>
      <c r="X99" s="58"/>
      <c r="Y99" s="58"/>
      <c r="Z99" s="58"/>
      <c r="AA99" s="58"/>
    </row>
    <row r="100" spans="1:27" ht="18" customHeight="1" thickBot="1">
      <c r="A100" s="58"/>
      <c r="B100" s="71">
        <f>B92+1</f>
        <v>45090</v>
      </c>
      <c r="C100" s="72"/>
      <c r="D100" s="72"/>
      <c r="E100" s="72"/>
      <c r="F100" s="72"/>
      <c r="G100" s="72"/>
      <c r="H100" s="72"/>
      <c r="I100" s="72"/>
      <c r="J100" s="72"/>
      <c r="K100" s="72"/>
      <c r="L100" s="72"/>
      <c r="M100" s="72"/>
      <c r="N100" s="72"/>
      <c r="O100" s="72"/>
      <c r="P100" s="72"/>
      <c r="Q100" s="72"/>
      <c r="R100" s="72"/>
      <c r="S100" s="73"/>
      <c r="U100" s="60">
        <f>IF(ISERROR(OR(WEEKDAY(B100,1)=1,ISNUMBER(MATCH(B100,#REF!,0)))),"",IF(OR(WEEKDAY(B100,1)=1,ISNUMBER(MATCH(B100,#REF!,0))),1,2))</f>
        <v>2</v>
      </c>
      <c r="V100" s="58"/>
      <c r="W100" s="58"/>
      <c r="X100" s="58"/>
      <c r="Y100" s="58"/>
      <c r="Z100" s="58"/>
      <c r="AA100" s="58"/>
    </row>
    <row r="101" spans="1:27" ht="18" customHeight="1" thickBot="1">
      <c r="A101" s="58"/>
      <c r="B101" s="9" t="s">
        <v>25</v>
      </c>
      <c r="C101" s="4" t="s">
        <v>1</v>
      </c>
      <c r="D101" s="5" t="s">
        <v>0</v>
      </c>
      <c r="E101" s="68" t="s">
        <v>2</v>
      </c>
      <c r="F101" s="69"/>
      <c r="G101" s="69"/>
      <c r="H101" s="69"/>
      <c r="I101" s="69"/>
      <c r="J101" s="69"/>
      <c r="K101" s="69"/>
      <c r="L101" s="69"/>
      <c r="M101" s="70"/>
      <c r="N101" s="59" t="s">
        <v>4</v>
      </c>
      <c r="O101" s="57" t="s">
        <v>6</v>
      </c>
      <c r="P101" s="7" t="s">
        <v>26</v>
      </c>
      <c r="Q101" s="12" t="s">
        <v>4</v>
      </c>
      <c r="R101" s="63" t="s">
        <v>4</v>
      </c>
      <c r="S101" s="64"/>
      <c r="U101" s="60" t="str">
        <f>IF(ISERROR(OR(WEEKDAY(B101,1)=1,ISNUMBER(MATCH(B101,#REF!,0)))),"",IF(OR(WEEKDAY(B101,1)=1,ISNUMBER(MATCH(B101,#REF!,0))),1,2))</f>
        <v/>
      </c>
      <c r="V101" s="58"/>
      <c r="W101" s="58"/>
      <c r="X101" s="58"/>
      <c r="Y101" s="58"/>
      <c r="Z101" s="58"/>
      <c r="AA101" s="58"/>
    </row>
    <row r="102" spans="1:27" ht="18" customHeight="1">
      <c r="A102" s="58"/>
      <c r="B102" s="43" t="s">
        <v>96</v>
      </c>
      <c r="C102" s="44" t="s">
        <v>97</v>
      </c>
      <c r="D102" s="45" t="s">
        <v>118</v>
      </c>
      <c r="E102" s="66" t="s">
        <v>99</v>
      </c>
      <c r="F102" s="67"/>
      <c r="G102" s="67"/>
      <c r="H102" s="67"/>
      <c r="I102" s="67"/>
      <c r="J102" s="67"/>
      <c r="K102" s="67"/>
      <c r="L102" s="67"/>
      <c r="M102" s="67"/>
      <c r="N102" s="46">
        <v>6.5</v>
      </c>
      <c r="O102" s="46"/>
      <c r="P102" s="46"/>
      <c r="Q102" s="46"/>
      <c r="R102" s="52" t="s">
        <v>56</v>
      </c>
      <c r="S102" s="47">
        <f>SUM(N102:N107)</f>
        <v>6.5</v>
      </c>
      <c r="U102" s="60" t="str">
        <f>IF(ISERROR(OR(WEEKDAY(B102,1)=1,ISNUMBER(MATCH(B102,#REF!,0)))),"",IF(OR(WEEKDAY(B102,1)=1,ISNUMBER(MATCH(B102,#REF!,0))),1,2))</f>
        <v/>
      </c>
      <c r="V102" s="58"/>
      <c r="W102" s="58"/>
      <c r="X102" s="58"/>
      <c r="Y102" s="58"/>
      <c r="Z102" s="58"/>
      <c r="AA102" s="58"/>
    </row>
    <row r="103" spans="1:27" ht="18" customHeight="1">
      <c r="A103" s="58"/>
      <c r="B103" s="14" t="s">
        <v>7</v>
      </c>
      <c r="C103" s="8" t="s">
        <v>7</v>
      </c>
      <c r="D103" s="18"/>
      <c r="E103" s="61" t="s">
        <v>7</v>
      </c>
      <c r="F103" s="62"/>
      <c r="G103" s="62"/>
      <c r="H103" s="62"/>
      <c r="I103" s="62"/>
      <c r="J103" s="62"/>
      <c r="K103" s="62"/>
      <c r="L103" s="62"/>
      <c r="M103" s="62"/>
      <c r="N103" s="15"/>
      <c r="O103" s="15"/>
      <c r="P103" s="15"/>
      <c r="Q103" s="15"/>
      <c r="R103" s="53" t="s">
        <v>6</v>
      </c>
      <c r="S103" s="16">
        <f>SUM(Q102:Q106)</f>
        <v>1.25</v>
      </c>
      <c r="U103" s="60" t="str">
        <f>IF(ISERROR(OR(WEEKDAY(B103,1)=1,ISNUMBER(MATCH(B103,#REF!,0)))),"",IF(OR(WEEKDAY(B103,1)=1,ISNUMBER(MATCH(B103,#REF!,0))),1,2))</f>
        <v/>
      </c>
      <c r="V103" s="58"/>
      <c r="W103" s="58"/>
      <c r="X103" s="58"/>
      <c r="Y103" s="58"/>
      <c r="Z103" s="58"/>
      <c r="AA103" s="58"/>
    </row>
    <row r="104" spans="1:27" ht="18" customHeight="1">
      <c r="A104" s="58"/>
      <c r="B104" s="14" t="s">
        <v>7</v>
      </c>
      <c r="C104" s="8" t="s">
        <v>7</v>
      </c>
      <c r="D104" s="18"/>
      <c r="E104" s="61" t="s">
        <v>7</v>
      </c>
      <c r="F104" s="62"/>
      <c r="G104" s="62"/>
      <c r="H104" s="62"/>
      <c r="I104" s="62"/>
      <c r="J104" s="62"/>
      <c r="K104" s="62"/>
      <c r="L104" s="62"/>
      <c r="M104" s="62"/>
      <c r="N104" s="15"/>
      <c r="O104" s="15"/>
      <c r="P104" s="15"/>
      <c r="Q104" s="15"/>
      <c r="R104" s="54" t="str">
        <f>IF(Q107="△","Minus Time","")</f>
        <v/>
      </c>
      <c r="S104" s="41"/>
      <c r="U104" s="60" t="str">
        <f>IF(ISERROR(OR(WEEKDAY(B104,1)=1,ISNUMBER(MATCH(B104,#REF!,0)))),"",IF(OR(WEEKDAY(B104,1)=1,ISNUMBER(MATCH(B104,#REF!,0))),1,2))</f>
        <v/>
      </c>
      <c r="V104" s="58"/>
      <c r="W104" s="58"/>
      <c r="X104" s="58"/>
      <c r="Y104" s="58"/>
      <c r="Z104" s="58"/>
      <c r="AA104" s="58"/>
    </row>
    <row r="105" spans="1:27" ht="18" customHeight="1">
      <c r="A105" s="58"/>
      <c r="B105" s="14" t="s">
        <v>7</v>
      </c>
      <c r="C105" s="8" t="s">
        <v>7</v>
      </c>
      <c r="D105" s="18"/>
      <c r="E105" s="61" t="s">
        <v>7</v>
      </c>
      <c r="F105" s="62"/>
      <c r="G105" s="62"/>
      <c r="H105" s="62"/>
      <c r="I105" s="62"/>
      <c r="J105" s="62"/>
      <c r="K105" s="62"/>
      <c r="L105" s="62"/>
      <c r="M105" s="62"/>
      <c r="N105" s="15"/>
      <c r="O105" s="15"/>
      <c r="P105" s="15"/>
      <c r="Q105" s="15"/>
      <c r="R105" s="53" t="s">
        <v>23</v>
      </c>
      <c r="S105" s="16">
        <f>IF(OR(Q107="■",Q107="×",Q107="◎"),0,IF(Q107="△",SUM(S102:S104)-7.75, SUM(S102:S103)-7.75))</f>
        <v>0</v>
      </c>
      <c r="U105" s="60" t="str">
        <f>IF(ISERROR(OR(WEEKDAY(B105,1)=1,ISNUMBER(MATCH(B105,#REF!,0)))),"",IF(OR(WEEKDAY(B105,1)=1,ISNUMBER(MATCH(B105,#REF!,0))),1,2))</f>
        <v/>
      </c>
      <c r="V105" s="58"/>
      <c r="W105" s="58"/>
      <c r="X105" s="58"/>
      <c r="Y105" s="58"/>
      <c r="Z105" s="58"/>
      <c r="AA105" s="58"/>
    </row>
    <row r="106" spans="1:27" ht="18" customHeight="1">
      <c r="A106" s="58"/>
      <c r="B106" s="14" t="s">
        <v>7</v>
      </c>
      <c r="C106" s="8" t="s">
        <v>7</v>
      </c>
      <c r="D106" s="18"/>
      <c r="E106" s="61" t="s">
        <v>7</v>
      </c>
      <c r="F106" s="62"/>
      <c r="G106" s="62"/>
      <c r="H106" s="62"/>
      <c r="I106" s="62"/>
      <c r="J106" s="62"/>
      <c r="K106" s="62"/>
      <c r="L106" s="62"/>
      <c r="M106" s="62"/>
      <c r="N106" s="15"/>
      <c r="O106" s="15" t="s">
        <v>32</v>
      </c>
      <c r="P106" s="15" t="s">
        <v>33</v>
      </c>
      <c r="Q106" s="15">
        <v>1.25</v>
      </c>
      <c r="R106" s="53" t="s">
        <v>3</v>
      </c>
      <c r="S106" s="16" t="str">
        <f>IF(Q107="×",-7.75,"-")</f>
        <v>-</v>
      </c>
      <c r="U106" s="60" t="str">
        <f>IF(ISERROR(OR(WEEKDAY(B106,1)=1,ISNUMBER(MATCH(B106,#REF!,0)))),"",IF(OR(WEEKDAY(B106,1)=1,ISNUMBER(MATCH(B106,#REF!,0))),1,2))</f>
        <v/>
      </c>
      <c r="V106" s="58"/>
      <c r="W106" s="58"/>
      <c r="X106" s="58"/>
      <c r="Y106" s="58"/>
      <c r="Z106" s="58"/>
      <c r="AA106" s="58"/>
    </row>
    <row r="107" spans="1:27" ht="18" customHeight="1" thickBot="1">
      <c r="A107" s="58"/>
      <c r="B107" s="48" t="s">
        <v>7</v>
      </c>
      <c r="C107" s="49" t="s">
        <v>7</v>
      </c>
      <c r="D107" s="50"/>
      <c r="E107" s="76" t="s">
        <v>7</v>
      </c>
      <c r="F107" s="77"/>
      <c r="G107" s="77"/>
      <c r="H107" s="77"/>
      <c r="I107" s="77"/>
      <c r="J107" s="77"/>
      <c r="K107" s="77"/>
      <c r="L107" s="77"/>
      <c r="M107" s="77"/>
      <c r="N107" s="51"/>
      <c r="O107" s="51" t="s">
        <v>55</v>
      </c>
      <c r="P107" s="51" t="s">
        <v>33</v>
      </c>
      <c r="Q107" s="51" t="s">
        <v>93</v>
      </c>
      <c r="R107" s="55" t="s">
        <v>5</v>
      </c>
      <c r="S107" s="17">
        <f xml:space="preserve"> S102+S103</f>
        <v>7.75</v>
      </c>
      <c r="U107" s="60" t="str">
        <f>IF(ISERROR(OR(WEEKDAY(B107,1)=1,ISNUMBER(MATCH(B107,#REF!,0)))),"",IF(OR(WEEKDAY(B107,1)=1,ISNUMBER(MATCH(B107,#REF!,0))),1,2))</f>
        <v/>
      </c>
      <c r="V107" s="58"/>
      <c r="W107" s="58"/>
      <c r="X107" s="58"/>
      <c r="Y107" s="58"/>
      <c r="Z107" s="58"/>
      <c r="AA107" s="58"/>
    </row>
    <row r="108" spans="1:27" ht="18" customHeight="1" thickBot="1">
      <c r="A108" s="58"/>
      <c r="B108" s="71">
        <f>B100+1</f>
        <v>45091</v>
      </c>
      <c r="C108" s="72"/>
      <c r="D108" s="72"/>
      <c r="E108" s="72"/>
      <c r="F108" s="72"/>
      <c r="G108" s="72"/>
      <c r="H108" s="72"/>
      <c r="I108" s="72"/>
      <c r="J108" s="72"/>
      <c r="K108" s="72"/>
      <c r="L108" s="72"/>
      <c r="M108" s="72"/>
      <c r="N108" s="72"/>
      <c r="O108" s="72"/>
      <c r="P108" s="72"/>
      <c r="Q108" s="72"/>
      <c r="R108" s="72"/>
      <c r="S108" s="73"/>
      <c r="U108" s="60">
        <f>IF(ISERROR(OR(WEEKDAY(B108,1)=1,ISNUMBER(MATCH(B108,#REF!,0)))),"",IF(OR(WEEKDAY(B108,1)=1,ISNUMBER(MATCH(B108,#REF!,0))),1,2))</f>
        <v>2</v>
      </c>
      <c r="V108" s="58"/>
      <c r="W108" s="58"/>
      <c r="X108" s="58"/>
      <c r="Y108" s="58"/>
      <c r="Z108" s="58"/>
      <c r="AA108" s="58"/>
    </row>
    <row r="109" spans="1:27" ht="18" customHeight="1" thickBot="1">
      <c r="A109" s="58"/>
      <c r="B109" s="9" t="s">
        <v>25</v>
      </c>
      <c r="C109" s="4" t="s">
        <v>1</v>
      </c>
      <c r="D109" s="5" t="s">
        <v>0</v>
      </c>
      <c r="E109" s="68" t="s">
        <v>2</v>
      </c>
      <c r="F109" s="69"/>
      <c r="G109" s="69"/>
      <c r="H109" s="69"/>
      <c r="I109" s="69"/>
      <c r="J109" s="69"/>
      <c r="K109" s="69"/>
      <c r="L109" s="69"/>
      <c r="M109" s="70"/>
      <c r="N109" s="59" t="s">
        <v>4</v>
      </c>
      <c r="O109" s="57" t="s">
        <v>6</v>
      </c>
      <c r="P109" s="7" t="s">
        <v>26</v>
      </c>
      <c r="Q109" s="12" t="s">
        <v>4</v>
      </c>
      <c r="R109" s="63" t="s">
        <v>4</v>
      </c>
      <c r="S109" s="64"/>
      <c r="U109" s="60" t="str">
        <f>IF(ISERROR(OR(WEEKDAY(B109,1)=1,ISNUMBER(MATCH(B109,#REF!,0)))),"",IF(OR(WEEKDAY(B109,1)=1,ISNUMBER(MATCH(B109,#REF!,0))),1,2))</f>
        <v/>
      </c>
      <c r="V109" s="58"/>
      <c r="W109" s="58"/>
      <c r="X109" s="58"/>
      <c r="Y109" s="58"/>
      <c r="Z109" s="58"/>
      <c r="AA109" s="58"/>
    </row>
    <row r="110" spans="1:27" ht="18" customHeight="1">
      <c r="A110" s="58"/>
      <c r="B110" s="43" t="s">
        <v>96</v>
      </c>
      <c r="C110" s="44" t="s">
        <v>97</v>
      </c>
      <c r="D110" s="45" t="s">
        <v>118</v>
      </c>
      <c r="E110" s="66" t="s">
        <v>99</v>
      </c>
      <c r="F110" s="67"/>
      <c r="G110" s="67"/>
      <c r="H110" s="67"/>
      <c r="I110" s="67"/>
      <c r="J110" s="67"/>
      <c r="K110" s="67"/>
      <c r="L110" s="67"/>
      <c r="M110" s="67"/>
      <c r="N110" s="46">
        <v>6.5</v>
      </c>
      <c r="O110" s="46"/>
      <c r="P110" s="46"/>
      <c r="Q110" s="46"/>
      <c r="R110" s="52" t="s">
        <v>56</v>
      </c>
      <c r="S110" s="47">
        <f>SUM(N110:N115)</f>
        <v>6.5</v>
      </c>
      <c r="U110" s="60" t="str">
        <f>IF(ISERROR(OR(WEEKDAY(B110,1)=1,ISNUMBER(MATCH(B110,#REF!,0)))),"",IF(OR(WEEKDAY(B110,1)=1,ISNUMBER(MATCH(B110,#REF!,0))),1,2))</f>
        <v/>
      </c>
      <c r="V110" s="58"/>
      <c r="W110" s="58"/>
      <c r="X110" s="58"/>
      <c r="Y110" s="58"/>
      <c r="Z110" s="58"/>
      <c r="AA110" s="58"/>
    </row>
    <row r="111" spans="1:27" ht="18" customHeight="1">
      <c r="A111" s="58"/>
      <c r="B111" s="14" t="s">
        <v>7</v>
      </c>
      <c r="C111" s="8" t="s">
        <v>7</v>
      </c>
      <c r="D111" s="18"/>
      <c r="E111" s="61" t="s">
        <v>7</v>
      </c>
      <c r="F111" s="62"/>
      <c r="G111" s="62"/>
      <c r="H111" s="62"/>
      <c r="I111" s="62"/>
      <c r="J111" s="62"/>
      <c r="K111" s="62"/>
      <c r="L111" s="62"/>
      <c r="M111" s="62"/>
      <c r="N111" s="15"/>
      <c r="O111" s="15"/>
      <c r="P111" s="15"/>
      <c r="Q111" s="15"/>
      <c r="R111" s="53" t="s">
        <v>6</v>
      </c>
      <c r="S111" s="16">
        <f>SUM(Q110:Q114)</f>
        <v>1.25</v>
      </c>
      <c r="U111" s="60" t="str">
        <f>IF(ISERROR(OR(WEEKDAY(B111,1)=1,ISNUMBER(MATCH(B111,#REF!,0)))),"",IF(OR(WEEKDAY(B111,1)=1,ISNUMBER(MATCH(B111,#REF!,0))),1,2))</f>
        <v/>
      </c>
      <c r="V111" s="58"/>
      <c r="W111" s="58"/>
      <c r="X111" s="58"/>
      <c r="Y111" s="58"/>
      <c r="Z111" s="58"/>
      <c r="AA111" s="58"/>
    </row>
    <row r="112" spans="1:27" ht="18" customHeight="1">
      <c r="A112" s="58"/>
      <c r="B112" s="14" t="s">
        <v>7</v>
      </c>
      <c r="C112" s="8" t="s">
        <v>7</v>
      </c>
      <c r="D112" s="18"/>
      <c r="E112" s="61" t="s">
        <v>7</v>
      </c>
      <c r="F112" s="62"/>
      <c r="G112" s="62"/>
      <c r="H112" s="62"/>
      <c r="I112" s="62"/>
      <c r="J112" s="62"/>
      <c r="K112" s="62"/>
      <c r="L112" s="62"/>
      <c r="M112" s="62"/>
      <c r="N112" s="15"/>
      <c r="O112" s="15"/>
      <c r="P112" s="15"/>
      <c r="Q112" s="15"/>
      <c r="R112" s="54" t="str">
        <f>IF(Q115="△","Minus Time","")</f>
        <v/>
      </c>
      <c r="S112" s="41"/>
      <c r="U112" s="60" t="str">
        <f>IF(ISERROR(OR(WEEKDAY(B112,1)=1,ISNUMBER(MATCH(B112,#REF!,0)))),"",IF(OR(WEEKDAY(B112,1)=1,ISNUMBER(MATCH(B112,#REF!,0))),1,2))</f>
        <v/>
      </c>
      <c r="V112" s="58"/>
      <c r="W112" s="58"/>
      <c r="X112" s="58"/>
      <c r="Y112" s="58"/>
      <c r="Z112" s="58"/>
      <c r="AA112" s="58"/>
    </row>
    <row r="113" spans="1:27" ht="18" customHeight="1">
      <c r="A113" s="58"/>
      <c r="B113" s="14" t="s">
        <v>7</v>
      </c>
      <c r="C113" s="8" t="s">
        <v>7</v>
      </c>
      <c r="D113" s="18"/>
      <c r="E113" s="61" t="s">
        <v>7</v>
      </c>
      <c r="F113" s="62"/>
      <c r="G113" s="62"/>
      <c r="H113" s="62"/>
      <c r="I113" s="62"/>
      <c r="J113" s="62"/>
      <c r="K113" s="62"/>
      <c r="L113" s="62"/>
      <c r="M113" s="62"/>
      <c r="N113" s="15"/>
      <c r="O113" s="15"/>
      <c r="P113" s="15"/>
      <c r="Q113" s="15"/>
      <c r="R113" s="53" t="s">
        <v>23</v>
      </c>
      <c r="S113" s="16">
        <f>IF(OR(Q115="■",Q115="×",Q115="◎"),0,IF(Q115="△",SUM(S110:S112)-7.75, SUM(S110:S111)-7.75))</f>
        <v>0</v>
      </c>
      <c r="U113" s="60" t="str">
        <f>IF(ISERROR(OR(WEEKDAY(B113,1)=1,ISNUMBER(MATCH(B113,#REF!,0)))),"",IF(OR(WEEKDAY(B113,1)=1,ISNUMBER(MATCH(B113,#REF!,0))),1,2))</f>
        <v/>
      </c>
      <c r="V113" s="58"/>
      <c r="W113" s="58"/>
      <c r="X113" s="58"/>
      <c r="Y113" s="58"/>
      <c r="Z113" s="58"/>
      <c r="AA113" s="58"/>
    </row>
    <row r="114" spans="1:27" ht="18" customHeight="1">
      <c r="A114" s="58"/>
      <c r="B114" s="14" t="s">
        <v>7</v>
      </c>
      <c r="C114" s="8" t="s">
        <v>7</v>
      </c>
      <c r="D114" s="18"/>
      <c r="E114" s="61" t="s">
        <v>7</v>
      </c>
      <c r="F114" s="62"/>
      <c r="G114" s="62"/>
      <c r="H114" s="62"/>
      <c r="I114" s="62"/>
      <c r="J114" s="62"/>
      <c r="K114" s="62"/>
      <c r="L114" s="62"/>
      <c r="M114" s="62"/>
      <c r="N114" s="15"/>
      <c r="O114" s="15" t="s">
        <v>32</v>
      </c>
      <c r="P114" s="15" t="s">
        <v>33</v>
      </c>
      <c r="Q114" s="15">
        <v>1.25</v>
      </c>
      <c r="R114" s="53" t="s">
        <v>3</v>
      </c>
      <c r="S114" s="16" t="str">
        <f>IF(Q115="×",-7.75,"-")</f>
        <v>-</v>
      </c>
      <c r="U114" s="60" t="str">
        <f>IF(ISERROR(OR(WEEKDAY(B114,1)=1,ISNUMBER(MATCH(B114,#REF!,0)))),"",IF(OR(WEEKDAY(B114,1)=1,ISNUMBER(MATCH(B114,#REF!,0))),1,2))</f>
        <v/>
      </c>
      <c r="V114" s="58"/>
      <c r="W114" s="58"/>
      <c r="X114" s="58"/>
      <c r="Y114" s="58"/>
      <c r="Z114" s="58"/>
      <c r="AA114" s="58"/>
    </row>
    <row r="115" spans="1:27" ht="18" customHeight="1" thickBot="1">
      <c r="A115" s="58"/>
      <c r="B115" s="48" t="s">
        <v>7</v>
      </c>
      <c r="C115" s="49" t="s">
        <v>7</v>
      </c>
      <c r="D115" s="50"/>
      <c r="E115" s="76" t="s">
        <v>7</v>
      </c>
      <c r="F115" s="77"/>
      <c r="G115" s="77"/>
      <c r="H115" s="77"/>
      <c r="I115" s="77"/>
      <c r="J115" s="77"/>
      <c r="K115" s="77"/>
      <c r="L115" s="77"/>
      <c r="M115" s="77"/>
      <c r="N115" s="51"/>
      <c r="O115" s="51" t="s">
        <v>55</v>
      </c>
      <c r="P115" s="51" t="s">
        <v>33</v>
      </c>
      <c r="Q115" s="51" t="s">
        <v>93</v>
      </c>
      <c r="R115" s="55" t="s">
        <v>5</v>
      </c>
      <c r="S115" s="17">
        <f xml:space="preserve"> S110+S111</f>
        <v>7.75</v>
      </c>
      <c r="U115" s="60" t="str">
        <f>IF(ISERROR(OR(WEEKDAY(B115,1)=1,ISNUMBER(MATCH(B115,#REF!,0)))),"",IF(OR(WEEKDAY(B115,1)=1,ISNUMBER(MATCH(B115,#REF!,0))),1,2))</f>
        <v/>
      </c>
      <c r="V115" s="58"/>
      <c r="W115" s="58"/>
      <c r="X115" s="58"/>
      <c r="Y115" s="58"/>
      <c r="Z115" s="58"/>
      <c r="AA115" s="58"/>
    </row>
    <row r="116" spans="1:27" ht="18" customHeight="1" thickBot="1">
      <c r="A116" s="58"/>
      <c r="B116" s="71">
        <f>B108+1</f>
        <v>45092</v>
      </c>
      <c r="C116" s="72"/>
      <c r="D116" s="72"/>
      <c r="E116" s="72"/>
      <c r="F116" s="72"/>
      <c r="G116" s="72"/>
      <c r="H116" s="72"/>
      <c r="I116" s="72"/>
      <c r="J116" s="72"/>
      <c r="K116" s="72"/>
      <c r="L116" s="72"/>
      <c r="M116" s="72"/>
      <c r="N116" s="72"/>
      <c r="O116" s="72"/>
      <c r="P116" s="72"/>
      <c r="Q116" s="72"/>
      <c r="R116" s="72"/>
      <c r="S116" s="73"/>
      <c r="U116" s="60">
        <f>IF(ISERROR(OR(WEEKDAY(B116,1)=1,ISNUMBER(MATCH(B116,#REF!,0)))),"",IF(OR(WEEKDAY(B116,1)=1,ISNUMBER(MATCH(B116,#REF!,0))),1,2))</f>
        <v>2</v>
      </c>
      <c r="V116" s="58"/>
      <c r="W116" s="58"/>
      <c r="X116" s="58"/>
      <c r="Y116" s="58"/>
      <c r="Z116" s="58"/>
      <c r="AA116" s="58"/>
    </row>
    <row r="117" spans="1:27" ht="18" customHeight="1" thickBot="1">
      <c r="A117" s="58"/>
      <c r="B117" s="9" t="s">
        <v>25</v>
      </c>
      <c r="C117" s="4" t="s">
        <v>1</v>
      </c>
      <c r="D117" s="5" t="s">
        <v>0</v>
      </c>
      <c r="E117" s="68" t="s">
        <v>2</v>
      </c>
      <c r="F117" s="69"/>
      <c r="G117" s="69"/>
      <c r="H117" s="69"/>
      <c r="I117" s="69"/>
      <c r="J117" s="69"/>
      <c r="K117" s="69"/>
      <c r="L117" s="69"/>
      <c r="M117" s="70"/>
      <c r="N117" s="59" t="s">
        <v>4</v>
      </c>
      <c r="O117" s="57" t="s">
        <v>6</v>
      </c>
      <c r="P117" s="7" t="s">
        <v>26</v>
      </c>
      <c r="Q117" s="12" t="s">
        <v>4</v>
      </c>
      <c r="R117" s="63" t="s">
        <v>4</v>
      </c>
      <c r="S117" s="64"/>
      <c r="U117" s="60" t="str">
        <f>IF(ISERROR(OR(WEEKDAY(B117,1)=1,ISNUMBER(MATCH(B117,#REF!,0)))),"",IF(OR(WEEKDAY(B117,1)=1,ISNUMBER(MATCH(B117,#REF!,0))),1,2))</f>
        <v/>
      </c>
      <c r="V117" s="58"/>
      <c r="W117" s="58"/>
      <c r="X117" s="58"/>
      <c r="Y117" s="58"/>
      <c r="Z117" s="58"/>
      <c r="AA117" s="58"/>
    </row>
    <row r="118" spans="1:27" ht="18" customHeight="1">
      <c r="A118" s="58"/>
      <c r="B118" s="43" t="s">
        <v>96</v>
      </c>
      <c r="C118" s="44" t="s">
        <v>97</v>
      </c>
      <c r="D118" s="45" t="s">
        <v>118</v>
      </c>
      <c r="E118" s="66" t="s">
        <v>99</v>
      </c>
      <c r="F118" s="67"/>
      <c r="G118" s="67"/>
      <c r="H118" s="67"/>
      <c r="I118" s="67"/>
      <c r="J118" s="67"/>
      <c r="K118" s="67"/>
      <c r="L118" s="67"/>
      <c r="M118" s="67"/>
      <c r="N118" s="46">
        <v>6.5</v>
      </c>
      <c r="O118" s="46" t="s">
        <v>95</v>
      </c>
      <c r="P118" s="46"/>
      <c r="Q118" s="46">
        <v>0.5</v>
      </c>
      <c r="R118" s="52" t="s">
        <v>56</v>
      </c>
      <c r="S118" s="47">
        <f>SUM(N118:N123)</f>
        <v>6.5</v>
      </c>
      <c r="U118" s="60" t="str">
        <f>IF(ISERROR(OR(WEEKDAY(B118,1)=1,ISNUMBER(MATCH(B118,#REF!,0)))),"",IF(OR(WEEKDAY(B118,1)=1,ISNUMBER(MATCH(B118,#REF!,0))),1,2))</f>
        <v/>
      </c>
      <c r="V118" s="58"/>
      <c r="W118" s="58"/>
      <c r="X118" s="58"/>
      <c r="Y118" s="58"/>
      <c r="Z118" s="58"/>
      <c r="AA118" s="58"/>
    </row>
    <row r="119" spans="1:27" ht="18" customHeight="1">
      <c r="A119" s="58"/>
      <c r="B119" s="14" t="s">
        <v>7</v>
      </c>
      <c r="C119" s="8" t="s">
        <v>7</v>
      </c>
      <c r="D119" s="18"/>
      <c r="E119" s="61" t="s">
        <v>7</v>
      </c>
      <c r="F119" s="62"/>
      <c r="G119" s="62"/>
      <c r="H119" s="62"/>
      <c r="I119" s="62"/>
      <c r="J119" s="62"/>
      <c r="K119" s="62"/>
      <c r="L119" s="62"/>
      <c r="M119" s="62"/>
      <c r="N119" s="15"/>
      <c r="O119" s="15"/>
      <c r="P119" s="15"/>
      <c r="Q119" s="15"/>
      <c r="R119" s="53" t="s">
        <v>6</v>
      </c>
      <c r="S119" s="16">
        <f>SUM(Q118:Q122)</f>
        <v>1.25</v>
      </c>
      <c r="U119" s="60" t="str">
        <f>IF(ISERROR(OR(WEEKDAY(B119,1)=1,ISNUMBER(MATCH(B119,#REF!,0)))),"",IF(OR(WEEKDAY(B119,1)=1,ISNUMBER(MATCH(B119,#REF!,0))),1,2))</f>
        <v/>
      </c>
      <c r="V119" s="58"/>
      <c r="W119" s="58"/>
      <c r="X119" s="58"/>
      <c r="Y119" s="58"/>
      <c r="Z119" s="58"/>
      <c r="AA119" s="58"/>
    </row>
    <row r="120" spans="1:27" ht="18" customHeight="1">
      <c r="A120" s="58"/>
      <c r="B120" s="14" t="s">
        <v>7</v>
      </c>
      <c r="C120" s="8" t="s">
        <v>7</v>
      </c>
      <c r="D120" s="18"/>
      <c r="E120" s="61" t="s">
        <v>7</v>
      </c>
      <c r="F120" s="62"/>
      <c r="G120" s="62"/>
      <c r="H120" s="62"/>
      <c r="I120" s="62"/>
      <c r="J120" s="62"/>
      <c r="K120" s="62"/>
      <c r="L120" s="62"/>
      <c r="M120" s="62"/>
      <c r="N120" s="15"/>
      <c r="O120" s="15"/>
      <c r="P120" s="15"/>
      <c r="Q120" s="15"/>
      <c r="R120" s="54" t="str">
        <f>IF(Q123="△","Minus Time","")</f>
        <v/>
      </c>
      <c r="S120" s="41"/>
      <c r="U120" s="60" t="str">
        <f>IF(ISERROR(OR(WEEKDAY(B120,1)=1,ISNUMBER(MATCH(B120,#REF!,0)))),"",IF(OR(WEEKDAY(B120,1)=1,ISNUMBER(MATCH(B120,#REF!,0))),1,2))</f>
        <v/>
      </c>
      <c r="V120" s="58"/>
      <c r="W120" s="58"/>
      <c r="X120" s="58"/>
      <c r="Y120" s="58"/>
      <c r="Z120" s="58"/>
      <c r="AA120" s="58"/>
    </row>
    <row r="121" spans="1:27" ht="18" customHeight="1">
      <c r="A121" s="58"/>
      <c r="B121" s="14" t="s">
        <v>7</v>
      </c>
      <c r="C121" s="8" t="s">
        <v>7</v>
      </c>
      <c r="D121" s="18"/>
      <c r="E121" s="61" t="s">
        <v>7</v>
      </c>
      <c r="F121" s="62"/>
      <c r="G121" s="62"/>
      <c r="H121" s="62"/>
      <c r="I121" s="62"/>
      <c r="J121" s="62"/>
      <c r="K121" s="62"/>
      <c r="L121" s="62"/>
      <c r="M121" s="62"/>
      <c r="N121" s="15"/>
      <c r="O121" s="15"/>
      <c r="P121" s="15"/>
      <c r="Q121" s="15"/>
      <c r="R121" s="53" t="s">
        <v>23</v>
      </c>
      <c r="S121" s="16">
        <f>IF(OR(Q123="■",Q123="×",Q123="◎"),0,IF(Q123="△",SUM(S118:S120)-7.75, SUM(S118:S119)-7.75))</f>
        <v>0</v>
      </c>
      <c r="U121" s="60" t="str">
        <f>IF(ISERROR(OR(WEEKDAY(B121,1)=1,ISNUMBER(MATCH(B121,#REF!,0)))),"",IF(OR(WEEKDAY(B121,1)=1,ISNUMBER(MATCH(B121,#REF!,0))),1,2))</f>
        <v/>
      </c>
      <c r="V121" s="58"/>
      <c r="W121" s="58"/>
      <c r="X121" s="58"/>
      <c r="Y121" s="58"/>
      <c r="Z121" s="58"/>
      <c r="AA121" s="58"/>
    </row>
    <row r="122" spans="1:27" ht="18" customHeight="1">
      <c r="A122" s="58"/>
      <c r="B122" s="14" t="s">
        <v>7</v>
      </c>
      <c r="C122" s="8" t="s">
        <v>7</v>
      </c>
      <c r="D122" s="18"/>
      <c r="E122" s="61" t="s">
        <v>7</v>
      </c>
      <c r="F122" s="62"/>
      <c r="G122" s="62"/>
      <c r="H122" s="62"/>
      <c r="I122" s="62"/>
      <c r="J122" s="62"/>
      <c r="K122" s="62"/>
      <c r="L122" s="62"/>
      <c r="M122" s="62"/>
      <c r="N122" s="15"/>
      <c r="O122" s="15" t="s">
        <v>32</v>
      </c>
      <c r="P122" s="15" t="s">
        <v>33</v>
      </c>
      <c r="Q122" s="15">
        <v>0.75</v>
      </c>
      <c r="R122" s="53" t="s">
        <v>3</v>
      </c>
      <c r="S122" s="16" t="str">
        <f>IF(Q123="×",-7.75,"-")</f>
        <v>-</v>
      </c>
      <c r="U122" s="60" t="str">
        <f>IF(ISERROR(OR(WEEKDAY(B122,1)=1,ISNUMBER(MATCH(B122,#REF!,0)))),"",IF(OR(WEEKDAY(B122,1)=1,ISNUMBER(MATCH(B122,#REF!,0))),1,2))</f>
        <v/>
      </c>
      <c r="V122" s="58"/>
      <c r="W122" s="58"/>
      <c r="X122" s="58"/>
      <c r="Y122" s="58"/>
      <c r="Z122" s="58"/>
      <c r="AA122" s="58"/>
    </row>
    <row r="123" spans="1:27" ht="18" customHeight="1" thickBot="1">
      <c r="A123" s="58"/>
      <c r="B123" s="48" t="s">
        <v>7</v>
      </c>
      <c r="C123" s="49" t="s">
        <v>7</v>
      </c>
      <c r="D123" s="50"/>
      <c r="E123" s="76" t="s">
        <v>7</v>
      </c>
      <c r="F123" s="77"/>
      <c r="G123" s="77"/>
      <c r="H123" s="77"/>
      <c r="I123" s="77"/>
      <c r="J123" s="77"/>
      <c r="K123" s="77"/>
      <c r="L123" s="77"/>
      <c r="M123" s="77"/>
      <c r="N123" s="51"/>
      <c r="O123" s="51" t="s">
        <v>55</v>
      </c>
      <c r="P123" s="51" t="s">
        <v>33</v>
      </c>
      <c r="Q123" s="51" t="s">
        <v>93</v>
      </c>
      <c r="R123" s="55" t="s">
        <v>5</v>
      </c>
      <c r="S123" s="17">
        <f xml:space="preserve"> S118+S119</f>
        <v>7.75</v>
      </c>
      <c r="U123" s="60" t="str">
        <f>IF(ISERROR(OR(WEEKDAY(B123,1)=1,ISNUMBER(MATCH(B123,#REF!,0)))),"",IF(OR(WEEKDAY(B123,1)=1,ISNUMBER(MATCH(B123,#REF!,0))),1,2))</f>
        <v/>
      </c>
      <c r="V123" s="58"/>
      <c r="W123" s="58"/>
      <c r="X123" s="58"/>
      <c r="Y123" s="58"/>
      <c r="Z123" s="58"/>
      <c r="AA123" s="58"/>
    </row>
    <row r="124" spans="1:27" ht="18" customHeight="1" thickBot="1">
      <c r="A124" s="58"/>
      <c r="B124" s="71">
        <f>B116+1</f>
        <v>45093</v>
      </c>
      <c r="C124" s="72"/>
      <c r="D124" s="72"/>
      <c r="E124" s="72"/>
      <c r="F124" s="72"/>
      <c r="G124" s="72"/>
      <c r="H124" s="72"/>
      <c r="I124" s="72"/>
      <c r="J124" s="72"/>
      <c r="K124" s="72"/>
      <c r="L124" s="72"/>
      <c r="M124" s="72"/>
      <c r="N124" s="72"/>
      <c r="O124" s="72"/>
      <c r="P124" s="72"/>
      <c r="Q124" s="72"/>
      <c r="R124" s="72"/>
      <c r="S124" s="73"/>
      <c r="U124" s="60">
        <f>IF(ISERROR(OR(WEEKDAY(B124,1)=1,ISNUMBER(MATCH(B124,#REF!,0)))),"",IF(OR(WEEKDAY(B124,1)=1,ISNUMBER(MATCH(B124,#REF!,0))),1,2))</f>
        <v>2</v>
      </c>
      <c r="V124" s="58"/>
      <c r="W124" s="58"/>
      <c r="X124" s="58"/>
      <c r="Y124" s="58"/>
      <c r="Z124" s="58"/>
      <c r="AA124" s="58"/>
    </row>
    <row r="125" spans="1:27" ht="18" customHeight="1" thickBot="1">
      <c r="A125" s="58"/>
      <c r="B125" s="9" t="s">
        <v>25</v>
      </c>
      <c r="C125" s="4" t="s">
        <v>1</v>
      </c>
      <c r="D125" s="5" t="s">
        <v>0</v>
      </c>
      <c r="E125" s="68" t="s">
        <v>2</v>
      </c>
      <c r="F125" s="69"/>
      <c r="G125" s="69"/>
      <c r="H125" s="69"/>
      <c r="I125" s="69"/>
      <c r="J125" s="69"/>
      <c r="K125" s="69"/>
      <c r="L125" s="69"/>
      <c r="M125" s="70"/>
      <c r="N125" s="59" t="s">
        <v>4</v>
      </c>
      <c r="O125" s="57" t="s">
        <v>6</v>
      </c>
      <c r="P125" s="7" t="s">
        <v>26</v>
      </c>
      <c r="Q125" s="12" t="s">
        <v>4</v>
      </c>
      <c r="R125" s="63" t="s">
        <v>4</v>
      </c>
      <c r="S125" s="64"/>
      <c r="U125" s="60" t="str">
        <f>IF(ISERROR(OR(WEEKDAY(B125,1)=1,ISNUMBER(MATCH(B125,#REF!,0)))),"",IF(OR(WEEKDAY(B125,1)=1,ISNUMBER(MATCH(B125,#REF!,0))),1,2))</f>
        <v/>
      </c>
      <c r="V125" s="58"/>
      <c r="W125" s="58"/>
      <c r="X125" s="58"/>
      <c r="Y125" s="58"/>
      <c r="Z125" s="58"/>
      <c r="AA125" s="58"/>
    </row>
    <row r="126" spans="1:27" ht="18" customHeight="1">
      <c r="A126" s="58"/>
      <c r="B126" s="43" t="s">
        <v>7</v>
      </c>
      <c r="C126" s="44" t="s">
        <v>7</v>
      </c>
      <c r="D126" s="45"/>
      <c r="E126" s="66" t="s">
        <v>7</v>
      </c>
      <c r="F126" s="67"/>
      <c r="G126" s="67"/>
      <c r="H126" s="67"/>
      <c r="I126" s="67"/>
      <c r="J126" s="67"/>
      <c r="K126" s="67"/>
      <c r="L126" s="67"/>
      <c r="M126" s="67"/>
      <c r="N126" s="46"/>
      <c r="O126" s="46"/>
      <c r="P126" s="46"/>
      <c r="Q126" s="46"/>
      <c r="R126" s="52" t="s">
        <v>56</v>
      </c>
      <c r="S126" s="47">
        <f>SUM(N126:N131)</f>
        <v>0</v>
      </c>
      <c r="U126" s="60" t="str">
        <f>IF(ISERROR(OR(WEEKDAY(B126,1)=1,ISNUMBER(MATCH(B126,#REF!,0)))),"",IF(OR(WEEKDAY(B126,1)=1,ISNUMBER(MATCH(B126,#REF!,0))),1,2))</f>
        <v/>
      </c>
      <c r="V126" s="58"/>
      <c r="W126" s="58"/>
      <c r="X126" s="58"/>
      <c r="Y126" s="58"/>
      <c r="Z126" s="58"/>
      <c r="AA126" s="58"/>
    </row>
    <row r="127" spans="1:27" ht="18" customHeight="1">
      <c r="A127" s="58"/>
      <c r="B127" s="14" t="s">
        <v>7</v>
      </c>
      <c r="C127" s="8" t="s">
        <v>7</v>
      </c>
      <c r="D127" s="18"/>
      <c r="E127" s="61" t="s">
        <v>7</v>
      </c>
      <c r="F127" s="62"/>
      <c r="G127" s="62"/>
      <c r="H127" s="62"/>
      <c r="I127" s="62"/>
      <c r="J127" s="62"/>
      <c r="K127" s="62"/>
      <c r="L127" s="62"/>
      <c r="M127" s="62"/>
      <c r="N127" s="15"/>
      <c r="O127" s="15"/>
      <c r="P127" s="15"/>
      <c r="Q127" s="15"/>
      <c r="R127" s="53" t="s">
        <v>6</v>
      </c>
      <c r="S127" s="16">
        <f>SUM(Q126:Q130)</f>
        <v>0</v>
      </c>
      <c r="U127" s="60" t="str">
        <f>IF(ISERROR(OR(WEEKDAY(B127,1)=1,ISNUMBER(MATCH(B127,#REF!,0)))),"",IF(OR(WEEKDAY(B127,1)=1,ISNUMBER(MATCH(B127,#REF!,0))),1,2))</f>
        <v/>
      </c>
      <c r="V127" s="58"/>
      <c r="W127" s="58"/>
      <c r="X127" s="58"/>
      <c r="Y127" s="58"/>
      <c r="Z127" s="58"/>
      <c r="AA127" s="58"/>
    </row>
    <row r="128" spans="1:27" ht="18" customHeight="1">
      <c r="A128" s="58"/>
      <c r="B128" s="14" t="s">
        <v>7</v>
      </c>
      <c r="C128" s="8" t="s">
        <v>7</v>
      </c>
      <c r="D128" s="18"/>
      <c r="E128" s="61" t="s">
        <v>7</v>
      </c>
      <c r="F128" s="62"/>
      <c r="G128" s="62"/>
      <c r="H128" s="62"/>
      <c r="I128" s="62"/>
      <c r="J128" s="62"/>
      <c r="K128" s="62"/>
      <c r="L128" s="62"/>
      <c r="M128" s="62"/>
      <c r="N128" s="15"/>
      <c r="O128" s="15"/>
      <c r="P128" s="15"/>
      <c r="Q128" s="15"/>
      <c r="R128" s="54" t="str">
        <f>IF(Q131="△","Minus Time","")</f>
        <v/>
      </c>
      <c r="S128" s="41"/>
      <c r="U128" s="60" t="str">
        <f>IF(ISERROR(OR(WEEKDAY(B128,1)=1,ISNUMBER(MATCH(B128,#REF!,0)))),"",IF(OR(WEEKDAY(B128,1)=1,ISNUMBER(MATCH(B128,#REF!,0))),1,2))</f>
        <v/>
      </c>
      <c r="V128" s="58"/>
      <c r="W128" s="58"/>
      <c r="X128" s="58"/>
      <c r="Y128" s="58"/>
      <c r="Z128" s="58"/>
      <c r="AA128" s="58"/>
    </row>
    <row r="129" spans="1:27" ht="18" customHeight="1">
      <c r="A129" s="58"/>
      <c r="B129" s="14" t="s">
        <v>7</v>
      </c>
      <c r="C129" s="8" t="s">
        <v>7</v>
      </c>
      <c r="D129" s="18"/>
      <c r="E129" s="61" t="s">
        <v>7</v>
      </c>
      <c r="F129" s="62"/>
      <c r="G129" s="62"/>
      <c r="H129" s="62"/>
      <c r="I129" s="62"/>
      <c r="J129" s="62"/>
      <c r="K129" s="62"/>
      <c r="L129" s="62"/>
      <c r="M129" s="62"/>
      <c r="N129" s="15"/>
      <c r="O129" s="15"/>
      <c r="P129" s="15"/>
      <c r="Q129" s="15"/>
      <c r="R129" s="53" t="s">
        <v>23</v>
      </c>
      <c r="S129" s="16">
        <f>IF(OR(Q131="■",Q131="×",Q131="◎"),0,IF(Q131="△",SUM(S126:S128)-7.75, SUM(S126:S127)-7.75))</f>
        <v>0</v>
      </c>
      <c r="U129" s="60" t="str">
        <f>IF(ISERROR(OR(WEEKDAY(B129,1)=1,ISNUMBER(MATCH(B129,#REF!,0)))),"",IF(OR(WEEKDAY(B129,1)=1,ISNUMBER(MATCH(B129,#REF!,0))),1,2))</f>
        <v/>
      </c>
      <c r="V129" s="58"/>
      <c r="W129" s="58"/>
      <c r="X129" s="58"/>
      <c r="Y129" s="58"/>
      <c r="Z129" s="58"/>
      <c r="AA129" s="58"/>
    </row>
    <row r="130" spans="1:27" ht="18" customHeight="1">
      <c r="A130" s="58"/>
      <c r="B130" s="14" t="s">
        <v>7</v>
      </c>
      <c r="C130" s="8" t="s">
        <v>7</v>
      </c>
      <c r="D130" s="18"/>
      <c r="E130" s="61" t="s">
        <v>7</v>
      </c>
      <c r="F130" s="62"/>
      <c r="G130" s="62"/>
      <c r="H130" s="62"/>
      <c r="I130" s="62"/>
      <c r="J130" s="62"/>
      <c r="K130" s="62"/>
      <c r="L130" s="62"/>
      <c r="M130" s="62"/>
      <c r="N130" s="15"/>
      <c r="O130" s="15" t="s">
        <v>32</v>
      </c>
      <c r="P130" s="15" t="s">
        <v>33</v>
      </c>
      <c r="Q130" s="15"/>
      <c r="R130" s="53" t="s">
        <v>3</v>
      </c>
      <c r="S130" s="16" t="str">
        <f>IF(Q131="×",-7.75,"-")</f>
        <v>-</v>
      </c>
      <c r="U130" s="60" t="str">
        <f>IF(ISERROR(OR(WEEKDAY(B130,1)=1,ISNUMBER(MATCH(B130,#REF!,0)))),"",IF(OR(WEEKDAY(B130,1)=1,ISNUMBER(MATCH(B130,#REF!,0))),1,2))</f>
        <v/>
      </c>
      <c r="V130" s="58"/>
      <c r="W130" s="58"/>
      <c r="X130" s="58"/>
      <c r="Y130" s="58"/>
      <c r="Z130" s="58"/>
      <c r="AA130" s="58"/>
    </row>
    <row r="131" spans="1:27" ht="18" customHeight="1" thickBot="1">
      <c r="A131" s="58"/>
      <c r="B131" s="48" t="s">
        <v>7</v>
      </c>
      <c r="C131" s="49" t="s">
        <v>7</v>
      </c>
      <c r="D131" s="50"/>
      <c r="E131" s="76" t="s">
        <v>7</v>
      </c>
      <c r="F131" s="77"/>
      <c r="G131" s="77"/>
      <c r="H131" s="77"/>
      <c r="I131" s="77"/>
      <c r="J131" s="77"/>
      <c r="K131" s="77"/>
      <c r="L131" s="77"/>
      <c r="M131" s="77"/>
      <c r="N131" s="51"/>
      <c r="O131" s="51" t="s">
        <v>55</v>
      </c>
      <c r="P131" s="51" t="s">
        <v>33</v>
      </c>
      <c r="Q131" s="51" t="s">
        <v>7</v>
      </c>
      <c r="R131" s="55" t="s">
        <v>5</v>
      </c>
      <c r="S131" s="17">
        <f xml:space="preserve"> S126+S127</f>
        <v>0</v>
      </c>
      <c r="U131" s="60" t="str">
        <f>IF(ISERROR(OR(WEEKDAY(B131,1)=1,ISNUMBER(MATCH(B131,#REF!,0)))),"",IF(OR(WEEKDAY(B131,1)=1,ISNUMBER(MATCH(B131,#REF!,0))),1,2))</f>
        <v/>
      </c>
      <c r="V131" s="58"/>
      <c r="W131" s="58"/>
      <c r="X131" s="58"/>
      <c r="Y131" s="58"/>
      <c r="Z131" s="58"/>
      <c r="AA131" s="58"/>
    </row>
    <row r="132" spans="1:27" ht="18" customHeight="1" thickBot="1">
      <c r="A132" s="58"/>
      <c r="B132" s="71">
        <f>B124+1</f>
        <v>45094</v>
      </c>
      <c r="C132" s="72"/>
      <c r="D132" s="72"/>
      <c r="E132" s="72"/>
      <c r="F132" s="72"/>
      <c r="G132" s="72"/>
      <c r="H132" s="72"/>
      <c r="I132" s="72"/>
      <c r="J132" s="72"/>
      <c r="K132" s="72"/>
      <c r="L132" s="72"/>
      <c r="M132" s="72"/>
      <c r="N132" s="72"/>
      <c r="O132" s="72"/>
      <c r="P132" s="72"/>
      <c r="Q132" s="72"/>
      <c r="R132" s="72"/>
      <c r="S132" s="73"/>
      <c r="U132" s="60">
        <f>IF(ISERROR(OR(WEEKDAY(B132,1)=1,ISNUMBER(MATCH(B132,#REF!,0)))),"",IF(OR(WEEKDAY(B132,1)=1,ISNUMBER(MATCH(B132,#REF!,0))),1,2))</f>
        <v>2</v>
      </c>
      <c r="V132" s="58"/>
      <c r="W132" s="58"/>
      <c r="X132" s="58"/>
      <c r="Y132" s="58"/>
      <c r="Z132" s="58"/>
      <c r="AA132" s="58"/>
    </row>
    <row r="133" spans="1:27" ht="18" customHeight="1" thickBot="1">
      <c r="A133" s="58"/>
      <c r="B133" s="9" t="s">
        <v>25</v>
      </c>
      <c r="C133" s="4" t="s">
        <v>1</v>
      </c>
      <c r="D133" s="5" t="s">
        <v>0</v>
      </c>
      <c r="E133" s="68" t="s">
        <v>2</v>
      </c>
      <c r="F133" s="69"/>
      <c r="G133" s="69"/>
      <c r="H133" s="69"/>
      <c r="I133" s="69"/>
      <c r="J133" s="69"/>
      <c r="K133" s="69"/>
      <c r="L133" s="69"/>
      <c r="M133" s="70"/>
      <c r="N133" s="59" t="s">
        <v>4</v>
      </c>
      <c r="O133" s="57" t="s">
        <v>6</v>
      </c>
      <c r="P133" s="7" t="s">
        <v>26</v>
      </c>
      <c r="Q133" s="12" t="s">
        <v>4</v>
      </c>
      <c r="R133" s="63" t="s">
        <v>4</v>
      </c>
      <c r="S133" s="64"/>
      <c r="U133" s="60" t="str">
        <f>IF(ISERROR(OR(WEEKDAY(B133,1)=1,ISNUMBER(MATCH(B133,#REF!,0)))),"",IF(OR(WEEKDAY(B133,1)=1,ISNUMBER(MATCH(B133,#REF!,0))),1,2))</f>
        <v/>
      </c>
      <c r="V133" s="58"/>
      <c r="W133" s="58"/>
      <c r="X133" s="58"/>
      <c r="Y133" s="58"/>
      <c r="Z133" s="58"/>
      <c r="AA133" s="58"/>
    </row>
    <row r="134" spans="1:27" ht="18" customHeight="1">
      <c r="A134" s="58"/>
      <c r="B134" s="43" t="s">
        <v>7</v>
      </c>
      <c r="C134" s="44" t="s">
        <v>7</v>
      </c>
      <c r="D134" s="45"/>
      <c r="E134" s="66" t="s">
        <v>7</v>
      </c>
      <c r="F134" s="67"/>
      <c r="G134" s="67"/>
      <c r="H134" s="67"/>
      <c r="I134" s="67"/>
      <c r="J134" s="67"/>
      <c r="K134" s="67"/>
      <c r="L134" s="67"/>
      <c r="M134" s="67"/>
      <c r="N134" s="46"/>
      <c r="O134" s="46"/>
      <c r="P134" s="46"/>
      <c r="Q134" s="46"/>
      <c r="R134" s="52" t="s">
        <v>56</v>
      </c>
      <c r="S134" s="47">
        <f>SUM(N134:N139)</f>
        <v>0</v>
      </c>
      <c r="U134" s="60" t="str">
        <f>IF(ISERROR(OR(WEEKDAY(B134,1)=1,ISNUMBER(MATCH(B134,#REF!,0)))),"",IF(OR(WEEKDAY(B134,1)=1,ISNUMBER(MATCH(B134,#REF!,0))),1,2))</f>
        <v/>
      </c>
      <c r="V134" s="58"/>
      <c r="W134" s="58"/>
      <c r="X134" s="58"/>
      <c r="Y134" s="58"/>
      <c r="Z134" s="58"/>
      <c r="AA134" s="58"/>
    </row>
    <row r="135" spans="1:27" ht="18" customHeight="1">
      <c r="A135" s="58"/>
      <c r="B135" s="14" t="s">
        <v>7</v>
      </c>
      <c r="C135" s="8" t="s">
        <v>7</v>
      </c>
      <c r="D135" s="18"/>
      <c r="E135" s="61" t="s">
        <v>7</v>
      </c>
      <c r="F135" s="62"/>
      <c r="G135" s="62"/>
      <c r="H135" s="62"/>
      <c r="I135" s="62"/>
      <c r="J135" s="62"/>
      <c r="K135" s="62"/>
      <c r="L135" s="62"/>
      <c r="M135" s="62"/>
      <c r="N135" s="15"/>
      <c r="O135" s="15"/>
      <c r="P135" s="15"/>
      <c r="Q135" s="15"/>
      <c r="R135" s="53" t="s">
        <v>6</v>
      </c>
      <c r="S135" s="16">
        <f>SUM(Q134:Q138)</f>
        <v>0</v>
      </c>
      <c r="U135" s="60" t="str">
        <f>IF(ISERROR(OR(WEEKDAY(B135,1)=1,ISNUMBER(MATCH(B135,#REF!,0)))),"",IF(OR(WEEKDAY(B135,1)=1,ISNUMBER(MATCH(B135,#REF!,0))),1,2))</f>
        <v/>
      </c>
      <c r="V135" s="58"/>
      <c r="W135" s="58"/>
      <c r="X135" s="58"/>
      <c r="Y135" s="58"/>
      <c r="Z135" s="58"/>
      <c r="AA135" s="58"/>
    </row>
    <row r="136" spans="1:27" ht="18" customHeight="1">
      <c r="A136" s="58"/>
      <c r="B136" s="14" t="s">
        <v>7</v>
      </c>
      <c r="C136" s="8" t="s">
        <v>7</v>
      </c>
      <c r="D136" s="18"/>
      <c r="E136" s="61" t="s">
        <v>7</v>
      </c>
      <c r="F136" s="62"/>
      <c r="G136" s="62"/>
      <c r="H136" s="62"/>
      <c r="I136" s="62"/>
      <c r="J136" s="62"/>
      <c r="K136" s="62"/>
      <c r="L136" s="62"/>
      <c r="M136" s="62"/>
      <c r="N136" s="15"/>
      <c r="O136" s="15"/>
      <c r="P136" s="15"/>
      <c r="Q136" s="15"/>
      <c r="R136" s="54" t="str">
        <f>IF(Q139="△","Minus Time","")</f>
        <v/>
      </c>
      <c r="S136" s="41"/>
      <c r="U136" s="60" t="str">
        <f>IF(ISERROR(OR(WEEKDAY(B136,1)=1,ISNUMBER(MATCH(B136,#REF!,0)))),"",IF(OR(WEEKDAY(B136,1)=1,ISNUMBER(MATCH(B136,#REF!,0))),1,2))</f>
        <v/>
      </c>
      <c r="V136" s="58"/>
      <c r="W136" s="58"/>
      <c r="X136" s="58"/>
      <c r="Y136" s="58"/>
      <c r="Z136" s="58"/>
      <c r="AA136" s="58"/>
    </row>
    <row r="137" spans="1:27" ht="18" customHeight="1">
      <c r="A137" s="58"/>
      <c r="B137" s="14" t="s">
        <v>7</v>
      </c>
      <c r="C137" s="8" t="s">
        <v>7</v>
      </c>
      <c r="D137" s="18"/>
      <c r="E137" s="61" t="s">
        <v>7</v>
      </c>
      <c r="F137" s="62"/>
      <c r="G137" s="62"/>
      <c r="H137" s="62"/>
      <c r="I137" s="62"/>
      <c r="J137" s="62"/>
      <c r="K137" s="62"/>
      <c r="L137" s="62"/>
      <c r="M137" s="62"/>
      <c r="N137" s="15"/>
      <c r="O137" s="15"/>
      <c r="P137" s="15"/>
      <c r="Q137" s="15"/>
      <c r="R137" s="53" t="s">
        <v>23</v>
      </c>
      <c r="S137" s="16">
        <f>IF(OR(Q139="■",Q139="×",Q139="◎"),0,IF(Q139="△",SUM(S134:S136)-7.75, SUM(S134:S135)-7.75))</f>
        <v>0</v>
      </c>
      <c r="U137" s="60" t="str">
        <f>IF(ISERROR(OR(WEEKDAY(B137,1)=1,ISNUMBER(MATCH(B137,#REF!,0)))),"",IF(OR(WEEKDAY(B137,1)=1,ISNUMBER(MATCH(B137,#REF!,0))),1,2))</f>
        <v/>
      </c>
      <c r="V137" s="58"/>
      <c r="W137" s="58"/>
      <c r="X137" s="58"/>
      <c r="Y137" s="58"/>
      <c r="Z137" s="58"/>
      <c r="AA137" s="58"/>
    </row>
    <row r="138" spans="1:27" ht="18" customHeight="1">
      <c r="A138" s="58"/>
      <c r="B138" s="14" t="s">
        <v>7</v>
      </c>
      <c r="C138" s="8" t="s">
        <v>7</v>
      </c>
      <c r="D138" s="18"/>
      <c r="E138" s="61" t="s">
        <v>7</v>
      </c>
      <c r="F138" s="62"/>
      <c r="G138" s="62"/>
      <c r="H138" s="62"/>
      <c r="I138" s="62"/>
      <c r="J138" s="62"/>
      <c r="K138" s="62"/>
      <c r="L138" s="62"/>
      <c r="M138" s="62"/>
      <c r="N138" s="15"/>
      <c r="O138" s="15" t="s">
        <v>32</v>
      </c>
      <c r="P138" s="15" t="s">
        <v>33</v>
      </c>
      <c r="Q138" s="15"/>
      <c r="R138" s="53" t="s">
        <v>3</v>
      </c>
      <c r="S138" s="16" t="str">
        <f>IF(Q139="×",-7.75,"-")</f>
        <v>-</v>
      </c>
      <c r="U138" s="60" t="str">
        <f>IF(ISERROR(OR(WEEKDAY(B138,1)=1,ISNUMBER(MATCH(B138,#REF!,0)))),"",IF(OR(WEEKDAY(B138,1)=1,ISNUMBER(MATCH(B138,#REF!,0))),1,2))</f>
        <v/>
      </c>
      <c r="V138" s="58"/>
      <c r="W138" s="58"/>
      <c r="X138" s="58"/>
      <c r="Y138" s="58"/>
      <c r="Z138" s="58"/>
      <c r="AA138" s="58"/>
    </row>
    <row r="139" spans="1:27" ht="18" customHeight="1" thickBot="1">
      <c r="A139" s="58"/>
      <c r="B139" s="48" t="s">
        <v>7</v>
      </c>
      <c r="C139" s="49" t="s">
        <v>7</v>
      </c>
      <c r="D139" s="50"/>
      <c r="E139" s="76" t="s">
        <v>7</v>
      </c>
      <c r="F139" s="77"/>
      <c r="G139" s="77"/>
      <c r="H139" s="77"/>
      <c r="I139" s="77"/>
      <c r="J139" s="77"/>
      <c r="K139" s="77"/>
      <c r="L139" s="77"/>
      <c r="M139" s="77"/>
      <c r="N139" s="51"/>
      <c r="O139" s="51" t="s">
        <v>55</v>
      </c>
      <c r="P139" s="51" t="s">
        <v>33</v>
      </c>
      <c r="Q139" s="51" t="s">
        <v>7</v>
      </c>
      <c r="R139" s="55" t="s">
        <v>5</v>
      </c>
      <c r="S139" s="17">
        <f xml:space="preserve"> S134+S135</f>
        <v>0</v>
      </c>
      <c r="U139" s="60" t="str">
        <f>IF(ISERROR(OR(WEEKDAY(B139,1)=1,ISNUMBER(MATCH(B139,#REF!,0)))),"",IF(OR(WEEKDAY(B139,1)=1,ISNUMBER(MATCH(B139,#REF!,0))),1,2))</f>
        <v/>
      </c>
      <c r="V139" s="58"/>
      <c r="W139" s="58"/>
      <c r="X139" s="58"/>
      <c r="Y139" s="58"/>
      <c r="Z139" s="58"/>
      <c r="AA139" s="58"/>
    </row>
    <row r="140" spans="1:27" ht="18" customHeight="1" thickBot="1">
      <c r="A140" s="58"/>
      <c r="B140" s="71">
        <f>B132+1</f>
        <v>45095</v>
      </c>
      <c r="C140" s="72"/>
      <c r="D140" s="72"/>
      <c r="E140" s="72"/>
      <c r="F140" s="72"/>
      <c r="G140" s="72"/>
      <c r="H140" s="72"/>
      <c r="I140" s="72"/>
      <c r="J140" s="72"/>
      <c r="K140" s="72"/>
      <c r="L140" s="72"/>
      <c r="M140" s="72"/>
      <c r="N140" s="72"/>
      <c r="O140" s="72"/>
      <c r="P140" s="72"/>
      <c r="Q140" s="72"/>
      <c r="R140" s="72"/>
      <c r="S140" s="73"/>
      <c r="U140" s="60">
        <f>IF(ISERROR(OR(WEEKDAY(B140,1)=1,ISNUMBER(MATCH(B140,#REF!,0)))),"",IF(OR(WEEKDAY(B140,1)=1,ISNUMBER(MATCH(B140,#REF!,0))),1,2))</f>
        <v>1</v>
      </c>
      <c r="V140" s="58"/>
      <c r="W140" s="58"/>
      <c r="X140" s="58"/>
      <c r="Y140" s="58"/>
      <c r="Z140" s="58"/>
      <c r="AA140" s="58"/>
    </row>
    <row r="141" spans="1:27" ht="18" customHeight="1" thickBot="1">
      <c r="A141" s="58"/>
      <c r="B141" s="9" t="s">
        <v>25</v>
      </c>
      <c r="C141" s="4" t="s">
        <v>1</v>
      </c>
      <c r="D141" s="5" t="s">
        <v>0</v>
      </c>
      <c r="E141" s="68" t="s">
        <v>2</v>
      </c>
      <c r="F141" s="69"/>
      <c r="G141" s="69"/>
      <c r="H141" s="69"/>
      <c r="I141" s="69"/>
      <c r="J141" s="69"/>
      <c r="K141" s="69"/>
      <c r="L141" s="69"/>
      <c r="M141" s="70"/>
      <c r="N141" s="59" t="s">
        <v>4</v>
      </c>
      <c r="O141" s="57" t="s">
        <v>6</v>
      </c>
      <c r="P141" s="7" t="s">
        <v>26</v>
      </c>
      <c r="Q141" s="12" t="s">
        <v>4</v>
      </c>
      <c r="R141" s="63" t="s">
        <v>4</v>
      </c>
      <c r="S141" s="64"/>
      <c r="U141" s="60" t="str">
        <f>IF(ISERROR(OR(WEEKDAY(B141,1)=1,ISNUMBER(MATCH(B141,#REF!,0)))),"",IF(OR(WEEKDAY(B141,1)=1,ISNUMBER(MATCH(B141,#REF!,0))),1,2))</f>
        <v/>
      </c>
      <c r="V141" s="58"/>
      <c r="W141" s="58"/>
      <c r="X141" s="58"/>
      <c r="Y141" s="58"/>
      <c r="Z141" s="58"/>
      <c r="AA141" s="58"/>
    </row>
    <row r="142" spans="1:27" ht="18" customHeight="1">
      <c r="A142" s="58"/>
      <c r="B142" s="43" t="s">
        <v>7</v>
      </c>
      <c r="C142" s="44" t="s">
        <v>7</v>
      </c>
      <c r="D142" s="45"/>
      <c r="E142" s="66" t="s">
        <v>7</v>
      </c>
      <c r="F142" s="67"/>
      <c r="G142" s="67"/>
      <c r="H142" s="67"/>
      <c r="I142" s="67"/>
      <c r="J142" s="67"/>
      <c r="K142" s="67"/>
      <c r="L142" s="67"/>
      <c r="M142" s="67"/>
      <c r="N142" s="46"/>
      <c r="O142" s="46"/>
      <c r="P142" s="46"/>
      <c r="Q142" s="46"/>
      <c r="R142" s="52" t="s">
        <v>56</v>
      </c>
      <c r="S142" s="47">
        <f>SUM(N142:N147)</f>
        <v>0</v>
      </c>
      <c r="U142" s="60" t="str">
        <f>IF(ISERROR(OR(WEEKDAY(B142,1)=1,ISNUMBER(MATCH(B142,#REF!,0)))),"",IF(OR(WEEKDAY(B142,1)=1,ISNUMBER(MATCH(B142,#REF!,0))),1,2))</f>
        <v/>
      </c>
      <c r="V142" s="58"/>
      <c r="W142" s="58"/>
      <c r="X142" s="58"/>
      <c r="Y142" s="58"/>
      <c r="Z142" s="58"/>
      <c r="AA142" s="58"/>
    </row>
    <row r="143" spans="1:27" ht="18" customHeight="1">
      <c r="A143" s="58"/>
      <c r="B143" s="14" t="s">
        <v>7</v>
      </c>
      <c r="C143" s="8" t="s">
        <v>7</v>
      </c>
      <c r="D143" s="18"/>
      <c r="E143" s="61" t="s">
        <v>7</v>
      </c>
      <c r="F143" s="62"/>
      <c r="G143" s="62"/>
      <c r="H143" s="62"/>
      <c r="I143" s="62"/>
      <c r="J143" s="62"/>
      <c r="K143" s="62"/>
      <c r="L143" s="62"/>
      <c r="M143" s="62"/>
      <c r="N143" s="15"/>
      <c r="O143" s="15"/>
      <c r="P143" s="15"/>
      <c r="Q143" s="15"/>
      <c r="R143" s="53" t="s">
        <v>6</v>
      </c>
      <c r="S143" s="16">
        <f>SUM(Q142:Q146)</f>
        <v>0</v>
      </c>
      <c r="U143" s="60" t="str">
        <f>IF(ISERROR(OR(WEEKDAY(B143,1)=1,ISNUMBER(MATCH(B143,#REF!,0)))),"",IF(OR(WEEKDAY(B143,1)=1,ISNUMBER(MATCH(B143,#REF!,0))),1,2))</f>
        <v/>
      </c>
      <c r="V143" s="58"/>
      <c r="W143" s="58"/>
      <c r="X143" s="58"/>
      <c r="Y143" s="58"/>
      <c r="Z143" s="58"/>
      <c r="AA143" s="58"/>
    </row>
    <row r="144" spans="1:27" ht="18" customHeight="1">
      <c r="A144" s="58"/>
      <c r="B144" s="14" t="s">
        <v>7</v>
      </c>
      <c r="C144" s="8" t="s">
        <v>7</v>
      </c>
      <c r="D144" s="18"/>
      <c r="E144" s="61" t="s">
        <v>7</v>
      </c>
      <c r="F144" s="62"/>
      <c r="G144" s="62"/>
      <c r="H144" s="62"/>
      <c r="I144" s="62"/>
      <c r="J144" s="62"/>
      <c r="K144" s="62"/>
      <c r="L144" s="62"/>
      <c r="M144" s="62"/>
      <c r="N144" s="15"/>
      <c r="O144" s="15"/>
      <c r="P144" s="15"/>
      <c r="Q144" s="15"/>
      <c r="R144" s="54" t="str">
        <f>IF(Q147="△","Minus Time","")</f>
        <v/>
      </c>
      <c r="S144" s="41"/>
      <c r="U144" s="60" t="str">
        <f>IF(ISERROR(OR(WEEKDAY(B144,1)=1,ISNUMBER(MATCH(B144,#REF!,0)))),"",IF(OR(WEEKDAY(B144,1)=1,ISNUMBER(MATCH(B144,#REF!,0))),1,2))</f>
        <v/>
      </c>
      <c r="V144" s="58"/>
      <c r="W144" s="58"/>
      <c r="X144" s="58"/>
      <c r="Y144" s="58"/>
      <c r="Z144" s="58"/>
      <c r="AA144" s="58"/>
    </row>
    <row r="145" spans="1:27" ht="18" customHeight="1">
      <c r="A145" s="58"/>
      <c r="B145" s="14" t="s">
        <v>7</v>
      </c>
      <c r="C145" s="8" t="s">
        <v>7</v>
      </c>
      <c r="D145" s="18"/>
      <c r="E145" s="61" t="s">
        <v>7</v>
      </c>
      <c r="F145" s="62"/>
      <c r="G145" s="62"/>
      <c r="H145" s="62"/>
      <c r="I145" s="62"/>
      <c r="J145" s="62"/>
      <c r="K145" s="62"/>
      <c r="L145" s="62"/>
      <c r="M145" s="62"/>
      <c r="N145" s="15"/>
      <c r="O145" s="15"/>
      <c r="P145" s="15"/>
      <c r="Q145" s="15"/>
      <c r="R145" s="53" t="s">
        <v>23</v>
      </c>
      <c r="S145" s="16">
        <f>IF(OR(Q147="■",Q147="×",Q147="◎"),0,IF(Q147="△",SUM(S142:S144)-7.75, SUM(S142:S143)-7.75))</f>
        <v>0</v>
      </c>
      <c r="U145" s="60" t="str">
        <f>IF(ISERROR(OR(WEEKDAY(B145,1)=1,ISNUMBER(MATCH(B145,#REF!,0)))),"",IF(OR(WEEKDAY(B145,1)=1,ISNUMBER(MATCH(B145,#REF!,0))),1,2))</f>
        <v/>
      </c>
      <c r="V145" s="58"/>
      <c r="W145" s="58"/>
      <c r="X145" s="58"/>
      <c r="Y145" s="58"/>
      <c r="Z145" s="58"/>
      <c r="AA145" s="58"/>
    </row>
    <row r="146" spans="1:27" ht="18" customHeight="1">
      <c r="A146" s="58"/>
      <c r="B146" s="14" t="s">
        <v>7</v>
      </c>
      <c r="C146" s="8" t="s">
        <v>7</v>
      </c>
      <c r="D146" s="18"/>
      <c r="E146" s="61" t="s">
        <v>7</v>
      </c>
      <c r="F146" s="62"/>
      <c r="G146" s="62"/>
      <c r="H146" s="62"/>
      <c r="I146" s="62"/>
      <c r="J146" s="62"/>
      <c r="K146" s="62"/>
      <c r="L146" s="62"/>
      <c r="M146" s="62"/>
      <c r="N146" s="15"/>
      <c r="O146" s="15" t="s">
        <v>32</v>
      </c>
      <c r="P146" s="15" t="s">
        <v>33</v>
      </c>
      <c r="Q146" s="15"/>
      <c r="R146" s="53" t="s">
        <v>3</v>
      </c>
      <c r="S146" s="16" t="str">
        <f>IF(Q147="×",-7.75,"-")</f>
        <v>-</v>
      </c>
      <c r="U146" s="60" t="str">
        <f>IF(ISERROR(OR(WEEKDAY(B146,1)=1,ISNUMBER(MATCH(B146,#REF!,0)))),"",IF(OR(WEEKDAY(B146,1)=1,ISNUMBER(MATCH(B146,#REF!,0))),1,2))</f>
        <v/>
      </c>
      <c r="V146" s="58"/>
      <c r="W146" s="58"/>
      <c r="X146" s="58"/>
      <c r="Y146" s="58"/>
      <c r="Z146" s="58"/>
      <c r="AA146" s="58"/>
    </row>
    <row r="147" spans="1:27" ht="18" customHeight="1" thickBot="1">
      <c r="A147" s="58"/>
      <c r="B147" s="48" t="s">
        <v>7</v>
      </c>
      <c r="C147" s="49" t="s">
        <v>7</v>
      </c>
      <c r="D147" s="50"/>
      <c r="E147" s="76" t="s">
        <v>7</v>
      </c>
      <c r="F147" s="77"/>
      <c r="G147" s="77"/>
      <c r="H147" s="77"/>
      <c r="I147" s="77"/>
      <c r="J147" s="77"/>
      <c r="K147" s="77"/>
      <c r="L147" s="77"/>
      <c r="M147" s="77"/>
      <c r="N147" s="51"/>
      <c r="O147" s="51" t="s">
        <v>55</v>
      </c>
      <c r="P147" s="51" t="s">
        <v>33</v>
      </c>
      <c r="Q147" s="51" t="s">
        <v>7</v>
      </c>
      <c r="R147" s="55" t="s">
        <v>5</v>
      </c>
      <c r="S147" s="17">
        <f xml:space="preserve"> S142+S143</f>
        <v>0</v>
      </c>
      <c r="U147" s="60" t="str">
        <f>IF(ISERROR(OR(WEEKDAY(B147,1)=1,ISNUMBER(MATCH(B147,#REF!,0)))),"",IF(OR(WEEKDAY(B147,1)=1,ISNUMBER(MATCH(B147,#REF!,0))),1,2))</f>
        <v/>
      </c>
      <c r="V147" s="58"/>
      <c r="W147" s="58"/>
      <c r="X147" s="58"/>
      <c r="Y147" s="58"/>
      <c r="Z147" s="58"/>
      <c r="AA147" s="58"/>
    </row>
    <row r="148" spans="1:27" ht="18" customHeight="1" thickBot="1">
      <c r="A148" s="58"/>
      <c r="B148" s="71">
        <f>B140+1</f>
        <v>45096</v>
      </c>
      <c r="C148" s="72"/>
      <c r="D148" s="72"/>
      <c r="E148" s="72"/>
      <c r="F148" s="72"/>
      <c r="G148" s="72"/>
      <c r="H148" s="72"/>
      <c r="I148" s="72"/>
      <c r="J148" s="72"/>
      <c r="K148" s="72"/>
      <c r="L148" s="72"/>
      <c r="M148" s="72"/>
      <c r="N148" s="72"/>
      <c r="O148" s="72"/>
      <c r="P148" s="72"/>
      <c r="Q148" s="72"/>
      <c r="R148" s="72"/>
      <c r="S148" s="73"/>
      <c r="U148" s="60">
        <f>IF(ISERROR(OR(WEEKDAY(B148,1)=1,ISNUMBER(MATCH(B148,#REF!,0)))),"",IF(OR(WEEKDAY(B148,1)=1,ISNUMBER(MATCH(B148,#REF!,0))),1,2))</f>
        <v>2</v>
      </c>
      <c r="V148" s="58"/>
      <c r="W148" s="58"/>
      <c r="X148" s="58"/>
      <c r="Y148" s="58"/>
      <c r="Z148" s="58"/>
      <c r="AA148" s="58"/>
    </row>
    <row r="149" spans="1:27" ht="18" customHeight="1" thickBot="1">
      <c r="A149" s="58"/>
      <c r="B149" s="9" t="s">
        <v>25</v>
      </c>
      <c r="C149" s="4" t="s">
        <v>1</v>
      </c>
      <c r="D149" s="5" t="s">
        <v>0</v>
      </c>
      <c r="E149" s="68" t="s">
        <v>2</v>
      </c>
      <c r="F149" s="69"/>
      <c r="G149" s="69"/>
      <c r="H149" s="69"/>
      <c r="I149" s="69"/>
      <c r="J149" s="69"/>
      <c r="K149" s="69"/>
      <c r="L149" s="69"/>
      <c r="M149" s="70"/>
      <c r="N149" s="59" t="s">
        <v>4</v>
      </c>
      <c r="O149" s="57" t="s">
        <v>6</v>
      </c>
      <c r="P149" s="7" t="s">
        <v>26</v>
      </c>
      <c r="Q149" s="12" t="s">
        <v>4</v>
      </c>
      <c r="R149" s="63" t="s">
        <v>4</v>
      </c>
      <c r="S149" s="64"/>
      <c r="U149" s="60" t="str">
        <f>IF(ISERROR(OR(WEEKDAY(B149,1)=1,ISNUMBER(MATCH(B149,#REF!,0)))),"",IF(OR(WEEKDAY(B149,1)=1,ISNUMBER(MATCH(B149,#REF!,0))),1,2))</f>
        <v/>
      </c>
      <c r="V149" s="58"/>
      <c r="W149" s="58"/>
      <c r="X149" s="58"/>
      <c r="Y149" s="58"/>
      <c r="Z149" s="58"/>
      <c r="AA149" s="58"/>
    </row>
    <row r="150" spans="1:27" ht="18" customHeight="1">
      <c r="A150" s="58"/>
      <c r="B150" s="43" t="s">
        <v>7</v>
      </c>
      <c r="C150" s="44" t="s">
        <v>7</v>
      </c>
      <c r="D150" s="45"/>
      <c r="E150" s="66" t="s">
        <v>7</v>
      </c>
      <c r="F150" s="67"/>
      <c r="G150" s="67"/>
      <c r="H150" s="67"/>
      <c r="I150" s="67"/>
      <c r="J150" s="67"/>
      <c r="K150" s="67"/>
      <c r="L150" s="67"/>
      <c r="M150" s="67"/>
      <c r="N150" s="46"/>
      <c r="O150" s="46" t="s">
        <v>115</v>
      </c>
      <c r="P150" s="46"/>
      <c r="Q150" s="46">
        <v>7</v>
      </c>
      <c r="R150" s="52" t="s">
        <v>56</v>
      </c>
      <c r="S150" s="47">
        <f>SUM(N150:N155)</f>
        <v>0</v>
      </c>
      <c r="U150" s="60" t="str">
        <f>IF(ISERROR(OR(WEEKDAY(B150,1)=1,ISNUMBER(MATCH(B150,#REF!,0)))),"",IF(OR(WEEKDAY(B150,1)=1,ISNUMBER(MATCH(B150,#REF!,0))),1,2))</f>
        <v/>
      </c>
      <c r="V150" s="58"/>
      <c r="W150" s="58"/>
      <c r="X150" s="58"/>
      <c r="Y150" s="58"/>
      <c r="Z150" s="58"/>
      <c r="AA150" s="58"/>
    </row>
    <row r="151" spans="1:27" ht="18" customHeight="1">
      <c r="A151" s="58"/>
      <c r="B151" s="14" t="s">
        <v>7</v>
      </c>
      <c r="C151" s="8" t="s">
        <v>7</v>
      </c>
      <c r="D151" s="18"/>
      <c r="E151" s="61" t="s">
        <v>7</v>
      </c>
      <c r="F151" s="62"/>
      <c r="G151" s="62"/>
      <c r="H151" s="62"/>
      <c r="I151" s="62"/>
      <c r="J151" s="62"/>
      <c r="K151" s="62"/>
      <c r="L151" s="62"/>
      <c r="M151" s="62"/>
      <c r="N151" s="15"/>
      <c r="O151" s="15"/>
      <c r="P151" s="15"/>
      <c r="Q151" s="15"/>
      <c r="R151" s="53" t="s">
        <v>6</v>
      </c>
      <c r="S151" s="16">
        <f>SUM(Q150:Q154)</f>
        <v>7.75</v>
      </c>
      <c r="U151" s="60" t="str">
        <f>IF(ISERROR(OR(WEEKDAY(B151,1)=1,ISNUMBER(MATCH(B151,#REF!,0)))),"",IF(OR(WEEKDAY(B151,1)=1,ISNUMBER(MATCH(B151,#REF!,0))),1,2))</f>
        <v/>
      </c>
      <c r="V151" s="58"/>
      <c r="W151" s="58"/>
      <c r="X151" s="58"/>
      <c r="Y151" s="58"/>
      <c r="Z151" s="58"/>
      <c r="AA151" s="58"/>
    </row>
    <row r="152" spans="1:27" ht="18" customHeight="1">
      <c r="A152" s="58"/>
      <c r="B152" s="14" t="s">
        <v>7</v>
      </c>
      <c r="C152" s="8" t="s">
        <v>7</v>
      </c>
      <c r="D152" s="18"/>
      <c r="E152" s="61" t="s">
        <v>7</v>
      </c>
      <c r="F152" s="62"/>
      <c r="G152" s="62"/>
      <c r="H152" s="62"/>
      <c r="I152" s="62"/>
      <c r="J152" s="62"/>
      <c r="K152" s="62"/>
      <c r="L152" s="62"/>
      <c r="M152" s="62"/>
      <c r="N152" s="15"/>
      <c r="O152" s="15"/>
      <c r="P152" s="15"/>
      <c r="Q152" s="15"/>
      <c r="R152" s="54" t="str">
        <f>IF(Q155="△","Minus Time","")</f>
        <v/>
      </c>
      <c r="S152" s="41"/>
      <c r="U152" s="60" t="str">
        <f>IF(ISERROR(OR(WEEKDAY(B152,1)=1,ISNUMBER(MATCH(B152,#REF!,0)))),"",IF(OR(WEEKDAY(B152,1)=1,ISNUMBER(MATCH(B152,#REF!,0))),1,2))</f>
        <v/>
      </c>
      <c r="V152" s="58"/>
      <c r="W152" s="58"/>
      <c r="X152" s="58"/>
      <c r="Y152" s="58"/>
      <c r="Z152" s="58"/>
      <c r="AA152" s="58"/>
    </row>
    <row r="153" spans="1:27" ht="18" customHeight="1">
      <c r="A153" s="58"/>
      <c r="B153" s="14" t="s">
        <v>7</v>
      </c>
      <c r="C153" s="8" t="s">
        <v>7</v>
      </c>
      <c r="D153" s="18"/>
      <c r="E153" s="61" t="s">
        <v>7</v>
      </c>
      <c r="F153" s="62"/>
      <c r="G153" s="62"/>
      <c r="H153" s="62"/>
      <c r="I153" s="62"/>
      <c r="J153" s="62"/>
      <c r="K153" s="62"/>
      <c r="L153" s="62"/>
      <c r="M153" s="62"/>
      <c r="N153" s="15"/>
      <c r="O153" s="15"/>
      <c r="P153" s="15"/>
      <c r="Q153" s="15"/>
      <c r="R153" s="53" t="s">
        <v>23</v>
      </c>
      <c r="S153" s="16">
        <f>IF(OR(Q155="■",Q155="×",Q155="◎"),0,IF(Q155="△",SUM(S150:S152)-7.75, SUM(S150:S151)-7.75))</f>
        <v>0</v>
      </c>
      <c r="U153" s="60" t="str">
        <f>IF(ISERROR(OR(WEEKDAY(B153,1)=1,ISNUMBER(MATCH(B153,#REF!,0)))),"",IF(OR(WEEKDAY(B153,1)=1,ISNUMBER(MATCH(B153,#REF!,0))),1,2))</f>
        <v/>
      </c>
      <c r="V153" s="58"/>
      <c r="W153" s="58"/>
      <c r="X153" s="58"/>
      <c r="Y153" s="58"/>
      <c r="Z153" s="58"/>
      <c r="AA153" s="58"/>
    </row>
    <row r="154" spans="1:27" ht="18" customHeight="1">
      <c r="A154" s="58"/>
      <c r="B154" s="14" t="s">
        <v>7</v>
      </c>
      <c r="C154" s="8" t="s">
        <v>7</v>
      </c>
      <c r="D154" s="18"/>
      <c r="E154" s="61" t="s">
        <v>7</v>
      </c>
      <c r="F154" s="62"/>
      <c r="G154" s="62"/>
      <c r="H154" s="62"/>
      <c r="I154" s="62"/>
      <c r="J154" s="62"/>
      <c r="K154" s="62"/>
      <c r="L154" s="62"/>
      <c r="M154" s="62"/>
      <c r="N154" s="15"/>
      <c r="O154" s="15" t="s">
        <v>32</v>
      </c>
      <c r="P154" s="15" t="s">
        <v>33</v>
      </c>
      <c r="Q154" s="15">
        <v>0.75</v>
      </c>
      <c r="R154" s="53" t="s">
        <v>3</v>
      </c>
      <c r="S154" s="16" t="str">
        <f>IF(Q155="×",-7.75,"-")</f>
        <v>-</v>
      </c>
      <c r="U154" s="60" t="str">
        <f>IF(ISERROR(OR(WEEKDAY(B154,1)=1,ISNUMBER(MATCH(B154,#REF!,0)))),"",IF(OR(WEEKDAY(B154,1)=1,ISNUMBER(MATCH(B154,#REF!,0))),1,2))</f>
        <v/>
      </c>
      <c r="V154" s="58"/>
      <c r="W154" s="58"/>
      <c r="X154" s="58"/>
      <c r="Y154" s="58"/>
      <c r="Z154" s="58"/>
      <c r="AA154" s="58"/>
    </row>
    <row r="155" spans="1:27" ht="18" customHeight="1" thickBot="1">
      <c r="A155" s="58"/>
      <c r="B155" s="48" t="s">
        <v>7</v>
      </c>
      <c r="C155" s="49" t="s">
        <v>7</v>
      </c>
      <c r="D155" s="50"/>
      <c r="E155" s="76" t="s">
        <v>7</v>
      </c>
      <c r="F155" s="77"/>
      <c r="G155" s="77"/>
      <c r="H155" s="77"/>
      <c r="I155" s="77"/>
      <c r="J155" s="77"/>
      <c r="K155" s="77"/>
      <c r="L155" s="77"/>
      <c r="M155" s="77"/>
      <c r="N155" s="51"/>
      <c r="O155" s="51" t="s">
        <v>55</v>
      </c>
      <c r="P155" s="51" t="s">
        <v>33</v>
      </c>
      <c r="Q155" s="51" t="s">
        <v>93</v>
      </c>
      <c r="R155" s="55" t="s">
        <v>5</v>
      </c>
      <c r="S155" s="17">
        <f xml:space="preserve"> S150+S151</f>
        <v>7.75</v>
      </c>
      <c r="U155" s="60" t="str">
        <f>IF(ISERROR(OR(WEEKDAY(B155,1)=1,ISNUMBER(MATCH(B155,#REF!,0)))),"",IF(OR(WEEKDAY(B155,1)=1,ISNUMBER(MATCH(B155,#REF!,0))),1,2))</f>
        <v/>
      </c>
      <c r="V155" s="58"/>
      <c r="W155" s="58"/>
      <c r="X155" s="58"/>
      <c r="Y155" s="58"/>
      <c r="Z155" s="58"/>
      <c r="AA155" s="58"/>
    </row>
    <row r="156" spans="1:27" ht="18" customHeight="1" thickBot="1">
      <c r="A156" s="58"/>
      <c r="B156" s="71">
        <f>B148+1</f>
        <v>45097</v>
      </c>
      <c r="C156" s="72"/>
      <c r="D156" s="72"/>
      <c r="E156" s="72"/>
      <c r="F156" s="72"/>
      <c r="G156" s="72"/>
      <c r="H156" s="72"/>
      <c r="I156" s="72"/>
      <c r="J156" s="72"/>
      <c r="K156" s="72"/>
      <c r="L156" s="72"/>
      <c r="M156" s="72"/>
      <c r="N156" s="72"/>
      <c r="O156" s="72"/>
      <c r="P156" s="72"/>
      <c r="Q156" s="72"/>
      <c r="R156" s="72"/>
      <c r="S156" s="73"/>
      <c r="U156" s="60">
        <f>IF(ISERROR(OR(WEEKDAY(B156,1)=1,ISNUMBER(MATCH(B156,#REF!,0)))),"",IF(OR(WEEKDAY(B156,1)=1,ISNUMBER(MATCH(B156,#REF!,0))),1,2))</f>
        <v>2</v>
      </c>
      <c r="V156" s="58"/>
      <c r="W156" s="58"/>
      <c r="X156" s="58"/>
      <c r="Y156" s="58"/>
      <c r="Z156" s="58"/>
      <c r="AA156" s="58"/>
    </row>
    <row r="157" spans="1:27" ht="18" customHeight="1" thickBot="1">
      <c r="A157" s="58"/>
      <c r="B157" s="9" t="s">
        <v>25</v>
      </c>
      <c r="C157" s="4" t="s">
        <v>1</v>
      </c>
      <c r="D157" s="5" t="s">
        <v>0</v>
      </c>
      <c r="E157" s="68" t="s">
        <v>2</v>
      </c>
      <c r="F157" s="69"/>
      <c r="G157" s="69"/>
      <c r="H157" s="69"/>
      <c r="I157" s="69"/>
      <c r="J157" s="69"/>
      <c r="K157" s="69"/>
      <c r="L157" s="69"/>
      <c r="M157" s="70"/>
      <c r="N157" s="59" t="s">
        <v>4</v>
      </c>
      <c r="O157" s="57" t="s">
        <v>6</v>
      </c>
      <c r="P157" s="7" t="s">
        <v>26</v>
      </c>
      <c r="Q157" s="12" t="s">
        <v>4</v>
      </c>
      <c r="R157" s="63" t="s">
        <v>4</v>
      </c>
      <c r="S157" s="64"/>
      <c r="U157" s="60" t="str">
        <f>IF(ISERROR(OR(WEEKDAY(B157,1)=1,ISNUMBER(MATCH(B157,#REF!,0)))),"",IF(OR(WEEKDAY(B157,1)=1,ISNUMBER(MATCH(B157,#REF!,0))),1,2))</f>
        <v/>
      </c>
      <c r="V157" s="58"/>
      <c r="W157" s="58"/>
      <c r="X157" s="58"/>
      <c r="Y157" s="58"/>
      <c r="Z157" s="58"/>
      <c r="AA157" s="58"/>
    </row>
    <row r="158" spans="1:27" ht="18" customHeight="1">
      <c r="A158" s="58"/>
      <c r="B158" s="43" t="s">
        <v>96</v>
      </c>
      <c r="C158" s="44" t="s">
        <v>97</v>
      </c>
      <c r="D158" s="45" t="s">
        <v>118</v>
      </c>
      <c r="E158" s="66" t="s">
        <v>99</v>
      </c>
      <c r="F158" s="67"/>
      <c r="G158" s="67"/>
      <c r="H158" s="67"/>
      <c r="I158" s="67"/>
      <c r="J158" s="67"/>
      <c r="K158" s="67"/>
      <c r="L158" s="67"/>
      <c r="M158" s="67"/>
      <c r="N158" s="46">
        <v>6.5</v>
      </c>
      <c r="O158" s="46"/>
      <c r="P158" s="46"/>
      <c r="Q158" s="46"/>
      <c r="R158" s="52" t="s">
        <v>56</v>
      </c>
      <c r="S158" s="47">
        <f>SUM(N158:N163)</f>
        <v>6.5</v>
      </c>
      <c r="U158" s="60" t="str">
        <f>IF(ISERROR(OR(WEEKDAY(B158,1)=1,ISNUMBER(MATCH(B158,#REF!,0)))),"",IF(OR(WEEKDAY(B158,1)=1,ISNUMBER(MATCH(B158,#REF!,0))),1,2))</f>
        <v/>
      </c>
      <c r="V158" s="58"/>
      <c r="W158" s="58"/>
      <c r="X158" s="58"/>
      <c r="Y158" s="58"/>
      <c r="Z158" s="58"/>
      <c r="AA158" s="58"/>
    </row>
    <row r="159" spans="1:27" ht="18" customHeight="1">
      <c r="A159" s="58"/>
      <c r="B159" s="14" t="s">
        <v>7</v>
      </c>
      <c r="C159" s="8" t="s">
        <v>7</v>
      </c>
      <c r="D159" s="18"/>
      <c r="E159" s="61" t="s">
        <v>7</v>
      </c>
      <c r="F159" s="62"/>
      <c r="G159" s="62"/>
      <c r="H159" s="62"/>
      <c r="I159" s="62"/>
      <c r="J159" s="62"/>
      <c r="K159" s="62"/>
      <c r="L159" s="62"/>
      <c r="M159" s="62"/>
      <c r="N159" s="15"/>
      <c r="O159" s="15"/>
      <c r="P159" s="15"/>
      <c r="Q159" s="15"/>
      <c r="R159" s="53" t="s">
        <v>6</v>
      </c>
      <c r="S159" s="16">
        <f>SUM(Q158:Q162)</f>
        <v>1.25</v>
      </c>
      <c r="U159" s="60" t="str">
        <f>IF(ISERROR(OR(WEEKDAY(B159,1)=1,ISNUMBER(MATCH(B159,#REF!,0)))),"",IF(OR(WEEKDAY(B159,1)=1,ISNUMBER(MATCH(B159,#REF!,0))),1,2))</f>
        <v/>
      </c>
      <c r="V159" s="58"/>
      <c r="W159" s="58"/>
      <c r="X159" s="58"/>
      <c r="Y159" s="58"/>
      <c r="Z159" s="58"/>
      <c r="AA159" s="58"/>
    </row>
    <row r="160" spans="1:27" ht="18" customHeight="1">
      <c r="A160" s="58"/>
      <c r="B160" s="14" t="s">
        <v>7</v>
      </c>
      <c r="C160" s="8" t="s">
        <v>7</v>
      </c>
      <c r="D160" s="18"/>
      <c r="E160" s="61" t="s">
        <v>7</v>
      </c>
      <c r="F160" s="62"/>
      <c r="G160" s="62"/>
      <c r="H160" s="62"/>
      <c r="I160" s="62"/>
      <c r="J160" s="62"/>
      <c r="K160" s="62"/>
      <c r="L160" s="62"/>
      <c r="M160" s="62"/>
      <c r="N160" s="15"/>
      <c r="O160" s="15"/>
      <c r="P160" s="15"/>
      <c r="Q160" s="15"/>
      <c r="R160" s="54" t="str">
        <f>IF(Q163="△","Minus Time","")</f>
        <v/>
      </c>
      <c r="S160" s="41"/>
      <c r="U160" s="60" t="str">
        <f>IF(ISERROR(OR(WEEKDAY(B160,1)=1,ISNUMBER(MATCH(B160,#REF!,0)))),"",IF(OR(WEEKDAY(B160,1)=1,ISNUMBER(MATCH(B160,#REF!,0))),1,2))</f>
        <v/>
      </c>
      <c r="V160" s="58"/>
      <c r="W160" s="58"/>
      <c r="X160" s="58"/>
      <c r="Y160" s="58"/>
      <c r="Z160" s="58"/>
      <c r="AA160" s="58"/>
    </row>
    <row r="161" spans="1:27" ht="18" customHeight="1">
      <c r="A161" s="58"/>
      <c r="B161" s="14" t="s">
        <v>7</v>
      </c>
      <c r="C161" s="8" t="s">
        <v>7</v>
      </c>
      <c r="D161" s="18"/>
      <c r="E161" s="61" t="s">
        <v>7</v>
      </c>
      <c r="F161" s="62"/>
      <c r="G161" s="62"/>
      <c r="H161" s="62"/>
      <c r="I161" s="62"/>
      <c r="J161" s="62"/>
      <c r="K161" s="62"/>
      <c r="L161" s="62"/>
      <c r="M161" s="62"/>
      <c r="N161" s="15"/>
      <c r="O161" s="15"/>
      <c r="P161" s="15"/>
      <c r="Q161" s="15"/>
      <c r="R161" s="53" t="s">
        <v>23</v>
      </c>
      <c r="S161" s="16">
        <f>IF(OR(Q163="■",Q163="×",Q163="◎"),0,IF(Q163="△",SUM(S158:S160)-7.75, SUM(S158:S159)-7.75))</f>
        <v>0</v>
      </c>
      <c r="U161" s="60" t="str">
        <f>IF(ISERROR(OR(WEEKDAY(B161,1)=1,ISNUMBER(MATCH(B161,#REF!,0)))),"",IF(OR(WEEKDAY(B161,1)=1,ISNUMBER(MATCH(B161,#REF!,0))),1,2))</f>
        <v/>
      </c>
      <c r="V161" s="58"/>
      <c r="W161" s="58"/>
      <c r="X161" s="58"/>
      <c r="Y161" s="58"/>
      <c r="Z161" s="58"/>
      <c r="AA161" s="58"/>
    </row>
    <row r="162" spans="1:27" ht="18" customHeight="1">
      <c r="A162" s="58"/>
      <c r="B162" s="14" t="s">
        <v>7</v>
      </c>
      <c r="C162" s="8" t="s">
        <v>7</v>
      </c>
      <c r="D162" s="18"/>
      <c r="E162" s="61" t="s">
        <v>7</v>
      </c>
      <c r="F162" s="62"/>
      <c r="G162" s="62"/>
      <c r="H162" s="62"/>
      <c r="I162" s="62"/>
      <c r="J162" s="62"/>
      <c r="K162" s="62"/>
      <c r="L162" s="62"/>
      <c r="M162" s="62"/>
      <c r="N162" s="15"/>
      <c r="O162" s="15" t="s">
        <v>32</v>
      </c>
      <c r="P162" s="15" t="s">
        <v>33</v>
      </c>
      <c r="Q162" s="15">
        <v>1.25</v>
      </c>
      <c r="R162" s="53" t="s">
        <v>3</v>
      </c>
      <c r="S162" s="16" t="str">
        <f>IF(Q163="×",-7.75,"-")</f>
        <v>-</v>
      </c>
      <c r="U162" s="60" t="str">
        <f>IF(ISERROR(OR(WEEKDAY(B162,1)=1,ISNUMBER(MATCH(B162,#REF!,0)))),"",IF(OR(WEEKDAY(B162,1)=1,ISNUMBER(MATCH(B162,#REF!,0))),1,2))</f>
        <v/>
      </c>
      <c r="V162" s="58"/>
      <c r="W162" s="58"/>
      <c r="X162" s="58"/>
      <c r="Y162" s="58"/>
      <c r="Z162" s="58"/>
      <c r="AA162" s="58"/>
    </row>
    <row r="163" spans="1:27" ht="18" customHeight="1" thickBot="1">
      <c r="A163" s="58"/>
      <c r="B163" s="48" t="s">
        <v>7</v>
      </c>
      <c r="C163" s="49" t="s">
        <v>7</v>
      </c>
      <c r="D163" s="50"/>
      <c r="E163" s="76" t="s">
        <v>7</v>
      </c>
      <c r="F163" s="77"/>
      <c r="G163" s="77"/>
      <c r="H163" s="77"/>
      <c r="I163" s="77"/>
      <c r="J163" s="77"/>
      <c r="K163" s="77"/>
      <c r="L163" s="77"/>
      <c r="M163" s="77"/>
      <c r="N163" s="51"/>
      <c r="O163" s="51" t="s">
        <v>55</v>
      </c>
      <c r="P163" s="51" t="s">
        <v>33</v>
      </c>
      <c r="Q163" s="51" t="s">
        <v>93</v>
      </c>
      <c r="R163" s="55" t="s">
        <v>5</v>
      </c>
      <c r="S163" s="17">
        <f xml:space="preserve"> S158+S159</f>
        <v>7.75</v>
      </c>
      <c r="U163" s="60" t="str">
        <f>IF(ISERROR(OR(WEEKDAY(B163,1)=1,ISNUMBER(MATCH(B163,#REF!,0)))),"",IF(OR(WEEKDAY(B163,1)=1,ISNUMBER(MATCH(B163,#REF!,0))),1,2))</f>
        <v/>
      </c>
      <c r="V163" s="58"/>
      <c r="W163" s="58"/>
      <c r="X163" s="58"/>
      <c r="Y163" s="58"/>
      <c r="Z163" s="58"/>
      <c r="AA163" s="58"/>
    </row>
    <row r="164" spans="1:27" ht="18" customHeight="1" thickBot="1">
      <c r="A164" s="58"/>
      <c r="B164" s="71">
        <f>B156+1</f>
        <v>45098</v>
      </c>
      <c r="C164" s="72"/>
      <c r="D164" s="72"/>
      <c r="E164" s="72"/>
      <c r="F164" s="72"/>
      <c r="G164" s="72"/>
      <c r="H164" s="72"/>
      <c r="I164" s="72"/>
      <c r="J164" s="72"/>
      <c r="K164" s="72"/>
      <c r="L164" s="72"/>
      <c r="M164" s="72"/>
      <c r="N164" s="72"/>
      <c r="O164" s="72"/>
      <c r="P164" s="72"/>
      <c r="Q164" s="72"/>
      <c r="R164" s="72"/>
      <c r="S164" s="73"/>
      <c r="U164" s="60">
        <f>IF(ISERROR(OR(WEEKDAY(B164,1)=1,ISNUMBER(MATCH(B164,#REF!,0)))),"",IF(OR(WEEKDAY(B164,1)=1,ISNUMBER(MATCH(B164,#REF!,0))),1,2))</f>
        <v>2</v>
      </c>
      <c r="V164" s="58"/>
      <c r="W164" s="58"/>
      <c r="X164" s="58"/>
      <c r="Y164" s="58"/>
      <c r="Z164" s="58"/>
      <c r="AA164" s="58"/>
    </row>
    <row r="165" spans="1:27" ht="18" customHeight="1" thickBot="1">
      <c r="A165" s="58"/>
      <c r="B165" s="9" t="s">
        <v>25</v>
      </c>
      <c r="C165" s="4" t="s">
        <v>1</v>
      </c>
      <c r="D165" s="5" t="s">
        <v>0</v>
      </c>
      <c r="E165" s="68" t="s">
        <v>2</v>
      </c>
      <c r="F165" s="69"/>
      <c r="G165" s="69"/>
      <c r="H165" s="69"/>
      <c r="I165" s="69"/>
      <c r="J165" s="69"/>
      <c r="K165" s="69"/>
      <c r="L165" s="69"/>
      <c r="M165" s="70"/>
      <c r="N165" s="59" t="s">
        <v>4</v>
      </c>
      <c r="O165" s="57" t="s">
        <v>6</v>
      </c>
      <c r="P165" s="7" t="s">
        <v>26</v>
      </c>
      <c r="Q165" s="12" t="s">
        <v>4</v>
      </c>
      <c r="R165" s="63" t="s">
        <v>4</v>
      </c>
      <c r="S165" s="64"/>
      <c r="U165" s="60" t="str">
        <f>IF(ISERROR(OR(WEEKDAY(B165,1)=1,ISNUMBER(MATCH(B165,#REF!,0)))),"",IF(OR(WEEKDAY(B165,1)=1,ISNUMBER(MATCH(B165,#REF!,0))),1,2))</f>
        <v/>
      </c>
      <c r="V165" s="58"/>
      <c r="W165" s="58"/>
      <c r="X165" s="58"/>
      <c r="Y165" s="58"/>
      <c r="Z165" s="58"/>
      <c r="AA165" s="58"/>
    </row>
    <row r="166" spans="1:27" ht="18" customHeight="1">
      <c r="A166" s="58"/>
      <c r="B166" s="43" t="s">
        <v>96</v>
      </c>
      <c r="C166" s="44" t="s">
        <v>97</v>
      </c>
      <c r="D166" s="45" t="s">
        <v>118</v>
      </c>
      <c r="E166" s="66" t="s">
        <v>99</v>
      </c>
      <c r="F166" s="67"/>
      <c r="G166" s="67"/>
      <c r="H166" s="67"/>
      <c r="I166" s="67"/>
      <c r="J166" s="67"/>
      <c r="K166" s="67"/>
      <c r="L166" s="67"/>
      <c r="M166" s="67"/>
      <c r="N166" s="46">
        <v>6.5</v>
      </c>
      <c r="O166" s="46"/>
      <c r="P166" s="46"/>
      <c r="Q166" s="46"/>
      <c r="R166" s="52" t="s">
        <v>56</v>
      </c>
      <c r="S166" s="47">
        <f>SUM(N166:N171)</f>
        <v>6.5</v>
      </c>
      <c r="U166" s="60" t="str">
        <f>IF(ISERROR(OR(WEEKDAY(B166,1)=1,ISNUMBER(MATCH(B166,#REF!,0)))),"",IF(OR(WEEKDAY(B166,1)=1,ISNUMBER(MATCH(B166,#REF!,0))),1,2))</f>
        <v/>
      </c>
      <c r="V166" s="58"/>
      <c r="W166" s="58"/>
      <c r="X166" s="58"/>
      <c r="Y166" s="58"/>
      <c r="Z166" s="58"/>
      <c r="AA166" s="58"/>
    </row>
    <row r="167" spans="1:27" ht="18" customHeight="1">
      <c r="A167" s="58"/>
      <c r="B167" s="14" t="s">
        <v>7</v>
      </c>
      <c r="C167" s="8" t="s">
        <v>7</v>
      </c>
      <c r="D167" s="18"/>
      <c r="E167" s="61" t="s">
        <v>7</v>
      </c>
      <c r="F167" s="62"/>
      <c r="G167" s="62"/>
      <c r="H167" s="62"/>
      <c r="I167" s="62"/>
      <c r="J167" s="62"/>
      <c r="K167" s="62"/>
      <c r="L167" s="62"/>
      <c r="M167" s="62"/>
      <c r="N167" s="15"/>
      <c r="O167" s="15"/>
      <c r="P167" s="15"/>
      <c r="Q167" s="15"/>
      <c r="R167" s="53" t="s">
        <v>6</v>
      </c>
      <c r="S167" s="16">
        <f>SUM(Q166:Q170)</f>
        <v>1.25</v>
      </c>
      <c r="U167" s="60" t="str">
        <f>IF(ISERROR(OR(WEEKDAY(B167,1)=1,ISNUMBER(MATCH(B167,#REF!,0)))),"",IF(OR(WEEKDAY(B167,1)=1,ISNUMBER(MATCH(B167,#REF!,0))),1,2))</f>
        <v/>
      </c>
      <c r="V167" s="58"/>
      <c r="W167" s="58"/>
      <c r="X167" s="58"/>
      <c r="Y167" s="58"/>
      <c r="Z167" s="58"/>
      <c r="AA167" s="58"/>
    </row>
    <row r="168" spans="1:27" ht="18" customHeight="1">
      <c r="A168" s="58"/>
      <c r="B168" s="14" t="s">
        <v>7</v>
      </c>
      <c r="C168" s="8" t="s">
        <v>7</v>
      </c>
      <c r="D168" s="18"/>
      <c r="E168" s="61" t="s">
        <v>7</v>
      </c>
      <c r="F168" s="62"/>
      <c r="G168" s="62"/>
      <c r="H168" s="62"/>
      <c r="I168" s="62"/>
      <c r="J168" s="62"/>
      <c r="K168" s="62"/>
      <c r="L168" s="62"/>
      <c r="M168" s="62"/>
      <c r="N168" s="15"/>
      <c r="O168" s="15"/>
      <c r="P168" s="15"/>
      <c r="Q168" s="15"/>
      <c r="R168" s="54" t="str">
        <f>IF(Q171="△","Minus Time","")</f>
        <v/>
      </c>
      <c r="S168" s="41"/>
      <c r="U168" s="60" t="str">
        <f>IF(ISERROR(OR(WEEKDAY(B168,1)=1,ISNUMBER(MATCH(B168,#REF!,0)))),"",IF(OR(WEEKDAY(B168,1)=1,ISNUMBER(MATCH(B168,#REF!,0))),1,2))</f>
        <v/>
      </c>
      <c r="V168" s="58"/>
      <c r="W168" s="58"/>
      <c r="X168" s="58"/>
      <c r="Y168" s="58"/>
      <c r="Z168" s="58"/>
      <c r="AA168" s="58"/>
    </row>
    <row r="169" spans="1:27" ht="18" customHeight="1">
      <c r="A169" s="58"/>
      <c r="B169" s="14" t="s">
        <v>7</v>
      </c>
      <c r="C169" s="8" t="s">
        <v>7</v>
      </c>
      <c r="D169" s="18"/>
      <c r="E169" s="61" t="s">
        <v>7</v>
      </c>
      <c r="F169" s="62"/>
      <c r="G169" s="62"/>
      <c r="H169" s="62"/>
      <c r="I169" s="62"/>
      <c r="J169" s="62"/>
      <c r="K169" s="62"/>
      <c r="L169" s="62"/>
      <c r="M169" s="62"/>
      <c r="N169" s="15"/>
      <c r="O169" s="15"/>
      <c r="P169" s="15"/>
      <c r="Q169" s="15"/>
      <c r="R169" s="53" t="s">
        <v>23</v>
      </c>
      <c r="S169" s="16">
        <f>IF(OR(Q171="■",Q171="×",Q171="◎"),0,IF(Q171="△",SUM(S166:S168)-7.75, SUM(S166:S167)-7.75))</f>
        <v>0</v>
      </c>
      <c r="U169" s="60" t="str">
        <f>IF(ISERROR(OR(WEEKDAY(B169,1)=1,ISNUMBER(MATCH(B169,#REF!,0)))),"",IF(OR(WEEKDAY(B169,1)=1,ISNUMBER(MATCH(B169,#REF!,0))),1,2))</f>
        <v/>
      </c>
      <c r="V169" s="58"/>
      <c r="W169" s="58"/>
      <c r="X169" s="58"/>
      <c r="Y169" s="58"/>
      <c r="Z169" s="58"/>
      <c r="AA169" s="58"/>
    </row>
    <row r="170" spans="1:27" ht="18" customHeight="1">
      <c r="A170" s="58"/>
      <c r="B170" s="14" t="s">
        <v>7</v>
      </c>
      <c r="C170" s="8" t="s">
        <v>7</v>
      </c>
      <c r="D170" s="18"/>
      <c r="E170" s="61" t="s">
        <v>7</v>
      </c>
      <c r="F170" s="62"/>
      <c r="G170" s="62"/>
      <c r="H170" s="62"/>
      <c r="I170" s="62"/>
      <c r="J170" s="62"/>
      <c r="K170" s="62"/>
      <c r="L170" s="62"/>
      <c r="M170" s="62"/>
      <c r="N170" s="15"/>
      <c r="O170" s="15" t="s">
        <v>32</v>
      </c>
      <c r="P170" s="15" t="s">
        <v>33</v>
      </c>
      <c r="Q170" s="15">
        <v>1.25</v>
      </c>
      <c r="R170" s="53" t="s">
        <v>3</v>
      </c>
      <c r="S170" s="16" t="str">
        <f>IF(Q171="×",-7.75,"-")</f>
        <v>-</v>
      </c>
      <c r="U170" s="60" t="str">
        <f>IF(ISERROR(OR(WEEKDAY(B170,1)=1,ISNUMBER(MATCH(B170,#REF!,0)))),"",IF(OR(WEEKDAY(B170,1)=1,ISNUMBER(MATCH(B170,#REF!,0))),1,2))</f>
        <v/>
      </c>
      <c r="V170" s="58"/>
      <c r="W170" s="58"/>
      <c r="X170" s="58"/>
      <c r="Y170" s="58"/>
      <c r="Z170" s="58"/>
      <c r="AA170" s="58"/>
    </row>
    <row r="171" spans="1:27" ht="18" customHeight="1" thickBot="1">
      <c r="A171" s="58"/>
      <c r="B171" s="48" t="s">
        <v>7</v>
      </c>
      <c r="C171" s="49" t="s">
        <v>7</v>
      </c>
      <c r="D171" s="50"/>
      <c r="E171" s="76" t="s">
        <v>7</v>
      </c>
      <c r="F171" s="77"/>
      <c r="G171" s="77"/>
      <c r="H171" s="77"/>
      <c r="I171" s="77"/>
      <c r="J171" s="77"/>
      <c r="K171" s="77"/>
      <c r="L171" s="77"/>
      <c r="M171" s="77"/>
      <c r="N171" s="51"/>
      <c r="O171" s="51" t="s">
        <v>55</v>
      </c>
      <c r="P171" s="51" t="s">
        <v>33</v>
      </c>
      <c r="Q171" s="51" t="s">
        <v>93</v>
      </c>
      <c r="R171" s="55" t="s">
        <v>5</v>
      </c>
      <c r="S171" s="17">
        <f xml:space="preserve"> S166+S167</f>
        <v>7.75</v>
      </c>
      <c r="U171" s="60" t="str">
        <f>IF(ISERROR(OR(WEEKDAY(B171,1)=1,ISNUMBER(MATCH(B171,#REF!,0)))),"",IF(OR(WEEKDAY(B171,1)=1,ISNUMBER(MATCH(B171,#REF!,0))),1,2))</f>
        <v/>
      </c>
      <c r="V171" s="58"/>
      <c r="W171" s="58"/>
      <c r="X171" s="58"/>
      <c r="Y171" s="58"/>
      <c r="Z171" s="58"/>
      <c r="AA171" s="58"/>
    </row>
    <row r="172" spans="1:27" ht="18" customHeight="1" thickBot="1">
      <c r="A172" s="58"/>
      <c r="B172" s="71">
        <f>B164+1</f>
        <v>45099</v>
      </c>
      <c r="C172" s="72"/>
      <c r="D172" s="72"/>
      <c r="E172" s="72"/>
      <c r="F172" s="72"/>
      <c r="G172" s="72"/>
      <c r="H172" s="72"/>
      <c r="I172" s="72"/>
      <c r="J172" s="72"/>
      <c r="K172" s="72"/>
      <c r="L172" s="72"/>
      <c r="M172" s="72"/>
      <c r="N172" s="72"/>
      <c r="O172" s="72"/>
      <c r="P172" s="72"/>
      <c r="Q172" s="72"/>
      <c r="R172" s="72"/>
      <c r="S172" s="73"/>
      <c r="U172" s="60">
        <f>IF(ISERROR(OR(WEEKDAY(B172,1)=1,ISNUMBER(MATCH(B172,#REF!,0)))),"",IF(OR(WEEKDAY(B172,1)=1,ISNUMBER(MATCH(B172,#REF!,0))),1,2))</f>
        <v>2</v>
      </c>
      <c r="V172" s="58"/>
      <c r="W172" s="58"/>
      <c r="X172" s="58"/>
      <c r="Y172" s="58"/>
      <c r="Z172" s="58"/>
      <c r="AA172" s="58"/>
    </row>
    <row r="173" spans="1:27" ht="18" customHeight="1" thickBot="1">
      <c r="A173" s="58"/>
      <c r="B173" s="9" t="s">
        <v>25</v>
      </c>
      <c r="C173" s="4" t="s">
        <v>1</v>
      </c>
      <c r="D173" s="5" t="s">
        <v>0</v>
      </c>
      <c r="E173" s="68" t="s">
        <v>2</v>
      </c>
      <c r="F173" s="69"/>
      <c r="G173" s="69"/>
      <c r="H173" s="69"/>
      <c r="I173" s="69"/>
      <c r="J173" s="69"/>
      <c r="K173" s="69"/>
      <c r="L173" s="69"/>
      <c r="M173" s="70"/>
      <c r="N173" s="59" t="s">
        <v>4</v>
      </c>
      <c r="O173" s="57" t="s">
        <v>6</v>
      </c>
      <c r="P173" s="7" t="s">
        <v>26</v>
      </c>
      <c r="Q173" s="12" t="s">
        <v>4</v>
      </c>
      <c r="R173" s="63" t="s">
        <v>4</v>
      </c>
      <c r="S173" s="64"/>
      <c r="U173" s="60" t="str">
        <f>IF(ISERROR(OR(WEEKDAY(B173,1)=1,ISNUMBER(MATCH(B173,#REF!,0)))),"",IF(OR(WEEKDAY(B173,1)=1,ISNUMBER(MATCH(B173,#REF!,0))),1,2))</f>
        <v/>
      </c>
      <c r="V173" s="58"/>
      <c r="W173" s="58"/>
      <c r="X173" s="58"/>
      <c r="Y173" s="58"/>
      <c r="Z173" s="58"/>
      <c r="AA173" s="58"/>
    </row>
    <row r="174" spans="1:27" ht="18" customHeight="1" thickBot="1">
      <c r="A174" s="58"/>
      <c r="B174" s="43" t="s">
        <v>96</v>
      </c>
      <c r="C174" s="44" t="s">
        <v>97</v>
      </c>
      <c r="D174" s="45" t="s">
        <v>118</v>
      </c>
      <c r="E174" s="66" t="s">
        <v>99</v>
      </c>
      <c r="F174" s="67"/>
      <c r="G174" s="67"/>
      <c r="H174" s="67"/>
      <c r="I174" s="67"/>
      <c r="J174" s="67"/>
      <c r="K174" s="67"/>
      <c r="L174" s="67"/>
      <c r="M174" s="67"/>
      <c r="N174" s="46">
        <v>5</v>
      </c>
      <c r="O174" s="46"/>
      <c r="P174" s="46"/>
      <c r="Q174" s="46"/>
      <c r="R174" s="52" t="s">
        <v>56</v>
      </c>
      <c r="S174" s="47">
        <f>SUM(N174:N179)</f>
        <v>6.5</v>
      </c>
      <c r="U174" s="60" t="str">
        <f>IF(ISERROR(OR(WEEKDAY(B174,1)=1,ISNUMBER(MATCH(B174,#REF!,0)))),"",IF(OR(WEEKDAY(B174,1)=1,ISNUMBER(MATCH(B174,#REF!,0))),1,2))</f>
        <v/>
      </c>
      <c r="V174" s="58"/>
      <c r="W174" s="58"/>
      <c r="X174" s="58"/>
      <c r="Y174" s="58"/>
      <c r="Z174" s="58"/>
      <c r="AA174" s="58"/>
    </row>
    <row r="175" spans="1:27" ht="18" customHeight="1">
      <c r="A175" s="58"/>
      <c r="B175" s="14" t="s">
        <v>96</v>
      </c>
      <c r="C175" s="44" t="s">
        <v>97</v>
      </c>
      <c r="D175" s="45" t="s">
        <v>118</v>
      </c>
      <c r="E175" s="61" t="s">
        <v>107</v>
      </c>
      <c r="F175" s="62"/>
      <c r="G175" s="62"/>
      <c r="H175" s="62"/>
      <c r="I175" s="62"/>
      <c r="J175" s="62"/>
      <c r="K175" s="62"/>
      <c r="L175" s="62"/>
      <c r="M175" s="62"/>
      <c r="N175" s="15">
        <v>1.5</v>
      </c>
      <c r="O175" s="15"/>
      <c r="P175" s="15"/>
      <c r="Q175" s="15"/>
      <c r="R175" s="53" t="s">
        <v>6</v>
      </c>
      <c r="S175" s="16">
        <f>SUM(Q174:Q178)</f>
        <v>1.25</v>
      </c>
      <c r="U175" s="60" t="str">
        <f>IF(ISERROR(OR(WEEKDAY(B175,1)=1,ISNUMBER(MATCH(B175,#REF!,0)))),"",IF(OR(WEEKDAY(B175,1)=1,ISNUMBER(MATCH(B175,#REF!,0))),1,2))</f>
        <v/>
      </c>
      <c r="V175" s="58"/>
      <c r="W175" s="58"/>
      <c r="X175" s="58"/>
      <c r="Y175" s="58"/>
      <c r="Z175" s="58"/>
      <c r="AA175" s="58"/>
    </row>
    <row r="176" spans="1:27" ht="18" customHeight="1">
      <c r="A176" s="58"/>
      <c r="B176" s="14" t="s">
        <v>7</v>
      </c>
      <c r="C176" s="8" t="s">
        <v>7</v>
      </c>
      <c r="D176" s="18"/>
      <c r="E176" s="61" t="s">
        <v>7</v>
      </c>
      <c r="F176" s="62"/>
      <c r="G176" s="62"/>
      <c r="H176" s="62"/>
      <c r="I176" s="62"/>
      <c r="J176" s="62"/>
      <c r="K176" s="62"/>
      <c r="L176" s="62"/>
      <c r="M176" s="62"/>
      <c r="N176" s="15"/>
      <c r="O176" s="15"/>
      <c r="P176" s="15"/>
      <c r="Q176" s="15"/>
      <c r="R176" s="54" t="str">
        <f>IF(Q179="△","Minus Time","")</f>
        <v/>
      </c>
      <c r="S176" s="41"/>
      <c r="U176" s="60" t="str">
        <f>IF(ISERROR(OR(WEEKDAY(B176,1)=1,ISNUMBER(MATCH(B176,#REF!,0)))),"",IF(OR(WEEKDAY(B176,1)=1,ISNUMBER(MATCH(B176,#REF!,0))),1,2))</f>
        <v/>
      </c>
      <c r="V176" s="58"/>
      <c r="W176" s="58"/>
      <c r="X176" s="58"/>
      <c r="Y176" s="58"/>
      <c r="Z176" s="58"/>
      <c r="AA176" s="58"/>
    </row>
    <row r="177" spans="1:27" ht="18" customHeight="1">
      <c r="A177" s="58"/>
      <c r="B177" s="14" t="s">
        <v>7</v>
      </c>
      <c r="C177" s="8" t="s">
        <v>7</v>
      </c>
      <c r="D177" s="18"/>
      <c r="E177" s="61" t="s">
        <v>7</v>
      </c>
      <c r="F177" s="62"/>
      <c r="G177" s="62"/>
      <c r="H177" s="62"/>
      <c r="I177" s="62"/>
      <c r="J177" s="62"/>
      <c r="K177" s="62"/>
      <c r="L177" s="62"/>
      <c r="M177" s="62"/>
      <c r="N177" s="15"/>
      <c r="O177" s="15"/>
      <c r="P177" s="15"/>
      <c r="Q177" s="15"/>
      <c r="R177" s="53" t="s">
        <v>23</v>
      </c>
      <c r="S177" s="16">
        <f>IF(OR(Q179="■",Q179="×",Q179="◎"),0,IF(Q179="△",SUM(S174:S176)-7.75, SUM(S174:S175)-7.75))</f>
        <v>0</v>
      </c>
      <c r="U177" s="60" t="str">
        <f>IF(ISERROR(OR(WEEKDAY(B177,1)=1,ISNUMBER(MATCH(B177,#REF!,0)))),"",IF(OR(WEEKDAY(B177,1)=1,ISNUMBER(MATCH(B177,#REF!,0))),1,2))</f>
        <v/>
      </c>
      <c r="V177" s="58"/>
      <c r="W177" s="58"/>
      <c r="X177" s="58"/>
      <c r="Y177" s="58"/>
      <c r="Z177" s="58"/>
      <c r="AA177" s="58"/>
    </row>
    <row r="178" spans="1:27" ht="18" customHeight="1">
      <c r="A178" s="58"/>
      <c r="B178" s="14" t="s">
        <v>7</v>
      </c>
      <c r="C178" s="8" t="s">
        <v>7</v>
      </c>
      <c r="D178" s="18"/>
      <c r="E178" s="61" t="s">
        <v>7</v>
      </c>
      <c r="F178" s="62"/>
      <c r="G178" s="62"/>
      <c r="H178" s="62"/>
      <c r="I178" s="62"/>
      <c r="J178" s="62"/>
      <c r="K178" s="62"/>
      <c r="L178" s="62"/>
      <c r="M178" s="62"/>
      <c r="N178" s="15"/>
      <c r="O178" s="15" t="s">
        <v>32</v>
      </c>
      <c r="P178" s="15" t="s">
        <v>33</v>
      </c>
      <c r="Q178" s="15">
        <v>1.25</v>
      </c>
      <c r="R178" s="53" t="s">
        <v>3</v>
      </c>
      <c r="S178" s="16" t="str">
        <f>IF(Q179="×",-7.75,"-")</f>
        <v>-</v>
      </c>
      <c r="U178" s="60" t="str">
        <f>IF(ISERROR(OR(WEEKDAY(B178,1)=1,ISNUMBER(MATCH(B178,#REF!,0)))),"",IF(OR(WEEKDAY(B178,1)=1,ISNUMBER(MATCH(B178,#REF!,0))),1,2))</f>
        <v/>
      </c>
      <c r="V178" s="58"/>
      <c r="W178" s="58"/>
      <c r="X178" s="58"/>
      <c r="Y178" s="58"/>
      <c r="Z178" s="58"/>
      <c r="AA178" s="58"/>
    </row>
    <row r="179" spans="1:27" ht="18" customHeight="1" thickBot="1">
      <c r="A179" s="58"/>
      <c r="B179" s="48" t="s">
        <v>7</v>
      </c>
      <c r="C179" s="49" t="s">
        <v>7</v>
      </c>
      <c r="D179" s="50"/>
      <c r="E179" s="76" t="s">
        <v>7</v>
      </c>
      <c r="F179" s="77"/>
      <c r="G179" s="77"/>
      <c r="H179" s="77"/>
      <c r="I179" s="77"/>
      <c r="J179" s="77"/>
      <c r="K179" s="77"/>
      <c r="L179" s="77"/>
      <c r="M179" s="77"/>
      <c r="N179" s="51"/>
      <c r="O179" s="51" t="s">
        <v>55</v>
      </c>
      <c r="P179" s="51" t="s">
        <v>33</v>
      </c>
      <c r="Q179" s="51" t="s">
        <v>93</v>
      </c>
      <c r="R179" s="55" t="s">
        <v>5</v>
      </c>
      <c r="S179" s="17">
        <f xml:space="preserve"> S174+S175</f>
        <v>7.75</v>
      </c>
      <c r="U179" s="60" t="str">
        <f>IF(ISERROR(OR(WEEKDAY(B179,1)=1,ISNUMBER(MATCH(B179,#REF!,0)))),"",IF(OR(WEEKDAY(B179,1)=1,ISNUMBER(MATCH(B179,#REF!,0))),1,2))</f>
        <v/>
      </c>
      <c r="V179" s="58"/>
      <c r="W179" s="58"/>
      <c r="X179" s="58"/>
      <c r="Y179" s="58"/>
      <c r="Z179" s="58"/>
      <c r="AA179" s="58"/>
    </row>
    <row r="180" spans="1:27" ht="18" customHeight="1" thickBot="1">
      <c r="A180" s="58"/>
      <c r="B180" s="71">
        <f>B172+1</f>
        <v>45100</v>
      </c>
      <c r="C180" s="72"/>
      <c r="D180" s="72"/>
      <c r="E180" s="72"/>
      <c r="F180" s="72"/>
      <c r="G180" s="72"/>
      <c r="H180" s="72"/>
      <c r="I180" s="72"/>
      <c r="J180" s="72"/>
      <c r="K180" s="72"/>
      <c r="L180" s="72"/>
      <c r="M180" s="72"/>
      <c r="N180" s="72"/>
      <c r="O180" s="72"/>
      <c r="P180" s="72"/>
      <c r="Q180" s="72"/>
      <c r="R180" s="72"/>
      <c r="S180" s="73"/>
      <c r="U180" s="60">
        <f>IF(ISERROR(OR(WEEKDAY(B180,1)=1,ISNUMBER(MATCH(B180,#REF!,0)))),"",IF(OR(WEEKDAY(B180,1)=1,ISNUMBER(MATCH(B180,#REF!,0))),1,2))</f>
        <v>2</v>
      </c>
      <c r="V180" s="58"/>
      <c r="W180" s="58"/>
      <c r="X180" s="58"/>
      <c r="Y180" s="58"/>
      <c r="Z180" s="58"/>
      <c r="AA180" s="58"/>
    </row>
    <row r="181" spans="1:27" ht="18" customHeight="1" thickBot="1">
      <c r="A181" s="58"/>
      <c r="B181" s="9" t="s">
        <v>25</v>
      </c>
      <c r="C181" s="4" t="s">
        <v>1</v>
      </c>
      <c r="D181" s="5" t="s">
        <v>0</v>
      </c>
      <c r="E181" s="68" t="s">
        <v>2</v>
      </c>
      <c r="F181" s="69"/>
      <c r="G181" s="69"/>
      <c r="H181" s="69"/>
      <c r="I181" s="69"/>
      <c r="J181" s="69"/>
      <c r="K181" s="69"/>
      <c r="L181" s="69"/>
      <c r="M181" s="70"/>
      <c r="N181" s="59" t="s">
        <v>4</v>
      </c>
      <c r="O181" s="57" t="s">
        <v>6</v>
      </c>
      <c r="P181" s="7" t="s">
        <v>26</v>
      </c>
      <c r="Q181" s="12" t="s">
        <v>4</v>
      </c>
      <c r="R181" s="63" t="s">
        <v>4</v>
      </c>
      <c r="S181" s="64"/>
      <c r="U181" s="60" t="str">
        <f>IF(ISERROR(OR(WEEKDAY(B181,1)=1,ISNUMBER(MATCH(B181,#REF!,0)))),"",IF(OR(WEEKDAY(B181,1)=1,ISNUMBER(MATCH(B181,#REF!,0))),1,2))</f>
        <v/>
      </c>
      <c r="V181" s="58"/>
      <c r="W181" s="58"/>
      <c r="X181" s="58"/>
      <c r="Y181" s="58"/>
      <c r="Z181" s="58"/>
      <c r="AA181" s="58"/>
    </row>
    <row r="182" spans="1:27" ht="18" customHeight="1" thickBot="1">
      <c r="A182" s="58"/>
      <c r="B182" s="43" t="s">
        <v>96</v>
      </c>
      <c r="C182" s="44" t="s">
        <v>97</v>
      </c>
      <c r="D182" s="45" t="s">
        <v>118</v>
      </c>
      <c r="E182" s="66" t="s">
        <v>99</v>
      </c>
      <c r="F182" s="67"/>
      <c r="G182" s="67"/>
      <c r="H182" s="67"/>
      <c r="I182" s="67"/>
      <c r="J182" s="67"/>
      <c r="K182" s="67"/>
      <c r="L182" s="67"/>
      <c r="M182" s="67"/>
      <c r="N182" s="46">
        <v>5</v>
      </c>
      <c r="O182" s="46" t="s">
        <v>95</v>
      </c>
      <c r="P182" s="46"/>
      <c r="Q182" s="46">
        <v>0.5</v>
      </c>
      <c r="R182" s="52" t="s">
        <v>56</v>
      </c>
      <c r="S182" s="47">
        <f>SUM(N182:N187)</f>
        <v>6.5</v>
      </c>
      <c r="U182" s="60" t="str">
        <f>IF(ISERROR(OR(WEEKDAY(B182,1)=1,ISNUMBER(MATCH(B182,#REF!,0)))),"",IF(OR(WEEKDAY(B182,1)=1,ISNUMBER(MATCH(B182,#REF!,0))),1,2))</f>
        <v/>
      </c>
      <c r="V182" s="58"/>
      <c r="W182" s="58"/>
      <c r="X182" s="58"/>
      <c r="Y182" s="58"/>
      <c r="Z182" s="58"/>
      <c r="AA182" s="58"/>
    </row>
    <row r="183" spans="1:27" ht="18" customHeight="1">
      <c r="A183" s="58"/>
      <c r="B183" s="14" t="s">
        <v>96</v>
      </c>
      <c r="C183" s="44" t="s">
        <v>97</v>
      </c>
      <c r="D183" s="45" t="s">
        <v>118</v>
      </c>
      <c r="E183" s="61" t="s">
        <v>107</v>
      </c>
      <c r="F183" s="62"/>
      <c r="G183" s="62"/>
      <c r="H183" s="62"/>
      <c r="I183" s="62"/>
      <c r="J183" s="62"/>
      <c r="K183" s="62"/>
      <c r="L183" s="62"/>
      <c r="M183" s="62"/>
      <c r="N183" s="15">
        <v>1.5</v>
      </c>
      <c r="O183" s="15"/>
      <c r="P183" s="15"/>
      <c r="Q183" s="15"/>
      <c r="R183" s="53" t="s">
        <v>6</v>
      </c>
      <c r="S183" s="16">
        <f>SUM(Q182:Q186)</f>
        <v>1.25</v>
      </c>
      <c r="U183" s="60" t="str">
        <f>IF(ISERROR(OR(WEEKDAY(B183,1)=1,ISNUMBER(MATCH(B183,#REF!,0)))),"",IF(OR(WEEKDAY(B183,1)=1,ISNUMBER(MATCH(B183,#REF!,0))),1,2))</f>
        <v/>
      </c>
      <c r="V183" s="58"/>
      <c r="W183" s="58"/>
      <c r="X183" s="58"/>
      <c r="Y183" s="58"/>
      <c r="Z183" s="58"/>
      <c r="AA183" s="58"/>
    </row>
    <row r="184" spans="1:27" ht="18" customHeight="1">
      <c r="A184" s="58"/>
      <c r="B184" s="14" t="s">
        <v>7</v>
      </c>
      <c r="C184" s="8" t="s">
        <v>7</v>
      </c>
      <c r="D184" s="18"/>
      <c r="E184" s="61" t="s">
        <v>7</v>
      </c>
      <c r="F184" s="62"/>
      <c r="G184" s="62"/>
      <c r="H184" s="62"/>
      <c r="I184" s="62"/>
      <c r="J184" s="62"/>
      <c r="K184" s="62"/>
      <c r="L184" s="62"/>
      <c r="M184" s="62"/>
      <c r="N184" s="15"/>
      <c r="O184" s="15"/>
      <c r="P184" s="15"/>
      <c r="Q184" s="15"/>
      <c r="R184" s="54" t="str">
        <f>IF(Q187="△","Minus Time","")</f>
        <v/>
      </c>
      <c r="S184" s="41"/>
      <c r="U184" s="60" t="str">
        <f>IF(ISERROR(OR(WEEKDAY(B184,1)=1,ISNUMBER(MATCH(B184,#REF!,0)))),"",IF(OR(WEEKDAY(B184,1)=1,ISNUMBER(MATCH(B184,#REF!,0))),1,2))</f>
        <v/>
      </c>
      <c r="V184" s="58"/>
      <c r="W184" s="58"/>
      <c r="X184" s="58"/>
      <c r="Y184" s="58"/>
      <c r="Z184" s="58"/>
      <c r="AA184" s="58"/>
    </row>
    <row r="185" spans="1:27" ht="18" customHeight="1">
      <c r="A185" s="58"/>
      <c r="B185" s="14" t="s">
        <v>7</v>
      </c>
      <c r="C185" s="8" t="s">
        <v>7</v>
      </c>
      <c r="D185" s="18"/>
      <c r="E185" s="61" t="s">
        <v>7</v>
      </c>
      <c r="F185" s="62"/>
      <c r="G185" s="62"/>
      <c r="H185" s="62"/>
      <c r="I185" s="62"/>
      <c r="J185" s="62"/>
      <c r="K185" s="62"/>
      <c r="L185" s="62"/>
      <c r="M185" s="62"/>
      <c r="N185" s="15"/>
      <c r="O185" s="15"/>
      <c r="P185" s="15"/>
      <c r="Q185" s="15"/>
      <c r="R185" s="53" t="s">
        <v>23</v>
      </c>
      <c r="S185" s="16">
        <f>IF(OR(Q187="■",Q187="×",Q187="◎"),0,IF(Q187="△",SUM(S182:S184)-7.75, SUM(S182:S183)-7.75))</f>
        <v>0</v>
      </c>
      <c r="U185" s="60" t="str">
        <f>IF(ISERROR(OR(WEEKDAY(B185,1)=1,ISNUMBER(MATCH(B185,#REF!,0)))),"",IF(OR(WEEKDAY(B185,1)=1,ISNUMBER(MATCH(B185,#REF!,0))),1,2))</f>
        <v/>
      </c>
      <c r="V185" s="58"/>
      <c r="W185" s="58"/>
      <c r="X185" s="58"/>
      <c r="Y185" s="58"/>
      <c r="Z185" s="58"/>
      <c r="AA185" s="58"/>
    </row>
    <row r="186" spans="1:27" ht="18" customHeight="1">
      <c r="A186" s="58"/>
      <c r="B186" s="14" t="s">
        <v>7</v>
      </c>
      <c r="C186" s="8" t="s">
        <v>7</v>
      </c>
      <c r="D186" s="18"/>
      <c r="E186" s="61" t="s">
        <v>7</v>
      </c>
      <c r="F186" s="62"/>
      <c r="G186" s="62"/>
      <c r="H186" s="62"/>
      <c r="I186" s="62"/>
      <c r="J186" s="62"/>
      <c r="K186" s="62"/>
      <c r="L186" s="62"/>
      <c r="M186" s="62"/>
      <c r="N186" s="15"/>
      <c r="O186" s="15" t="s">
        <v>32</v>
      </c>
      <c r="P186" s="15" t="s">
        <v>33</v>
      </c>
      <c r="Q186" s="15">
        <v>0.75</v>
      </c>
      <c r="R186" s="53" t="s">
        <v>3</v>
      </c>
      <c r="S186" s="16" t="str">
        <f>IF(Q187="×",-7.75,"-")</f>
        <v>-</v>
      </c>
      <c r="U186" s="60" t="str">
        <f>IF(ISERROR(OR(WEEKDAY(B186,1)=1,ISNUMBER(MATCH(B186,#REF!,0)))),"",IF(OR(WEEKDAY(B186,1)=1,ISNUMBER(MATCH(B186,#REF!,0))),1,2))</f>
        <v/>
      </c>
      <c r="V186" s="58"/>
      <c r="W186" s="58"/>
      <c r="X186" s="58"/>
      <c r="Y186" s="58"/>
      <c r="Z186" s="58"/>
      <c r="AA186" s="58"/>
    </row>
    <row r="187" spans="1:27" ht="18" customHeight="1" thickBot="1">
      <c r="A187" s="58"/>
      <c r="B187" s="48" t="s">
        <v>7</v>
      </c>
      <c r="C187" s="49" t="s">
        <v>7</v>
      </c>
      <c r="D187" s="50"/>
      <c r="E187" s="76" t="s">
        <v>7</v>
      </c>
      <c r="F187" s="77"/>
      <c r="G187" s="77"/>
      <c r="H187" s="77"/>
      <c r="I187" s="77"/>
      <c r="J187" s="77"/>
      <c r="K187" s="77"/>
      <c r="L187" s="77"/>
      <c r="M187" s="77"/>
      <c r="N187" s="51"/>
      <c r="O187" s="51" t="s">
        <v>55</v>
      </c>
      <c r="P187" s="51" t="s">
        <v>33</v>
      </c>
      <c r="Q187" s="51" t="s">
        <v>93</v>
      </c>
      <c r="R187" s="55" t="s">
        <v>5</v>
      </c>
      <c r="S187" s="17">
        <f xml:space="preserve"> S182+S183</f>
        <v>7.75</v>
      </c>
      <c r="U187" s="60" t="str">
        <f>IF(ISERROR(OR(WEEKDAY(B187,1)=1,ISNUMBER(MATCH(B187,#REF!,0)))),"",IF(OR(WEEKDAY(B187,1)=1,ISNUMBER(MATCH(B187,#REF!,0))),1,2))</f>
        <v/>
      </c>
      <c r="V187" s="58"/>
      <c r="W187" s="58"/>
      <c r="X187" s="58"/>
      <c r="Y187" s="58"/>
      <c r="Z187" s="58"/>
      <c r="AA187" s="58"/>
    </row>
    <row r="188" spans="1:27" ht="18" customHeight="1" thickBot="1">
      <c r="A188" s="58"/>
      <c r="B188" s="71">
        <f>B180+1</f>
        <v>45101</v>
      </c>
      <c r="C188" s="72"/>
      <c r="D188" s="72"/>
      <c r="E188" s="72"/>
      <c r="F188" s="72"/>
      <c r="G188" s="72"/>
      <c r="H188" s="72"/>
      <c r="I188" s="72"/>
      <c r="J188" s="72"/>
      <c r="K188" s="72"/>
      <c r="L188" s="72"/>
      <c r="M188" s="72"/>
      <c r="N188" s="72"/>
      <c r="O188" s="72"/>
      <c r="P188" s="72"/>
      <c r="Q188" s="72"/>
      <c r="R188" s="72"/>
      <c r="S188" s="73"/>
      <c r="U188" s="60">
        <f>IF(ISERROR(OR(WEEKDAY(B188,1)=1,ISNUMBER(MATCH(B188,#REF!,0)))),"",IF(OR(WEEKDAY(B188,1)=1,ISNUMBER(MATCH(B188,#REF!,0))),1,2))</f>
        <v>2</v>
      </c>
      <c r="V188" s="58"/>
      <c r="W188" s="58"/>
      <c r="X188" s="58"/>
      <c r="Y188" s="58"/>
      <c r="Z188" s="58"/>
      <c r="AA188" s="58"/>
    </row>
    <row r="189" spans="1:27" ht="18" customHeight="1" thickBot="1">
      <c r="A189" s="58"/>
      <c r="B189" s="9" t="s">
        <v>25</v>
      </c>
      <c r="C189" s="4" t="s">
        <v>1</v>
      </c>
      <c r="D189" s="5" t="s">
        <v>0</v>
      </c>
      <c r="E189" s="68" t="s">
        <v>2</v>
      </c>
      <c r="F189" s="69"/>
      <c r="G189" s="69"/>
      <c r="H189" s="69"/>
      <c r="I189" s="69"/>
      <c r="J189" s="69"/>
      <c r="K189" s="69"/>
      <c r="L189" s="69"/>
      <c r="M189" s="70"/>
      <c r="N189" s="59" t="s">
        <v>4</v>
      </c>
      <c r="O189" s="57" t="s">
        <v>6</v>
      </c>
      <c r="P189" s="7" t="s">
        <v>26</v>
      </c>
      <c r="Q189" s="12" t="s">
        <v>4</v>
      </c>
      <c r="R189" s="63" t="s">
        <v>4</v>
      </c>
      <c r="S189" s="64"/>
      <c r="U189" s="60" t="str">
        <f>IF(ISERROR(OR(WEEKDAY(B189,1)=1,ISNUMBER(MATCH(B189,#REF!,0)))),"",IF(OR(WEEKDAY(B189,1)=1,ISNUMBER(MATCH(B189,#REF!,0))),1,2))</f>
        <v/>
      </c>
      <c r="V189" s="58"/>
      <c r="W189" s="58"/>
      <c r="X189" s="58"/>
      <c r="Y189" s="58"/>
      <c r="Z189" s="58"/>
      <c r="AA189" s="58"/>
    </row>
    <row r="190" spans="1:27" ht="18" customHeight="1">
      <c r="A190" s="58"/>
      <c r="B190" s="43" t="s">
        <v>7</v>
      </c>
      <c r="C190" s="44" t="s">
        <v>7</v>
      </c>
      <c r="D190" s="45"/>
      <c r="E190" s="66" t="s">
        <v>7</v>
      </c>
      <c r="F190" s="67"/>
      <c r="G190" s="67"/>
      <c r="H190" s="67"/>
      <c r="I190" s="67"/>
      <c r="J190" s="67"/>
      <c r="K190" s="67"/>
      <c r="L190" s="67"/>
      <c r="M190" s="67"/>
      <c r="N190" s="46"/>
      <c r="O190" s="46"/>
      <c r="P190" s="46"/>
      <c r="Q190" s="46"/>
      <c r="R190" s="52" t="s">
        <v>56</v>
      </c>
      <c r="S190" s="47">
        <f>SUM(N190:N195)</f>
        <v>0</v>
      </c>
      <c r="U190" s="60" t="str">
        <f>IF(ISERROR(OR(WEEKDAY(B190,1)=1,ISNUMBER(MATCH(B190,#REF!,0)))),"",IF(OR(WEEKDAY(B190,1)=1,ISNUMBER(MATCH(B190,#REF!,0))),1,2))</f>
        <v/>
      </c>
      <c r="V190" s="58"/>
      <c r="W190" s="58"/>
      <c r="X190" s="58"/>
      <c r="Y190" s="58"/>
      <c r="Z190" s="58"/>
      <c r="AA190" s="58"/>
    </row>
    <row r="191" spans="1:27" ht="18" customHeight="1">
      <c r="A191" s="58"/>
      <c r="B191" s="14" t="s">
        <v>7</v>
      </c>
      <c r="C191" s="8" t="s">
        <v>7</v>
      </c>
      <c r="D191" s="18"/>
      <c r="E191" s="61" t="s">
        <v>7</v>
      </c>
      <c r="F191" s="62"/>
      <c r="G191" s="62"/>
      <c r="H191" s="62"/>
      <c r="I191" s="62"/>
      <c r="J191" s="62"/>
      <c r="K191" s="62"/>
      <c r="L191" s="62"/>
      <c r="M191" s="62"/>
      <c r="N191" s="15"/>
      <c r="O191" s="15"/>
      <c r="P191" s="15"/>
      <c r="Q191" s="15"/>
      <c r="R191" s="53" t="s">
        <v>6</v>
      </c>
      <c r="S191" s="16">
        <f>SUM(Q190:Q194)</f>
        <v>0</v>
      </c>
      <c r="U191" s="60" t="str">
        <f>IF(ISERROR(OR(WEEKDAY(B191,1)=1,ISNUMBER(MATCH(B191,#REF!,0)))),"",IF(OR(WEEKDAY(B191,1)=1,ISNUMBER(MATCH(B191,#REF!,0))),1,2))</f>
        <v/>
      </c>
      <c r="V191" s="58"/>
      <c r="W191" s="58"/>
      <c r="X191" s="58"/>
      <c r="Y191" s="58"/>
      <c r="Z191" s="58"/>
      <c r="AA191" s="58"/>
    </row>
    <row r="192" spans="1:27" ht="18" customHeight="1">
      <c r="A192" s="58"/>
      <c r="B192" s="14" t="s">
        <v>7</v>
      </c>
      <c r="C192" s="8" t="s">
        <v>7</v>
      </c>
      <c r="D192" s="18"/>
      <c r="E192" s="61" t="s">
        <v>7</v>
      </c>
      <c r="F192" s="62"/>
      <c r="G192" s="62"/>
      <c r="H192" s="62"/>
      <c r="I192" s="62"/>
      <c r="J192" s="62"/>
      <c r="K192" s="62"/>
      <c r="L192" s="62"/>
      <c r="M192" s="62"/>
      <c r="N192" s="15"/>
      <c r="O192" s="15"/>
      <c r="P192" s="15"/>
      <c r="Q192" s="15"/>
      <c r="R192" s="54" t="str">
        <f>IF(Q195="△","Minus Time","")</f>
        <v/>
      </c>
      <c r="S192" s="41"/>
      <c r="U192" s="60" t="str">
        <f>IF(ISERROR(OR(WEEKDAY(B192,1)=1,ISNUMBER(MATCH(B192,#REF!,0)))),"",IF(OR(WEEKDAY(B192,1)=1,ISNUMBER(MATCH(B192,#REF!,0))),1,2))</f>
        <v/>
      </c>
      <c r="V192" s="58"/>
      <c r="W192" s="58"/>
      <c r="X192" s="58"/>
      <c r="Y192" s="58"/>
      <c r="Z192" s="58"/>
      <c r="AA192" s="58"/>
    </row>
    <row r="193" spans="1:27" ht="18" customHeight="1">
      <c r="A193" s="58"/>
      <c r="B193" s="14" t="s">
        <v>7</v>
      </c>
      <c r="C193" s="8" t="s">
        <v>7</v>
      </c>
      <c r="D193" s="18"/>
      <c r="E193" s="61" t="s">
        <v>7</v>
      </c>
      <c r="F193" s="62"/>
      <c r="G193" s="62"/>
      <c r="H193" s="62"/>
      <c r="I193" s="62"/>
      <c r="J193" s="62"/>
      <c r="K193" s="62"/>
      <c r="L193" s="62"/>
      <c r="M193" s="62"/>
      <c r="N193" s="15"/>
      <c r="O193" s="15"/>
      <c r="P193" s="15"/>
      <c r="Q193" s="15"/>
      <c r="R193" s="53" t="s">
        <v>23</v>
      </c>
      <c r="S193" s="16">
        <f>IF(OR(Q195="■",Q195="×",Q195="◎"),0,IF(Q195="△",SUM(S190:S192)-7.75, SUM(S190:S191)-7.75))</f>
        <v>0</v>
      </c>
      <c r="U193" s="60" t="str">
        <f>IF(ISERROR(OR(WEEKDAY(B193,1)=1,ISNUMBER(MATCH(B193,#REF!,0)))),"",IF(OR(WEEKDAY(B193,1)=1,ISNUMBER(MATCH(B193,#REF!,0))),1,2))</f>
        <v/>
      </c>
      <c r="V193" s="58"/>
      <c r="W193" s="58"/>
      <c r="X193" s="58"/>
      <c r="Y193" s="58"/>
      <c r="Z193" s="58"/>
      <c r="AA193" s="58"/>
    </row>
    <row r="194" spans="1:27" ht="18" customHeight="1">
      <c r="A194" s="58"/>
      <c r="B194" s="14" t="s">
        <v>7</v>
      </c>
      <c r="C194" s="8" t="s">
        <v>7</v>
      </c>
      <c r="D194" s="18"/>
      <c r="E194" s="61" t="s">
        <v>7</v>
      </c>
      <c r="F194" s="62"/>
      <c r="G194" s="62"/>
      <c r="H194" s="62"/>
      <c r="I194" s="62"/>
      <c r="J194" s="62"/>
      <c r="K194" s="62"/>
      <c r="L194" s="62"/>
      <c r="M194" s="62"/>
      <c r="N194" s="15"/>
      <c r="O194" s="15" t="s">
        <v>32</v>
      </c>
      <c r="P194" s="15" t="s">
        <v>33</v>
      </c>
      <c r="Q194" s="15"/>
      <c r="R194" s="53" t="s">
        <v>3</v>
      </c>
      <c r="S194" s="16" t="str">
        <f>IF(Q195="×",-7.75,"-")</f>
        <v>-</v>
      </c>
      <c r="U194" s="60" t="str">
        <f>IF(ISERROR(OR(WEEKDAY(B194,1)=1,ISNUMBER(MATCH(B194,#REF!,0)))),"",IF(OR(WEEKDAY(B194,1)=1,ISNUMBER(MATCH(B194,#REF!,0))),1,2))</f>
        <v/>
      </c>
      <c r="V194" s="58"/>
      <c r="W194" s="58"/>
      <c r="X194" s="58"/>
      <c r="Y194" s="58"/>
      <c r="Z194" s="58"/>
      <c r="AA194" s="58"/>
    </row>
    <row r="195" spans="1:27" ht="18" customHeight="1" thickBot="1">
      <c r="A195" s="58"/>
      <c r="B195" s="48" t="s">
        <v>7</v>
      </c>
      <c r="C195" s="49" t="s">
        <v>7</v>
      </c>
      <c r="D195" s="50"/>
      <c r="E195" s="76" t="s">
        <v>7</v>
      </c>
      <c r="F195" s="77"/>
      <c r="G195" s="77"/>
      <c r="H195" s="77"/>
      <c r="I195" s="77"/>
      <c r="J195" s="77"/>
      <c r="K195" s="77"/>
      <c r="L195" s="77"/>
      <c r="M195" s="77"/>
      <c r="N195" s="51"/>
      <c r="O195" s="51" t="s">
        <v>55</v>
      </c>
      <c r="P195" s="51" t="s">
        <v>33</v>
      </c>
      <c r="Q195" s="51" t="s">
        <v>7</v>
      </c>
      <c r="R195" s="55" t="s">
        <v>5</v>
      </c>
      <c r="S195" s="17">
        <f xml:space="preserve"> S190+S191</f>
        <v>0</v>
      </c>
      <c r="U195" s="60" t="str">
        <f>IF(ISERROR(OR(WEEKDAY(B195,1)=1,ISNUMBER(MATCH(B195,#REF!,0)))),"",IF(OR(WEEKDAY(B195,1)=1,ISNUMBER(MATCH(B195,#REF!,0))),1,2))</f>
        <v/>
      </c>
      <c r="V195" s="58"/>
      <c r="W195" s="58"/>
      <c r="X195" s="58"/>
      <c r="Y195" s="58"/>
      <c r="Z195" s="58"/>
      <c r="AA195" s="58"/>
    </row>
    <row r="196" spans="1:27" ht="18" customHeight="1" thickBot="1">
      <c r="A196" s="58"/>
      <c r="B196" s="71">
        <f>B188+1</f>
        <v>45102</v>
      </c>
      <c r="C196" s="72"/>
      <c r="D196" s="72"/>
      <c r="E196" s="72"/>
      <c r="F196" s="72"/>
      <c r="G196" s="72"/>
      <c r="H196" s="72"/>
      <c r="I196" s="72"/>
      <c r="J196" s="72"/>
      <c r="K196" s="72"/>
      <c r="L196" s="72"/>
      <c r="M196" s="72"/>
      <c r="N196" s="72"/>
      <c r="O196" s="72"/>
      <c r="P196" s="72"/>
      <c r="Q196" s="72"/>
      <c r="R196" s="72"/>
      <c r="S196" s="73"/>
      <c r="U196" s="60">
        <f>IF(ISERROR(OR(WEEKDAY(B196,1)=1,ISNUMBER(MATCH(B196,#REF!,0)))),"",IF(OR(WEEKDAY(B196,1)=1,ISNUMBER(MATCH(B196,#REF!,0))),1,2))</f>
        <v>1</v>
      </c>
      <c r="V196" s="58"/>
      <c r="W196" s="58"/>
      <c r="X196" s="58"/>
      <c r="Y196" s="58"/>
      <c r="Z196" s="58"/>
      <c r="AA196" s="58"/>
    </row>
    <row r="197" spans="1:27" ht="18" customHeight="1" thickBot="1">
      <c r="A197" s="58"/>
      <c r="B197" s="9" t="s">
        <v>25</v>
      </c>
      <c r="C197" s="4" t="s">
        <v>1</v>
      </c>
      <c r="D197" s="5" t="s">
        <v>0</v>
      </c>
      <c r="E197" s="68" t="s">
        <v>2</v>
      </c>
      <c r="F197" s="69"/>
      <c r="G197" s="69"/>
      <c r="H197" s="69"/>
      <c r="I197" s="69"/>
      <c r="J197" s="69"/>
      <c r="K197" s="69"/>
      <c r="L197" s="69"/>
      <c r="M197" s="70"/>
      <c r="N197" s="59" t="s">
        <v>4</v>
      </c>
      <c r="O197" s="57" t="s">
        <v>6</v>
      </c>
      <c r="P197" s="7" t="s">
        <v>26</v>
      </c>
      <c r="Q197" s="12" t="s">
        <v>4</v>
      </c>
      <c r="R197" s="63" t="s">
        <v>4</v>
      </c>
      <c r="S197" s="64"/>
      <c r="U197" s="60" t="str">
        <f>IF(ISERROR(OR(WEEKDAY(B197,1)=1,ISNUMBER(MATCH(B197,#REF!,0)))),"",IF(OR(WEEKDAY(B197,1)=1,ISNUMBER(MATCH(B197,#REF!,0))),1,2))</f>
        <v/>
      </c>
      <c r="V197" s="58"/>
      <c r="W197" s="58"/>
      <c r="X197" s="58"/>
      <c r="Y197" s="58"/>
      <c r="Z197" s="58"/>
      <c r="AA197" s="58"/>
    </row>
    <row r="198" spans="1:27" ht="18" customHeight="1">
      <c r="A198" s="58"/>
      <c r="B198" s="43" t="s">
        <v>7</v>
      </c>
      <c r="C198" s="44" t="s">
        <v>7</v>
      </c>
      <c r="D198" s="45"/>
      <c r="E198" s="66" t="s">
        <v>7</v>
      </c>
      <c r="F198" s="67"/>
      <c r="G198" s="67"/>
      <c r="H198" s="67"/>
      <c r="I198" s="67"/>
      <c r="J198" s="67"/>
      <c r="K198" s="67"/>
      <c r="L198" s="67"/>
      <c r="M198" s="67"/>
      <c r="N198" s="46"/>
      <c r="O198" s="46"/>
      <c r="P198" s="46"/>
      <c r="Q198" s="46"/>
      <c r="R198" s="52" t="s">
        <v>56</v>
      </c>
      <c r="S198" s="47">
        <f>SUM(N198:N203)</f>
        <v>0</v>
      </c>
      <c r="U198" s="60" t="str">
        <f>IF(ISERROR(OR(WEEKDAY(B198,1)=1,ISNUMBER(MATCH(B198,#REF!,0)))),"",IF(OR(WEEKDAY(B198,1)=1,ISNUMBER(MATCH(B198,#REF!,0))),1,2))</f>
        <v/>
      </c>
      <c r="V198" s="58"/>
      <c r="W198" s="58"/>
      <c r="X198" s="58"/>
      <c r="Y198" s="58"/>
      <c r="Z198" s="58"/>
      <c r="AA198" s="58"/>
    </row>
    <row r="199" spans="1:27" ht="18" customHeight="1">
      <c r="A199" s="58"/>
      <c r="B199" s="14" t="s">
        <v>7</v>
      </c>
      <c r="C199" s="8" t="s">
        <v>7</v>
      </c>
      <c r="D199" s="18"/>
      <c r="E199" s="61" t="s">
        <v>7</v>
      </c>
      <c r="F199" s="62"/>
      <c r="G199" s="62"/>
      <c r="H199" s="62"/>
      <c r="I199" s="62"/>
      <c r="J199" s="62"/>
      <c r="K199" s="62"/>
      <c r="L199" s="62"/>
      <c r="M199" s="62"/>
      <c r="N199" s="15"/>
      <c r="O199" s="15"/>
      <c r="P199" s="15"/>
      <c r="Q199" s="15"/>
      <c r="R199" s="53" t="s">
        <v>6</v>
      </c>
      <c r="S199" s="16">
        <f>SUM(Q198:Q202)</f>
        <v>0</v>
      </c>
      <c r="U199" s="60" t="str">
        <f>IF(ISERROR(OR(WEEKDAY(B199,1)=1,ISNUMBER(MATCH(B199,#REF!,0)))),"",IF(OR(WEEKDAY(B199,1)=1,ISNUMBER(MATCH(B199,#REF!,0))),1,2))</f>
        <v/>
      </c>
      <c r="V199" s="58"/>
      <c r="W199" s="58"/>
      <c r="X199" s="58"/>
      <c r="Y199" s="58"/>
      <c r="Z199" s="58"/>
      <c r="AA199" s="58"/>
    </row>
    <row r="200" spans="1:27" ht="18" customHeight="1">
      <c r="A200" s="58"/>
      <c r="B200" s="14" t="s">
        <v>7</v>
      </c>
      <c r="C200" s="8" t="s">
        <v>7</v>
      </c>
      <c r="D200" s="18"/>
      <c r="E200" s="61" t="s">
        <v>7</v>
      </c>
      <c r="F200" s="62"/>
      <c r="G200" s="62"/>
      <c r="H200" s="62"/>
      <c r="I200" s="62"/>
      <c r="J200" s="62"/>
      <c r="K200" s="62"/>
      <c r="L200" s="62"/>
      <c r="M200" s="62"/>
      <c r="N200" s="15"/>
      <c r="O200" s="15"/>
      <c r="P200" s="15"/>
      <c r="Q200" s="15"/>
      <c r="R200" s="54" t="str">
        <f>IF(Q203="△","Minus Time","")</f>
        <v/>
      </c>
      <c r="S200" s="41"/>
      <c r="U200" s="60" t="str">
        <f>IF(ISERROR(OR(WEEKDAY(B200,1)=1,ISNUMBER(MATCH(B200,#REF!,0)))),"",IF(OR(WEEKDAY(B200,1)=1,ISNUMBER(MATCH(B200,#REF!,0))),1,2))</f>
        <v/>
      </c>
      <c r="V200" s="58"/>
      <c r="W200" s="58"/>
      <c r="X200" s="58"/>
      <c r="Y200" s="58"/>
      <c r="Z200" s="58"/>
      <c r="AA200" s="58"/>
    </row>
    <row r="201" spans="1:27" ht="18" customHeight="1">
      <c r="A201" s="58"/>
      <c r="B201" s="14" t="s">
        <v>7</v>
      </c>
      <c r="C201" s="8" t="s">
        <v>7</v>
      </c>
      <c r="D201" s="18"/>
      <c r="E201" s="61" t="s">
        <v>7</v>
      </c>
      <c r="F201" s="62"/>
      <c r="G201" s="62"/>
      <c r="H201" s="62"/>
      <c r="I201" s="62"/>
      <c r="J201" s="62"/>
      <c r="K201" s="62"/>
      <c r="L201" s="62"/>
      <c r="M201" s="62"/>
      <c r="N201" s="15"/>
      <c r="O201" s="15"/>
      <c r="P201" s="15"/>
      <c r="Q201" s="15"/>
      <c r="R201" s="53" t="s">
        <v>23</v>
      </c>
      <c r="S201" s="16">
        <f>IF(OR(Q203="■",Q203="×",Q203="◎"),0,IF(Q203="△",SUM(S198:S200)-7.75, SUM(S198:S199)-7.75))</f>
        <v>0</v>
      </c>
      <c r="U201" s="60" t="str">
        <f>IF(ISERROR(OR(WEEKDAY(B201,1)=1,ISNUMBER(MATCH(B201,#REF!,0)))),"",IF(OR(WEEKDAY(B201,1)=1,ISNUMBER(MATCH(B201,#REF!,0))),1,2))</f>
        <v/>
      </c>
      <c r="V201" s="58"/>
      <c r="W201" s="58"/>
      <c r="X201" s="58"/>
      <c r="Y201" s="58"/>
      <c r="Z201" s="58"/>
      <c r="AA201" s="58"/>
    </row>
    <row r="202" spans="1:27" ht="18" customHeight="1">
      <c r="A202" s="58"/>
      <c r="B202" s="14" t="s">
        <v>7</v>
      </c>
      <c r="C202" s="8" t="s">
        <v>7</v>
      </c>
      <c r="D202" s="18"/>
      <c r="E202" s="61" t="s">
        <v>7</v>
      </c>
      <c r="F202" s="62"/>
      <c r="G202" s="62"/>
      <c r="H202" s="62"/>
      <c r="I202" s="62"/>
      <c r="J202" s="62"/>
      <c r="K202" s="62"/>
      <c r="L202" s="62"/>
      <c r="M202" s="62"/>
      <c r="N202" s="15"/>
      <c r="O202" s="15" t="s">
        <v>32</v>
      </c>
      <c r="P202" s="15" t="s">
        <v>33</v>
      </c>
      <c r="Q202" s="15"/>
      <c r="R202" s="53" t="s">
        <v>3</v>
      </c>
      <c r="S202" s="16" t="str">
        <f>IF(Q203="×",-7.75,"-")</f>
        <v>-</v>
      </c>
      <c r="U202" s="60" t="str">
        <f>IF(ISERROR(OR(WEEKDAY(B202,1)=1,ISNUMBER(MATCH(B202,#REF!,0)))),"",IF(OR(WEEKDAY(B202,1)=1,ISNUMBER(MATCH(B202,#REF!,0))),1,2))</f>
        <v/>
      </c>
      <c r="V202" s="58"/>
      <c r="W202" s="58"/>
      <c r="X202" s="58"/>
      <c r="Y202" s="58"/>
      <c r="Z202" s="58"/>
      <c r="AA202" s="58"/>
    </row>
    <row r="203" spans="1:27" ht="18" customHeight="1" thickBot="1">
      <c r="A203" s="58"/>
      <c r="B203" s="48" t="s">
        <v>7</v>
      </c>
      <c r="C203" s="49" t="s">
        <v>7</v>
      </c>
      <c r="D203" s="50"/>
      <c r="E203" s="76" t="s">
        <v>7</v>
      </c>
      <c r="F203" s="77"/>
      <c r="G203" s="77"/>
      <c r="H203" s="77"/>
      <c r="I203" s="77"/>
      <c r="J203" s="77"/>
      <c r="K203" s="77"/>
      <c r="L203" s="77"/>
      <c r="M203" s="77"/>
      <c r="N203" s="51"/>
      <c r="O203" s="51" t="s">
        <v>55</v>
      </c>
      <c r="P203" s="51" t="s">
        <v>33</v>
      </c>
      <c r="Q203" s="51" t="s">
        <v>7</v>
      </c>
      <c r="R203" s="55" t="s">
        <v>5</v>
      </c>
      <c r="S203" s="17">
        <f xml:space="preserve"> S198+S199</f>
        <v>0</v>
      </c>
      <c r="U203" s="60" t="str">
        <f>IF(ISERROR(OR(WEEKDAY(B203,1)=1,ISNUMBER(MATCH(B203,#REF!,0)))),"",IF(OR(WEEKDAY(B203,1)=1,ISNUMBER(MATCH(B203,#REF!,0))),1,2))</f>
        <v/>
      </c>
      <c r="V203" s="58"/>
      <c r="W203" s="58"/>
      <c r="X203" s="58"/>
      <c r="Y203" s="58"/>
      <c r="Z203" s="58"/>
      <c r="AA203" s="58"/>
    </row>
    <row r="204" spans="1:27" ht="18" customHeight="1" thickBot="1">
      <c r="A204" s="58"/>
      <c r="B204" s="71">
        <f>B196+1</f>
        <v>45103</v>
      </c>
      <c r="C204" s="72"/>
      <c r="D204" s="72"/>
      <c r="E204" s="72"/>
      <c r="F204" s="72"/>
      <c r="G204" s="72"/>
      <c r="H204" s="72"/>
      <c r="I204" s="72"/>
      <c r="J204" s="72"/>
      <c r="K204" s="72"/>
      <c r="L204" s="72"/>
      <c r="M204" s="72"/>
      <c r="N204" s="72"/>
      <c r="O204" s="72"/>
      <c r="P204" s="72"/>
      <c r="Q204" s="72"/>
      <c r="R204" s="72"/>
      <c r="S204" s="73"/>
      <c r="U204" s="60">
        <f>IF(ISERROR(OR(WEEKDAY(B204,1)=1,ISNUMBER(MATCH(B204,#REF!,0)))),"",IF(OR(WEEKDAY(B204,1)=1,ISNUMBER(MATCH(B204,#REF!,0))),1,2))</f>
        <v>2</v>
      </c>
      <c r="V204" s="58"/>
      <c r="W204" s="58"/>
      <c r="X204" s="58"/>
      <c r="Y204" s="58"/>
      <c r="Z204" s="58"/>
      <c r="AA204" s="58"/>
    </row>
    <row r="205" spans="1:27" ht="18" customHeight="1" thickBot="1">
      <c r="A205" s="58"/>
      <c r="B205" s="9" t="s">
        <v>25</v>
      </c>
      <c r="C205" s="4" t="s">
        <v>1</v>
      </c>
      <c r="D205" s="5" t="s">
        <v>0</v>
      </c>
      <c r="E205" s="68" t="s">
        <v>2</v>
      </c>
      <c r="F205" s="69"/>
      <c r="G205" s="69"/>
      <c r="H205" s="69"/>
      <c r="I205" s="69"/>
      <c r="J205" s="69"/>
      <c r="K205" s="69"/>
      <c r="L205" s="69"/>
      <c r="M205" s="70"/>
      <c r="N205" s="59" t="s">
        <v>4</v>
      </c>
      <c r="O205" s="57" t="s">
        <v>6</v>
      </c>
      <c r="P205" s="7" t="s">
        <v>26</v>
      </c>
      <c r="Q205" s="12" t="s">
        <v>4</v>
      </c>
      <c r="R205" s="63" t="s">
        <v>4</v>
      </c>
      <c r="S205" s="64"/>
      <c r="U205" s="60" t="str">
        <f>IF(ISERROR(OR(WEEKDAY(B205,1)=1,ISNUMBER(MATCH(B205,#REF!,0)))),"",IF(OR(WEEKDAY(B205,1)=1,ISNUMBER(MATCH(B205,#REF!,0))),1,2))</f>
        <v/>
      </c>
      <c r="V205" s="58"/>
      <c r="W205" s="58"/>
      <c r="X205" s="58"/>
      <c r="Y205" s="58"/>
      <c r="Z205" s="58"/>
      <c r="AA205" s="58"/>
    </row>
    <row r="206" spans="1:27" ht="18" customHeight="1">
      <c r="A206" s="58"/>
      <c r="B206" s="43" t="s">
        <v>7</v>
      </c>
      <c r="C206" s="44" t="s">
        <v>7</v>
      </c>
      <c r="D206" s="45"/>
      <c r="E206" s="66" t="s">
        <v>7</v>
      </c>
      <c r="F206" s="67"/>
      <c r="G206" s="67"/>
      <c r="H206" s="67"/>
      <c r="I206" s="67"/>
      <c r="J206" s="67"/>
      <c r="K206" s="67"/>
      <c r="L206" s="67"/>
      <c r="M206" s="67"/>
      <c r="N206" s="46"/>
      <c r="O206" s="46" t="s">
        <v>115</v>
      </c>
      <c r="P206" s="46"/>
      <c r="Q206" s="46">
        <v>7</v>
      </c>
      <c r="R206" s="52" t="s">
        <v>56</v>
      </c>
      <c r="S206" s="47">
        <f>SUM(N206:N211)</f>
        <v>0</v>
      </c>
      <c r="U206" s="60" t="str">
        <f>IF(ISERROR(OR(WEEKDAY(B206,1)=1,ISNUMBER(MATCH(B206,#REF!,0)))),"",IF(OR(WEEKDAY(B206,1)=1,ISNUMBER(MATCH(B206,#REF!,0))),1,2))</f>
        <v/>
      </c>
      <c r="V206" s="58"/>
      <c r="W206" s="58"/>
      <c r="X206" s="58"/>
      <c r="Y206" s="58"/>
      <c r="Z206" s="58"/>
      <c r="AA206" s="58"/>
    </row>
    <row r="207" spans="1:27" ht="18" customHeight="1">
      <c r="A207" s="58"/>
      <c r="B207" s="14" t="s">
        <v>7</v>
      </c>
      <c r="C207" s="8" t="s">
        <v>7</v>
      </c>
      <c r="D207" s="18"/>
      <c r="E207" s="61" t="s">
        <v>7</v>
      </c>
      <c r="F207" s="62"/>
      <c r="G207" s="62"/>
      <c r="H207" s="62"/>
      <c r="I207" s="62"/>
      <c r="J207" s="62"/>
      <c r="K207" s="62"/>
      <c r="L207" s="62"/>
      <c r="M207" s="62"/>
      <c r="N207" s="15"/>
      <c r="O207" s="15"/>
      <c r="P207" s="15"/>
      <c r="Q207" s="15"/>
      <c r="R207" s="53" t="s">
        <v>6</v>
      </c>
      <c r="S207" s="16">
        <f>SUM(Q206:Q210)</f>
        <v>7.75</v>
      </c>
      <c r="U207" s="60" t="str">
        <f>IF(ISERROR(OR(WEEKDAY(B207,1)=1,ISNUMBER(MATCH(B207,#REF!,0)))),"",IF(OR(WEEKDAY(B207,1)=1,ISNUMBER(MATCH(B207,#REF!,0))),1,2))</f>
        <v/>
      </c>
      <c r="V207" s="58"/>
      <c r="W207" s="58"/>
      <c r="X207" s="58"/>
      <c r="Y207" s="58"/>
      <c r="Z207" s="58"/>
      <c r="AA207" s="58"/>
    </row>
    <row r="208" spans="1:27" ht="18" customHeight="1">
      <c r="A208" s="58"/>
      <c r="B208" s="14" t="s">
        <v>7</v>
      </c>
      <c r="C208" s="8" t="s">
        <v>7</v>
      </c>
      <c r="D208" s="18"/>
      <c r="E208" s="61" t="s">
        <v>7</v>
      </c>
      <c r="F208" s="62"/>
      <c r="G208" s="62"/>
      <c r="H208" s="62"/>
      <c r="I208" s="62"/>
      <c r="J208" s="62"/>
      <c r="K208" s="62"/>
      <c r="L208" s="62"/>
      <c r="M208" s="62"/>
      <c r="N208" s="15"/>
      <c r="O208" s="15"/>
      <c r="P208" s="15"/>
      <c r="Q208" s="15"/>
      <c r="R208" s="54" t="str">
        <f>IF(Q211="△","Minus Time","")</f>
        <v/>
      </c>
      <c r="S208" s="41"/>
      <c r="U208" s="60" t="str">
        <f>IF(ISERROR(OR(WEEKDAY(B208,1)=1,ISNUMBER(MATCH(B208,#REF!,0)))),"",IF(OR(WEEKDAY(B208,1)=1,ISNUMBER(MATCH(B208,#REF!,0))),1,2))</f>
        <v/>
      </c>
      <c r="V208" s="58"/>
      <c r="W208" s="58"/>
      <c r="X208" s="58"/>
      <c r="Y208" s="58"/>
      <c r="Z208" s="58"/>
      <c r="AA208" s="58"/>
    </row>
    <row r="209" spans="1:27" ht="18" customHeight="1">
      <c r="A209" s="58"/>
      <c r="B209" s="14" t="s">
        <v>7</v>
      </c>
      <c r="C209" s="8" t="s">
        <v>7</v>
      </c>
      <c r="D209" s="18"/>
      <c r="E209" s="61" t="s">
        <v>7</v>
      </c>
      <c r="F209" s="62"/>
      <c r="G209" s="62"/>
      <c r="H209" s="62"/>
      <c r="I209" s="62"/>
      <c r="J209" s="62"/>
      <c r="K209" s="62"/>
      <c r="L209" s="62"/>
      <c r="M209" s="62"/>
      <c r="N209" s="15"/>
      <c r="O209" s="15"/>
      <c r="P209" s="15"/>
      <c r="Q209" s="15"/>
      <c r="R209" s="53" t="s">
        <v>23</v>
      </c>
      <c r="S209" s="16">
        <f>IF(OR(Q211="■",Q211="×",Q211="◎"),0,IF(Q211="△",SUM(S206:S208)-7.75, SUM(S206:S207)-7.75))</f>
        <v>0</v>
      </c>
      <c r="U209" s="60" t="str">
        <f>IF(ISERROR(OR(WEEKDAY(B209,1)=1,ISNUMBER(MATCH(B209,#REF!,0)))),"",IF(OR(WEEKDAY(B209,1)=1,ISNUMBER(MATCH(B209,#REF!,0))),1,2))</f>
        <v/>
      </c>
      <c r="V209" s="58"/>
      <c r="W209" s="58"/>
      <c r="X209" s="58"/>
      <c r="Y209" s="58"/>
      <c r="Z209" s="58"/>
      <c r="AA209" s="58"/>
    </row>
    <row r="210" spans="1:27" ht="18" customHeight="1">
      <c r="A210" s="58"/>
      <c r="B210" s="14" t="s">
        <v>7</v>
      </c>
      <c r="C210" s="8" t="s">
        <v>7</v>
      </c>
      <c r="D210" s="18"/>
      <c r="E210" s="61" t="s">
        <v>7</v>
      </c>
      <c r="F210" s="62"/>
      <c r="G210" s="62"/>
      <c r="H210" s="62"/>
      <c r="I210" s="62"/>
      <c r="J210" s="62"/>
      <c r="K210" s="62"/>
      <c r="L210" s="62"/>
      <c r="M210" s="62"/>
      <c r="N210" s="15"/>
      <c r="O210" s="15" t="s">
        <v>32</v>
      </c>
      <c r="P210" s="15" t="s">
        <v>33</v>
      </c>
      <c r="Q210" s="15">
        <v>0.75</v>
      </c>
      <c r="R210" s="53" t="s">
        <v>3</v>
      </c>
      <c r="S210" s="16" t="str">
        <f>IF(Q211="×",-7.75,"-")</f>
        <v>-</v>
      </c>
      <c r="U210" s="60" t="str">
        <f>IF(ISERROR(OR(WEEKDAY(B210,1)=1,ISNUMBER(MATCH(B210,#REF!,0)))),"",IF(OR(WEEKDAY(B210,1)=1,ISNUMBER(MATCH(B210,#REF!,0))),1,2))</f>
        <v/>
      </c>
      <c r="V210" s="58"/>
      <c r="W210" s="58"/>
      <c r="X210" s="58"/>
      <c r="Y210" s="58"/>
      <c r="Z210" s="58"/>
      <c r="AA210" s="58"/>
    </row>
    <row r="211" spans="1:27" ht="18" customHeight="1" thickBot="1">
      <c r="A211" s="58"/>
      <c r="B211" s="48" t="s">
        <v>7</v>
      </c>
      <c r="C211" s="49" t="s">
        <v>7</v>
      </c>
      <c r="D211" s="50"/>
      <c r="E211" s="76" t="s">
        <v>7</v>
      </c>
      <c r="F211" s="77"/>
      <c r="G211" s="77"/>
      <c r="H211" s="77"/>
      <c r="I211" s="77"/>
      <c r="J211" s="77"/>
      <c r="K211" s="77"/>
      <c r="L211" s="77"/>
      <c r="M211" s="77"/>
      <c r="N211" s="51"/>
      <c r="O211" s="51" t="s">
        <v>55</v>
      </c>
      <c r="P211" s="51" t="s">
        <v>33</v>
      </c>
      <c r="Q211" s="51" t="s">
        <v>93</v>
      </c>
      <c r="R211" s="55" t="s">
        <v>5</v>
      </c>
      <c r="S211" s="17">
        <f xml:space="preserve"> S206+S207</f>
        <v>7.75</v>
      </c>
      <c r="U211" s="60" t="str">
        <f>IF(ISERROR(OR(WEEKDAY(B211,1)=1,ISNUMBER(MATCH(B211,#REF!,0)))),"",IF(OR(WEEKDAY(B211,1)=1,ISNUMBER(MATCH(B211,#REF!,0))),1,2))</f>
        <v/>
      </c>
      <c r="V211" s="58"/>
      <c r="W211" s="58"/>
      <c r="X211" s="58"/>
      <c r="Y211" s="58"/>
      <c r="Z211" s="58"/>
      <c r="AA211" s="58"/>
    </row>
    <row r="212" spans="1:27" ht="18" customHeight="1" thickBot="1">
      <c r="A212" s="58"/>
      <c r="B212" s="71">
        <f>B204+1</f>
        <v>45104</v>
      </c>
      <c r="C212" s="72"/>
      <c r="D212" s="72"/>
      <c r="E212" s="72"/>
      <c r="F212" s="72"/>
      <c r="G212" s="72"/>
      <c r="H212" s="72"/>
      <c r="I212" s="72"/>
      <c r="J212" s="72"/>
      <c r="K212" s="72"/>
      <c r="L212" s="72"/>
      <c r="M212" s="72"/>
      <c r="N212" s="72"/>
      <c r="O212" s="72"/>
      <c r="P212" s="72"/>
      <c r="Q212" s="72"/>
      <c r="R212" s="72"/>
      <c r="S212" s="73"/>
      <c r="U212" s="60">
        <f>IF(ISERROR(OR(WEEKDAY(B212,1)=1,ISNUMBER(MATCH(B212,#REF!,0)))),"",IF(OR(WEEKDAY(B212,1)=1,ISNUMBER(MATCH(B212,#REF!,0))),1,2))</f>
        <v>2</v>
      </c>
      <c r="V212" s="58"/>
      <c r="W212" s="58"/>
      <c r="X212" s="58"/>
      <c r="Y212" s="58"/>
      <c r="Z212" s="58"/>
      <c r="AA212" s="58"/>
    </row>
    <row r="213" spans="1:27" ht="18" customHeight="1" thickBot="1">
      <c r="A213" s="58"/>
      <c r="B213" s="9" t="s">
        <v>25</v>
      </c>
      <c r="C213" s="4" t="s">
        <v>1</v>
      </c>
      <c r="D213" s="5" t="s">
        <v>0</v>
      </c>
      <c r="E213" s="68" t="s">
        <v>2</v>
      </c>
      <c r="F213" s="69"/>
      <c r="G213" s="69"/>
      <c r="H213" s="69"/>
      <c r="I213" s="69"/>
      <c r="J213" s="69"/>
      <c r="K213" s="69"/>
      <c r="L213" s="69"/>
      <c r="M213" s="70"/>
      <c r="N213" s="59" t="s">
        <v>4</v>
      </c>
      <c r="O213" s="57" t="s">
        <v>6</v>
      </c>
      <c r="P213" s="7" t="s">
        <v>26</v>
      </c>
      <c r="Q213" s="12" t="s">
        <v>4</v>
      </c>
      <c r="R213" s="63" t="s">
        <v>4</v>
      </c>
      <c r="S213" s="64"/>
      <c r="U213" s="60" t="str">
        <f>IF(ISERROR(OR(WEEKDAY(B213,1)=1,ISNUMBER(MATCH(B213,#REF!,0)))),"",IF(OR(WEEKDAY(B213,1)=1,ISNUMBER(MATCH(B213,#REF!,0))),1,2))</f>
        <v/>
      </c>
      <c r="V213" s="58"/>
      <c r="W213" s="58"/>
      <c r="X213" s="58"/>
      <c r="Y213" s="58"/>
      <c r="Z213" s="58"/>
      <c r="AA213" s="58"/>
    </row>
    <row r="214" spans="1:27" ht="18" customHeight="1">
      <c r="A214" s="58"/>
      <c r="B214" s="43" t="s">
        <v>7</v>
      </c>
      <c r="C214" s="44" t="s">
        <v>7</v>
      </c>
      <c r="D214" s="45"/>
      <c r="E214" s="66" t="s">
        <v>7</v>
      </c>
      <c r="F214" s="67"/>
      <c r="G214" s="67"/>
      <c r="H214" s="67"/>
      <c r="I214" s="67"/>
      <c r="J214" s="67"/>
      <c r="K214" s="67"/>
      <c r="L214" s="67"/>
      <c r="M214" s="67"/>
      <c r="N214" s="46"/>
      <c r="O214" s="46" t="s">
        <v>115</v>
      </c>
      <c r="P214" s="46"/>
      <c r="Q214" s="46">
        <v>7</v>
      </c>
      <c r="R214" s="52" t="s">
        <v>56</v>
      </c>
      <c r="S214" s="47">
        <f>SUM(N214:N219)</f>
        <v>0</v>
      </c>
      <c r="U214" s="60" t="str">
        <f>IF(ISERROR(OR(WEEKDAY(B214,1)=1,ISNUMBER(MATCH(B214,#REF!,0)))),"",IF(OR(WEEKDAY(B214,1)=1,ISNUMBER(MATCH(B214,#REF!,0))),1,2))</f>
        <v/>
      </c>
      <c r="V214" s="58"/>
      <c r="W214" s="58"/>
      <c r="X214" s="58"/>
      <c r="Y214" s="58"/>
      <c r="Z214" s="58"/>
      <c r="AA214" s="58"/>
    </row>
    <row r="215" spans="1:27" ht="18" customHeight="1">
      <c r="A215" s="58"/>
      <c r="B215" s="14" t="s">
        <v>7</v>
      </c>
      <c r="C215" s="8" t="s">
        <v>7</v>
      </c>
      <c r="D215" s="18"/>
      <c r="E215" s="61" t="s">
        <v>7</v>
      </c>
      <c r="F215" s="62"/>
      <c r="G215" s="62"/>
      <c r="H215" s="62"/>
      <c r="I215" s="62"/>
      <c r="J215" s="62"/>
      <c r="K215" s="62"/>
      <c r="L215" s="62"/>
      <c r="M215" s="62"/>
      <c r="N215" s="15"/>
      <c r="O215" s="15"/>
      <c r="P215" s="15"/>
      <c r="Q215" s="15"/>
      <c r="R215" s="53" t="s">
        <v>6</v>
      </c>
      <c r="S215" s="16">
        <f>SUM(Q214:Q218)</f>
        <v>7.75</v>
      </c>
      <c r="U215" s="60" t="str">
        <f>IF(ISERROR(OR(WEEKDAY(B215,1)=1,ISNUMBER(MATCH(B215,#REF!,0)))),"",IF(OR(WEEKDAY(B215,1)=1,ISNUMBER(MATCH(B215,#REF!,0))),1,2))</f>
        <v/>
      </c>
      <c r="V215" s="58"/>
      <c r="W215" s="58"/>
      <c r="X215" s="58"/>
      <c r="Y215" s="58"/>
      <c r="Z215" s="58"/>
      <c r="AA215" s="58"/>
    </row>
    <row r="216" spans="1:27" ht="18" customHeight="1">
      <c r="A216" s="58"/>
      <c r="B216" s="14" t="s">
        <v>7</v>
      </c>
      <c r="C216" s="8" t="s">
        <v>7</v>
      </c>
      <c r="D216" s="18"/>
      <c r="E216" s="61" t="s">
        <v>7</v>
      </c>
      <c r="F216" s="62"/>
      <c r="G216" s="62"/>
      <c r="H216" s="62"/>
      <c r="I216" s="62"/>
      <c r="J216" s="62"/>
      <c r="K216" s="62"/>
      <c r="L216" s="62"/>
      <c r="M216" s="62"/>
      <c r="N216" s="15"/>
      <c r="O216" s="15"/>
      <c r="P216" s="15"/>
      <c r="Q216" s="15"/>
      <c r="R216" s="54" t="str">
        <f>IF(Q219="△","Minus Time","")</f>
        <v/>
      </c>
      <c r="S216" s="41"/>
      <c r="U216" s="60" t="str">
        <f>IF(ISERROR(OR(WEEKDAY(B216,1)=1,ISNUMBER(MATCH(B216,#REF!,0)))),"",IF(OR(WEEKDAY(B216,1)=1,ISNUMBER(MATCH(B216,#REF!,0))),1,2))</f>
        <v/>
      </c>
      <c r="V216" s="58"/>
      <c r="W216" s="58"/>
      <c r="X216" s="58"/>
      <c r="Y216" s="58"/>
      <c r="Z216" s="58"/>
      <c r="AA216" s="58"/>
    </row>
    <row r="217" spans="1:27" ht="18" customHeight="1">
      <c r="A217" s="58"/>
      <c r="B217" s="14" t="s">
        <v>7</v>
      </c>
      <c r="C217" s="8" t="s">
        <v>7</v>
      </c>
      <c r="D217" s="18"/>
      <c r="E217" s="61" t="s">
        <v>7</v>
      </c>
      <c r="F217" s="62"/>
      <c r="G217" s="62"/>
      <c r="H217" s="62"/>
      <c r="I217" s="62"/>
      <c r="J217" s="62"/>
      <c r="K217" s="62"/>
      <c r="L217" s="62"/>
      <c r="M217" s="62"/>
      <c r="N217" s="15"/>
      <c r="O217" s="15"/>
      <c r="P217" s="15"/>
      <c r="Q217" s="15"/>
      <c r="R217" s="53" t="s">
        <v>23</v>
      </c>
      <c r="S217" s="16">
        <f>IF(OR(Q219="■",Q219="×",Q219="◎"),0,IF(Q219="△",SUM(S214:S216)-7.75, SUM(S214:S215)-7.75))</f>
        <v>0</v>
      </c>
      <c r="U217" s="60" t="str">
        <f>IF(ISERROR(OR(WEEKDAY(B217,1)=1,ISNUMBER(MATCH(B217,#REF!,0)))),"",IF(OR(WEEKDAY(B217,1)=1,ISNUMBER(MATCH(B217,#REF!,0))),1,2))</f>
        <v/>
      </c>
      <c r="V217" s="58"/>
      <c r="W217" s="58"/>
      <c r="X217" s="58"/>
      <c r="Y217" s="58"/>
      <c r="Z217" s="58"/>
      <c r="AA217" s="58"/>
    </row>
    <row r="218" spans="1:27" ht="18" customHeight="1">
      <c r="A218" s="58"/>
      <c r="B218" s="14" t="s">
        <v>7</v>
      </c>
      <c r="C218" s="8" t="s">
        <v>7</v>
      </c>
      <c r="D218" s="18"/>
      <c r="E218" s="61" t="s">
        <v>7</v>
      </c>
      <c r="F218" s="62"/>
      <c r="G218" s="62"/>
      <c r="H218" s="62"/>
      <c r="I218" s="62"/>
      <c r="J218" s="62"/>
      <c r="K218" s="62"/>
      <c r="L218" s="62"/>
      <c r="M218" s="62"/>
      <c r="N218" s="15"/>
      <c r="O218" s="15" t="s">
        <v>32</v>
      </c>
      <c r="P218" s="15" t="s">
        <v>33</v>
      </c>
      <c r="Q218" s="15">
        <v>0.75</v>
      </c>
      <c r="R218" s="53" t="s">
        <v>3</v>
      </c>
      <c r="S218" s="16" t="str">
        <f>IF(Q219="×",-7.75,"-")</f>
        <v>-</v>
      </c>
      <c r="U218" s="60" t="str">
        <f>IF(ISERROR(OR(WEEKDAY(B218,1)=1,ISNUMBER(MATCH(B218,#REF!,0)))),"",IF(OR(WEEKDAY(B218,1)=1,ISNUMBER(MATCH(B218,#REF!,0))),1,2))</f>
        <v/>
      </c>
      <c r="V218" s="58"/>
      <c r="W218" s="58"/>
      <c r="X218" s="58"/>
      <c r="Y218" s="58"/>
      <c r="Z218" s="58"/>
      <c r="AA218" s="58"/>
    </row>
    <row r="219" spans="1:27" ht="18" customHeight="1" thickBot="1">
      <c r="A219" s="58"/>
      <c r="B219" s="48" t="s">
        <v>7</v>
      </c>
      <c r="C219" s="49" t="s">
        <v>7</v>
      </c>
      <c r="D219" s="50"/>
      <c r="E219" s="76" t="s">
        <v>7</v>
      </c>
      <c r="F219" s="77"/>
      <c r="G219" s="77"/>
      <c r="H219" s="77"/>
      <c r="I219" s="77"/>
      <c r="J219" s="77"/>
      <c r="K219" s="77"/>
      <c r="L219" s="77"/>
      <c r="M219" s="77"/>
      <c r="N219" s="51"/>
      <c r="O219" s="51" t="s">
        <v>55</v>
      </c>
      <c r="P219" s="51" t="s">
        <v>33</v>
      </c>
      <c r="Q219" s="51" t="s">
        <v>93</v>
      </c>
      <c r="R219" s="55" t="s">
        <v>5</v>
      </c>
      <c r="S219" s="17">
        <f xml:space="preserve"> S214+S215</f>
        <v>7.75</v>
      </c>
      <c r="U219" s="60" t="str">
        <f>IF(ISERROR(OR(WEEKDAY(B219,1)=1,ISNUMBER(MATCH(B219,#REF!,0)))),"",IF(OR(WEEKDAY(B219,1)=1,ISNUMBER(MATCH(B219,#REF!,0))),1,2))</f>
        <v/>
      </c>
      <c r="V219" s="58"/>
      <c r="W219" s="58"/>
      <c r="X219" s="58"/>
      <c r="Y219" s="58"/>
      <c r="Z219" s="58"/>
      <c r="AA219" s="58"/>
    </row>
    <row r="220" spans="1:27" ht="18" customHeight="1" thickBot="1">
      <c r="A220" s="58"/>
      <c r="B220" s="71">
        <f>B212+1</f>
        <v>45105</v>
      </c>
      <c r="C220" s="72"/>
      <c r="D220" s="72"/>
      <c r="E220" s="72"/>
      <c r="F220" s="72"/>
      <c r="G220" s="72"/>
      <c r="H220" s="72"/>
      <c r="I220" s="72"/>
      <c r="J220" s="72"/>
      <c r="K220" s="72"/>
      <c r="L220" s="72"/>
      <c r="M220" s="72"/>
      <c r="N220" s="72"/>
      <c r="O220" s="72"/>
      <c r="P220" s="72"/>
      <c r="Q220" s="72"/>
      <c r="R220" s="72"/>
      <c r="S220" s="73"/>
      <c r="U220" s="60">
        <f>IF(ISERROR(OR(WEEKDAY(B220,1)=1,ISNUMBER(MATCH(B220,#REF!,0)))),"",IF(OR(WEEKDAY(B220,1)=1,ISNUMBER(MATCH(B220,#REF!,0))),1,2))</f>
        <v>2</v>
      </c>
      <c r="V220" s="58"/>
      <c r="W220" s="58"/>
      <c r="X220" s="58"/>
      <c r="Y220" s="58"/>
      <c r="Z220" s="58"/>
      <c r="AA220" s="58"/>
    </row>
    <row r="221" spans="1:27" ht="18" customHeight="1" thickBot="1">
      <c r="A221" s="58"/>
      <c r="B221" s="9" t="s">
        <v>25</v>
      </c>
      <c r="C221" s="4" t="s">
        <v>1</v>
      </c>
      <c r="D221" s="5" t="s">
        <v>0</v>
      </c>
      <c r="E221" s="68" t="s">
        <v>2</v>
      </c>
      <c r="F221" s="69"/>
      <c r="G221" s="69"/>
      <c r="H221" s="69"/>
      <c r="I221" s="69"/>
      <c r="J221" s="69"/>
      <c r="K221" s="69"/>
      <c r="L221" s="69"/>
      <c r="M221" s="70"/>
      <c r="N221" s="59" t="s">
        <v>4</v>
      </c>
      <c r="O221" s="57" t="s">
        <v>6</v>
      </c>
      <c r="P221" s="7" t="s">
        <v>26</v>
      </c>
      <c r="Q221" s="12" t="s">
        <v>4</v>
      </c>
      <c r="R221" s="63" t="s">
        <v>4</v>
      </c>
      <c r="S221" s="64"/>
      <c r="U221" s="60" t="str">
        <f>IF(ISERROR(OR(WEEKDAY(B221,1)=1,ISNUMBER(MATCH(B221,#REF!,0)))),"",IF(OR(WEEKDAY(B221,1)=1,ISNUMBER(MATCH(B221,#REF!,0))),1,2))</f>
        <v/>
      </c>
      <c r="V221" s="58"/>
      <c r="W221" s="58"/>
      <c r="X221" s="58"/>
      <c r="Y221" s="58"/>
      <c r="Z221" s="58"/>
      <c r="AA221" s="58"/>
    </row>
    <row r="222" spans="1:27" ht="18" customHeight="1">
      <c r="A222" s="58"/>
      <c r="B222" s="43" t="s">
        <v>96</v>
      </c>
      <c r="C222" s="44" t="s">
        <v>97</v>
      </c>
      <c r="D222" s="45" t="s">
        <v>119</v>
      </c>
      <c r="E222" s="66" t="s">
        <v>99</v>
      </c>
      <c r="F222" s="67"/>
      <c r="G222" s="67"/>
      <c r="H222" s="67"/>
      <c r="I222" s="67"/>
      <c r="J222" s="67"/>
      <c r="K222" s="67"/>
      <c r="L222" s="67"/>
      <c r="M222" s="67"/>
      <c r="N222" s="46">
        <v>6</v>
      </c>
      <c r="O222" s="46"/>
      <c r="P222" s="46"/>
      <c r="Q222" s="46"/>
      <c r="R222" s="52" t="s">
        <v>56</v>
      </c>
      <c r="S222" s="47">
        <f>SUM(N222:N227)</f>
        <v>6</v>
      </c>
      <c r="U222" s="60" t="str">
        <f>IF(ISERROR(OR(WEEKDAY(B222,1)=1,ISNUMBER(MATCH(B222,#REF!,0)))),"",IF(OR(WEEKDAY(B222,1)=1,ISNUMBER(MATCH(B222,#REF!,0))),1,2))</f>
        <v/>
      </c>
      <c r="V222" s="58"/>
      <c r="W222" s="58"/>
      <c r="X222" s="58"/>
      <c r="Y222" s="58"/>
      <c r="Z222" s="58"/>
      <c r="AA222" s="58"/>
    </row>
    <row r="223" spans="1:27" ht="18" customHeight="1">
      <c r="A223" s="58"/>
      <c r="B223" s="14" t="s">
        <v>7</v>
      </c>
      <c r="C223" s="8" t="s">
        <v>7</v>
      </c>
      <c r="D223" s="18"/>
      <c r="E223" s="61" t="s">
        <v>7</v>
      </c>
      <c r="F223" s="62"/>
      <c r="G223" s="62"/>
      <c r="H223" s="62"/>
      <c r="I223" s="62"/>
      <c r="J223" s="62"/>
      <c r="K223" s="62"/>
      <c r="L223" s="62"/>
      <c r="M223" s="62"/>
      <c r="N223" s="15"/>
      <c r="O223" s="15"/>
      <c r="P223" s="15"/>
      <c r="Q223" s="15"/>
      <c r="R223" s="53" t="s">
        <v>6</v>
      </c>
      <c r="S223" s="16">
        <f>SUM(Q222:Q226)</f>
        <v>1.75</v>
      </c>
      <c r="U223" s="60" t="str">
        <f>IF(ISERROR(OR(WEEKDAY(B223,1)=1,ISNUMBER(MATCH(B223,#REF!,0)))),"",IF(OR(WEEKDAY(B223,1)=1,ISNUMBER(MATCH(B223,#REF!,0))),1,2))</f>
        <v/>
      </c>
      <c r="V223" s="58"/>
      <c r="W223" s="58"/>
      <c r="X223" s="58"/>
      <c r="Y223" s="58"/>
      <c r="Z223" s="58"/>
      <c r="AA223" s="58"/>
    </row>
    <row r="224" spans="1:27" ht="18" customHeight="1">
      <c r="A224" s="58"/>
      <c r="B224" s="14" t="s">
        <v>7</v>
      </c>
      <c r="C224" s="8" t="s">
        <v>7</v>
      </c>
      <c r="D224" s="18"/>
      <c r="E224" s="61" t="s">
        <v>7</v>
      </c>
      <c r="F224" s="62"/>
      <c r="G224" s="62"/>
      <c r="H224" s="62"/>
      <c r="I224" s="62"/>
      <c r="J224" s="62"/>
      <c r="K224" s="62"/>
      <c r="L224" s="62"/>
      <c r="M224" s="62"/>
      <c r="N224" s="15"/>
      <c r="O224" s="15"/>
      <c r="P224" s="15"/>
      <c r="Q224" s="15"/>
      <c r="R224" s="54" t="str">
        <f>IF(Q227="△","Minus Time","")</f>
        <v/>
      </c>
      <c r="S224" s="41"/>
      <c r="U224" s="60" t="str">
        <f>IF(ISERROR(OR(WEEKDAY(B224,1)=1,ISNUMBER(MATCH(B224,#REF!,0)))),"",IF(OR(WEEKDAY(B224,1)=1,ISNUMBER(MATCH(B224,#REF!,0))),1,2))</f>
        <v/>
      </c>
      <c r="V224" s="58"/>
      <c r="W224" s="58"/>
      <c r="X224" s="58"/>
      <c r="Y224" s="58"/>
      <c r="Z224" s="58"/>
      <c r="AA224" s="58"/>
    </row>
    <row r="225" spans="1:27" ht="18" customHeight="1">
      <c r="A225" s="58"/>
      <c r="B225" s="14" t="s">
        <v>7</v>
      </c>
      <c r="C225" s="8" t="s">
        <v>7</v>
      </c>
      <c r="D225" s="18"/>
      <c r="E225" s="61" t="s">
        <v>7</v>
      </c>
      <c r="F225" s="62"/>
      <c r="G225" s="62"/>
      <c r="H225" s="62"/>
      <c r="I225" s="62"/>
      <c r="J225" s="62"/>
      <c r="K225" s="62"/>
      <c r="L225" s="62"/>
      <c r="M225" s="62"/>
      <c r="N225" s="15"/>
      <c r="O225" s="15"/>
      <c r="P225" s="15"/>
      <c r="Q225" s="15"/>
      <c r="R225" s="53" t="s">
        <v>23</v>
      </c>
      <c r="S225" s="16">
        <f>IF(OR(Q227="■",Q227="×",Q227="◎"),0,IF(Q227="△",SUM(S222:S224)-7.75, SUM(S222:S223)-7.75))</f>
        <v>0</v>
      </c>
      <c r="U225" s="60" t="str">
        <f>IF(ISERROR(OR(WEEKDAY(B225,1)=1,ISNUMBER(MATCH(B225,#REF!,0)))),"",IF(OR(WEEKDAY(B225,1)=1,ISNUMBER(MATCH(B225,#REF!,0))),1,2))</f>
        <v/>
      </c>
      <c r="V225" s="58"/>
      <c r="W225" s="58"/>
      <c r="X225" s="58"/>
      <c r="Y225" s="58"/>
      <c r="Z225" s="58"/>
      <c r="AA225" s="58"/>
    </row>
    <row r="226" spans="1:27" ht="18" customHeight="1">
      <c r="A226" s="58"/>
      <c r="B226" s="14" t="s">
        <v>7</v>
      </c>
      <c r="C226" s="8" t="s">
        <v>7</v>
      </c>
      <c r="D226" s="18"/>
      <c r="E226" s="61" t="s">
        <v>7</v>
      </c>
      <c r="F226" s="62"/>
      <c r="G226" s="62"/>
      <c r="H226" s="62"/>
      <c r="I226" s="62"/>
      <c r="J226" s="62"/>
      <c r="K226" s="62"/>
      <c r="L226" s="62"/>
      <c r="M226" s="62"/>
      <c r="N226" s="15"/>
      <c r="O226" s="15" t="s">
        <v>32</v>
      </c>
      <c r="P226" s="15" t="s">
        <v>33</v>
      </c>
      <c r="Q226" s="15">
        <v>1.75</v>
      </c>
      <c r="R226" s="53" t="s">
        <v>3</v>
      </c>
      <c r="S226" s="16" t="str">
        <f>IF(Q227="×",-7.75,"-")</f>
        <v>-</v>
      </c>
      <c r="U226" s="60" t="str">
        <f>IF(ISERROR(OR(WEEKDAY(B226,1)=1,ISNUMBER(MATCH(B226,#REF!,0)))),"",IF(OR(WEEKDAY(B226,1)=1,ISNUMBER(MATCH(B226,#REF!,0))),1,2))</f>
        <v/>
      </c>
      <c r="V226" s="58"/>
      <c r="W226" s="58"/>
      <c r="X226" s="58"/>
      <c r="Y226" s="58"/>
      <c r="Z226" s="58"/>
      <c r="AA226" s="58"/>
    </row>
    <row r="227" spans="1:27" ht="18" customHeight="1" thickBot="1">
      <c r="A227" s="58"/>
      <c r="B227" s="48" t="s">
        <v>7</v>
      </c>
      <c r="C227" s="49" t="s">
        <v>7</v>
      </c>
      <c r="D227" s="50"/>
      <c r="E227" s="76" t="s">
        <v>7</v>
      </c>
      <c r="F227" s="77"/>
      <c r="G227" s="77"/>
      <c r="H227" s="77"/>
      <c r="I227" s="77"/>
      <c r="J227" s="77"/>
      <c r="K227" s="77"/>
      <c r="L227" s="77"/>
      <c r="M227" s="77"/>
      <c r="N227" s="51"/>
      <c r="O227" s="51" t="s">
        <v>55</v>
      </c>
      <c r="P227" s="51" t="s">
        <v>33</v>
      </c>
      <c r="Q227" s="51" t="s">
        <v>93</v>
      </c>
      <c r="R227" s="55" t="s">
        <v>5</v>
      </c>
      <c r="S227" s="17">
        <f xml:space="preserve"> S222+S223</f>
        <v>7.75</v>
      </c>
      <c r="U227" s="60" t="str">
        <f>IF(ISERROR(OR(WEEKDAY(B227,1)=1,ISNUMBER(MATCH(B227,#REF!,0)))),"",IF(OR(WEEKDAY(B227,1)=1,ISNUMBER(MATCH(B227,#REF!,0))),1,2))</f>
        <v/>
      </c>
      <c r="V227" s="58"/>
      <c r="W227" s="58"/>
      <c r="X227" s="58"/>
      <c r="Y227" s="58"/>
      <c r="Z227" s="58"/>
      <c r="AA227" s="58"/>
    </row>
    <row r="228" spans="1:27" ht="18" customHeight="1" thickBot="1">
      <c r="A228" s="58"/>
      <c r="B228" s="71">
        <f>B220+1</f>
        <v>45106</v>
      </c>
      <c r="C228" s="72"/>
      <c r="D228" s="72"/>
      <c r="E228" s="72"/>
      <c r="F228" s="72"/>
      <c r="G228" s="72"/>
      <c r="H228" s="72"/>
      <c r="I228" s="72"/>
      <c r="J228" s="72"/>
      <c r="K228" s="72"/>
      <c r="L228" s="72"/>
      <c r="M228" s="72"/>
      <c r="N228" s="72"/>
      <c r="O228" s="72"/>
      <c r="P228" s="72"/>
      <c r="Q228" s="72"/>
      <c r="R228" s="72"/>
      <c r="S228" s="73"/>
      <c r="U228" s="60">
        <f>IF(ISERROR(OR(WEEKDAY(B228,1)=1,ISNUMBER(MATCH(B228,#REF!,0)))),"",IF(OR(WEEKDAY(B228,1)=1,ISNUMBER(MATCH(B228,#REF!,0))),1,2))</f>
        <v>2</v>
      </c>
      <c r="V228" s="58"/>
      <c r="W228" s="58"/>
      <c r="X228" s="58"/>
      <c r="Y228" s="58"/>
      <c r="Z228" s="58"/>
      <c r="AA228" s="58"/>
    </row>
    <row r="229" spans="1:27" ht="18" customHeight="1" thickBot="1">
      <c r="A229" s="58"/>
      <c r="B229" s="9" t="s">
        <v>25</v>
      </c>
      <c r="C229" s="4" t="s">
        <v>1</v>
      </c>
      <c r="D229" s="5" t="s">
        <v>0</v>
      </c>
      <c r="E229" s="68" t="s">
        <v>2</v>
      </c>
      <c r="F229" s="69"/>
      <c r="G229" s="69"/>
      <c r="H229" s="69"/>
      <c r="I229" s="69"/>
      <c r="J229" s="69"/>
      <c r="K229" s="69"/>
      <c r="L229" s="69"/>
      <c r="M229" s="70"/>
      <c r="N229" s="59" t="s">
        <v>4</v>
      </c>
      <c r="O229" s="57" t="s">
        <v>6</v>
      </c>
      <c r="P229" s="7" t="s">
        <v>26</v>
      </c>
      <c r="Q229" s="12" t="s">
        <v>4</v>
      </c>
      <c r="R229" s="63" t="s">
        <v>4</v>
      </c>
      <c r="S229" s="64"/>
      <c r="U229" s="60" t="str">
        <f>IF(ISERROR(OR(WEEKDAY(B229,1)=1,ISNUMBER(MATCH(B229,#REF!,0)))),"",IF(OR(WEEKDAY(B229,1)=1,ISNUMBER(MATCH(B229,#REF!,0))),1,2))</f>
        <v/>
      </c>
      <c r="V229" s="58"/>
      <c r="W229" s="58"/>
      <c r="X229" s="58"/>
      <c r="Y229" s="58"/>
      <c r="Z229" s="58"/>
      <c r="AA229" s="58"/>
    </row>
    <row r="230" spans="1:27" ht="18" customHeight="1">
      <c r="A230" s="58"/>
      <c r="B230" s="43" t="s">
        <v>96</v>
      </c>
      <c r="C230" s="44" t="s">
        <v>97</v>
      </c>
      <c r="D230" s="45" t="s">
        <v>119</v>
      </c>
      <c r="E230" s="66" t="s">
        <v>99</v>
      </c>
      <c r="F230" s="67"/>
      <c r="G230" s="67"/>
      <c r="H230" s="67"/>
      <c r="I230" s="67"/>
      <c r="J230" s="67"/>
      <c r="K230" s="67"/>
      <c r="L230" s="67"/>
      <c r="M230" s="67"/>
      <c r="N230" s="46">
        <v>6.5</v>
      </c>
      <c r="O230" s="46" t="s">
        <v>95</v>
      </c>
      <c r="P230" s="46"/>
      <c r="Q230" s="46">
        <v>0.5</v>
      </c>
      <c r="R230" s="52" t="s">
        <v>56</v>
      </c>
      <c r="S230" s="47">
        <f>SUM(N230:N235)</f>
        <v>6.5</v>
      </c>
      <c r="U230" s="60" t="str">
        <f>IF(ISERROR(OR(WEEKDAY(B230,1)=1,ISNUMBER(MATCH(B230,#REF!,0)))),"",IF(OR(WEEKDAY(B230,1)=1,ISNUMBER(MATCH(B230,#REF!,0))),1,2))</f>
        <v/>
      </c>
      <c r="V230" s="58"/>
      <c r="W230" s="58"/>
      <c r="X230" s="58"/>
      <c r="Y230" s="58"/>
      <c r="Z230" s="58"/>
      <c r="AA230" s="58"/>
    </row>
    <row r="231" spans="1:27" ht="18" customHeight="1">
      <c r="A231" s="58"/>
      <c r="B231" s="14" t="s">
        <v>7</v>
      </c>
      <c r="C231" s="8" t="s">
        <v>7</v>
      </c>
      <c r="D231" s="18"/>
      <c r="E231" s="61" t="s">
        <v>7</v>
      </c>
      <c r="F231" s="62"/>
      <c r="G231" s="62"/>
      <c r="H231" s="62"/>
      <c r="I231" s="62"/>
      <c r="J231" s="62"/>
      <c r="K231" s="62"/>
      <c r="L231" s="62"/>
      <c r="M231" s="62"/>
      <c r="N231" s="15"/>
      <c r="O231" s="15"/>
      <c r="P231" s="15"/>
      <c r="Q231" s="15"/>
      <c r="R231" s="53" t="s">
        <v>6</v>
      </c>
      <c r="S231" s="16">
        <f>SUM(Q230:Q234)</f>
        <v>1.25</v>
      </c>
      <c r="U231" s="60" t="str">
        <f>IF(ISERROR(OR(WEEKDAY(B231,1)=1,ISNUMBER(MATCH(B231,#REF!,0)))),"",IF(OR(WEEKDAY(B231,1)=1,ISNUMBER(MATCH(B231,#REF!,0))),1,2))</f>
        <v/>
      </c>
      <c r="V231" s="58"/>
      <c r="W231" s="58"/>
      <c r="X231" s="58"/>
      <c r="Y231" s="58"/>
      <c r="Z231" s="58"/>
      <c r="AA231" s="58"/>
    </row>
    <row r="232" spans="1:27" ht="18" customHeight="1">
      <c r="A232" s="58"/>
      <c r="B232" s="14" t="s">
        <v>7</v>
      </c>
      <c r="C232" s="8" t="s">
        <v>7</v>
      </c>
      <c r="D232" s="18"/>
      <c r="E232" s="61" t="s">
        <v>7</v>
      </c>
      <c r="F232" s="62"/>
      <c r="G232" s="62"/>
      <c r="H232" s="62"/>
      <c r="I232" s="62"/>
      <c r="J232" s="62"/>
      <c r="K232" s="62"/>
      <c r="L232" s="62"/>
      <c r="M232" s="62"/>
      <c r="N232" s="15"/>
      <c r="O232" s="15"/>
      <c r="P232" s="15"/>
      <c r="Q232" s="15"/>
      <c r="R232" s="54" t="str">
        <f>IF(Q235="△","Minus Time","")</f>
        <v/>
      </c>
      <c r="S232" s="41"/>
      <c r="U232" s="60" t="str">
        <f>IF(ISERROR(OR(WEEKDAY(B232,1)=1,ISNUMBER(MATCH(B232,#REF!,0)))),"",IF(OR(WEEKDAY(B232,1)=1,ISNUMBER(MATCH(B232,#REF!,0))),1,2))</f>
        <v/>
      </c>
      <c r="V232" s="58"/>
      <c r="W232" s="58"/>
      <c r="X232" s="58"/>
      <c r="Y232" s="58"/>
      <c r="Z232" s="58"/>
      <c r="AA232" s="58"/>
    </row>
    <row r="233" spans="1:27" ht="18" customHeight="1">
      <c r="A233" s="58"/>
      <c r="B233" s="14" t="s">
        <v>7</v>
      </c>
      <c r="C233" s="8" t="s">
        <v>7</v>
      </c>
      <c r="D233" s="18"/>
      <c r="E233" s="61" t="s">
        <v>7</v>
      </c>
      <c r="F233" s="62"/>
      <c r="G233" s="62"/>
      <c r="H233" s="62"/>
      <c r="I233" s="62"/>
      <c r="J233" s="62"/>
      <c r="K233" s="62"/>
      <c r="L233" s="62"/>
      <c r="M233" s="62"/>
      <c r="N233" s="15"/>
      <c r="O233" s="15"/>
      <c r="P233" s="15"/>
      <c r="Q233" s="15"/>
      <c r="R233" s="53" t="s">
        <v>23</v>
      </c>
      <c r="S233" s="16">
        <f>IF(OR(Q235="■",Q235="×",Q235="◎"),0,IF(Q235="△",SUM(S230:S232)-7.75, SUM(S230:S231)-7.75))</f>
        <v>0</v>
      </c>
      <c r="U233" s="60" t="str">
        <f>IF(ISERROR(OR(WEEKDAY(B233,1)=1,ISNUMBER(MATCH(B233,#REF!,0)))),"",IF(OR(WEEKDAY(B233,1)=1,ISNUMBER(MATCH(B233,#REF!,0))),1,2))</f>
        <v/>
      </c>
      <c r="V233" s="58"/>
      <c r="W233" s="58"/>
      <c r="X233" s="58"/>
      <c r="Y233" s="58"/>
      <c r="Z233" s="58"/>
      <c r="AA233" s="58"/>
    </row>
    <row r="234" spans="1:27" ht="18" customHeight="1">
      <c r="A234" s="58"/>
      <c r="B234" s="14" t="s">
        <v>7</v>
      </c>
      <c r="C234" s="8" t="s">
        <v>7</v>
      </c>
      <c r="D234" s="18"/>
      <c r="E234" s="61" t="s">
        <v>7</v>
      </c>
      <c r="F234" s="62"/>
      <c r="G234" s="62"/>
      <c r="H234" s="62"/>
      <c r="I234" s="62"/>
      <c r="J234" s="62"/>
      <c r="K234" s="62"/>
      <c r="L234" s="62"/>
      <c r="M234" s="62"/>
      <c r="N234" s="15"/>
      <c r="O234" s="15" t="s">
        <v>32</v>
      </c>
      <c r="P234" s="15" t="s">
        <v>33</v>
      </c>
      <c r="Q234" s="15">
        <v>0.75</v>
      </c>
      <c r="R234" s="53" t="s">
        <v>3</v>
      </c>
      <c r="S234" s="16" t="str">
        <f>IF(Q235="×",-7.75,"-")</f>
        <v>-</v>
      </c>
      <c r="U234" s="60" t="str">
        <f>IF(ISERROR(OR(WEEKDAY(B234,1)=1,ISNUMBER(MATCH(B234,#REF!,0)))),"",IF(OR(WEEKDAY(B234,1)=1,ISNUMBER(MATCH(B234,#REF!,0))),1,2))</f>
        <v/>
      </c>
      <c r="V234" s="58"/>
      <c r="W234" s="58"/>
      <c r="X234" s="58"/>
      <c r="Y234" s="58"/>
      <c r="Z234" s="58"/>
      <c r="AA234" s="58"/>
    </row>
    <row r="235" spans="1:27" ht="18" customHeight="1" thickBot="1">
      <c r="A235" s="58"/>
      <c r="B235" s="48" t="s">
        <v>7</v>
      </c>
      <c r="C235" s="49" t="s">
        <v>7</v>
      </c>
      <c r="D235" s="50"/>
      <c r="E235" s="76" t="s">
        <v>7</v>
      </c>
      <c r="F235" s="77"/>
      <c r="G235" s="77"/>
      <c r="H235" s="77"/>
      <c r="I235" s="77"/>
      <c r="J235" s="77"/>
      <c r="K235" s="77"/>
      <c r="L235" s="77"/>
      <c r="M235" s="77"/>
      <c r="N235" s="51"/>
      <c r="O235" s="51" t="s">
        <v>55</v>
      </c>
      <c r="P235" s="51" t="s">
        <v>33</v>
      </c>
      <c r="Q235" s="51" t="s">
        <v>93</v>
      </c>
      <c r="R235" s="55" t="s">
        <v>5</v>
      </c>
      <c r="S235" s="17">
        <f xml:space="preserve"> S230+S231</f>
        <v>7.75</v>
      </c>
      <c r="U235" s="60" t="str">
        <f>IF(ISERROR(OR(WEEKDAY(B235,1)=1,ISNUMBER(MATCH(B235,#REF!,0)))),"",IF(OR(WEEKDAY(B235,1)=1,ISNUMBER(MATCH(B235,#REF!,0))),1,2))</f>
        <v/>
      </c>
      <c r="V235" s="58"/>
      <c r="W235" s="58"/>
      <c r="X235" s="58"/>
      <c r="Y235" s="58"/>
      <c r="Z235" s="58"/>
      <c r="AA235" s="58"/>
    </row>
    <row r="236" spans="1:27" ht="18" customHeight="1" thickBot="1">
      <c r="A236" s="58"/>
      <c r="B236" s="71">
        <f>B228+1</f>
        <v>45107</v>
      </c>
      <c r="C236" s="72"/>
      <c r="D236" s="72"/>
      <c r="E236" s="72"/>
      <c r="F236" s="72"/>
      <c r="G236" s="72"/>
      <c r="H236" s="72"/>
      <c r="I236" s="72"/>
      <c r="J236" s="72"/>
      <c r="K236" s="72"/>
      <c r="L236" s="72"/>
      <c r="M236" s="72"/>
      <c r="N236" s="72"/>
      <c r="O236" s="72"/>
      <c r="P236" s="72"/>
      <c r="Q236" s="72"/>
      <c r="R236" s="72"/>
      <c r="S236" s="73"/>
      <c r="U236" s="60">
        <f>IF(ISERROR(OR(WEEKDAY(B236,1)=1,ISNUMBER(MATCH(B236,#REF!,0)))),"",IF(OR(WEEKDAY(B236,1)=1,ISNUMBER(MATCH(B236,#REF!,0))),1,2))</f>
        <v>2</v>
      </c>
      <c r="V236" s="58"/>
      <c r="W236" s="58"/>
      <c r="X236" s="58"/>
      <c r="Y236" s="58"/>
      <c r="Z236" s="58"/>
      <c r="AA236" s="58"/>
    </row>
    <row r="237" spans="1:27" ht="18" customHeight="1" thickBot="1">
      <c r="A237" s="58"/>
      <c r="B237" s="9" t="s">
        <v>25</v>
      </c>
      <c r="C237" s="4" t="s">
        <v>1</v>
      </c>
      <c r="D237" s="5" t="s">
        <v>0</v>
      </c>
      <c r="E237" s="68" t="s">
        <v>2</v>
      </c>
      <c r="F237" s="69"/>
      <c r="G237" s="69"/>
      <c r="H237" s="69"/>
      <c r="I237" s="69"/>
      <c r="J237" s="69"/>
      <c r="K237" s="69"/>
      <c r="L237" s="69"/>
      <c r="M237" s="70"/>
      <c r="N237" s="59" t="s">
        <v>4</v>
      </c>
      <c r="O237" s="57" t="s">
        <v>6</v>
      </c>
      <c r="P237" s="7" t="s">
        <v>26</v>
      </c>
      <c r="Q237" s="12" t="s">
        <v>4</v>
      </c>
      <c r="R237" s="63" t="s">
        <v>4</v>
      </c>
      <c r="S237" s="64"/>
      <c r="U237" s="60" t="str">
        <f>IF(ISERROR(OR(WEEKDAY(B237,1)=1,ISNUMBER(MATCH(B237,#REF!,0)))),"",IF(OR(WEEKDAY(B237,1)=1,ISNUMBER(MATCH(B237,#REF!,0))),1,2))</f>
        <v/>
      </c>
      <c r="V237" s="58"/>
      <c r="W237" s="58"/>
      <c r="X237" s="58"/>
      <c r="Y237" s="58"/>
      <c r="Z237" s="58"/>
      <c r="AA237" s="58"/>
    </row>
    <row r="238" spans="1:27" ht="18" customHeight="1">
      <c r="A238" s="58"/>
      <c r="B238" s="43" t="s">
        <v>7</v>
      </c>
      <c r="C238" s="44" t="s">
        <v>7</v>
      </c>
      <c r="D238" s="45"/>
      <c r="E238" s="66" t="s">
        <v>7</v>
      </c>
      <c r="F238" s="67"/>
      <c r="G238" s="67"/>
      <c r="H238" s="67"/>
      <c r="I238" s="67"/>
      <c r="J238" s="67"/>
      <c r="K238" s="67"/>
      <c r="L238" s="67"/>
      <c r="M238" s="67"/>
      <c r="N238" s="46"/>
      <c r="O238" s="46"/>
      <c r="P238" s="46"/>
      <c r="Q238" s="46"/>
      <c r="R238" s="52" t="s">
        <v>56</v>
      </c>
      <c r="S238" s="47">
        <f>SUM(N238:N243)</f>
        <v>0</v>
      </c>
      <c r="U238" s="60" t="str">
        <f>IF(ISERROR(OR(WEEKDAY(B238,1)=1,ISNUMBER(MATCH(B238,#REF!,0)))),"",IF(OR(WEEKDAY(B238,1)=1,ISNUMBER(MATCH(B238,#REF!,0))),1,2))</f>
        <v/>
      </c>
      <c r="V238" s="58"/>
      <c r="W238" s="58"/>
      <c r="X238" s="58"/>
      <c r="Y238" s="58"/>
      <c r="Z238" s="58"/>
      <c r="AA238" s="58"/>
    </row>
    <row r="239" spans="1:27" ht="18" customHeight="1">
      <c r="A239" s="58"/>
      <c r="B239" s="14" t="s">
        <v>7</v>
      </c>
      <c r="C239" s="8" t="s">
        <v>7</v>
      </c>
      <c r="D239" s="18"/>
      <c r="E239" s="61" t="s">
        <v>7</v>
      </c>
      <c r="F239" s="62"/>
      <c r="G239" s="62"/>
      <c r="H239" s="62"/>
      <c r="I239" s="62"/>
      <c r="J239" s="62"/>
      <c r="K239" s="62"/>
      <c r="L239" s="62"/>
      <c r="M239" s="62"/>
      <c r="N239" s="15"/>
      <c r="O239" s="15"/>
      <c r="P239" s="15"/>
      <c r="Q239" s="15"/>
      <c r="R239" s="53" t="s">
        <v>6</v>
      </c>
      <c r="S239" s="16">
        <f>SUM(Q238:Q242)</f>
        <v>0</v>
      </c>
      <c r="U239" s="60" t="str">
        <f>IF(ISERROR(OR(WEEKDAY(B239,1)=1,ISNUMBER(MATCH(B239,#REF!,0)))),"",IF(OR(WEEKDAY(B239,1)=1,ISNUMBER(MATCH(B239,#REF!,0))),1,2))</f>
        <v/>
      </c>
      <c r="V239" s="58"/>
      <c r="W239" s="58"/>
      <c r="X239" s="58"/>
      <c r="Y239" s="58"/>
      <c r="Z239" s="58"/>
      <c r="AA239" s="58"/>
    </row>
    <row r="240" spans="1:27" ht="18" customHeight="1">
      <c r="A240" s="58"/>
      <c r="B240" s="14" t="s">
        <v>7</v>
      </c>
      <c r="C240" s="8" t="s">
        <v>7</v>
      </c>
      <c r="D240" s="18"/>
      <c r="E240" s="61" t="s">
        <v>7</v>
      </c>
      <c r="F240" s="62"/>
      <c r="G240" s="62"/>
      <c r="H240" s="62"/>
      <c r="I240" s="62"/>
      <c r="J240" s="62"/>
      <c r="K240" s="62"/>
      <c r="L240" s="62"/>
      <c r="M240" s="62"/>
      <c r="N240" s="15"/>
      <c r="O240" s="15"/>
      <c r="P240" s="15"/>
      <c r="Q240" s="15"/>
      <c r="R240" s="54" t="str">
        <f>IF(Q243="△","Minus Time","")</f>
        <v/>
      </c>
      <c r="S240" s="41"/>
      <c r="U240" s="60" t="str">
        <f>IF(ISERROR(OR(WEEKDAY(B240,1)=1,ISNUMBER(MATCH(B240,#REF!,0)))),"",IF(OR(WEEKDAY(B240,1)=1,ISNUMBER(MATCH(B240,#REF!,0))),1,2))</f>
        <v/>
      </c>
      <c r="V240" s="58"/>
      <c r="W240" s="58"/>
      <c r="X240" s="58"/>
      <c r="Y240" s="58"/>
      <c r="Z240" s="58"/>
      <c r="AA240" s="58"/>
    </row>
    <row r="241" spans="1:27" ht="18" customHeight="1">
      <c r="A241" s="58"/>
      <c r="B241" s="14" t="s">
        <v>7</v>
      </c>
      <c r="C241" s="8" t="s">
        <v>7</v>
      </c>
      <c r="D241" s="18"/>
      <c r="E241" s="61" t="s">
        <v>7</v>
      </c>
      <c r="F241" s="62"/>
      <c r="G241" s="62"/>
      <c r="H241" s="62"/>
      <c r="I241" s="62"/>
      <c r="J241" s="62"/>
      <c r="K241" s="62"/>
      <c r="L241" s="62"/>
      <c r="M241" s="62"/>
      <c r="N241" s="15"/>
      <c r="O241" s="15"/>
      <c r="P241" s="15"/>
      <c r="Q241" s="15"/>
      <c r="R241" s="53" t="s">
        <v>23</v>
      </c>
      <c r="S241" s="16">
        <f>IF(OR(Q243="■",Q243="×",Q243="◎"),0,IF(Q243="△",SUM(S238:S240)-7.75, SUM(S238:S239)-7.75))</f>
        <v>0</v>
      </c>
      <c r="U241" s="60" t="str">
        <f>IF(ISERROR(OR(WEEKDAY(B241,1)=1,ISNUMBER(MATCH(B241,#REF!,0)))),"",IF(OR(WEEKDAY(B241,1)=1,ISNUMBER(MATCH(B241,#REF!,0))),1,2))</f>
        <v/>
      </c>
      <c r="V241" s="58"/>
      <c r="W241" s="58"/>
      <c r="X241" s="58"/>
      <c r="Y241" s="58"/>
      <c r="Z241" s="58"/>
      <c r="AA241" s="58"/>
    </row>
    <row r="242" spans="1:27" ht="18" customHeight="1">
      <c r="A242" s="58"/>
      <c r="B242" s="14" t="s">
        <v>7</v>
      </c>
      <c r="C242" s="8" t="s">
        <v>7</v>
      </c>
      <c r="D242" s="18"/>
      <c r="E242" s="61" t="s">
        <v>7</v>
      </c>
      <c r="F242" s="62"/>
      <c r="G242" s="62"/>
      <c r="H242" s="62"/>
      <c r="I242" s="62"/>
      <c r="J242" s="62"/>
      <c r="K242" s="62"/>
      <c r="L242" s="62"/>
      <c r="M242" s="62"/>
      <c r="N242" s="15"/>
      <c r="O242" s="15" t="s">
        <v>32</v>
      </c>
      <c r="P242" s="15" t="s">
        <v>33</v>
      </c>
      <c r="Q242" s="15"/>
      <c r="R242" s="53" t="s">
        <v>3</v>
      </c>
      <c r="S242" s="16" t="str">
        <f>IF(Q243="×",-7.75,"-")</f>
        <v>-</v>
      </c>
      <c r="U242" s="60" t="str">
        <f>IF(ISERROR(OR(WEEKDAY(B242,1)=1,ISNUMBER(MATCH(B242,#REF!,0)))),"",IF(OR(WEEKDAY(B242,1)=1,ISNUMBER(MATCH(B242,#REF!,0))),1,2))</f>
        <v/>
      </c>
      <c r="V242" s="58"/>
      <c r="W242" s="58"/>
      <c r="X242" s="58"/>
      <c r="Y242" s="58"/>
      <c r="Z242" s="58"/>
      <c r="AA242" s="58"/>
    </row>
    <row r="243" spans="1:27" ht="18" customHeight="1" thickBot="1">
      <c r="A243" s="58"/>
      <c r="B243" s="48" t="s">
        <v>7</v>
      </c>
      <c r="C243" s="49" t="s">
        <v>7</v>
      </c>
      <c r="D243" s="50"/>
      <c r="E243" s="76" t="s">
        <v>7</v>
      </c>
      <c r="F243" s="77"/>
      <c r="G243" s="77"/>
      <c r="H243" s="77"/>
      <c r="I243" s="77"/>
      <c r="J243" s="77"/>
      <c r="K243" s="77"/>
      <c r="L243" s="77"/>
      <c r="M243" s="77"/>
      <c r="N243" s="51"/>
      <c r="O243" s="51" t="s">
        <v>55</v>
      </c>
      <c r="P243" s="51" t="s">
        <v>33</v>
      </c>
      <c r="Q243" s="51" t="s">
        <v>7</v>
      </c>
      <c r="R243" s="55" t="s">
        <v>5</v>
      </c>
      <c r="S243" s="17">
        <f xml:space="preserve"> S238+S239</f>
        <v>0</v>
      </c>
      <c r="U243" s="60" t="str">
        <f>IF(ISERROR(OR(WEEKDAY(B243,1)=1,ISNUMBER(MATCH(B243,#REF!,0)))),"",IF(OR(WEEKDAY(B243,1)=1,ISNUMBER(MATCH(B243,#REF!,0))),1,2))</f>
        <v/>
      </c>
      <c r="V243" s="58"/>
      <c r="W243" s="58"/>
      <c r="X243" s="58"/>
      <c r="Y243" s="58"/>
      <c r="Z243" s="58"/>
      <c r="AA243" s="58"/>
    </row>
  </sheetData>
  <mergeCells count="273">
    <mergeCell ref="E13:M13"/>
    <mergeCell ref="R13:S13"/>
    <mergeCell ref="E6:M6"/>
    <mergeCell ref="E7:M7"/>
    <mergeCell ref="E8:M8"/>
    <mergeCell ref="E9:M9"/>
    <mergeCell ref="R2:S2"/>
    <mergeCell ref="B4:S4"/>
    <mergeCell ref="E5:M5"/>
    <mergeCell ref="R5:S5"/>
    <mergeCell ref="B1:O2"/>
    <mergeCell ref="R1:S1"/>
    <mergeCell ref="E10:M10"/>
    <mergeCell ref="E11:M11"/>
    <mergeCell ref="B12:S12"/>
    <mergeCell ref="E18:M18"/>
    <mergeCell ref="E19:M19"/>
    <mergeCell ref="B20:S20"/>
    <mergeCell ref="E21:M21"/>
    <mergeCell ref="R21:S21"/>
    <mergeCell ref="E14:M14"/>
    <mergeCell ref="E15:M15"/>
    <mergeCell ref="E16:M16"/>
    <mergeCell ref="E17:M17"/>
    <mergeCell ref="E26:M26"/>
    <mergeCell ref="E27:M27"/>
    <mergeCell ref="B28:S28"/>
    <mergeCell ref="E29:M29"/>
    <mergeCell ref="R29:S29"/>
    <mergeCell ref="E22:M22"/>
    <mergeCell ref="E23:M23"/>
    <mergeCell ref="E24:M24"/>
    <mergeCell ref="E25:M25"/>
    <mergeCell ref="E34:M34"/>
    <mergeCell ref="E35:M35"/>
    <mergeCell ref="B36:S36"/>
    <mergeCell ref="E37:M37"/>
    <mergeCell ref="R37:S37"/>
    <mergeCell ref="E30:M30"/>
    <mergeCell ref="E31:M31"/>
    <mergeCell ref="E32:M32"/>
    <mergeCell ref="E33:M33"/>
    <mergeCell ref="E42:M42"/>
    <mergeCell ref="E43:M43"/>
    <mergeCell ref="B44:S44"/>
    <mergeCell ref="E45:M45"/>
    <mergeCell ref="R45:S45"/>
    <mergeCell ref="E38:M38"/>
    <mergeCell ref="E39:M39"/>
    <mergeCell ref="E40:M40"/>
    <mergeCell ref="E41:M41"/>
    <mergeCell ref="E50:M50"/>
    <mergeCell ref="E51:M51"/>
    <mergeCell ref="B52:S52"/>
    <mergeCell ref="E53:M53"/>
    <mergeCell ref="R53:S53"/>
    <mergeCell ref="E46:M46"/>
    <mergeCell ref="E47:M47"/>
    <mergeCell ref="E48:M48"/>
    <mergeCell ref="E49:M49"/>
    <mergeCell ref="E58:M58"/>
    <mergeCell ref="E59:M59"/>
    <mergeCell ref="B60:S60"/>
    <mergeCell ref="E61:M61"/>
    <mergeCell ref="R61:S61"/>
    <mergeCell ref="E54:M54"/>
    <mergeCell ref="E55:M55"/>
    <mergeCell ref="E56:M56"/>
    <mergeCell ref="E57:M57"/>
    <mergeCell ref="E66:M66"/>
    <mergeCell ref="E67:M67"/>
    <mergeCell ref="B68:S68"/>
    <mergeCell ref="E69:M69"/>
    <mergeCell ref="R69:S69"/>
    <mergeCell ref="E62:M62"/>
    <mergeCell ref="E63:M63"/>
    <mergeCell ref="E64:M64"/>
    <mergeCell ref="E65:M65"/>
    <mergeCell ref="E74:M74"/>
    <mergeCell ref="E75:M75"/>
    <mergeCell ref="B76:S76"/>
    <mergeCell ref="E77:M77"/>
    <mergeCell ref="R77:S77"/>
    <mergeCell ref="E70:M70"/>
    <mergeCell ref="E71:M71"/>
    <mergeCell ref="E72:M72"/>
    <mergeCell ref="E73:M73"/>
    <mergeCell ref="E82:M82"/>
    <mergeCell ref="E83:M83"/>
    <mergeCell ref="B84:S84"/>
    <mergeCell ref="E85:M85"/>
    <mergeCell ref="R85:S85"/>
    <mergeCell ref="E78:M78"/>
    <mergeCell ref="E79:M79"/>
    <mergeCell ref="E80:M80"/>
    <mergeCell ref="E81:M81"/>
    <mergeCell ref="E90:M90"/>
    <mergeCell ref="E91:M91"/>
    <mergeCell ref="B92:S92"/>
    <mergeCell ref="E93:M93"/>
    <mergeCell ref="R93:S93"/>
    <mergeCell ref="E86:M86"/>
    <mergeCell ref="E87:M87"/>
    <mergeCell ref="E88:M88"/>
    <mergeCell ref="E89:M89"/>
    <mergeCell ref="E98:M98"/>
    <mergeCell ref="E99:M99"/>
    <mergeCell ref="B100:S100"/>
    <mergeCell ref="E101:M101"/>
    <mergeCell ref="R101:S101"/>
    <mergeCell ref="E94:M94"/>
    <mergeCell ref="E95:M95"/>
    <mergeCell ref="E96:M96"/>
    <mergeCell ref="E97:M97"/>
    <mergeCell ref="E106:M106"/>
    <mergeCell ref="E107:M107"/>
    <mergeCell ref="B108:S108"/>
    <mergeCell ref="E109:M109"/>
    <mergeCell ref="R109:S109"/>
    <mergeCell ref="E102:M102"/>
    <mergeCell ref="E103:M103"/>
    <mergeCell ref="E104:M104"/>
    <mergeCell ref="E105:M105"/>
    <mergeCell ref="E114:M114"/>
    <mergeCell ref="E115:M115"/>
    <mergeCell ref="B116:S116"/>
    <mergeCell ref="E117:M117"/>
    <mergeCell ref="R117:S117"/>
    <mergeCell ref="E110:M110"/>
    <mergeCell ref="E111:M111"/>
    <mergeCell ref="E112:M112"/>
    <mergeCell ref="E113:M113"/>
    <mergeCell ref="E122:M122"/>
    <mergeCell ref="E123:M123"/>
    <mergeCell ref="B124:S124"/>
    <mergeCell ref="E125:M125"/>
    <mergeCell ref="R125:S125"/>
    <mergeCell ref="E118:M118"/>
    <mergeCell ref="E119:M119"/>
    <mergeCell ref="E120:M120"/>
    <mergeCell ref="E121:M121"/>
    <mergeCell ref="E130:M130"/>
    <mergeCell ref="E131:M131"/>
    <mergeCell ref="B132:S132"/>
    <mergeCell ref="E133:M133"/>
    <mergeCell ref="R133:S133"/>
    <mergeCell ref="E126:M126"/>
    <mergeCell ref="E127:M127"/>
    <mergeCell ref="E128:M128"/>
    <mergeCell ref="E129:M129"/>
    <mergeCell ref="E138:M138"/>
    <mergeCell ref="E139:M139"/>
    <mergeCell ref="B140:S140"/>
    <mergeCell ref="E141:M141"/>
    <mergeCell ref="R141:S141"/>
    <mergeCell ref="E134:M134"/>
    <mergeCell ref="E135:M135"/>
    <mergeCell ref="E136:M136"/>
    <mergeCell ref="E137:M137"/>
    <mergeCell ref="E146:M146"/>
    <mergeCell ref="E147:M147"/>
    <mergeCell ref="B148:S148"/>
    <mergeCell ref="E149:M149"/>
    <mergeCell ref="R149:S149"/>
    <mergeCell ref="E142:M142"/>
    <mergeCell ref="E143:M143"/>
    <mergeCell ref="E144:M144"/>
    <mergeCell ref="E145:M145"/>
    <mergeCell ref="E154:M154"/>
    <mergeCell ref="E155:M155"/>
    <mergeCell ref="B156:S156"/>
    <mergeCell ref="E157:M157"/>
    <mergeCell ref="R157:S157"/>
    <mergeCell ref="E150:M150"/>
    <mergeCell ref="E151:M151"/>
    <mergeCell ref="E152:M152"/>
    <mergeCell ref="E153:M153"/>
    <mergeCell ref="E162:M162"/>
    <mergeCell ref="E163:M163"/>
    <mergeCell ref="B164:S164"/>
    <mergeCell ref="E165:M165"/>
    <mergeCell ref="R165:S165"/>
    <mergeCell ref="E158:M158"/>
    <mergeCell ref="E159:M159"/>
    <mergeCell ref="E160:M160"/>
    <mergeCell ref="E161:M161"/>
    <mergeCell ref="E170:M170"/>
    <mergeCell ref="E171:M171"/>
    <mergeCell ref="B172:S172"/>
    <mergeCell ref="E173:M173"/>
    <mergeCell ref="R173:S173"/>
    <mergeCell ref="E166:M166"/>
    <mergeCell ref="E167:M167"/>
    <mergeCell ref="E168:M168"/>
    <mergeCell ref="E169:M169"/>
    <mergeCell ref="E178:M178"/>
    <mergeCell ref="E179:M179"/>
    <mergeCell ref="B180:S180"/>
    <mergeCell ref="E181:M181"/>
    <mergeCell ref="R181:S181"/>
    <mergeCell ref="E174:M174"/>
    <mergeCell ref="E175:M175"/>
    <mergeCell ref="E176:M176"/>
    <mergeCell ref="E177:M177"/>
    <mergeCell ref="E186:M186"/>
    <mergeCell ref="E187:M187"/>
    <mergeCell ref="B188:S188"/>
    <mergeCell ref="E189:M189"/>
    <mergeCell ref="R189:S189"/>
    <mergeCell ref="E182:M182"/>
    <mergeCell ref="E183:M183"/>
    <mergeCell ref="E184:M184"/>
    <mergeCell ref="E185:M185"/>
    <mergeCell ref="E194:M194"/>
    <mergeCell ref="E195:M195"/>
    <mergeCell ref="B196:S196"/>
    <mergeCell ref="E197:M197"/>
    <mergeCell ref="R197:S197"/>
    <mergeCell ref="E190:M190"/>
    <mergeCell ref="E191:M191"/>
    <mergeCell ref="E192:M192"/>
    <mergeCell ref="E193:M193"/>
    <mergeCell ref="E202:M202"/>
    <mergeCell ref="E203:M203"/>
    <mergeCell ref="B204:S204"/>
    <mergeCell ref="E205:M205"/>
    <mergeCell ref="R205:S205"/>
    <mergeCell ref="E198:M198"/>
    <mergeCell ref="E199:M199"/>
    <mergeCell ref="E200:M200"/>
    <mergeCell ref="E201:M201"/>
    <mergeCell ref="E210:M210"/>
    <mergeCell ref="E211:M211"/>
    <mergeCell ref="B212:S212"/>
    <mergeCell ref="E213:M213"/>
    <mergeCell ref="R213:S213"/>
    <mergeCell ref="E206:M206"/>
    <mergeCell ref="E207:M207"/>
    <mergeCell ref="E208:M208"/>
    <mergeCell ref="E209:M209"/>
    <mergeCell ref="E218:M218"/>
    <mergeCell ref="E219:M219"/>
    <mergeCell ref="B220:S220"/>
    <mergeCell ref="E221:M221"/>
    <mergeCell ref="R221:S221"/>
    <mergeCell ref="E214:M214"/>
    <mergeCell ref="E215:M215"/>
    <mergeCell ref="E216:M216"/>
    <mergeCell ref="E217:M217"/>
    <mergeCell ref="E226:M226"/>
    <mergeCell ref="E227:M227"/>
    <mergeCell ref="B228:S228"/>
    <mergeCell ref="E229:M229"/>
    <mergeCell ref="R229:S229"/>
    <mergeCell ref="E222:M222"/>
    <mergeCell ref="E223:M223"/>
    <mergeCell ref="E224:M224"/>
    <mergeCell ref="E225:M225"/>
    <mergeCell ref="E242:M242"/>
    <mergeCell ref="E243:M243"/>
    <mergeCell ref="E238:M238"/>
    <mergeCell ref="E239:M239"/>
    <mergeCell ref="E240:M240"/>
    <mergeCell ref="E241:M241"/>
    <mergeCell ref="E237:M237"/>
    <mergeCell ref="R237:S237"/>
    <mergeCell ref="E230:M230"/>
    <mergeCell ref="E231:M231"/>
    <mergeCell ref="E232:M232"/>
    <mergeCell ref="E233:M233"/>
    <mergeCell ref="E234:M234"/>
    <mergeCell ref="E235:M235"/>
    <mergeCell ref="B236:S236"/>
  </mergeCells>
  <phoneticPr fontId="2"/>
  <conditionalFormatting sqref="R8 R16 R24 R32 R40 R48 R56 R64 R72 R80 R88 R96 R104 R112 R120 R128 R136 R144 R152 R160 R168 R176 R184 R192 R200 R208 R216 R224 R232 R240">
    <cfRule type="expression" dxfId="675" priority="24" stopIfTrue="1">
      <formula>OR(Q11="■",Q11="×")</formula>
    </cfRule>
    <cfRule type="expression" dxfId="674" priority="25" stopIfTrue="1">
      <formula>Q11&lt;&gt;"△"</formula>
    </cfRule>
  </conditionalFormatting>
  <conditionalFormatting sqref="S9 S33 S41 S49 S57 S65 S73 S81 S89 S97 S105 S113 S121 S129 S137 S145 S153 S161 S169 S177 S185 S193 S201 S209 S217 S225 S233 S241 S17 S25">
    <cfRule type="expression" dxfId="673" priority="23" stopIfTrue="1">
      <formula>S9&gt;0</formula>
    </cfRule>
    <cfRule type="expression" dxfId="672" priority="26" stopIfTrue="1">
      <formula>OR(Q11="■",Q11="×")</formula>
    </cfRule>
    <cfRule type="expression" dxfId="671" priority="27" stopIfTrue="1">
      <formula>S9&lt;0</formula>
    </cfRule>
  </conditionalFormatting>
  <conditionalFormatting sqref="S8 S16 S24 S32 S40 S48 S56 S64 S72 S80 S88 S96 S104 S112 S120 S128 S136 S144 S152 S160 S168 S176 S184 S192 S200 S208 S216 S224 S232 S240">
    <cfRule type="expression" dxfId="670" priority="28" stopIfTrue="1">
      <formula>OR(Q11="■",Q11="×")</formula>
    </cfRule>
    <cfRule type="expression" dxfId="669" priority="29" stopIfTrue="1">
      <formula>Q11="△"</formula>
    </cfRule>
    <cfRule type="expression" dxfId="668" priority="30" stopIfTrue="1">
      <formula>Q11&lt;&gt;"△"</formula>
    </cfRule>
  </conditionalFormatting>
  <conditionalFormatting sqref="Q5 Q13 Q21 Q29 Q37 Q45 Q53 Q61 Q69 Q77 Q85 Q93 Q101 Q109 Q117 Q125 Q133 Q141 Q149 Q157 Q165 Q173 Q181 Q189 Q197 Q205 Q213 Q221 Q229 Q237">
    <cfRule type="expression" dxfId="667" priority="31" stopIfTrue="1">
      <formula>OR(Q11="■",Q11="×")</formula>
    </cfRule>
  </conditionalFormatting>
  <conditionalFormatting sqref="E6:L6 E14:L14 E22:L22 E30:L30 E38:L38 E46:L46 E54:L54 E62:L62 E70:L70 E78:L78 E86:L86 E94:L94 E102:L102 E110:L110 E118:L118 E126:L126 E134:L134 E142:L142 E150:L150 E158:L158 E166:L166 E174:L174 E182:L182 E190:L190 E198:L198 E206:L206 E214:L214 E222:L222 E230:L230 E238:L238">
    <cfRule type="expression" dxfId="666" priority="32" stopIfTrue="1">
      <formula>OR(Q11="■",Q11="×")</formula>
    </cfRule>
  </conditionalFormatting>
  <conditionalFormatting sqref="N5 N13 N21 N29 N37 N45 N53 N61 N69 N77 N85 N93 N101 N109 N117 N125 N133 N141 N149 N157 N165 N173 N181 N189 N197 N205 N213 N221 N229 N237">
    <cfRule type="expression" dxfId="665" priority="33" stopIfTrue="1">
      <formula>OR(Q11="■",Q11="×")</formula>
    </cfRule>
  </conditionalFormatting>
  <conditionalFormatting sqref="O5 O13 O21 O29 O37 O45 O53 O61 O69 O77 O85 O93 O101 O109 O117 O125 O133 O141 O149 O157 O165 O173 O181 O189 O197 O205 O213 O221 O229 O237">
    <cfRule type="expression" dxfId="664" priority="34" stopIfTrue="1">
      <formula>OR(Q11="■",Q11="×")</formula>
    </cfRule>
  </conditionalFormatting>
  <conditionalFormatting sqref="E7:L7 E15:L15 E23:L23 E31:L31 E39:L39 E47:L47 E55:L55 E63:L63 E71:L71 E79:L79 E87:L87 E95:L95 E103:L103 E111:L111 E119:L119 E127:L127 E135:L135 E143:L143 E151:L151 E159:L159 E167:L167 E175:L175 E183:L183 E191:L191 E199:L199 E207:L207 E215:L215 E223:L223 E231:L231 E239:L239">
    <cfRule type="expression" dxfId="663" priority="35" stopIfTrue="1">
      <formula>OR(Q11="■",Q11="×")</formula>
    </cfRule>
  </conditionalFormatting>
  <conditionalFormatting sqref="N6:P6 N14:P14 N22:P22 N30:P30 N38:P38 N46:P46 N54:P54 N62:P62 N70:P70 N78:P78 N86:P86 N94:P94 N102:P102 N110:P110 N118:P118 N126:P126 N134:P134 N142:P142 N150:P150 N158:P158 N166:P166 N174:P174 N182:P182 N190:P190 N198:P198 N206:P206 N214:P214 N222:P222 N230:P230 N238:P238">
    <cfRule type="expression" dxfId="662" priority="36" stopIfTrue="1">
      <formula>OR($Q11="■",$Q11="×")</formula>
    </cfRule>
  </conditionalFormatting>
  <conditionalFormatting sqref="N8 N16 N24 N32 N40 N48 N56 N64 N72 N80 N88 N96 N104 N112 N120 N128 N136 N144 N152 N160 N168 N176 N184 N192 N200 N208 N216 N224 N232 N240">
    <cfRule type="expression" dxfId="661" priority="37" stopIfTrue="1">
      <formula>OR(Q11="■",Q11="×")</formula>
    </cfRule>
  </conditionalFormatting>
  <conditionalFormatting sqref="N9 N17 N25 N33 N41 N49 N57 N65 N73 N81 N89 N97 N105 N113 N121 N129 N137 N145 N153 N161 N169 N177 N185 N193 N201 N209 N217 N225 N233 N241">
    <cfRule type="expression" dxfId="660" priority="38" stopIfTrue="1">
      <formula>OR(Q11="■",Q11="×")</formula>
    </cfRule>
  </conditionalFormatting>
  <conditionalFormatting sqref="N10 N18 N26 N34 N42 N50 N58 N66 N74 N82 N90 N98 N106 N114 N122 N130 N138 N146 N154 N162 N170 N178 N186 N194 N202 N210 N218 N226 N234 N242">
    <cfRule type="expression" dxfId="659" priority="39" stopIfTrue="1">
      <formula>OR(Q11="■",Q11="×")</formula>
    </cfRule>
  </conditionalFormatting>
  <conditionalFormatting sqref="N11 N19 N27 N35 N43 N51 N59 N67 N75 N83 N91 N99 N107 N115 N123 N131 N139 N147 N155 N163 N171 N179 N187 N195 N203 N211 N219 N227 N235 N243">
    <cfRule type="expression" dxfId="658" priority="40" stopIfTrue="1">
      <formula>OR(Q11="■",Q11="×")</formula>
    </cfRule>
  </conditionalFormatting>
  <conditionalFormatting sqref="O7 O15 O23 O31 O39 O47 O55 O63 O71 O79 O87 O95 O103 O111 O119 O127 O135 O143 O151 O159 O167 O175 O183 O191 O199 O207 O215 O223 O231 O239">
    <cfRule type="expression" dxfId="657" priority="41" stopIfTrue="1">
      <formula>OR(Q11="■",Q11="×")</formula>
    </cfRule>
  </conditionalFormatting>
  <conditionalFormatting sqref="O8 O16 O24 O32 O40 O48 O56 O64 O72 O80 O88 O96 O104 O112 O120 O128 O136 O144 O152 O160 O168 O176 O184 O192 O200 O208 O216 O224 O232 O240">
    <cfRule type="expression" dxfId="656" priority="42" stopIfTrue="1">
      <formula>OR(Q11="■",Q11="×")</formula>
    </cfRule>
  </conditionalFormatting>
  <conditionalFormatting sqref="O9 O17 O25 O33 O41 O49 O57 O65 O73 O81 O89 O97 O105 O113 O121 O129 O137 O145 O153 O161 O169 O177 O185 O193 O201 O209 O217 O225 O233 O241">
    <cfRule type="expression" dxfId="655" priority="43" stopIfTrue="1">
      <formula>OR(Q11="■",Q11="×")</formula>
    </cfRule>
  </conditionalFormatting>
  <conditionalFormatting sqref="O10 O18 O26 O34 O42 O50 O58 O66 O74 O82 O90 O98 O106 O114 O122 O130 O138 O146 O154 O162 O170 O178 O186 O194 O202 O210 O218 O226 O234 O242">
    <cfRule type="expression" dxfId="654" priority="44" stopIfTrue="1">
      <formula>OR(Q11="■",Q11="×")</formula>
    </cfRule>
  </conditionalFormatting>
  <conditionalFormatting sqref="O11 O19 O27 O35 O43 O51 O59 O67 O75 O83 O91 O99 O107 O115 O123 O131 O139 O147 O155 O163 O171 O179 O187 O195 O203 O211 O219 O227 O235 O243">
    <cfRule type="expression" dxfId="653" priority="45" stopIfTrue="1">
      <formula>OR(Q11="■",Q11="×")</formula>
    </cfRule>
  </conditionalFormatting>
  <conditionalFormatting sqref="P7 P15 P23 P31 P39 P47 P55 P63 P71 P79 P87 P95 P103 P111 P119 P127 P135 P143 P151 P159 P167 P175 P183 P191 P199 P207 P215 P223 P231 P239">
    <cfRule type="expression" dxfId="652" priority="46" stopIfTrue="1">
      <formula>OR(Q11="■",Q11="×")</formula>
    </cfRule>
  </conditionalFormatting>
  <conditionalFormatting sqref="P8 P16 P24 P32 P40 P48 P56 P64 P72 P80 P88 P96 P104 P112 P120 P128 P136 P144 P152 P160 P168 P176 P184 P192 P200 P208 P216 P224 P232 P240">
    <cfRule type="expression" dxfId="651" priority="47" stopIfTrue="1">
      <formula>OR(Q11="■",Q11="×")</formula>
    </cfRule>
  </conditionalFormatting>
  <conditionalFormatting sqref="P9 P17 P25 P33 P41 P49 P57 P65 P73 P81 P89 P97 P105 P113 P121 P129 P137 P145 P153 P161 P169 P177 P185 P193 P201 P209 P217 P225 P233 P241">
    <cfRule type="expression" dxfId="650" priority="48" stopIfTrue="1">
      <formula>OR(Q11="■",Q11="×")</formula>
    </cfRule>
  </conditionalFormatting>
  <conditionalFormatting sqref="P10 P18 P26 P34 P42 P50 P58 P66 P74 P82 P90 P98 P106 P114 P122 P130 P138 P146 P154 P162 P170 P178 P186 P194 P202 P210 P218 P226 P234 P242">
    <cfRule type="expression" dxfId="649" priority="49" stopIfTrue="1">
      <formula>OR(Q11="■",Q11="×")</formula>
    </cfRule>
  </conditionalFormatting>
  <conditionalFormatting sqref="P11 P19 P27 P35 P43 P51 P59 P67 P75 P83 P91 P99 P107 P115 P123 P131 P139 P147 P155 P163 P171 P179 P187 P195 P203 P211 P219 P227 P235 P243">
    <cfRule type="expression" dxfId="648" priority="50" stopIfTrue="1">
      <formula>OR(Q11="■",Q11="×")</formula>
    </cfRule>
  </conditionalFormatting>
  <conditionalFormatting sqref="D5 D13 D21 D29 D37 D45 D53 D61 D69 D77 D85 D93 D101 D109 D117 D125 D133 D141 D149 D157 D165 D173 D181 D189 D197 D205 D213 D221 D229 D237">
    <cfRule type="expression" dxfId="647" priority="51" stopIfTrue="1">
      <formula>OR(Q11="■",Q11="×")</formula>
    </cfRule>
  </conditionalFormatting>
  <conditionalFormatting sqref="D6 D14 D22 D30 D38 D46 D54 D62 D70 D78 D86 D126 D134 D142 D150 D190 D198 D206 D214 D222 D238">
    <cfRule type="expression" dxfId="646" priority="52" stopIfTrue="1">
      <formula>OR(Q11="■",Q11="×")</formula>
    </cfRule>
  </conditionalFormatting>
  <conditionalFormatting sqref="D7 D15 D23 D31 D39 D47 D55 D63 D71 D79 D87 D95 D103 D111 D119 D127 D135 D143 D151 D159 D167 D191 D199 D207 D215 D223 D231 D239">
    <cfRule type="expression" dxfId="645" priority="53" stopIfTrue="1">
      <formula>OR(Q11="■",Q11="×")</formula>
    </cfRule>
  </conditionalFormatting>
  <conditionalFormatting sqref="D8 D16 D24 D32 D40 D48 D56 D64 D72 D80 D88 D96 D104 D112 D120 D128 D136 D144 D152 D160 D168 D176 D184 D192 D200 D208 D216 D224 D232 D240">
    <cfRule type="expression" dxfId="644" priority="54" stopIfTrue="1">
      <formula>OR(Q11="■",Q11="×")</formula>
    </cfRule>
  </conditionalFormatting>
  <conditionalFormatting sqref="D9 D17 D25 D33 D41 D49 D57 D65 D73 D81 D89 D97 D105 D113 D121 D129 D137 D145 D153 D161 D169 D177 D185 D193 D201 D209 D217 D225 D233 D241">
    <cfRule type="expression" dxfId="643" priority="55" stopIfTrue="1">
      <formula>OR(Q11="■",Q11="×")</formula>
    </cfRule>
  </conditionalFormatting>
  <conditionalFormatting sqref="D10 D18 D26 D34 D42 D50 D58 D66 D74 D82 D90 D98 D106 D114 D122 D130 D138 D146 D154 D162 D170 D178 D186 D194 D202 D210 D218 D226 D234 D242">
    <cfRule type="expression" dxfId="642" priority="56" stopIfTrue="1">
      <formula>OR(Q11="■",Q11="×")</formula>
    </cfRule>
  </conditionalFormatting>
  <conditionalFormatting sqref="D11 D19 D27 D35 D43 D51 D59 D67 D75 D83 D91 D99 D107 D115 D123 D131 D139 D147 D155 D163 D171 D179 D187 D195 D203 D211 D219 D227 D235 D243">
    <cfRule type="expression" dxfId="641" priority="57" stopIfTrue="1">
      <formula>OR(Q11="■",Q11="×")</formula>
    </cfRule>
  </conditionalFormatting>
  <conditionalFormatting sqref="C6 C14 C22 C30 C38 C46 C54 C62 C70 C78 C86 C126 C134 C142 C150 C190 C198 C206 C214 C222 C238">
    <cfRule type="expression" dxfId="640" priority="58" stopIfTrue="1">
      <formula>OR(Q11="■",Q11="×")</formula>
    </cfRule>
  </conditionalFormatting>
  <conditionalFormatting sqref="C7 C15 C23 C31 C39 C47 C55 C63 C71 C79 C87 C95 C103 C111 C119 C127 C135 C143 C151 C159 C167 C191 C199 C207 C215 C223 C231 C239">
    <cfRule type="expression" dxfId="639" priority="59" stopIfTrue="1">
      <formula>OR(Q11="■",Q11="×")</formula>
    </cfRule>
  </conditionalFormatting>
  <conditionalFormatting sqref="B7 B15 B23 B31 B39 B47 B55 B63 B71 B79 B87 B95 B103 B111 B119 B127 B135 B143 B151 B159 B167 B175 B183 B191 B199 B207 B215 B223 B231 B239">
    <cfRule type="expression" dxfId="638" priority="60" stopIfTrue="1">
      <formula>OR(Q11="■",Q11="×")</formula>
    </cfRule>
  </conditionalFormatting>
  <conditionalFormatting sqref="B6 B14 B22 B30 B38 B46 B54 B62 B70 B78 B86 B94 B102 B110 B118 B126 B134 B142 B150 B158 B166 B174 B182 B190 B198 B206 B214 B222 B230 B238">
    <cfRule type="expression" dxfId="637" priority="61" stopIfTrue="1">
      <formula>OR(Q11="■",Q11="×")</formula>
    </cfRule>
  </conditionalFormatting>
  <conditionalFormatting sqref="R6 R14 R22 R30 R38 R46 R54 R62 R70 R78 R86 R94 R102 R110 R118 R126 R134 R142 R150 R158 R166 R174 R182 R190 R198 R206 R214 R222 R230 R238">
    <cfRule type="expression" dxfId="636" priority="62" stopIfTrue="1">
      <formula>OR(Q11="■",Q11="×")</formula>
    </cfRule>
  </conditionalFormatting>
  <conditionalFormatting sqref="Q6 Q14 Q22 Q30 Q38 Q46 Q54 Q62 Q70 Q78 Q86 Q94 Q102 Q110 Q118 Q126 Q134 Q142 Q150 Q158 Q166 Q174 Q182 Q190 Q198 Q206 Q214 Q222 Q230 Q238">
    <cfRule type="expression" dxfId="635" priority="63" stopIfTrue="1">
      <formula>OR(Q11="■",Q11="×")</formula>
    </cfRule>
  </conditionalFormatting>
  <conditionalFormatting sqref="Q7 Q15 Q23 Q31 Q39 Q47 Q55 Q63 Q71 Q79 Q87 Q95 Q103 Q111 Q119 Q127 Q135 Q143 Q151 Q159 Q167 Q175 Q183 Q191 Q199 Q207 Q215 Q223 Q231 Q239">
    <cfRule type="expression" dxfId="634" priority="64" stopIfTrue="1">
      <formula>OR(Q11="■",Q11="×")</formula>
    </cfRule>
  </conditionalFormatting>
  <conditionalFormatting sqref="Q8 Q16 Q24 Q32 Q40 Q48 Q56 Q64 Q72 Q80 Q88 Q96 Q104 Q112 Q120 Q128 Q136 Q144 Q152 Q160 Q168 Q176 Q184 Q192 Q200 Q208 Q216 Q224 Q232 Q240">
    <cfRule type="expression" dxfId="633" priority="65" stopIfTrue="1">
      <formula>OR(Q11="■",Q11="×")</formula>
    </cfRule>
  </conditionalFormatting>
  <conditionalFormatting sqref="Q9 Q17 Q25 Q33 Q41 Q49 Q57 Q65 Q73 Q81 Q89 Q97 Q105 Q113 Q121 Q129 Q137 Q145 Q153 Q161 Q169 Q177 Q185 Q193 Q201 Q209 Q217 Q225 Q233 Q241">
    <cfRule type="expression" dxfId="632" priority="66" stopIfTrue="1">
      <formula>OR(Q11="■",Q11="×")</formula>
    </cfRule>
  </conditionalFormatting>
  <conditionalFormatting sqref="Q10 Q18 Q26 Q34 Q42 Q50 Q58 Q66 Q74 Q82 Q90 Q98 Q106 Q114 Q122 Q130 Q138 Q146 Q154 Q162 Q170 Q178 Q186 Q194 Q202 Q210 Q218 Q226 Q234 Q242">
    <cfRule type="expression" dxfId="631" priority="67" stopIfTrue="1">
      <formula>OR(Q11="■",Q11="×")</formula>
    </cfRule>
  </conditionalFormatting>
  <conditionalFormatting sqref="R10 R18 R26 R34 R42 R50 R58 R66 R74 R82 R90 R98 R106 R114 R122 R130 R138 R146 R154 R162 R170 R178 R186 R194 R202 R210 R218 R226 R234 R242">
    <cfRule type="expression" dxfId="630" priority="68" stopIfTrue="1">
      <formula>OR(Q11="■",Q11="×")</formula>
    </cfRule>
  </conditionalFormatting>
  <conditionalFormatting sqref="R11 R19 R27 R35 R43 R51 R59 R67 R75 R83 R91 R99 R107 R115 R123 R131 R139 R147 R155 R163 R171 R179 R187 R195 R203 R211 R219 R227 R235 R243">
    <cfRule type="expression" dxfId="629" priority="69" stopIfTrue="1">
      <formula>OR(Q11="■",Q11="×")</formula>
    </cfRule>
  </conditionalFormatting>
  <conditionalFormatting sqref="R9 R17 R25 R33 R41 R49 R57 R65 R73 R81 R89 R97 R105 R113 R121 R129 R137 R145 R153 R161 R169 R177 R185 R193 R201 R209 R217 R225 R233 R241">
    <cfRule type="expression" dxfId="628" priority="70" stopIfTrue="1">
      <formula>OR(Q11="■",Q11="×")</formula>
    </cfRule>
  </conditionalFormatting>
  <conditionalFormatting sqref="R7 R15 R23 R31 R39 R47 R55 R63 R71 R79 R87 R95 R103 R111 R119 R127 R135 R143 R151 R159 R167 R175 R183 R191 R199 R207 R215 R223 R231 R239">
    <cfRule type="expression" dxfId="627" priority="71" stopIfTrue="1">
      <formula>OR(Q11="■",Q11="×")</formula>
    </cfRule>
  </conditionalFormatting>
  <conditionalFormatting sqref="B8 B16 B24 B32 B40 B48 B56 B64 B72 B80 B88 B96 B104 B112 B120 B128 B136 B144 B152 B160 B168 B176 B184 B192 B200 B208 B216 B224 B232 B240">
    <cfRule type="expression" dxfId="626" priority="72" stopIfTrue="1">
      <formula>OR(Q11="■",Q11="×")</formula>
    </cfRule>
  </conditionalFormatting>
  <conditionalFormatting sqref="C8 C16 C24 C32 C40 C48 C56 C64 C72 C80 C88 C96 C104 C112 C120 C128 C136 C144 C152 C160 C168 C176 C184 C192 C200 C208 C216 C224 C232 C240">
    <cfRule type="expression" dxfId="625" priority="73" stopIfTrue="1">
      <formula>OR(Q11="■",Q11="×")</formula>
    </cfRule>
  </conditionalFormatting>
  <conditionalFormatting sqref="B9 B17 B25 B33 B41 B49 B57 B65 B73 B81 B89 B97 B105 B113 B121 B129 B137 B145 B153 B161 B169 B177 B185 B193 B201 B209 B217 B225 B233 B241">
    <cfRule type="expression" dxfId="624" priority="74" stopIfTrue="1">
      <formula>OR(Q11="■",Q11="×")</formula>
    </cfRule>
  </conditionalFormatting>
  <conditionalFormatting sqref="C9 C17 C25 C33 C41 C49 C57 C65 C73 C81 C89 C97 C105 C113 C121 C129 C137 C145 C153 C161 C169 C177 C185 C193 C201 C209 C217 C225 C233 C241">
    <cfRule type="expression" dxfId="623" priority="75" stopIfTrue="1">
      <formula>OR(Q11="■",Q11="×")</formula>
    </cfRule>
  </conditionalFormatting>
  <conditionalFormatting sqref="B10 B18 B26 B34 B42 B50 B58 B66 B74 B82 B90 B98 B106 B114 B122 B130 B138 B146 B154 B162 B170 B178 B186 B194 B202 B210 B218 B226 B234 B242">
    <cfRule type="expression" dxfId="622" priority="76" stopIfTrue="1">
      <formula>OR(Q11="■",Q11="×")</formula>
    </cfRule>
  </conditionalFormatting>
  <conditionalFormatting sqref="C10 C18 C26 C34 C42 C50 C58 C66 C74 C82 C90 C98 C106 C114 C122 C130 C138 C146 C154 C162 C170 C178 C186 C194 C202 C210 C218 C226 C234 C242">
    <cfRule type="expression" dxfId="621" priority="77" stopIfTrue="1">
      <formula>OR(Q11="■",Q11="×")</formula>
    </cfRule>
  </conditionalFormatting>
  <conditionalFormatting sqref="C11 C19 C27 C35 C43 C51 C59 C67 C75 C83 C91 C99 C107 C115 C123 C131 C139 C147 C155 C163 C171 C179 C187 C195 C203 C211 C219 C227 C235 C243">
    <cfRule type="expression" dxfId="620" priority="78" stopIfTrue="1">
      <formula>OR(Q11="■",Q11="×")</formula>
    </cfRule>
  </conditionalFormatting>
  <conditionalFormatting sqref="B11 B19 B27 B35 B43 B51 B59 B67 B75 B83 B91 B99 B107 B115 B123 B131 B139 B147 B155 B163 B171 B179 B187 B195 B203 B211 B219 B227 B235 B243">
    <cfRule type="expression" dxfId="619" priority="79" stopIfTrue="1">
      <formula>OR(Q11="■",Q11="×")</formula>
    </cfRule>
  </conditionalFormatting>
  <conditionalFormatting sqref="E8:L8 E16:L16 E24:L24 E32:L32 E40:L40 E48:L48 E56:L56 E64:L64 E72:L72 E80:L80 E88:L88 E96:L96 E104:L104 E112:L112 E120:L120 E128:L128 E136:L136 E144:L144 E152:L152 E160:L160 E168:L168 E176:L176 E184:L184 E192:L192 E200:L200 E208:L208 E216:L216 E224:L224 E232:L232 E240:L240">
    <cfRule type="expression" dxfId="618" priority="80" stopIfTrue="1">
      <formula>OR(Q11="■",Q11="×")</formula>
    </cfRule>
  </conditionalFormatting>
  <conditionalFormatting sqref="E9:L9 E17:L17 E25:L25 E33:L33 E41:L41 E49:L49 E57:L57 E65:L65 E73:L73 E81:L81 E89:L89 E97:L97 E105:L105 E113:L113 E121:L121 E129:L129 E137:L137 E145:L145 E153:L153 E161:L161 E169:L169 E177:L177 E185:L185 E193:L193 E201:L201 E209:L209 E217:L217 E225:L225 E233:L233 E241:L241">
    <cfRule type="expression" dxfId="617" priority="81" stopIfTrue="1">
      <formula>OR(Q11="■",Q11="×")</formula>
    </cfRule>
  </conditionalFormatting>
  <conditionalFormatting sqref="E10:L10 E18:L18 E26:L26 E34:L34 E42:L42 E50:L50 E58:L58 E66:L66 E74:L74 E82:L82 E90:L90 E98:L98 E106:L106 E114:L114 E122:L122 E130:L130 E138:L138 E146:L146 E154:L154 E162:L162 E170:L170 E178:L178 E186:L186 E194:L194 E202:L202 E210:L210 E218:L218 E226:L226 E234:L234 E242:L242">
    <cfRule type="expression" dxfId="616" priority="82" stopIfTrue="1">
      <formula>OR(Q11="■",Q11="×")</formula>
    </cfRule>
  </conditionalFormatting>
  <conditionalFormatting sqref="E11:L11 E19:L19 E27:L27 E35:L35 E43:L43 E51:L51 E59:L59 E67:L67 E75:L75 E83:L83 E91:L91 E99:L99 E107:L107 E115:L115 E123:L123 E131:L131 E139:L139 E147:L147 E155:L155 E163:L163 E171:L171 E179:L179 E187:L187 E195:L195 E203:L203 E211:L211 E219:L219 E227:L227 E235:L235 E243:L243">
    <cfRule type="expression" dxfId="615" priority="83" stopIfTrue="1">
      <formula>OR(Q11="■",Q11="×")</formula>
    </cfRule>
  </conditionalFormatting>
  <conditionalFormatting sqref="E5:L5 E13:L13 E21:L21 E29:L29 E37:L37 E45:L45 E53:L53 E61:L61 E69:L69 E77:L77 E85:L85 E93:L93 E101:L101 E109:L109 E117:L117 E125:L125 E133:L133 E141:L141 E149:L149 E157:L157 E165:L165 E173:L173 E181:L181 E189:L189 E197:L197 E205:L205 E213:L213 E221:L221 E229:L229 E237:L237">
    <cfRule type="expression" dxfId="614" priority="84" stopIfTrue="1">
      <formula>OR(Q11="■",Q11="×")</formula>
    </cfRule>
  </conditionalFormatting>
  <conditionalFormatting sqref="N7 N15 N23 N31 N39 N47 N55 N63 N71 N79 N87 N95 N103 N111 N119 N127 N135 N143 N151 N159 N167 N175 N183 N191 N199 N207 N215 N223 N231 N239">
    <cfRule type="expression" dxfId="613" priority="85" stopIfTrue="1">
      <formula>OR(Q11="■",Q11="×")</formula>
    </cfRule>
  </conditionalFormatting>
  <conditionalFormatting sqref="C5 C13 C21 C29 C37 C45 C53 C61 C69 C77 C85 C93 C101 C109 C117 C125 C133 C141 C149 C157 C165 C173 C181 C189 C197 C205 C213 C221 C229 C237">
    <cfRule type="expression" dxfId="612" priority="86" stopIfTrue="1">
      <formula>OR(Q11="■",Q11="×")</formula>
    </cfRule>
  </conditionalFormatting>
  <conditionalFormatting sqref="P5 P13 P21 P29 P37 P45 P53 P61 P69 P77 P85 P93 P101 P109 P117 P125 P133 P141 P149 P157 P165 P173 P181 P189 P197 P205 P213 P221 P229 P237">
    <cfRule type="expression" dxfId="611" priority="87" stopIfTrue="1">
      <formula>OR(Q11="■",Q11="×")</formula>
    </cfRule>
  </conditionalFormatting>
  <conditionalFormatting sqref="S11 S19 S27 S35 S43 S51 S59 S67 S75 S83 S91 S99 S107 S115 S123 S131 S139 S147 S155 S163 S171 S179 S187 S195 S203 S211 S219 S227 S235 S243">
    <cfRule type="expression" dxfId="610" priority="88" stopIfTrue="1">
      <formula>OR(Q11="■",Q11="×")</formula>
    </cfRule>
  </conditionalFormatting>
  <conditionalFormatting sqref="S10 S18 S26 S34 S42 S50 S58 S66 S74 S82 S90 S98 S106 S114 S122 S130 S138 S146 S154 S162 S170 S178 S186 S194 S202 S210 S218 S226 S234 S242">
    <cfRule type="expression" dxfId="609" priority="89" stopIfTrue="1">
      <formula>OR(Q11="■",Q11="×")</formula>
    </cfRule>
  </conditionalFormatting>
  <conditionalFormatting sqref="R5:S5 R13:S13 R21:S21 R29:S29 R37:S37 R45:S45 R53:S53 R61:S61 R69:S69 R77:S77 R85:S85 R93:S93 R101:S101 R109:S109 R117:S117 R125:S125 R133:S133 R141:S141 R149:S149 R157:S157 R165:S165 R173:S173 R181:S181 R189:S189 R197:S197 R205:S205 R213:S213 R221:S221 R229:S229 R237:S237">
    <cfRule type="expression" dxfId="608" priority="90" stopIfTrue="1">
      <formula>OR(Q11="■",Q11="×")</formula>
    </cfRule>
  </conditionalFormatting>
  <conditionalFormatting sqref="S6 S14 S22 S30 S38 S46 S54 S62 S70 S78 S86 S94 S102 S110 S118 S126 S134 S142 S150 S158 S166 S174 S182 S190 S198 S206 S214 S222 S230 S238">
    <cfRule type="expression" dxfId="607" priority="91" stopIfTrue="1">
      <formula>OR(Q11="■",Q11="×")</formula>
    </cfRule>
  </conditionalFormatting>
  <conditionalFormatting sqref="S7 S15 S23 S31 S39 S47 S55 S63 S71 S79 S87 S95 S103 S111 S119 S127 S135 S143 S151 S159 S167 S175 S183 S191 S199 S207 S215 S223 S231 S239">
    <cfRule type="expression" dxfId="606" priority="92" stopIfTrue="1">
      <formula>OR(Q11="■",Q11="×")</formula>
    </cfRule>
  </conditionalFormatting>
  <conditionalFormatting sqref="B5 B13 B21 B29 B37 B45 B53 B61 B69 B77 B85 B93 B101 B109 B117 B125 B133 B141 B149 B157 B165 B173 B181 B189 B197 B205 B213 B221 B229 B237">
    <cfRule type="expression" dxfId="605" priority="93" stopIfTrue="1">
      <formula>OR(Q11="■",Q11="×")</formula>
    </cfRule>
  </conditionalFormatting>
  <conditionalFormatting sqref="B4:I4 B12:I12 B20:I20 B28:I28 B36:I36 B44:I44 B52:I52 B60:I60 B68:I68 B76:I76 B84:I84 B92:I92 B100:I100 B108:I108 B116:I116 B124:I124 B132:I132 B140:I140 B148:I148 B156:I156 B164:I164 B172:I172 B180:I180 B188:I188 B196:I196 B204:I204 B212:I212 B220:I220 B228:I228 B236:I236">
    <cfRule type="expression" dxfId="604" priority="94" stopIfTrue="1">
      <formula>OR(Q11="■",Q11="×")</formula>
    </cfRule>
  </conditionalFormatting>
  <conditionalFormatting sqref="Q11 Q19 Q27 Q35 Q43 Q51 Q59 Q67 Q75 Q83 Q91 Q99 Q107 Q115 Q123 Q131 Q139 Q147 Q155 Q163 Q171 Q179 Q187 Q195 Q203 Q211 Q219 Q227 Q235 Q243">
    <cfRule type="expression" dxfId="603" priority="95" stopIfTrue="1">
      <formula>OR(Q11="■",Q11="×")</formula>
    </cfRule>
  </conditionalFormatting>
  <conditionalFormatting sqref="M6 M14 M22 M30 M38 M46 M54 M62 M70 M78 M86 M94 M102 M110 M118 M126 M134 M142 M150 M158 M166 M174 M182 M190 M198 M206 M214 M222 M230 M238">
    <cfRule type="expression" dxfId="602" priority="96" stopIfTrue="1">
      <formula>OR(#REF!="■",#REF!="×")</formula>
    </cfRule>
  </conditionalFormatting>
  <conditionalFormatting sqref="M7 M15 M23 M31 M39 M47 M55 M63 M71 M79 M87 M95 M103 M111 M119 M127 M135 M143 M151 M159 M167 M175 M183 M191 M199 M207 M215 M223 M231 M239">
    <cfRule type="expression" dxfId="601" priority="97" stopIfTrue="1">
      <formula>OR(#REF!="■",#REF!="×")</formula>
    </cfRule>
  </conditionalFormatting>
  <conditionalFormatting sqref="M8 M16 M24 M32 M40 M48 M56 M64 M72 M80 M88 M96 M104 M112 M120 M128 M136 M144 M152 M160 M168 M176 M184 M192 M200 M208 M216 M224 M232 M240">
    <cfRule type="expression" dxfId="600" priority="98" stopIfTrue="1">
      <formula>OR(#REF!="■",#REF!="×")</formula>
    </cfRule>
  </conditionalFormatting>
  <conditionalFormatting sqref="M9 M17 M25 M33 M41 M49 M57 M65 M73 M81 M89 M97 M105 M113 M121 M129 M137 M145 M153 M161 M169 M177 M185 M193 M201 M209 M217 M225 M233 M241">
    <cfRule type="expression" dxfId="599" priority="99" stopIfTrue="1">
      <formula>OR(#REF!="■",#REF!="×")</formula>
    </cfRule>
  </conditionalFormatting>
  <conditionalFormatting sqref="M10 M18 M26 M34 M42 M50 M58 M66 M74 M82 M90 M98 M106 M114 M122 M130 M138 M146 M154 M162 M170 M178 M186 M194 M202 M210 M218 M226 M234 M242">
    <cfRule type="expression" dxfId="598" priority="100" stopIfTrue="1">
      <formula>OR(#REF!="■",#REF!="×")</formula>
    </cfRule>
  </conditionalFormatting>
  <conditionalFormatting sqref="M11 M19 M27 M35 M43 M51 M59 M67 M75 M83 M91 M99 M107 M115 M123 M131 M139 M147 M155 M163 M171 M179 M187 M195 M203 M211 M219 M227 M235 M243">
    <cfRule type="expression" dxfId="597" priority="101" stopIfTrue="1">
      <formula>OR(#REF!="■",#REF!="×")</formula>
    </cfRule>
  </conditionalFormatting>
  <conditionalFormatting sqref="M5 M13 M21 M29 M37 M45 M53 M61 M69 M77 M85 M93 M101 M109 M117 M125 M133 M141 M149 M157 M165 M173 M181 M189 M197 M205 M213 M221 M229 M237">
    <cfRule type="expression" dxfId="596" priority="102" stopIfTrue="1">
      <formula>OR(#REF!="■",#REF!="×")</formula>
    </cfRule>
  </conditionalFormatting>
  <conditionalFormatting sqref="P44:S44 M20 M28 M36 M44 M52 M60 M68 M76 M84 M92 M100 M108 M116 M124 M132 M140 M148 M156 M164 M172 M180 M188 M196 M204 M212 M220 M228 M236 M12 P52:S52 P60:S60 P68:S68 P76:S76 P84:S84 P92:S92 P100:S100 P108:S108 P116:S116 P124:S124 P132:S132 P140:S140 P148:S148 P156:S156 P164:S164 P172:S172 P180:S180 P188:S188 P196:S196 P204:S204 P212:S212 P220:S220 P228:S228 P236:S236 Q4:S4 P20:S20 P28:S28 P36:S36">
    <cfRule type="expression" dxfId="595" priority="103" stopIfTrue="1">
      <formula>OR(Z11="■",Z11="×")</formula>
    </cfRule>
  </conditionalFormatting>
  <conditionalFormatting sqref="J4 J12 J20 J28 J36 J44 J52 J60 J68 J76 J84 J92 J100 J108 J116 J124 J132 J140 J148 J156 J164 J172 J180 J188 J196 J204 J212 J220 J228 J236">
    <cfRule type="expression" dxfId="594" priority="104" stopIfTrue="1">
      <formula>OR(#REF!="■",#REF!="×")</formula>
    </cfRule>
  </conditionalFormatting>
  <conditionalFormatting sqref="M4">
    <cfRule type="expression" dxfId="593" priority="105" stopIfTrue="1">
      <formula>OR(AC11="■",AC11="×")</formula>
    </cfRule>
  </conditionalFormatting>
  <conditionalFormatting sqref="O12 O20 O28 O36 O44 O52 O60 O68 O76 O84 O92 O100 O108 O116 O124 O132 O140 O148 O156 O164 O172 O180 O188 O196 O204 O212 O220 O228 O236 O4:P4 L4 L20 L28 L36 L44 L52 L60 L68 L76 L84 L92 L100 L108 L116 L124 L132 L140 L148 L156 L164 L172 L180 L188 L196 L204 L212 L220 L228 L236 L12">
    <cfRule type="expression" dxfId="592" priority="106" stopIfTrue="1">
      <formula>OR(#REF!="■",#REF!="×")</formula>
    </cfRule>
  </conditionalFormatting>
  <conditionalFormatting sqref="P12:S12">
    <cfRule type="expression" dxfId="591" priority="107" stopIfTrue="1">
      <formula>OR(AC19="■",AC19="×")</formula>
    </cfRule>
  </conditionalFormatting>
  <conditionalFormatting sqref="N12 N28 N36 N44 N52 N60 N68 N76 N84 N92 N100 N108 N116 N124 N132 N140 N148 N156 N164 N172 N180 N188 N196 N204 N212 N220 N228 N236 N4 N20 K4 K20 K28 K36 K44 K52 K60 K68 K76 K84 K92 K100 K108 K116 K124 K132 K140 K148 K156 K164 K172 K180 K188 K196 K204 K212 K220 K228 K236 K12">
    <cfRule type="expression" dxfId="590" priority="108" stopIfTrue="1">
      <formula>OR(Y11="■",Y11="×")</formula>
    </cfRule>
  </conditionalFormatting>
  <conditionalFormatting sqref="D94">
    <cfRule type="expression" dxfId="589" priority="21" stopIfTrue="1">
      <formula>OR(Q99="■",Q99="×")</formula>
    </cfRule>
  </conditionalFormatting>
  <conditionalFormatting sqref="C94">
    <cfRule type="expression" dxfId="588" priority="22" stopIfTrue="1">
      <formula>OR(Q99="■",Q99="×")</formula>
    </cfRule>
  </conditionalFormatting>
  <conditionalFormatting sqref="D102">
    <cfRule type="expression" dxfId="587" priority="19" stopIfTrue="1">
      <formula>OR(Q107="■",Q107="×")</formula>
    </cfRule>
  </conditionalFormatting>
  <conditionalFormatting sqref="C102">
    <cfRule type="expression" dxfId="586" priority="20" stopIfTrue="1">
      <formula>OR(Q107="■",Q107="×")</formula>
    </cfRule>
  </conditionalFormatting>
  <conditionalFormatting sqref="D110">
    <cfRule type="expression" dxfId="585" priority="17" stopIfTrue="1">
      <formula>OR(Q115="■",Q115="×")</formula>
    </cfRule>
  </conditionalFormatting>
  <conditionalFormatting sqref="C110">
    <cfRule type="expression" dxfId="584" priority="18" stopIfTrue="1">
      <formula>OR(Q115="■",Q115="×")</formula>
    </cfRule>
  </conditionalFormatting>
  <conditionalFormatting sqref="D118">
    <cfRule type="expression" dxfId="583" priority="15" stopIfTrue="1">
      <formula>OR(Q123="■",Q123="×")</formula>
    </cfRule>
  </conditionalFormatting>
  <conditionalFormatting sqref="C118">
    <cfRule type="expression" dxfId="582" priority="16" stopIfTrue="1">
      <formula>OR(Q123="■",Q123="×")</formula>
    </cfRule>
  </conditionalFormatting>
  <conditionalFormatting sqref="D158">
    <cfRule type="expression" dxfId="581" priority="13" stopIfTrue="1">
      <formula>OR(Q163="■",Q163="×")</formula>
    </cfRule>
  </conditionalFormatting>
  <conditionalFormatting sqref="C158">
    <cfRule type="expression" dxfId="580" priority="14" stopIfTrue="1">
      <formula>OR(Q163="■",Q163="×")</formula>
    </cfRule>
  </conditionalFormatting>
  <conditionalFormatting sqref="D166">
    <cfRule type="expression" dxfId="579" priority="11" stopIfTrue="1">
      <formula>OR(Q171="■",Q171="×")</formula>
    </cfRule>
  </conditionalFormatting>
  <conditionalFormatting sqref="C166">
    <cfRule type="expression" dxfId="578" priority="12" stopIfTrue="1">
      <formula>OR(Q171="■",Q171="×")</formula>
    </cfRule>
  </conditionalFormatting>
  <conditionalFormatting sqref="D174">
    <cfRule type="expression" dxfId="577" priority="9" stopIfTrue="1">
      <formula>OR(Q179="■",Q179="×")</formula>
    </cfRule>
  </conditionalFormatting>
  <conditionalFormatting sqref="C174">
    <cfRule type="expression" dxfId="576" priority="10" stopIfTrue="1">
      <formula>OR(Q179="■",Q179="×")</formula>
    </cfRule>
  </conditionalFormatting>
  <conditionalFormatting sqref="D175">
    <cfRule type="expression" dxfId="575" priority="7" stopIfTrue="1">
      <formula>OR(Q180="■",Q180="×")</formula>
    </cfRule>
  </conditionalFormatting>
  <conditionalFormatting sqref="C175">
    <cfRule type="expression" dxfId="574" priority="8" stopIfTrue="1">
      <formula>OR(Q180="■",Q180="×")</formula>
    </cfRule>
  </conditionalFormatting>
  <conditionalFormatting sqref="D182">
    <cfRule type="expression" dxfId="573" priority="5" stopIfTrue="1">
      <formula>OR(Q187="■",Q187="×")</formula>
    </cfRule>
  </conditionalFormatting>
  <conditionalFormatting sqref="C182">
    <cfRule type="expression" dxfId="572" priority="6" stopIfTrue="1">
      <formula>OR(Q187="■",Q187="×")</formula>
    </cfRule>
  </conditionalFormatting>
  <conditionalFormatting sqref="D183">
    <cfRule type="expression" dxfId="571" priority="3" stopIfTrue="1">
      <formula>OR(Q188="■",Q188="×")</formula>
    </cfRule>
  </conditionalFormatting>
  <conditionalFormatting sqref="C183">
    <cfRule type="expression" dxfId="570" priority="4" stopIfTrue="1">
      <formula>OR(Q188="■",Q188="×")</formula>
    </cfRule>
  </conditionalFormatting>
  <conditionalFormatting sqref="D230">
    <cfRule type="expression" dxfId="569" priority="1" stopIfTrue="1">
      <formula>OR(Q235="■",Q235="×")</formula>
    </cfRule>
  </conditionalFormatting>
  <conditionalFormatting sqref="C230">
    <cfRule type="expression" dxfId="568" priority="2" stopIfTrue="1">
      <formula>OR(Q235="■",Q235="×")</formula>
    </cfRule>
  </conditionalFormatting>
  <dataValidations count="5">
    <dataValidation type="list" allowBlank="1" showInputMessage="1" showErrorMessage="1" sqref="B6:B11 B238:B243 B230:B235 B222:B227 B214:B219 B206:B211 B198:B203 B190:B195 B182:B187 B174:B179 B166:B171 B158:B163 B150:B155 B142:B147 B134:B139 B126:B131 B118:B123 B110:B115 B102:B107 B94:B99 B86:B91 B78:B83 B70:B75 B62:B67 B54:B59 B46:B51 B38:B43 B30:B35 B22:B27 B14:B19">
      <formula1>$V$4:$V$6</formula1>
    </dataValidation>
    <dataValidation type="list" allowBlank="1" showInputMessage="1" showErrorMessage="1" sqref="E6:M11 E238:M243 E230:M235 E222:M227 E214:M219 E206:M211 E198:M203 E190:M195 E182:M187 E174:M179 E166:M171 E158:M163 E150:M155 E142:M147 E134:M139 E126:M131 E118:M123 E110:M115 E102:M107 E94:M99 E86:M91 E78:M83 E70:M75 E62:M67 E54:M59 E46:M51 E38:M43 E30:M35 E22:M27 E14:M19">
      <formula1>$X$4:$X$11</formula1>
    </dataValidation>
    <dataValidation type="list" allowBlank="1" showInputMessage="1" showErrorMessage="1" sqref="Q11 Q19 Q27 Q35 Q43 Q51 Q59 Q67 Q75 Q83 Q91 Q99 Q107 Q115 Q123 Q131 Q139 Q147 Q155 Q163 Q171 Q179 Q187 Q195 Q203 Q211 Q219 Q227 Q235 Q243">
      <formula1>IF(U4=1,ngaynghi,ngaythuong)</formula1>
    </dataValidation>
    <dataValidation type="list" allowBlank="1" showInputMessage="1" showErrorMessage="1" sqref="Z4:Z5">
      <formula1>ngaynghi</formula1>
    </dataValidation>
    <dataValidation type="list" allowBlank="1" showInputMessage="1" showErrorMessage="1" sqref="R2:S2">
      <formula1>$Y$4:$Y$11</formula1>
    </dataValidation>
  </dataValidations>
  <pageMargins left="0.75" right="0.75" top="1" bottom="1" header="0.51200000000000001" footer="0.51200000000000001"/>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51"/>
  <sheetViews>
    <sheetView zoomScale="160" zoomScaleNormal="160" zoomScaleSheetLayoutView="160" workbookViewId="0">
      <pane ySplit="2" topLeftCell="A237" activePane="bottomLeft" state="frozenSplit"/>
      <selection activeCell="AF16" sqref="AE16:AF16"/>
      <selection pane="bottomLeft" activeCell="Q247" sqref="Q247"/>
    </sheetView>
  </sheetViews>
  <sheetFormatPr defaultColWidth="3" defaultRowHeight="18" customHeight="1"/>
  <cols>
    <col min="1" max="1" width="3.125" style="1" customWidth="1"/>
    <col min="2" max="2" width="5.5" style="1" customWidth="1"/>
    <col min="3" max="3" width="12.375" style="1" customWidth="1"/>
    <col min="4" max="4" width="14.25" style="1" customWidth="1"/>
    <col min="5" max="8" width="3" style="1" customWidth="1"/>
    <col min="9" max="9" width="3.75" style="1" bestFit="1" customWidth="1"/>
    <col min="10" max="13" width="3" style="1" customWidth="1"/>
    <col min="14" max="14" width="7.5" style="1" bestFit="1" customWidth="1"/>
    <col min="15" max="15" width="16.5" style="2" bestFit="1" customWidth="1"/>
    <col min="16" max="16" width="5" style="2" customWidth="1"/>
    <col min="17" max="17" width="7.5" style="1" bestFit="1" customWidth="1"/>
    <col min="18" max="18" width="9" style="1" bestFit="1" customWidth="1"/>
    <col min="19" max="19" width="9.125" style="3" bestFit="1" customWidth="1"/>
    <col min="20" max="20" width="2.125" style="3" bestFit="1" customWidth="1"/>
    <col min="21" max="21" width="3.75" style="1" hidden="1" customWidth="1"/>
    <col min="22" max="22" width="3.375" style="1" hidden="1" customWidth="1"/>
    <col min="23" max="23" width="11.375" style="1" hidden="1" customWidth="1"/>
    <col min="24" max="24" width="7.625" style="1" hidden="1" customWidth="1"/>
    <col min="25" max="25" width="3.375" style="1" hidden="1" customWidth="1"/>
    <col min="26" max="26" width="8.625" style="1" hidden="1" customWidth="1"/>
    <col min="27" max="27" width="5.75" style="1" hidden="1" customWidth="1"/>
    <col min="28" max="28" width="13.125" style="1" bestFit="1" customWidth="1"/>
    <col min="29" max="16384" width="3" style="1"/>
  </cols>
  <sheetData>
    <row r="1" spans="1:28" ht="18" customHeight="1">
      <c r="A1" s="58" t="s">
        <v>62</v>
      </c>
      <c r="B1" s="75" t="s">
        <v>63</v>
      </c>
      <c r="C1" s="75"/>
      <c r="D1" s="75"/>
      <c r="E1" s="75"/>
      <c r="F1" s="75"/>
      <c r="G1" s="75"/>
      <c r="H1" s="75"/>
      <c r="I1" s="75"/>
      <c r="J1" s="75"/>
      <c r="K1" s="75"/>
      <c r="L1" s="75"/>
      <c r="M1" s="75"/>
      <c r="N1" s="75"/>
      <c r="O1" s="75"/>
      <c r="P1" s="19"/>
      <c r="Q1" s="10" t="s">
        <v>79</v>
      </c>
      <c r="R1" s="65">
        <f>Ｊａｎ!R1</f>
        <v>2023</v>
      </c>
      <c r="S1" s="65"/>
      <c r="U1" s="58"/>
      <c r="V1" s="58"/>
      <c r="W1" s="58"/>
      <c r="X1" s="58"/>
      <c r="Y1" s="58"/>
      <c r="Z1" s="58"/>
      <c r="AA1" s="58"/>
    </row>
    <row r="2" spans="1:28" ht="18" customHeight="1">
      <c r="A2" s="58"/>
      <c r="B2" s="75"/>
      <c r="C2" s="75"/>
      <c r="D2" s="75"/>
      <c r="E2" s="75"/>
      <c r="F2" s="75"/>
      <c r="G2" s="75"/>
      <c r="H2" s="75"/>
      <c r="I2" s="75"/>
      <c r="J2" s="75"/>
      <c r="K2" s="75"/>
      <c r="L2" s="75"/>
      <c r="M2" s="75"/>
      <c r="N2" s="75"/>
      <c r="O2" s="75"/>
      <c r="P2" s="13"/>
      <c r="Q2" s="10" t="s">
        <v>64</v>
      </c>
      <c r="R2" s="65" t="s">
        <v>92</v>
      </c>
      <c r="S2" s="74"/>
      <c r="U2" s="58"/>
      <c r="V2" s="58"/>
      <c r="W2" s="58"/>
      <c r="X2" s="58"/>
      <c r="Y2" s="58"/>
      <c r="Z2" s="58"/>
      <c r="AA2" s="58"/>
    </row>
    <row r="3" spans="1:28" ht="18" customHeight="1" thickBot="1">
      <c r="A3" s="58"/>
      <c r="B3" s="58"/>
      <c r="C3" s="58"/>
      <c r="D3" s="58"/>
      <c r="E3" s="58"/>
      <c r="F3" s="58"/>
      <c r="G3" s="58"/>
      <c r="H3" s="58"/>
      <c r="I3" s="58"/>
      <c r="J3" s="58"/>
      <c r="K3" s="58"/>
      <c r="L3" s="58"/>
      <c r="M3" s="58"/>
      <c r="N3" s="58"/>
      <c r="Q3" s="58"/>
      <c r="R3" s="58"/>
      <c r="U3" s="58"/>
      <c r="V3" s="58"/>
      <c r="W3" s="58"/>
      <c r="X3" s="58"/>
      <c r="Y3" s="58"/>
      <c r="Z3" s="58">
        <v>1</v>
      </c>
      <c r="AA3" s="58">
        <v>2</v>
      </c>
    </row>
    <row r="4" spans="1:28" ht="18" customHeight="1" thickBot="1">
      <c r="A4" s="58"/>
      <c r="B4" s="71">
        <f>DATE(R1,7,1)</f>
        <v>45108</v>
      </c>
      <c r="C4" s="72"/>
      <c r="D4" s="72"/>
      <c r="E4" s="72"/>
      <c r="F4" s="72"/>
      <c r="G4" s="72"/>
      <c r="H4" s="72"/>
      <c r="I4" s="72"/>
      <c r="J4" s="72"/>
      <c r="K4" s="72"/>
      <c r="L4" s="72"/>
      <c r="M4" s="72"/>
      <c r="N4" s="72"/>
      <c r="O4" s="72"/>
      <c r="P4" s="72"/>
      <c r="Q4" s="72"/>
      <c r="R4" s="72"/>
      <c r="S4" s="73"/>
      <c r="U4" s="60">
        <f>IF(ISERROR(OR(WEEKDAY(B4,1)=1,ISNUMBER(MATCH(B4,#REF!,0)))),"",IF(OR(WEEKDAY(B4,1)=1,ISNUMBER(MATCH(B4,#REF!,0))),1,2))</f>
        <v>2</v>
      </c>
      <c r="V4" s="58" t="s">
        <v>65</v>
      </c>
      <c r="W4" s="58" t="s">
        <v>7</v>
      </c>
      <c r="X4" s="58" t="s">
        <v>7</v>
      </c>
      <c r="Y4" s="58" t="s">
        <v>65</v>
      </c>
      <c r="Z4" s="58" t="s">
        <v>65</v>
      </c>
      <c r="AA4" s="58" t="s">
        <v>65</v>
      </c>
      <c r="AB4" s="42"/>
    </row>
    <row r="5" spans="1:28" ht="18" customHeight="1" thickBot="1">
      <c r="A5" s="58"/>
      <c r="B5" s="9" t="s">
        <v>25</v>
      </c>
      <c r="C5" s="4" t="s">
        <v>1</v>
      </c>
      <c r="D5" s="5" t="s">
        <v>0</v>
      </c>
      <c r="E5" s="68" t="s">
        <v>2</v>
      </c>
      <c r="F5" s="69"/>
      <c r="G5" s="69"/>
      <c r="H5" s="69"/>
      <c r="I5" s="69"/>
      <c r="J5" s="69"/>
      <c r="K5" s="69"/>
      <c r="L5" s="69"/>
      <c r="M5" s="70"/>
      <c r="N5" s="59" t="s">
        <v>4</v>
      </c>
      <c r="O5" s="57" t="s">
        <v>6</v>
      </c>
      <c r="P5" s="7" t="s">
        <v>26</v>
      </c>
      <c r="Q5" s="59" t="s">
        <v>4</v>
      </c>
      <c r="R5" s="63" t="s">
        <v>4</v>
      </c>
      <c r="S5" s="64"/>
      <c r="U5" s="60" t="str">
        <f>IF(ISERROR(OR(WEEKDAY(B5,1)=1,ISNUMBER(MATCH(B5,#REF!,0)))),"",IF(OR(WEEKDAY(B5,1)=1,ISNUMBER(MATCH(B5,#REF!,0))),1,2))</f>
        <v/>
      </c>
      <c r="V5" s="58" t="s">
        <v>73</v>
      </c>
      <c r="W5" s="58" t="s">
        <v>8</v>
      </c>
      <c r="X5" s="58" t="s">
        <v>74</v>
      </c>
      <c r="Y5" s="58" t="s">
        <v>76</v>
      </c>
      <c r="Z5" s="58" t="s">
        <v>24</v>
      </c>
      <c r="AA5" s="58" t="s">
        <v>75</v>
      </c>
    </row>
    <row r="6" spans="1:28" ht="18" customHeight="1">
      <c r="A6" s="58"/>
      <c r="B6" s="43" t="s">
        <v>7</v>
      </c>
      <c r="C6" s="44" t="s">
        <v>7</v>
      </c>
      <c r="D6" s="45"/>
      <c r="E6" s="66" t="s">
        <v>7</v>
      </c>
      <c r="F6" s="67"/>
      <c r="G6" s="67"/>
      <c r="H6" s="67"/>
      <c r="I6" s="67"/>
      <c r="J6" s="67"/>
      <c r="K6" s="67"/>
      <c r="L6" s="67"/>
      <c r="M6" s="67"/>
      <c r="N6" s="46"/>
      <c r="O6" s="46"/>
      <c r="P6" s="46"/>
      <c r="Q6" s="46"/>
      <c r="R6" s="52" t="s">
        <v>56</v>
      </c>
      <c r="S6" s="47">
        <f>SUM(N6:N11)</f>
        <v>0</v>
      </c>
      <c r="U6" s="60" t="str">
        <f>IF(ISERROR(OR(WEEKDAY(B6,1)=1,ISNUMBER(MATCH(B6,#REF!,0)))),"",IF(OR(WEEKDAY(B6,1)=1,ISNUMBER(MATCH(B6,#REF!,0))),1,2))</f>
        <v/>
      </c>
      <c r="V6" s="58" t="s">
        <v>27</v>
      </c>
      <c r="W6" s="58" t="s">
        <v>9</v>
      </c>
      <c r="X6" s="58" t="s">
        <v>28</v>
      </c>
      <c r="Y6" s="58" t="s">
        <v>17</v>
      </c>
      <c r="Z6" s="58"/>
      <c r="AA6" s="58" t="s">
        <v>16</v>
      </c>
    </row>
    <row r="7" spans="1:28" ht="18" customHeight="1">
      <c r="A7" s="58"/>
      <c r="B7" s="14" t="s">
        <v>7</v>
      </c>
      <c r="C7" s="8" t="s">
        <v>7</v>
      </c>
      <c r="D7" s="18"/>
      <c r="E7" s="61" t="s">
        <v>7</v>
      </c>
      <c r="F7" s="62"/>
      <c r="G7" s="62"/>
      <c r="H7" s="62"/>
      <c r="I7" s="62"/>
      <c r="J7" s="62"/>
      <c r="K7" s="62"/>
      <c r="L7" s="62"/>
      <c r="M7" s="62"/>
      <c r="N7" s="15"/>
      <c r="O7" s="15"/>
      <c r="P7" s="15"/>
      <c r="Q7" s="15"/>
      <c r="R7" s="53" t="s">
        <v>6</v>
      </c>
      <c r="S7" s="16">
        <f>SUM(Q6:Q10)</f>
        <v>0</v>
      </c>
      <c r="U7" s="60" t="str">
        <f>IF(ISERROR(OR(WEEKDAY(B7,1)=1,ISNUMBER(MATCH(B7,#REF!,0)))),"",IF(OR(WEEKDAY(B7,1)=1,ISNUMBER(MATCH(B7,#REF!,0))),1,2))</f>
        <v/>
      </c>
      <c r="V7" s="58"/>
      <c r="W7" s="58" t="s">
        <v>10</v>
      </c>
      <c r="X7" s="58" t="s">
        <v>29</v>
      </c>
      <c r="Y7" s="58" t="s">
        <v>18</v>
      </c>
      <c r="Z7" s="58"/>
      <c r="AA7" s="58" t="s">
        <v>15</v>
      </c>
    </row>
    <row r="8" spans="1:28" ht="18" customHeight="1">
      <c r="A8" s="58"/>
      <c r="B8" s="14" t="s">
        <v>7</v>
      </c>
      <c r="C8" s="8" t="s">
        <v>7</v>
      </c>
      <c r="D8" s="18"/>
      <c r="E8" s="61" t="s">
        <v>7</v>
      </c>
      <c r="F8" s="62"/>
      <c r="G8" s="62"/>
      <c r="H8" s="62"/>
      <c r="I8" s="62"/>
      <c r="J8" s="62"/>
      <c r="K8" s="62"/>
      <c r="L8" s="62"/>
      <c r="M8" s="62"/>
      <c r="N8" s="15"/>
      <c r="O8" s="15"/>
      <c r="P8" s="15"/>
      <c r="Q8" s="15"/>
      <c r="R8" s="54" t="str">
        <f>IF(Q11="△","Minus Time","")</f>
        <v/>
      </c>
      <c r="S8" s="41"/>
      <c r="U8" s="60" t="str">
        <f>IF(ISERROR(OR(WEEKDAY(B8,1)=1,ISNUMBER(MATCH(B8,#REF!,0)))),"",IF(OR(WEEKDAY(B8,1)=1,ISNUMBER(MATCH(B8,#REF!,0))),1,2))</f>
        <v/>
      </c>
      <c r="V8" s="58"/>
      <c r="W8" s="58" t="s">
        <v>11</v>
      </c>
      <c r="X8" s="58" t="s">
        <v>30</v>
      </c>
      <c r="Y8" s="58" t="s">
        <v>19</v>
      </c>
      <c r="Z8" s="58"/>
      <c r="AA8" s="58"/>
    </row>
    <row r="9" spans="1:28" ht="18" customHeight="1">
      <c r="A9" s="58"/>
      <c r="B9" s="14" t="s">
        <v>7</v>
      </c>
      <c r="C9" s="8" t="s">
        <v>7</v>
      </c>
      <c r="D9" s="18"/>
      <c r="E9" s="61" t="s">
        <v>7</v>
      </c>
      <c r="F9" s="62"/>
      <c r="G9" s="62"/>
      <c r="H9" s="62"/>
      <c r="I9" s="62"/>
      <c r="J9" s="62"/>
      <c r="K9" s="62"/>
      <c r="L9" s="62"/>
      <c r="M9" s="62"/>
      <c r="N9" s="15"/>
      <c r="O9" s="15"/>
      <c r="P9" s="15"/>
      <c r="Q9" s="15"/>
      <c r="R9" s="53" t="s">
        <v>23</v>
      </c>
      <c r="S9" s="16">
        <f>IF(OR(Q11="■",Q11="×",Q11="◎"),0,IF(Q11="△",SUM(S6:S8)-7.75, SUM(S6:S7)-7.75))</f>
        <v>0</v>
      </c>
      <c r="U9" s="60" t="str">
        <f>IF(ISERROR(OR(WEEKDAY(B9,1)=1,ISNUMBER(MATCH(B9,#REF!,0)))),"",IF(OR(WEEKDAY(B9,1)=1,ISNUMBER(MATCH(B9,#REF!,0))),1,2))</f>
        <v/>
      </c>
      <c r="V9" s="58"/>
      <c r="W9" s="58" t="s">
        <v>12</v>
      </c>
      <c r="X9" s="58" t="s">
        <v>31</v>
      </c>
      <c r="Y9" s="58" t="s">
        <v>20</v>
      </c>
      <c r="Z9" s="58"/>
      <c r="AA9" s="58"/>
    </row>
    <row r="10" spans="1:28" ht="18" customHeight="1">
      <c r="A10" s="58"/>
      <c r="B10" s="14" t="s">
        <v>7</v>
      </c>
      <c r="C10" s="8" t="s">
        <v>7</v>
      </c>
      <c r="D10" s="18"/>
      <c r="E10" s="61" t="s">
        <v>7</v>
      </c>
      <c r="F10" s="62"/>
      <c r="G10" s="62"/>
      <c r="H10" s="62"/>
      <c r="I10" s="62"/>
      <c r="J10" s="62"/>
      <c r="K10" s="62"/>
      <c r="L10" s="62"/>
      <c r="M10" s="62"/>
      <c r="N10" s="15"/>
      <c r="O10" s="15" t="s">
        <v>32</v>
      </c>
      <c r="P10" s="15" t="s">
        <v>33</v>
      </c>
      <c r="Q10" s="15"/>
      <c r="R10" s="53" t="s">
        <v>3</v>
      </c>
      <c r="S10" s="16" t="str">
        <f>IF(Q11="×",-7.75,"-")</f>
        <v>-</v>
      </c>
      <c r="U10" s="60" t="str">
        <f>IF(ISERROR(OR(WEEKDAY(B10,1)=1,ISNUMBER(MATCH(B10,#REF!,0)))),"",IF(OR(WEEKDAY(B10,1)=1,ISNUMBER(MATCH(B10,#REF!,0))),1,2))</f>
        <v/>
      </c>
      <c r="V10" s="58"/>
      <c r="W10" s="58" t="s">
        <v>13</v>
      </c>
      <c r="X10" s="58" t="s">
        <v>34</v>
      </c>
      <c r="Y10" s="58" t="s">
        <v>21</v>
      </c>
      <c r="Z10" s="58"/>
      <c r="AA10" s="58"/>
    </row>
    <row r="11" spans="1:28" ht="18" customHeight="1" thickBot="1">
      <c r="A11" s="58"/>
      <c r="B11" s="48" t="s">
        <v>7</v>
      </c>
      <c r="C11" s="49" t="s">
        <v>7</v>
      </c>
      <c r="D11" s="50"/>
      <c r="E11" s="76" t="s">
        <v>7</v>
      </c>
      <c r="F11" s="77"/>
      <c r="G11" s="77"/>
      <c r="H11" s="77"/>
      <c r="I11" s="77"/>
      <c r="J11" s="77"/>
      <c r="K11" s="77"/>
      <c r="L11" s="77"/>
      <c r="M11" s="77"/>
      <c r="N11" s="51"/>
      <c r="O11" s="51" t="s">
        <v>55</v>
      </c>
      <c r="P11" s="51" t="s">
        <v>33</v>
      </c>
      <c r="Q11" s="51" t="s">
        <v>7</v>
      </c>
      <c r="R11" s="55" t="s">
        <v>5</v>
      </c>
      <c r="S11" s="17">
        <f xml:space="preserve"> S6+S7</f>
        <v>0</v>
      </c>
      <c r="U11" s="60" t="str">
        <f>IF(ISERROR(OR(WEEKDAY(B11,1)=1,ISNUMBER(MATCH(B11,#REF!,0)))),"",IF(OR(WEEKDAY(B11,1)=1,ISNUMBER(MATCH(B11,#REF!,0))),1,2))</f>
        <v/>
      </c>
      <c r="V11" s="58"/>
      <c r="W11" s="58" t="s">
        <v>14</v>
      </c>
      <c r="X11" s="58" t="s">
        <v>35</v>
      </c>
      <c r="Y11" s="58" t="s">
        <v>22</v>
      </c>
      <c r="Z11" s="58"/>
      <c r="AA11" s="58"/>
    </row>
    <row r="12" spans="1:28" ht="18" customHeight="1" thickBot="1">
      <c r="A12" s="58"/>
      <c r="B12" s="71">
        <f>B4+1</f>
        <v>45109</v>
      </c>
      <c r="C12" s="72"/>
      <c r="D12" s="72"/>
      <c r="E12" s="72"/>
      <c r="F12" s="72"/>
      <c r="G12" s="72"/>
      <c r="H12" s="72"/>
      <c r="I12" s="72"/>
      <c r="J12" s="72"/>
      <c r="K12" s="72"/>
      <c r="L12" s="72"/>
      <c r="M12" s="72"/>
      <c r="N12" s="72"/>
      <c r="O12" s="72"/>
      <c r="P12" s="72"/>
      <c r="Q12" s="72"/>
      <c r="R12" s="72"/>
      <c r="S12" s="73"/>
      <c r="U12" s="60">
        <f>IF(ISERROR(OR(WEEKDAY(B12,1)=1,ISNUMBER(MATCH(B12,#REF!,0)))),"",IF(OR(WEEKDAY(B12,1)=1,ISNUMBER(MATCH(B12,#REF!,0))),1,2))</f>
        <v>1</v>
      </c>
      <c r="V12" s="58"/>
      <c r="W12" s="58"/>
      <c r="X12" s="58"/>
      <c r="Y12" s="58"/>
      <c r="Z12" s="58"/>
      <c r="AA12" s="58"/>
    </row>
    <row r="13" spans="1:28" ht="18" customHeight="1" thickBot="1">
      <c r="A13" s="58"/>
      <c r="B13" s="9" t="s">
        <v>25</v>
      </c>
      <c r="C13" s="4" t="s">
        <v>1</v>
      </c>
      <c r="D13" s="5" t="s">
        <v>0</v>
      </c>
      <c r="E13" s="68" t="s">
        <v>2</v>
      </c>
      <c r="F13" s="69"/>
      <c r="G13" s="69"/>
      <c r="H13" s="69"/>
      <c r="I13" s="69"/>
      <c r="J13" s="69"/>
      <c r="K13" s="69"/>
      <c r="L13" s="69"/>
      <c r="M13" s="70"/>
      <c r="N13" s="59" t="s">
        <v>4</v>
      </c>
      <c r="O13" s="57" t="s">
        <v>6</v>
      </c>
      <c r="P13" s="7" t="s">
        <v>26</v>
      </c>
      <c r="Q13" s="12" t="s">
        <v>4</v>
      </c>
      <c r="R13" s="63" t="s">
        <v>4</v>
      </c>
      <c r="S13" s="64"/>
      <c r="U13" s="60" t="str">
        <f>IF(ISERROR(OR(WEEKDAY(B13,1)=1,ISNUMBER(MATCH(B13,#REF!,0)))),"",IF(OR(WEEKDAY(B13,1)=1,ISNUMBER(MATCH(B13,#REF!,0))),1,2))</f>
        <v/>
      </c>
      <c r="V13" s="58"/>
      <c r="W13" s="10"/>
      <c r="X13" s="58"/>
      <c r="Y13" s="58"/>
      <c r="Z13" s="58"/>
      <c r="AA13" s="58"/>
    </row>
    <row r="14" spans="1:28" ht="18" customHeight="1">
      <c r="A14" s="58"/>
      <c r="B14" s="43" t="s">
        <v>7</v>
      </c>
      <c r="C14" s="44" t="s">
        <v>7</v>
      </c>
      <c r="D14" s="45"/>
      <c r="E14" s="66" t="s">
        <v>7</v>
      </c>
      <c r="F14" s="67"/>
      <c r="G14" s="67"/>
      <c r="H14" s="67"/>
      <c r="I14" s="67"/>
      <c r="J14" s="67"/>
      <c r="K14" s="67"/>
      <c r="L14" s="67"/>
      <c r="M14" s="67"/>
      <c r="N14" s="46"/>
      <c r="O14" s="46"/>
      <c r="P14" s="46"/>
      <c r="Q14" s="46"/>
      <c r="R14" s="52" t="s">
        <v>56</v>
      </c>
      <c r="S14" s="47">
        <f>SUM(N14:N19)</f>
        <v>0</v>
      </c>
      <c r="U14" s="60" t="str">
        <f>IF(ISERROR(OR(WEEKDAY(B14,1)=1,ISNUMBER(MATCH(B14,#REF!,0)))),"",IF(OR(WEEKDAY(B14,1)=1,ISNUMBER(MATCH(B14,#REF!,0))),1,2))</f>
        <v/>
      </c>
      <c r="V14" s="58"/>
      <c r="W14" s="58"/>
      <c r="X14" s="58"/>
      <c r="Y14" s="58"/>
      <c r="Z14" s="58"/>
      <c r="AA14" s="58"/>
    </row>
    <row r="15" spans="1:28" ht="18" customHeight="1">
      <c r="A15" s="58"/>
      <c r="B15" s="14" t="s">
        <v>7</v>
      </c>
      <c r="C15" s="8" t="s">
        <v>7</v>
      </c>
      <c r="D15" s="18"/>
      <c r="E15" s="61" t="s">
        <v>7</v>
      </c>
      <c r="F15" s="62"/>
      <c r="G15" s="62"/>
      <c r="H15" s="62"/>
      <c r="I15" s="62"/>
      <c r="J15" s="62"/>
      <c r="K15" s="62"/>
      <c r="L15" s="62"/>
      <c r="M15" s="62"/>
      <c r="N15" s="15"/>
      <c r="O15" s="15"/>
      <c r="P15" s="15"/>
      <c r="Q15" s="15"/>
      <c r="R15" s="53" t="s">
        <v>6</v>
      </c>
      <c r="S15" s="16">
        <f>SUM(Q14:Q18)</f>
        <v>0</v>
      </c>
      <c r="U15" s="60" t="str">
        <f>IF(ISERROR(OR(WEEKDAY(B15,1)=1,ISNUMBER(MATCH(B15,#REF!,0)))),"",IF(OR(WEEKDAY(B15,1)=1,ISNUMBER(MATCH(B15,#REF!,0))),1,2))</f>
        <v/>
      </c>
      <c r="V15" s="58"/>
      <c r="W15" s="58"/>
      <c r="X15" s="10"/>
      <c r="Y15" s="58"/>
      <c r="Z15" s="58"/>
      <c r="AA15" s="58"/>
    </row>
    <row r="16" spans="1:28" ht="18" customHeight="1">
      <c r="A16" s="58"/>
      <c r="B16" s="14" t="s">
        <v>7</v>
      </c>
      <c r="C16" s="8" t="s">
        <v>7</v>
      </c>
      <c r="D16" s="18"/>
      <c r="E16" s="61" t="s">
        <v>7</v>
      </c>
      <c r="F16" s="62"/>
      <c r="G16" s="62"/>
      <c r="H16" s="62"/>
      <c r="I16" s="62"/>
      <c r="J16" s="62"/>
      <c r="K16" s="62"/>
      <c r="L16" s="62"/>
      <c r="M16" s="62"/>
      <c r="N16" s="15"/>
      <c r="O16" s="15"/>
      <c r="P16" s="15"/>
      <c r="Q16" s="15"/>
      <c r="R16" s="54" t="str">
        <f>IF(Q19="△","Minus Time","")</f>
        <v/>
      </c>
      <c r="S16" s="41"/>
      <c r="U16" s="60" t="str">
        <f>IF(ISERROR(OR(WEEKDAY(B16,1)=1,ISNUMBER(MATCH(B16,#REF!,0)))),"",IF(OR(WEEKDAY(B16,1)=1,ISNUMBER(MATCH(B16,#REF!,0))),1,2))</f>
        <v/>
      </c>
      <c r="V16" s="58"/>
      <c r="W16" s="58"/>
      <c r="X16" s="10"/>
      <c r="Y16" s="58"/>
      <c r="Z16" s="58"/>
      <c r="AA16" s="58"/>
    </row>
    <row r="17" spans="1:27" ht="18" customHeight="1">
      <c r="A17" s="58"/>
      <c r="B17" s="14" t="s">
        <v>7</v>
      </c>
      <c r="C17" s="8" t="s">
        <v>7</v>
      </c>
      <c r="D17" s="18"/>
      <c r="E17" s="61" t="s">
        <v>7</v>
      </c>
      <c r="F17" s="62"/>
      <c r="G17" s="62"/>
      <c r="H17" s="62"/>
      <c r="I17" s="62"/>
      <c r="J17" s="62"/>
      <c r="K17" s="62"/>
      <c r="L17" s="62"/>
      <c r="M17" s="62"/>
      <c r="N17" s="15"/>
      <c r="O17" s="15"/>
      <c r="P17" s="15"/>
      <c r="Q17" s="15"/>
      <c r="R17" s="53" t="s">
        <v>23</v>
      </c>
      <c r="S17" s="16">
        <f>IF(OR(Q19="■",Q19="×",Q19="◎"),0,IF(Q19="△",SUM(S14:S16)-7.75, SUM(S14:S15)-7.75))</f>
        <v>0</v>
      </c>
      <c r="U17" s="60" t="str">
        <f>IF(ISERROR(OR(WEEKDAY(B17,1)=1,ISNUMBER(MATCH(B17,#REF!,0)))),"",IF(OR(WEEKDAY(B17,1)=1,ISNUMBER(MATCH(B17,#REF!,0))),1,2))</f>
        <v/>
      </c>
      <c r="V17" s="58"/>
      <c r="W17" s="58"/>
      <c r="X17" s="10"/>
      <c r="Y17" s="58"/>
      <c r="Z17" s="58"/>
      <c r="AA17" s="58"/>
    </row>
    <row r="18" spans="1:27" ht="18" customHeight="1">
      <c r="A18" s="58"/>
      <c r="B18" s="14" t="s">
        <v>7</v>
      </c>
      <c r="C18" s="8" t="s">
        <v>7</v>
      </c>
      <c r="D18" s="18"/>
      <c r="E18" s="61" t="s">
        <v>7</v>
      </c>
      <c r="F18" s="62"/>
      <c r="G18" s="62"/>
      <c r="H18" s="62"/>
      <c r="I18" s="62"/>
      <c r="J18" s="62"/>
      <c r="K18" s="62"/>
      <c r="L18" s="62"/>
      <c r="M18" s="62"/>
      <c r="N18" s="15"/>
      <c r="O18" s="15" t="s">
        <v>32</v>
      </c>
      <c r="P18" s="15" t="s">
        <v>33</v>
      </c>
      <c r="Q18" s="15"/>
      <c r="R18" s="53" t="s">
        <v>3</v>
      </c>
      <c r="S18" s="16" t="str">
        <f>IF(Q19="×",-7.75,"-")</f>
        <v>-</v>
      </c>
      <c r="U18" s="60" t="str">
        <f>IF(ISERROR(OR(WEEKDAY(B18,1)=1,ISNUMBER(MATCH(B18,#REF!,0)))),"",IF(OR(WEEKDAY(B18,1)=1,ISNUMBER(MATCH(B18,#REF!,0))),1,2))</f>
        <v/>
      </c>
      <c r="V18" s="58"/>
      <c r="W18" s="58"/>
      <c r="X18" s="10"/>
      <c r="Y18" s="58"/>
      <c r="Z18" s="58"/>
      <c r="AA18" s="58"/>
    </row>
    <row r="19" spans="1:27" ht="18" customHeight="1" thickBot="1">
      <c r="A19" s="58"/>
      <c r="B19" s="48" t="s">
        <v>7</v>
      </c>
      <c r="C19" s="49" t="s">
        <v>7</v>
      </c>
      <c r="D19" s="50"/>
      <c r="E19" s="76" t="s">
        <v>7</v>
      </c>
      <c r="F19" s="77"/>
      <c r="G19" s="77"/>
      <c r="H19" s="77"/>
      <c r="I19" s="77"/>
      <c r="J19" s="77"/>
      <c r="K19" s="77"/>
      <c r="L19" s="77"/>
      <c r="M19" s="77"/>
      <c r="N19" s="51"/>
      <c r="O19" s="51" t="s">
        <v>55</v>
      </c>
      <c r="P19" s="51" t="s">
        <v>33</v>
      </c>
      <c r="Q19" s="51" t="s">
        <v>7</v>
      </c>
      <c r="R19" s="55" t="s">
        <v>5</v>
      </c>
      <c r="S19" s="17">
        <f xml:space="preserve"> S14+S15</f>
        <v>0</v>
      </c>
      <c r="U19" s="60" t="str">
        <f>IF(ISERROR(OR(WEEKDAY(B19,1)=1,ISNUMBER(MATCH(B19,#REF!,0)))),"",IF(OR(WEEKDAY(B19,1)=1,ISNUMBER(MATCH(B19,#REF!,0))),1,2))</f>
        <v/>
      </c>
      <c r="V19" s="58"/>
      <c r="W19" s="58"/>
      <c r="X19" s="58"/>
      <c r="Y19" s="58"/>
      <c r="Z19" s="58"/>
      <c r="AA19" s="58"/>
    </row>
    <row r="20" spans="1:27" ht="18" customHeight="1" thickBot="1">
      <c r="A20" s="58"/>
      <c r="B20" s="71">
        <f>B12+1</f>
        <v>45110</v>
      </c>
      <c r="C20" s="72"/>
      <c r="D20" s="72"/>
      <c r="E20" s="72"/>
      <c r="F20" s="72"/>
      <c r="G20" s="72"/>
      <c r="H20" s="72"/>
      <c r="I20" s="72"/>
      <c r="J20" s="72"/>
      <c r="K20" s="72"/>
      <c r="L20" s="72"/>
      <c r="M20" s="72"/>
      <c r="N20" s="72"/>
      <c r="O20" s="72"/>
      <c r="P20" s="72"/>
      <c r="Q20" s="72"/>
      <c r="R20" s="72"/>
      <c r="S20" s="73"/>
      <c r="U20" s="60">
        <f>IF(ISERROR(OR(WEEKDAY(B20,1)=1,ISNUMBER(MATCH(B20,#REF!,0)))),"",IF(OR(WEEKDAY(B20,1)=1,ISNUMBER(MATCH(B20,#REF!,0))),1,2))</f>
        <v>2</v>
      </c>
      <c r="V20" s="58"/>
      <c r="W20" s="58"/>
      <c r="X20" s="58"/>
      <c r="Y20" s="58"/>
      <c r="Z20" s="58"/>
      <c r="AA20" s="58"/>
    </row>
    <row r="21" spans="1:27" ht="18" customHeight="1" thickBot="1">
      <c r="A21" s="58"/>
      <c r="B21" s="9" t="s">
        <v>25</v>
      </c>
      <c r="C21" s="4" t="s">
        <v>1</v>
      </c>
      <c r="D21" s="5" t="s">
        <v>0</v>
      </c>
      <c r="E21" s="68" t="s">
        <v>2</v>
      </c>
      <c r="F21" s="69"/>
      <c r="G21" s="69"/>
      <c r="H21" s="69"/>
      <c r="I21" s="69"/>
      <c r="J21" s="69"/>
      <c r="K21" s="69"/>
      <c r="L21" s="69"/>
      <c r="M21" s="70"/>
      <c r="N21" s="59" t="s">
        <v>4</v>
      </c>
      <c r="O21" s="57" t="s">
        <v>6</v>
      </c>
      <c r="P21" s="7" t="s">
        <v>26</v>
      </c>
      <c r="Q21" s="12" t="s">
        <v>4</v>
      </c>
      <c r="R21" s="63" t="s">
        <v>4</v>
      </c>
      <c r="S21" s="64"/>
      <c r="U21" s="60" t="str">
        <f>IF(ISERROR(OR(WEEKDAY(B21,1)=1,ISNUMBER(MATCH(B21,#REF!,0)))),"",IF(OR(WEEKDAY(B21,1)=1,ISNUMBER(MATCH(B21,#REF!,0))),1,2))</f>
        <v/>
      </c>
      <c r="V21" s="58"/>
      <c r="W21" s="58"/>
      <c r="X21" s="58"/>
      <c r="Y21" s="58"/>
      <c r="Z21" s="58"/>
      <c r="AA21" s="58"/>
    </row>
    <row r="22" spans="1:27" ht="18" customHeight="1">
      <c r="A22" s="58"/>
      <c r="B22" s="43" t="s">
        <v>96</v>
      </c>
      <c r="C22" s="44" t="s">
        <v>97</v>
      </c>
      <c r="D22" s="45" t="s">
        <v>119</v>
      </c>
      <c r="E22" s="66" t="s">
        <v>99</v>
      </c>
      <c r="F22" s="67"/>
      <c r="G22" s="67"/>
      <c r="H22" s="67"/>
      <c r="I22" s="67"/>
      <c r="J22" s="67"/>
      <c r="K22" s="67"/>
      <c r="L22" s="67"/>
      <c r="M22" s="67"/>
      <c r="N22" s="46">
        <v>6</v>
      </c>
      <c r="O22" s="46"/>
      <c r="P22" s="46"/>
      <c r="Q22" s="46"/>
      <c r="R22" s="52" t="s">
        <v>56</v>
      </c>
      <c r="S22" s="47">
        <f>SUM(N22:N27)</f>
        <v>6</v>
      </c>
      <c r="U22" s="60" t="str">
        <f>IF(ISERROR(OR(WEEKDAY(B22,1)=1,ISNUMBER(MATCH(B22,#REF!,0)))),"",IF(OR(WEEKDAY(B22,1)=1,ISNUMBER(MATCH(B22,#REF!,0))),1,2))</f>
        <v/>
      </c>
      <c r="V22" s="58"/>
      <c r="W22" s="58"/>
      <c r="X22" s="58"/>
      <c r="Y22" s="58"/>
      <c r="Z22" s="58"/>
      <c r="AA22" s="58"/>
    </row>
    <row r="23" spans="1:27" ht="18" customHeight="1">
      <c r="A23" s="58"/>
      <c r="B23" s="14" t="s">
        <v>7</v>
      </c>
      <c r="C23" s="8" t="s">
        <v>7</v>
      </c>
      <c r="D23" s="18"/>
      <c r="E23" s="61" t="s">
        <v>7</v>
      </c>
      <c r="F23" s="62"/>
      <c r="G23" s="62"/>
      <c r="H23" s="62"/>
      <c r="I23" s="62"/>
      <c r="J23" s="62"/>
      <c r="K23" s="62"/>
      <c r="L23" s="62"/>
      <c r="M23" s="62"/>
      <c r="N23" s="15"/>
      <c r="O23" s="15"/>
      <c r="P23" s="15"/>
      <c r="Q23" s="15"/>
      <c r="R23" s="53" t="s">
        <v>6</v>
      </c>
      <c r="S23" s="16">
        <f>SUM(Q22:Q26)</f>
        <v>1.75</v>
      </c>
      <c r="U23" s="60" t="str">
        <f>IF(ISERROR(OR(WEEKDAY(B23,1)=1,ISNUMBER(MATCH(B23,#REF!,0)))),"",IF(OR(WEEKDAY(B23,1)=1,ISNUMBER(MATCH(B23,#REF!,0))),1,2))</f>
        <v/>
      </c>
      <c r="V23" s="58"/>
      <c r="W23" s="58"/>
      <c r="X23" s="58"/>
      <c r="Y23" s="58"/>
      <c r="Z23" s="58"/>
      <c r="AA23" s="58"/>
    </row>
    <row r="24" spans="1:27" ht="18" customHeight="1">
      <c r="A24" s="58"/>
      <c r="B24" s="14" t="s">
        <v>7</v>
      </c>
      <c r="C24" s="8" t="s">
        <v>7</v>
      </c>
      <c r="D24" s="18"/>
      <c r="E24" s="61" t="s">
        <v>7</v>
      </c>
      <c r="F24" s="62"/>
      <c r="G24" s="62"/>
      <c r="H24" s="62"/>
      <c r="I24" s="62"/>
      <c r="J24" s="62"/>
      <c r="K24" s="62"/>
      <c r="L24" s="62"/>
      <c r="M24" s="62"/>
      <c r="N24" s="15"/>
      <c r="O24" s="15"/>
      <c r="P24" s="15"/>
      <c r="Q24" s="15"/>
      <c r="R24" s="54" t="str">
        <f>IF(Q27="△","Minus Time","")</f>
        <v/>
      </c>
      <c r="S24" s="41"/>
      <c r="U24" s="60" t="str">
        <f>IF(ISERROR(OR(WEEKDAY(B24,1)=1,ISNUMBER(MATCH(B24,#REF!,0)))),"",IF(OR(WEEKDAY(B24,1)=1,ISNUMBER(MATCH(B24,#REF!,0))),1,2))</f>
        <v/>
      </c>
      <c r="V24" s="58"/>
      <c r="W24" s="58"/>
      <c r="X24" s="58"/>
      <c r="Y24" s="58"/>
      <c r="Z24" s="58"/>
      <c r="AA24" s="58"/>
    </row>
    <row r="25" spans="1:27" ht="18" customHeight="1">
      <c r="A25" s="58"/>
      <c r="B25" s="14" t="s">
        <v>7</v>
      </c>
      <c r="C25" s="8" t="s">
        <v>7</v>
      </c>
      <c r="D25" s="18"/>
      <c r="E25" s="61" t="s">
        <v>7</v>
      </c>
      <c r="F25" s="62"/>
      <c r="G25" s="62"/>
      <c r="H25" s="62"/>
      <c r="I25" s="62"/>
      <c r="J25" s="62"/>
      <c r="K25" s="62"/>
      <c r="L25" s="62"/>
      <c r="M25" s="62"/>
      <c r="N25" s="15"/>
      <c r="O25" s="15"/>
      <c r="P25" s="15"/>
      <c r="Q25" s="15"/>
      <c r="R25" s="53" t="s">
        <v>23</v>
      </c>
      <c r="S25" s="16">
        <f>IF(OR(Q27="■",Q27="×",Q27="◎"),0,IF(Q27="△",SUM(S22:S24)-7.75, SUM(S22:S23)-7.75))</f>
        <v>0</v>
      </c>
      <c r="U25" s="60" t="str">
        <f>IF(ISERROR(OR(WEEKDAY(B25,1)=1,ISNUMBER(MATCH(B25,#REF!,0)))),"",IF(OR(WEEKDAY(B25,1)=1,ISNUMBER(MATCH(B25,#REF!,0))),1,2))</f>
        <v/>
      </c>
      <c r="V25" s="58"/>
      <c r="W25" s="58"/>
      <c r="X25" s="58"/>
      <c r="Y25" s="58"/>
      <c r="Z25" s="58"/>
      <c r="AA25" s="58"/>
    </row>
    <row r="26" spans="1:27" ht="18" customHeight="1">
      <c r="A26" s="58"/>
      <c r="B26" s="14" t="s">
        <v>7</v>
      </c>
      <c r="C26" s="8" t="s">
        <v>7</v>
      </c>
      <c r="D26" s="18"/>
      <c r="E26" s="61" t="s">
        <v>7</v>
      </c>
      <c r="F26" s="62"/>
      <c r="G26" s="62"/>
      <c r="H26" s="62"/>
      <c r="I26" s="62"/>
      <c r="J26" s="62"/>
      <c r="K26" s="62"/>
      <c r="L26" s="62"/>
      <c r="M26" s="62"/>
      <c r="N26" s="15"/>
      <c r="O26" s="15" t="s">
        <v>32</v>
      </c>
      <c r="P26" s="15" t="s">
        <v>33</v>
      </c>
      <c r="Q26" s="15">
        <v>1.75</v>
      </c>
      <c r="R26" s="53" t="s">
        <v>3</v>
      </c>
      <c r="S26" s="16" t="str">
        <f>IF(Q27="×",-7.75,"-")</f>
        <v>-</v>
      </c>
      <c r="U26" s="60" t="str">
        <f>IF(ISERROR(OR(WEEKDAY(B26,1)=1,ISNUMBER(MATCH(B26,#REF!,0)))),"",IF(OR(WEEKDAY(B26,1)=1,ISNUMBER(MATCH(B26,#REF!,0))),1,2))</f>
        <v/>
      </c>
      <c r="V26" s="58"/>
      <c r="W26" s="58"/>
      <c r="X26" s="58"/>
      <c r="Y26" s="58"/>
      <c r="Z26" s="58"/>
      <c r="AA26" s="58"/>
    </row>
    <row r="27" spans="1:27" ht="18" customHeight="1" thickBot="1">
      <c r="A27" s="58"/>
      <c r="B27" s="48" t="s">
        <v>7</v>
      </c>
      <c r="C27" s="49" t="s">
        <v>7</v>
      </c>
      <c r="D27" s="50"/>
      <c r="E27" s="76" t="s">
        <v>7</v>
      </c>
      <c r="F27" s="77"/>
      <c r="G27" s="77"/>
      <c r="H27" s="77"/>
      <c r="I27" s="77"/>
      <c r="J27" s="77"/>
      <c r="K27" s="77"/>
      <c r="L27" s="77"/>
      <c r="M27" s="77"/>
      <c r="N27" s="51"/>
      <c r="O27" s="51" t="s">
        <v>55</v>
      </c>
      <c r="P27" s="51" t="s">
        <v>33</v>
      </c>
      <c r="Q27" s="51" t="s">
        <v>93</v>
      </c>
      <c r="R27" s="55" t="s">
        <v>5</v>
      </c>
      <c r="S27" s="17">
        <f xml:space="preserve"> S22+S23</f>
        <v>7.75</v>
      </c>
      <c r="U27" s="60" t="str">
        <f>IF(ISERROR(OR(WEEKDAY(B27,1)=1,ISNUMBER(MATCH(B27,#REF!,0)))),"",IF(OR(WEEKDAY(B27,1)=1,ISNUMBER(MATCH(B27,#REF!,0))),1,2))</f>
        <v/>
      </c>
      <c r="V27" s="58"/>
      <c r="W27" s="58"/>
      <c r="X27" s="58"/>
      <c r="Y27" s="58"/>
      <c r="Z27" s="58"/>
      <c r="AA27" s="58"/>
    </row>
    <row r="28" spans="1:27" ht="18" customHeight="1" thickBot="1">
      <c r="A28" s="58"/>
      <c r="B28" s="71">
        <f>B20+1</f>
        <v>45111</v>
      </c>
      <c r="C28" s="72"/>
      <c r="D28" s="72"/>
      <c r="E28" s="72"/>
      <c r="F28" s="72"/>
      <c r="G28" s="72"/>
      <c r="H28" s="72"/>
      <c r="I28" s="72"/>
      <c r="J28" s="72"/>
      <c r="K28" s="72"/>
      <c r="L28" s="72"/>
      <c r="M28" s="72"/>
      <c r="N28" s="72"/>
      <c r="O28" s="72"/>
      <c r="P28" s="72"/>
      <c r="Q28" s="72"/>
      <c r="R28" s="72"/>
      <c r="S28" s="73"/>
      <c r="U28" s="60">
        <f>IF(ISERROR(OR(WEEKDAY(B28,1)=1,ISNUMBER(MATCH(B28,#REF!,0)))),"",IF(OR(WEEKDAY(B28,1)=1,ISNUMBER(MATCH(B28,#REF!,0))),1,2))</f>
        <v>2</v>
      </c>
      <c r="V28" s="58"/>
      <c r="W28" s="58"/>
      <c r="X28" s="58"/>
      <c r="Y28" s="58"/>
      <c r="Z28" s="58"/>
      <c r="AA28" s="58"/>
    </row>
    <row r="29" spans="1:27" ht="18" customHeight="1" thickBot="1">
      <c r="A29" s="58"/>
      <c r="B29" s="9" t="s">
        <v>25</v>
      </c>
      <c r="C29" s="4" t="s">
        <v>1</v>
      </c>
      <c r="D29" s="5" t="s">
        <v>0</v>
      </c>
      <c r="E29" s="68" t="s">
        <v>2</v>
      </c>
      <c r="F29" s="69"/>
      <c r="G29" s="69"/>
      <c r="H29" s="69"/>
      <c r="I29" s="69"/>
      <c r="J29" s="69"/>
      <c r="K29" s="69"/>
      <c r="L29" s="69"/>
      <c r="M29" s="70"/>
      <c r="N29" s="59" t="s">
        <v>4</v>
      </c>
      <c r="O29" s="57" t="s">
        <v>6</v>
      </c>
      <c r="P29" s="7" t="s">
        <v>26</v>
      </c>
      <c r="Q29" s="12" t="s">
        <v>4</v>
      </c>
      <c r="R29" s="63" t="s">
        <v>4</v>
      </c>
      <c r="S29" s="64"/>
      <c r="U29" s="60" t="str">
        <f>IF(ISERROR(OR(WEEKDAY(B29,1)=1,ISNUMBER(MATCH(B29,#REF!,0)))),"",IF(OR(WEEKDAY(B29,1)=1,ISNUMBER(MATCH(B29,#REF!,0))),1,2))</f>
        <v/>
      </c>
      <c r="V29" s="58"/>
      <c r="W29" s="58"/>
      <c r="X29" s="58"/>
      <c r="Y29" s="58"/>
      <c r="Z29" s="58"/>
      <c r="AA29" s="58"/>
    </row>
    <row r="30" spans="1:27" ht="18" customHeight="1">
      <c r="A30" s="58"/>
      <c r="B30" s="43" t="s">
        <v>7</v>
      </c>
      <c r="C30" s="44" t="s">
        <v>7</v>
      </c>
      <c r="D30" s="45"/>
      <c r="E30" s="66" t="s">
        <v>7</v>
      </c>
      <c r="F30" s="67"/>
      <c r="G30" s="67"/>
      <c r="H30" s="67"/>
      <c r="I30" s="67"/>
      <c r="J30" s="67"/>
      <c r="K30" s="67"/>
      <c r="L30" s="67"/>
      <c r="M30" s="67"/>
      <c r="N30" s="46"/>
      <c r="O30" s="46" t="s">
        <v>115</v>
      </c>
      <c r="P30" s="46"/>
      <c r="Q30" s="46">
        <v>7</v>
      </c>
      <c r="R30" s="52" t="s">
        <v>56</v>
      </c>
      <c r="S30" s="47">
        <f>SUM(N30:N35)</f>
        <v>0</v>
      </c>
      <c r="U30" s="60" t="str">
        <f>IF(ISERROR(OR(WEEKDAY(B30,1)=1,ISNUMBER(MATCH(B30,#REF!,0)))),"",IF(OR(WEEKDAY(B30,1)=1,ISNUMBER(MATCH(B30,#REF!,0))),1,2))</f>
        <v/>
      </c>
      <c r="V30" s="58"/>
      <c r="W30" s="58"/>
      <c r="X30" s="58"/>
      <c r="Y30" s="58"/>
      <c r="Z30" s="58"/>
      <c r="AA30" s="58"/>
    </row>
    <row r="31" spans="1:27" ht="18" customHeight="1">
      <c r="A31" s="58"/>
      <c r="B31" s="14" t="s">
        <v>7</v>
      </c>
      <c r="C31" s="8" t="s">
        <v>7</v>
      </c>
      <c r="D31" s="18"/>
      <c r="E31" s="61" t="s">
        <v>7</v>
      </c>
      <c r="F31" s="62"/>
      <c r="G31" s="62"/>
      <c r="H31" s="62"/>
      <c r="I31" s="62"/>
      <c r="J31" s="62"/>
      <c r="K31" s="62"/>
      <c r="L31" s="62"/>
      <c r="M31" s="62"/>
      <c r="N31" s="15"/>
      <c r="O31" s="15"/>
      <c r="P31" s="15"/>
      <c r="Q31" s="15"/>
      <c r="R31" s="53" t="s">
        <v>6</v>
      </c>
      <c r="S31" s="16">
        <f>SUM(Q30:Q34)</f>
        <v>7.75</v>
      </c>
      <c r="U31" s="60" t="str">
        <f>IF(ISERROR(OR(WEEKDAY(B31,1)=1,ISNUMBER(MATCH(B31,#REF!,0)))),"",IF(OR(WEEKDAY(B31,1)=1,ISNUMBER(MATCH(B31,#REF!,0))),1,2))</f>
        <v/>
      </c>
      <c r="V31" s="58"/>
      <c r="W31" s="58"/>
      <c r="X31" s="58"/>
      <c r="Y31" s="58"/>
      <c r="Z31" s="58"/>
      <c r="AA31" s="58"/>
    </row>
    <row r="32" spans="1:27" ht="18" customHeight="1">
      <c r="A32" s="58"/>
      <c r="B32" s="14" t="s">
        <v>7</v>
      </c>
      <c r="C32" s="8" t="s">
        <v>7</v>
      </c>
      <c r="D32" s="18"/>
      <c r="E32" s="61" t="s">
        <v>7</v>
      </c>
      <c r="F32" s="62"/>
      <c r="G32" s="62"/>
      <c r="H32" s="62"/>
      <c r="I32" s="62"/>
      <c r="J32" s="62"/>
      <c r="K32" s="62"/>
      <c r="L32" s="62"/>
      <c r="M32" s="62"/>
      <c r="N32" s="15"/>
      <c r="O32" s="15"/>
      <c r="P32" s="15"/>
      <c r="Q32" s="15"/>
      <c r="R32" s="54" t="str">
        <f>IF(Q35="△","Minus Time","")</f>
        <v/>
      </c>
      <c r="S32" s="41"/>
      <c r="U32" s="60" t="str">
        <f>IF(ISERROR(OR(WEEKDAY(B32,1)=1,ISNUMBER(MATCH(B32,#REF!,0)))),"",IF(OR(WEEKDAY(B32,1)=1,ISNUMBER(MATCH(B32,#REF!,0))),1,2))</f>
        <v/>
      </c>
      <c r="V32" s="58"/>
      <c r="W32" s="58"/>
      <c r="X32" s="58"/>
      <c r="Y32" s="58"/>
      <c r="Z32" s="58"/>
      <c r="AA32" s="58"/>
    </row>
    <row r="33" spans="1:27" ht="18" customHeight="1">
      <c r="A33" s="58"/>
      <c r="B33" s="14" t="s">
        <v>7</v>
      </c>
      <c r="C33" s="8" t="s">
        <v>7</v>
      </c>
      <c r="D33" s="18"/>
      <c r="E33" s="61" t="s">
        <v>7</v>
      </c>
      <c r="F33" s="62"/>
      <c r="G33" s="62"/>
      <c r="H33" s="62"/>
      <c r="I33" s="62"/>
      <c r="J33" s="62"/>
      <c r="K33" s="62"/>
      <c r="L33" s="62"/>
      <c r="M33" s="62"/>
      <c r="N33" s="15"/>
      <c r="O33" s="15"/>
      <c r="P33" s="15"/>
      <c r="Q33" s="15"/>
      <c r="R33" s="53" t="s">
        <v>23</v>
      </c>
      <c r="S33" s="16">
        <f>IF(OR(Q35="■",Q35="×",Q35="◎"),0,IF(Q35="△",SUM(S30:S32)-7.75, SUM(S30:S31)-7.75))</f>
        <v>0</v>
      </c>
      <c r="U33" s="60" t="str">
        <f>IF(ISERROR(OR(WEEKDAY(B33,1)=1,ISNUMBER(MATCH(B33,#REF!,0)))),"",IF(OR(WEEKDAY(B33,1)=1,ISNUMBER(MATCH(B33,#REF!,0))),1,2))</f>
        <v/>
      </c>
      <c r="V33" s="58"/>
      <c r="W33" s="58"/>
      <c r="X33" s="58"/>
      <c r="Y33" s="58"/>
      <c r="Z33" s="58"/>
      <c r="AA33" s="58"/>
    </row>
    <row r="34" spans="1:27" ht="18" customHeight="1">
      <c r="A34" s="58"/>
      <c r="B34" s="14" t="s">
        <v>7</v>
      </c>
      <c r="C34" s="8" t="s">
        <v>7</v>
      </c>
      <c r="D34" s="18"/>
      <c r="E34" s="61" t="s">
        <v>7</v>
      </c>
      <c r="F34" s="62"/>
      <c r="G34" s="62"/>
      <c r="H34" s="62"/>
      <c r="I34" s="62"/>
      <c r="J34" s="62"/>
      <c r="K34" s="62"/>
      <c r="L34" s="62"/>
      <c r="M34" s="62"/>
      <c r="N34" s="15"/>
      <c r="O34" s="15" t="s">
        <v>32</v>
      </c>
      <c r="P34" s="15" t="s">
        <v>33</v>
      </c>
      <c r="Q34" s="15">
        <v>0.75</v>
      </c>
      <c r="R34" s="53" t="s">
        <v>3</v>
      </c>
      <c r="S34" s="16" t="str">
        <f>IF(Q35="×",-7.75,"-")</f>
        <v>-</v>
      </c>
      <c r="U34" s="60" t="str">
        <f>IF(ISERROR(OR(WEEKDAY(B34,1)=1,ISNUMBER(MATCH(B34,#REF!,0)))),"",IF(OR(WEEKDAY(B34,1)=1,ISNUMBER(MATCH(B34,#REF!,0))),1,2))</f>
        <v/>
      </c>
      <c r="V34" s="58"/>
      <c r="W34" s="58"/>
      <c r="X34" s="58"/>
      <c r="Y34" s="58"/>
      <c r="Z34" s="58"/>
      <c r="AA34" s="58"/>
    </row>
    <row r="35" spans="1:27" ht="18" customHeight="1" thickBot="1">
      <c r="A35" s="58"/>
      <c r="B35" s="48" t="s">
        <v>7</v>
      </c>
      <c r="C35" s="49" t="s">
        <v>7</v>
      </c>
      <c r="D35" s="50"/>
      <c r="E35" s="76" t="s">
        <v>7</v>
      </c>
      <c r="F35" s="77"/>
      <c r="G35" s="77"/>
      <c r="H35" s="77"/>
      <c r="I35" s="77"/>
      <c r="J35" s="77"/>
      <c r="K35" s="77"/>
      <c r="L35" s="77"/>
      <c r="M35" s="77"/>
      <c r="N35" s="51"/>
      <c r="O35" s="51" t="s">
        <v>55</v>
      </c>
      <c r="P35" s="51" t="s">
        <v>33</v>
      </c>
      <c r="Q35" s="51" t="s">
        <v>93</v>
      </c>
      <c r="R35" s="55" t="s">
        <v>5</v>
      </c>
      <c r="S35" s="17">
        <f xml:space="preserve"> S30+S31</f>
        <v>7.75</v>
      </c>
      <c r="U35" s="60" t="str">
        <f>IF(ISERROR(OR(WEEKDAY(B35,1)=1,ISNUMBER(MATCH(B35,#REF!,0)))),"",IF(OR(WEEKDAY(B35,1)=1,ISNUMBER(MATCH(B35,#REF!,0))),1,2))</f>
        <v/>
      </c>
      <c r="V35" s="58"/>
      <c r="W35" s="58"/>
      <c r="X35" s="58"/>
      <c r="Y35" s="58"/>
      <c r="Z35" s="58"/>
      <c r="AA35" s="58"/>
    </row>
    <row r="36" spans="1:27" ht="18" customHeight="1" thickBot="1">
      <c r="A36" s="58"/>
      <c r="B36" s="71">
        <f>B28+1</f>
        <v>45112</v>
      </c>
      <c r="C36" s="72"/>
      <c r="D36" s="72"/>
      <c r="E36" s="72"/>
      <c r="F36" s="72"/>
      <c r="G36" s="72"/>
      <c r="H36" s="72"/>
      <c r="I36" s="72"/>
      <c r="J36" s="72"/>
      <c r="K36" s="72"/>
      <c r="L36" s="72"/>
      <c r="M36" s="72"/>
      <c r="N36" s="72"/>
      <c r="O36" s="72"/>
      <c r="P36" s="72"/>
      <c r="Q36" s="72"/>
      <c r="R36" s="72"/>
      <c r="S36" s="73"/>
      <c r="U36" s="60">
        <f>IF(ISERROR(OR(WEEKDAY(B36,1)=1,ISNUMBER(MATCH(B36,#REF!,0)))),"",IF(OR(WEEKDAY(B36,1)=1,ISNUMBER(MATCH(B36,#REF!,0))),1,2))</f>
        <v>2</v>
      </c>
      <c r="V36" s="58"/>
      <c r="W36" s="58"/>
      <c r="X36" s="58"/>
      <c r="Y36" s="58"/>
      <c r="Z36" s="58"/>
      <c r="AA36" s="58"/>
    </row>
    <row r="37" spans="1:27" ht="18" customHeight="1" thickBot="1">
      <c r="A37" s="58"/>
      <c r="B37" s="9" t="s">
        <v>25</v>
      </c>
      <c r="C37" s="4" t="s">
        <v>1</v>
      </c>
      <c r="D37" s="5" t="s">
        <v>0</v>
      </c>
      <c r="E37" s="68" t="s">
        <v>2</v>
      </c>
      <c r="F37" s="69"/>
      <c r="G37" s="69"/>
      <c r="H37" s="69"/>
      <c r="I37" s="69"/>
      <c r="J37" s="69"/>
      <c r="K37" s="69"/>
      <c r="L37" s="69"/>
      <c r="M37" s="70"/>
      <c r="N37" s="59" t="s">
        <v>4</v>
      </c>
      <c r="O37" s="57" t="s">
        <v>6</v>
      </c>
      <c r="P37" s="7" t="s">
        <v>26</v>
      </c>
      <c r="Q37" s="12" t="s">
        <v>4</v>
      </c>
      <c r="R37" s="63" t="s">
        <v>4</v>
      </c>
      <c r="S37" s="64"/>
      <c r="U37" s="60" t="str">
        <f>IF(ISERROR(OR(WEEKDAY(B37,1)=1,ISNUMBER(MATCH(B37,#REF!,0)))),"",IF(OR(WEEKDAY(B37,1)=1,ISNUMBER(MATCH(B37,#REF!,0))),1,2))</f>
        <v/>
      </c>
      <c r="V37" s="58"/>
      <c r="W37" s="58"/>
      <c r="X37" s="58"/>
      <c r="Y37" s="58"/>
      <c r="Z37" s="58"/>
      <c r="AA37" s="58"/>
    </row>
    <row r="38" spans="1:27" ht="18" customHeight="1">
      <c r="A38" s="58"/>
      <c r="B38" s="43" t="s">
        <v>96</v>
      </c>
      <c r="C38" s="44" t="s">
        <v>97</v>
      </c>
      <c r="D38" s="45" t="s">
        <v>120</v>
      </c>
      <c r="E38" s="66" t="s">
        <v>99</v>
      </c>
      <c r="F38" s="67"/>
      <c r="G38" s="67"/>
      <c r="H38" s="67"/>
      <c r="I38" s="67"/>
      <c r="J38" s="67"/>
      <c r="K38" s="67"/>
      <c r="L38" s="67"/>
      <c r="M38" s="67"/>
      <c r="N38" s="46">
        <v>6</v>
      </c>
      <c r="O38" s="46"/>
      <c r="P38" s="46"/>
      <c r="Q38" s="46"/>
      <c r="R38" s="52" t="s">
        <v>56</v>
      </c>
      <c r="S38" s="47">
        <f>SUM(N38:N43)</f>
        <v>6</v>
      </c>
      <c r="U38" s="60" t="str">
        <f>IF(ISERROR(OR(WEEKDAY(B38,1)=1,ISNUMBER(MATCH(B38,#REF!,0)))),"",IF(OR(WEEKDAY(B38,1)=1,ISNUMBER(MATCH(B38,#REF!,0))),1,2))</f>
        <v/>
      </c>
      <c r="V38" s="58"/>
      <c r="W38" s="58"/>
      <c r="X38" s="58"/>
      <c r="Y38" s="58"/>
      <c r="Z38" s="58"/>
      <c r="AA38" s="58"/>
    </row>
    <row r="39" spans="1:27" ht="18" customHeight="1">
      <c r="A39" s="58"/>
      <c r="B39" s="14" t="s">
        <v>7</v>
      </c>
      <c r="C39" s="8" t="s">
        <v>7</v>
      </c>
      <c r="D39" s="18"/>
      <c r="E39" s="61" t="s">
        <v>7</v>
      </c>
      <c r="F39" s="62"/>
      <c r="G39" s="62"/>
      <c r="H39" s="62"/>
      <c r="I39" s="62"/>
      <c r="J39" s="62"/>
      <c r="K39" s="62"/>
      <c r="L39" s="62"/>
      <c r="M39" s="62"/>
      <c r="N39" s="15"/>
      <c r="O39" s="15"/>
      <c r="P39" s="15"/>
      <c r="Q39" s="15"/>
      <c r="R39" s="53" t="s">
        <v>6</v>
      </c>
      <c r="S39" s="16">
        <f>SUM(Q38:Q42)</f>
        <v>1.75</v>
      </c>
      <c r="U39" s="60" t="str">
        <f>IF(ISERROR(OR(WEEKDAY(B39,1)=1,ISNUMBER(MATCH(B39,#REF!,0)))),"",IF(OR(WEEKDAY(B39,1)=1,ISNUMBER(MATCH(B39,#REF!,0))),1,2))</f>
        <v/>
      </c>
      <c r="V39" s="58"/>
      <c r="W39" s="58"/>
      <c r="X39" s="58"/>
      <c r="Y39" s="58"/>
      <c r="Z39" s="58"/>
      <c r="AA39" s="58"/>
    </row>
    <row r="40" spans="1:27" ht="18" customHeight="1">
      <c r="A40" s="58"/>
      <c r="B40" s="14" t="s">
        <v>7</v>
      </c>
      <c r="C40" s="8" t="s">
        <v>7</v>
      </c>
      <c r="D40" s="18"/>
      <c r="E40" s="61" t="s">
        <v>7</v>
      </c>
      <c r="F40" s="62"/>
      <c r="G40" s="62"/>
      <c r="H40" s="62"/>
      <c r="I40" s="62"/>
      <c r="J40" s="62"/>
      <c r="K40" s="62"/>
      <c r="L40" s="62"/>
      <c r="M40" s="62"/>
      <c r="N40" s="15"/>
      <c r="O40" s="15"/>
      <c r="P40" s="15"/>
      <c r="Q40" s="15"/>
      <c r="R40" s="54" t="str">
        <f>IF(Q43="△","Minus Time","")</f>
        <v/>
      </c>
      <c r="S40" s="41"/>
      <c r="U40" s="60" t="str">
        <f>IF(ISERROR(OR(WEEKDAY(B40,1)=1,ISNUMBER(MATCH(B40,#REF!,0)))),"",IF(OR(WEEKDAY(B40,1)=1,ISNUMBER(MATCH(B40,#REF!,0))),1,2))</f>
        <v/>
      </c>
      <c r="V40" s="58"/>
      <c r="W40" s="58"/>
      <c r="X40" s="58"/>
      <c r="Y40" s="58"/>
      <c r="Z40" s="58"/>
      <c r="AA40" s="58"/>
    </row>
    <row r="41" spans="1:27" ht="18" customHeight="1">
      <c r="A41" s="58"/>
      <c r="B41" s="14" t="s">
        <v>7</v>
      </c>
      <c r="C41" s="8" t="s">
        <v>7</v>
      </c>
      <c r="D41" s="18"/>
      <c r="E41" s="61" t="s">
        <v>7</v>
      </c>
      <c r="F41" s="62"/>
      <c r="G41" s="62"/>
      <c r="H41" s="62"/>
      <c r="I41" s="62"/>
      <c r="J41" s="62"/>
      <c r="K41" s="62"/>
      <c r="L41" s="62"/>
      <c r="M41" s="62"/>
      <c r="N41" s="15"/>
      <c r="O41" s="15"/>
      <c r="P41" s="15"/>
      <c r="Q41" s="15"/>
      <c r="R41" s="53" t="s">
        <v>23</v>
      </c>
      <c r="S41" s="16">
        <f>IF(OR(Q43="■",Q43="×",Q43="◎"),0,IF(Q43="△",SUM(S38:S40)-7.75, SUM(S38:S39)-7.75))</f>
        <v>0</v>
      </c>
      <c r="U41" s="60" t="str">
        <f>IF(ISERROR(OR(WEEKDAY(B41,1)=1,ISNUMBER(MATCH(B41,#REF!,0)))),"",IF(OR(WEEKDAY(B41,1)=1,ISNUMBER(MATCH(B41,#REF!,0))),1,2))</f>
        <v/>
      </c>
      <c r="V41" s="58"/>
      <c r="W41" s="58"/>
      <c r="X41" s="58"/>
      <c r="Y41" s="58"/>
      <c r="Z41" s="58"/>
      <c r="AA41" s="58"/>
    </row>
    <row r="42" spans="1:27" ht="18" customHeight="1">
      <c r="A42" s="58"/>
      <c r="B42" s="14" t="s">
        <v>7</v>
      </c>
      <c r="C42" s="8" t="s">
        <v>7</v>
      </c>
      <c r="D42" s="18"/>
      <c r="E42" s="61" t="s">
        <v>7</v>
      </c>
      <c r="F42" s="62"/>
      <c r="G42" s="62"/>
      <c r="H42" s="62"/>
      <c r="I42" s="62"/>
      <c r="J42" s="62"/>
      <c r="K42" s="62"/>
      <c r="L42" s="62"/>
      <c r="M42" s="62"/>
      <c r="N42" s="15"/>
      <c r="O42" s="15" t="s">
        <v>32</v>
      </c>
      <c r="P42" s="15" t="s">
        <v>33</v>
      </c>
      <c r="Q42" s="15">
        <v>1.75</v>
      </c>
      <c r="R42" s="53" t="s">
        <v>3</v>
      </c>
      <c r="S42" s="16" t="str">
        <f>IF(Q43="×",-7.75,"-")</f>
        <v>-</v>
      </c>
      <c r="U42" s="60" t="str">
        <f>IF(ISERROR(OR(WEEKDAY(B42,1)=1,ISNUMBER(MATCH(B42,#REF!,0)))),"",IF(OR(WEEKDAY(B42,1)=1,ISNUMBER(MATCH(B42,#REF!,0))),1,2))</f>
        <v/>
      </c>
      <c r="V42" s="58"/>
      <c r="W42" s="58"/>
      <c r="X42" s="58"/>
      <c r="Y42" s="58"/>
      <c r="Z42" s="58"/>
      <c r="AA42" s="58"/>
    </row>
    <row r="43" spans="1:27" ht="18" customHeight="1" thickBot="1">
      <c r="A43" s="58"/>
      <c r="B43" s="48" t="s">
        <v>7</v>
      </c>
      <c r="C43" s="49" t="s">
        <v>7</v>
      </c>
      <c r="D43" s="50"/>
      <c r="E43" s="76" t="s">
        <v>7</v>
      </c>
      <c r="F43" s="77"/>
      <c r="G43" s="77"/>
      <c r="H43" s="77"/>
      <c r="I43" s="77"/>
      <c r="J43" s="77"/>
      <c r="K43" s="77"/>
      <c r="L43" s="77"/>
      <c r="M43" s="77"/>
      <c r="N43" s="51"/>
      <c r="O43" s="51" t="s">
        <v>55</v>
      </c>
      <c r="P43" s="51" t="s">
        <v>33</v>
      </c>
      <c r="Q43" s="51" t="s">
        <v>93</v>
      </c>
      <c r="R43" s="55" t="s">
        <v>5</v>
      </c>
      <c r="S43" s="17">
        <f xml:space="preserve"> S38+S39</f>
        <v>7.75</v>
      </c>
      <c r="U43" s="60" t="str">
        <f>IF(ISERROR(OR(WEEKDAY(B43,1)=1,ISNUMBER(MATCH(B43,#REF!,0)))),"",IF(OR(WEEKDAY(B43,1)=1,ISNUMBER(MATCH(B43,#REF!,0))),1,2))</f>
        <v/>
      </c>
      <c r="V43" s="58"/>
      <c r="W43" s="58"/>
      <c r="X43" s="58"/>
      <c r="Y43" s="58"/>
      <c r="Z43" s="58"/>
      <c r="AA43" s="58"/>
    </row>
    <row r="44" spans="1:27" ht="18" customHeight="1" thickBot="1">
      <c r="A44" s="58"/>
      <c r="B44" s="71">
        <f>B36+1</f>
        <v>45113</v>
      </c>
      <c r="C44" s="72"/>
      <c r="D44" s="72"/>
      <c r="E44" s="72"/>
      <c r="F44" s="72"/>
      <c r="G44" s="72"/>
      <c r="H44" s="72"/>
      <c r="I44" s="72"/>
      <c r="J44" s="72"/>
      <c r="K44" s="72"/>
      <c r="L44" s="72"/>
      <c r="M44" s="72"/>
      <c r="N44" s="72"/>
      <c r="O44" s="72"/>
      <c r="P44" s="72"/>
      <c r="Q44" s="72"/>
      <c r="R44" s="72"/>
      <c r="S44" s="73"/>
      <c r="U44" s="60">
        <f>IF(ISERROR(OR(WEEKDAY(B44,1)=1,ISNUMBER(MATCH(B44,#REF!,0)))),"",IF(OR(WEEKDAY(B44,1)=1,ISNUMBER(MATCH(B44,#REF!,0))),1,2))</f>
        <v>2</v>
      </c>
      <c r="V44" s="58"/>
      <c r="W44" s="58"/>
      <c r="X44" s="58"/>
      <c r="Y44" s="58"/>
      <c r="Z44" s="58"/>
      <c r="AA44" s="58"/>
    </row>
    <row r="45" spans="1:27" ht="18" customHeight="1" thickBot="1">
      <c r="A45" s="58"/>
      <c r="B45" s="9" t="s">
        <v>25</v>
      </c>
      <c r="C45" s="4" t="s">
        <v>1</v>
      </c>
      <c r="D45" s="5" t="s">
        <v>0</v>
      </c>
      <c r="E45" s="68" t="s">
        <v>2</v>
      </c>
      <c r="F45" s="69"/>
      <c r="G45" s="69"/>
      <c r="H45" s="69"/>
      <c r="I45" s="69"/>
      <c r="J45" s="69"/>
      <c r="K45" s="69"/>
      <c r="L45" s="69"/>
      <c r="M45" s="70"/>
      <c r="N45" s="59" t="s">
        <v>4</v>
      </c>
      <c r="O45" s="57" t="s">
        <v>6</v>
      </c>
      <c r="P45" s="7" t="s">
        <v>26</v>
      </c>
      <c r="Q45" s="12" t="s">
        <v>4</v>
      </c>
      <c r="R45" s="63" t="s">
        <v>4</v>
      </c>
      <c r="S45" s="64"/>
      <c r="U45" s="60" t="str">
        <f>IF(ISERROR(OR(WEEKDAY(B45,1)=1,ISNUMBER(MATCH(B45,#REF!,0)))),"",IF(OR(WEEKDAY(B45,1)=1,ISNUMBER(MATCH(B45,#REF!,0))),1,2))</f>
        <v/>
      </c>
      <c r="V45" s="58"/>
      <c r="W45" s="58"/>
      <c r="X45" s="58"/>
      <c r="Y45" s="58"/>
      <c r="Z45" s="58"/>
      <c r="AA45" s="58"/>
    </row>
    <row r="46" spans="1:27" ht="18" customHeight="1">
      <c r="A46" s="58"/>
      <c r="B46" s="43" t="s">
        <v>7</v>
      </c>
      <c r="C46" s="44" t="s">
        <v>7</v>
      </c>
      <c r="D46" s="45"/>
      <c r="E46" s="66" t="s">
        <v>7</v>
      </c>
      <c r="F46" s="67"/>
      <c r="G46" s="67"/>
      <c r="H46" s="67"/>
      <c r="I46" s="67"/>
      <c r="J46" s="67"/>
      <c r="K46" s="67"/>
      <c r="L46" s="67"/>
      <c r="M46" s="67"/>
      <c r="N46" s="46"/>
      <c r="O46" s="46"/>
      <c r="P46" s="46"/>
      <c r="Q46" s="46"/>
      <c r="R46" s="52" t="s">
        <v>56</v>
      </c>
      <c r="S46" s="47">
        <f>SUM(N46:N51)</f>
        <v>0</v>
      </c>
      <c r="U46" s="60" t="str">
        <f>IF(ISERROR(OR(WEEKDAY(B46,1)=1,ISNUMBER(MATCH(B46,#REF!,0)))),"",IF(OR(WEEKDAY(B46,1)=1,ISNUMBER(MATCH(B46,#REF!,0))),1,2))</f>
        <v/>
      </c>
      <c r="V46" s="58"/>
      <c r="W46" s="58"/>
      <c r="X46" s="58"/>
      <c r="Y46" s="58"/>
      <c r="Z46" s="58"/>
      <c r="AA46" s="58"/>
    </row>
    <row r="47" spans="1:27" ht="18" customHeight="1">
      <c r="A47" s="58"/>
      <c r="B47" s="14" t="s">
        <v>7</v>
      </c>
      <c r="C47" s="8" t="s">
        <v>7</v>
      </c>
      <c r="D47" s="18"/>
      <c r="E47" s="61" t="s">
        <v>7</v>
      </c>
      <c r="F47" s="62"/>
      <c r="G47" s="62"/>
      <c r="H47" s="62"/>
      <c r="I47" s="62"/>
      <c r="J47" s="62"/>
      <c r="K47" s="62"/>
      <c r="L47" s="62"/>
      <c r="M47" s="62"/>
      <c r="N47" s="15"/>
      <c r="O47" s="15"/>
      <c r="P47" s="15"/>
      <c r="Q47" s="15"/>
      <c r="R47" s="53" t="s">
        <v>6</v>
      </c>
      <c r="S47" s="16">
        <f>SUM(Q46:Q50)</f>
        <v>0</v>
      </c>
      <c r="U47" s="60" t="str">
        <f>IF(ISERROR(OR(WEEKDAY(B47,1)=1,ISNUMBER(MATCH(B47,#REF!,0)))),"",IF(OR(WEEKDAY(B47,1)=1,ISNUMBER(MATCH(B47,#REF!,0))),1,2))</f>
        <v/>
      </c>
      <c r="V47" s="58"/>
      <c r="W47" s="58"/>
      <c r="X47" s="58"/>
      <c r="Y47" s="58"/>
      <c r="Z47" s="58"/>
      <c r="AA47" s="58"/>
    </row>
    <row r="48" spans="1:27" ht="18" customHeight="1">
      <c r="A48" s="58"/>
      <c r="B48" s="14" t="s">
        <v>7</v>
      </c>
      <c r="C48" s="8" t="s">
        <v>7</v>
      </c>
      <c r="D48" s="18"/>
      <c r="E48" s="61" t="s">
        <v>7</v>
      </c>
      <c r="F48" s="62"/>
      <c r="G48" s="62"/>
      <c r="H48" s="62"/>
      <c r="I48" s="62"/>
      <c r="J48" s="62"/>
      <c r="K48" s="62"/>
      <c r="L48" s="62"/>
      <c r="M48" s="62"/>
      <c r="N48" s="15"/>
      <c r="O48" s="15"/>
      <c r="P48" s="15"/>
      <c r="Q48" s="15"/>
      <c r="R48" s="54" t="str">
        <f>IF(Q51="△","Minus Time","")</f>
        <v/>
      </c>
      <c r="S48" s="41"/>
      <c r="U48" s="60" t="str">
        <f>IF(ISERROR(OR(WEEKDAY(B48,1)=1,ISNUMBER(MATCH(B48,#REF!,0)))),"",IF(OR(WEEKDAY(B48,1)=1,ISNUMBER(MATCH(B48,#REF!,0))),1,2))</f>
        <v/>
      </c>
      <c r="V48" s="58"/>
      <c r="W48" s="58"/>
      <c r="X48" s="58"/>
      <c r="Y48" s="58"/>
      <c r="Z48" s="58"/>
      <c r="AA48" s="58"/>
    </row>
    <row r="49" spans="1:27" ht="18" customHeight="1">
      <c r="A49" s="58"/>
      <c r="B49" s="14" t="s">
        <v>7</v>
      </c>
      <c r="C49" s="8" t="s">
        <v>7</v>
      </c>
      <c r="D49" s="18"/>
      <c r="E49" s="61" t="s">
        <v>7</v>
      </c>
      <c r="F49" s="62"/>
      <c r="G49" s="62"/>
      <c r="H49" s="62"/>
      <c r="I49" s="62"/>
      <c r="J49" s="62"/>
      <c r="K49" s="62"/>
      <c r="L49" s="62"/>
      <c r="M49" s="62"/>
      <c r="N49" s="15"/>
      <c r="O49" s="15"/>
      <c r="P49" s="15"/>
      <c r="Q49" s="15"/>
      <c r="R49" s="53" t="s">
        <v>23</v>
      </c>
      <c r="S49" s="16">
        <f>IF(OR(Q51="■",Q51="×",Q51="◎"),0,IF(Q51="△",SUM(S46:S48)-7.75, SUM(S46:S47)-7.75))</f>
        <v>0</v>
      </c>
      <c r="U49" s="60" t="str">
        <f>IF(ISERROR(OR(WEEKDAY(B49,1)=1,ISNUMBER(MATCH(B49,#REF!,0)))),"",IF(OR(WEEKDAY(B49,1)=1,ISNUMBER(MATCH(B49,#REF!,0))),1,2))</f>
        <v/>
      </c>
      <c r="V49" s="58"/>
      <c r="W49" s="58"/>
      <c r="X49" s="58"/>
      <c r="Y49" s="58"/>
      <c r="Z49" s="58"/>
      <c r="AA49" s="58"/>
    </row>
    <row r="50" spans="1:27" ht="18" customHeight="1">
      <c r="A50" s="58"/>
      <c r="B50" s="14" t="s">
        <v>7</v>
      </c>
      <c r="C50" s="8" t="s">
        <v>7</v>
      </c>
      <c r="D50" s="18"/>
      <c r="E50" s="61" t="s">
        <v>7</v>
      </c>
      <c r="F50" s="62"/>
      <c r="G50" s="62"/>
      <c r="H50" s="62"/>
      <c r="I50" s="62"/>
      <c r="J50" s="62"/>
      <c r="K50" s="62"/>
      <c r="L50" s="62"/>
      <c r="M50" s="62"/>
      <c r="N50" s="15"/>
      <c r="O50" s="15" t="s">
        <v>32</v>
      </c>
      <c r="P50" s="15" t="s">
        <v>33</v>
      </c>
      <c r="Q50" s="15"/>
      <c r="R50" s="53" t="s">
        <v>3</v>
      </c>
      <c r="S50" s="16">
        <f>IF(Q51="×",-7.75,"-")</f>
        <v>-7.75</v>
      </c>
      <c r="U50" s="60" t="str">
        <f>IF(ISERROR(OR(WEEKDAY(B50,1)=1,ISNUMBER(MATCH(B50,#REF!,0)))),"",IF(OR(WEEKDAY(B50,1)=1,ISNUMBER(MATCH(B50,#REF!,0))),1,2))</f>
        <v/>
      </c>
      <c r="V50" s="58"/>
      <c r="W50" s="58"/>
      <c r="X50" s="58"/>
      <c r="Y50" s="58"/>
      <c r="Z50" s="58"/>
      <c r="AA50" s="58"/>
    </row>
    <row r="51" spans="1:27" ht="18" customHeight="1" thickBot="1">
      <c r="A51" s="58"/>
      <c r="B51" s="48" t="s">
        <v>7</v>
      </c>
      <c r="C51" s="49" t="s">
        <v>7</v>
      </c>
      <c r="D51" s="50"/>
      <c r="E51" s="76" t="s">
        <v>7</v>
      </c>
      <c r="F51" s="77"/>
      <c r="G51" s="77"/>
      <c r="H51" s="77"/>
      <c r="I51" s="77"/>
      <c r="J51" s="77"/>
      <c r="K51" s="77"/>
      <c r="L51" s="77"/>
      <c r="M51" s="77"/>
      <c r="N51" s="51"/>
      <c r="O51" s="51" t="s">
        <v>55</v>
      </c>
      <c r="P51" s="51" t="s">
        <v>33</v>
      </c>
      <c r="Q51" s="51" t="s">
        <v>117</v>
      </c>
      <c r="R51" s="55" t="s">
        <v>5</v>
      </c>
      <c r="S51" s="17">
        <f xml:space="preserve"> S46+S47</f>
        <v>0</v>
      </c>
      <c r="U51" s="60" t="str">
        <f>IF(ISERROR(OR(WEEKDAY(B51,1)=1,ISNUMBER(MATCH(B51,#REF!,0)))),"",IF(OR(WEEKDAY(B51,1)=1,ISNUMBER(MATCH(B51,#REF!,0))),1,2))</f>
        <v/>
      </c>
      <c r="V51" s="58"/>
      <c r="W51" s="58"/>
      <c r="X51" s="58"/>
      <c r="Y51" s="58"/>
      <c r="Z51" s="58"/>
      <c r="AA51" s="58"/>
    </row>
    <row r="52" spans="1:27" ht="18" customHeight="1" thickBot="1">
      <c r="A52" s="58"/>
      <c r="B52" s="71">
        <f>B44+1</f>
        <v>45114</v>
      </c>
      <c r="C52" s="72"/>
      <c r="D52" s="72"/>
      <c r="E52" s="72"/>
      <c r="F52" s="72"/>
      <c r="G52" s="72"/>
      <c r="H52" s="72"/>
      <c r="I52" s="72"/>
      <c r="J52" s="72"/>
      <c r="K52" s="72"/>
      <c r="L52" s="72"/>
      <c r="M52" s="72"/>
      <c r="N52" s="72"/>
      <c r="O52" s="72"/>
      <c r="P52" s="72"/>
      <c r="Q52" s="72"/>
      <c r="R52" s="72"/>
      <c r="S52" s="73"/>
      <c r="U52" s="60">
        <f>IF(ISERROR(OR(WEEKDAY(B52,1)=1,ISNUMBER(MATCH(B52,#REF!,0)))),"",IF(OR(WEEKDAY(B52,1)=1,ISNUMBER(MATCH(B52,#REF!,0))),1,2))</f>
        <v>2</v>
      </c>
      <c r="V52" s="58"/>
      <c r="W52" s="58"/>
      <c r="X52" s="58"/>
      <c r="Y52" s="58"/>
      <c r="Z52" s="58"/>
      <c r="AA52" s="58"/>
    </row>
    <row r="53" spans="1:27" ht="18" customHeight="1" thickBot="1">
      <c r="A53" s="58"/>
      <c r="B53" s="9" t="s">
        <v>25</v>
      </c>
      <c r="C53" s="4" t="s">
        <v>1</v>
      </c>
      <c r="D53" s="5" t="s">
        <v>0</v>
      </c>
      <c r="E53" s="68" t="s">
        <v>2</v>
      </c>
      <c r="F53" s="69"/>
      <c r="G53" s="69"/>
      <c r="H53" s="69"/>
      <c r="I53" s="69"/>
      <c r="J53" s="69"/>
      <c r="K53" s="69"/>
      <c r="L53" s="69"/>
      <c r="M53" s="70"/>
      <c r="N53" s="59" t="s">
        <v>4</v>
      </c>
      <c r="O53" s="57" t="s">
        <v>6</v>
      </c>
      <c r="P53" s="7" t="s">
        <v>26</v>
      </c>
      <c r="Q53" s="12" t="s">
        <v>4</v>
      </c>
      <c r="R53" s="63" t="s">
        <v>4</v>
      </c>
      <c r="S53" s="64"/>
      <c r="U53" s="60" t="str">
        <f>IF(ISERROR(OR(WEEKDAY(B53,1)=1,ISNUMBER(MATCH(B53,#REF!,0)))),"",IF(OR(WEEKDAY(B53,1)=1,ISNUMBER(MATCH(B53,#REF!,0))),1,2))</f>
        <v/>
      </c>
      <c r="V53" s="58"/>
      <c r="W53" s="58"/>
      <c r="X53" s="58"/>
      <c r="Y53" s="58"/>
      <c r="Z53" s="58"/>
      <c r="AA53" s="58"/>
    </row>
    <row r="54" spans="1:27" ht="18" customHeight="1" thickBot="1">
      <c r="A54" s="58"/>
      <c r="B54" s="43" t="s">
        <v>96</v>
      </c>
      <c r="C54" s="44" t="s">
        <v>97</v>
      </c>
      <c r="D54" s="45" t="s">
        <v>120</v>
      </c>
      <c r="E54" s="66" t="s">
        <v>99</v>
      </c>
      <c r="F54" s="67"/>
      <c r="G54" s="67"/>
      <c r="H54" s="67"/>
      <c r="I54" s="67"/>
      <c r="J54" s="67"/>
      <c r="K54" s="67"/>
      <c r="L54" s="67"/>
      <c r="M54" s="67"/>
      <c r="N54" s="46">
        <v>5</v>
      </c>
      <c r="O54" s="46" t="s">
        <v>95</v>
      </c>
      <c r="P54" s="46"/>
      <c r="Q54" s="46">
        <v>0.5</v>
      </c>
      <c r="R54" s="52" t="s">
        <v>56</v>
      </c>
      <c r="S54" s="47">
        <f>SUM(N54:N59)</f>
        <v>6</v>
      </c>
      <c r="U54" s="60" t="str">
        <f>IF(ISERROR(OR(WEEKDAY(B54,1)=1,ISNUMBER(MATCH(B54,#REF!,0)))),"",IF(OR(WEEKDAY(B54,1)=1,ISNUMBER(MATCH(B54,#REF!,0))),1,2))</f>
        <v/>
      </c>
      <c r="V54" s="58"/>
      <c r="W54" s="58"/>
      <c r="X54" s="58"/>
      <c r="Y54" s="58"/>
      <c r="Z54" s="58"/>
      <c r="AA54" s="58"/>
    </row>
    <row r="55" spans="1:27" ht="18" customHeight="1">
      <c r="A55" s="58"/>
      <c r="B55" s="14" t="s">
        <v>96</v>
      </c>
      <c r="C55" s="44" t="s">
        <v>97</v>
      </c>
      <c r="D55" s="45" t="s">
        <v>120</v>
      </c>
      <c r="E55" s="61" t="s">
        <v>107</v>
      </c>
      <c r="F55" s="62"/>
      <c r="G55" s="62"/>
      <c r="H55" s="62"/>
      <c r="I55" s="62"/>
      <c r="J55" s="62"/>
      <c r="K55" s="62"/>
      <c r="L55" s="62"/>
      <c r="M55" s="62"/>
      <c r="N55" s="15">
        <v>1</v>
      </c>
      <c r="O55" s="15"/>
      <c r="P55" s="15"/>
      <c r="Q55" s="15"/>
      <c r="R55" s="53" t="s">
        <v>6</v>
      </c>
      <c r="S55" s="16">
        <f>SUM(Q54:Q58)</f>
        <v>1.75</v>
      </c>
      <c r="U55" s="60" t="str">
        <f>IF(ISERROR(OR(WEEKDAY(B55,1)=1,ISNUMBER(MATCH(B55,#REF!,0)))),"",IF(OR(WEEKDAY(B55,1)=1,ISNUMBER(MATCH(B55,#REF!,0))),1,2))</f>
        <v/>
      </c>
      <c r="V55" s="58"/>
      <c r="W55" s="58"/>
      <c r="X55" s="58"/>
      <c r="Y55" s="58"/>
      <c r="Z55" s="58"/>
      <c r="AA55" s="58"/>
    </row>
    <row r="56" spans="1:27" ht="18" customHeight="1">
      <c r="A56" s="58"/>
      <c r="B56" s="14" t="s">
        <v>7</v>
      </c>
      <c r="C56" s="8" t="s">
        <v>7</v>
      </c>
      <c r="D56" s="18"/>
      <c r="E56" s="61" t="s">
        <v>7</v>
      </c>
      <c r="F56" s="62"/>
      <c r="G56" s="62"/>
      <c r="H56" s="62"/>
      <c r="I56" s="62"/>
      <c r="J56" s="62"/>
      <c r="K56" s="62"/>
      <c r="L56" s="62"/>
      <c r="M56" s="62"/>
      <c r="N56" s="15"/>
      <c r="O56" s="15"/>
      <c r="P56" s="15"/>
      <c r="Q56" s="15"/>
      <c r="R56" s="54" t="str">
        <f>IF(Q59="△","Minus Time","")</f>
        <v/>
      </c>
      <c r="S56" s="41"/>
      <c r="U56" s="60" t="str">
        <f>IF(ISERROR(OR(WEEKDAY(B56,1)=1,ISNUMBER(MATCH(B56,#REF!,0)))),"",IF(OR(WEEKDAY(B56,1)=1,ISNUMBER(MATCH(B56,#REF!,0))),1,2))</f>
        <v/>
      </c>
      <c r="V56" s="58"/>
      <c r="W56" s="58"/>
      <c r="X56" s="58"/>
      <c r="Y56" s="58"/>
      <c r="Z56" s="58"/>
      <c r="AA56" s="58"/>
    </row>
    <row r="57" spans="1:27" ht="18" customHeight="1">
      <c r="A57" s="58"/>
      <c r="B57" s="14" t="s">
        <v>7</v>
      </c>
      <c r="C57" s="8" t="s">
        <v>7</v>
      </c>
      <c r="D57" s="18"/>
      <c r="E57" s="61" t="s">
        <v>7</v>
      </c>
      <c r="F57" s="62"/>
      <c r="G57" s="62"/>
      <c r="H57" s="62"/>
      <c r="I57" s="62"/>
      <c r="J57" s="62"/>
      <c r="K57" s="62"/>
      <c r="L57" s="62"/>
      <c r="M57" s="62"/>
      <c r="N57" s="15"/>
      <c r="O57" s="15"/>
      <c r="P57" s="15"/>
      <c r="Q57" s="15"/>
      <c r="R57" s="53" t="s">
        <v>23</v>
      </c>
      <c r="S57" s="16">
        <f>IF(OR(Q59="■",Q59="×",Q59="◎"),0,IF(Q59="△",SUM(S54:S56)-7.75, SUM(S54:S55)-7.75))</f>
        <v>0</v>
      </c>
      <c r="U57" s="60" t="str">
        <f>IF(ISERROR(OR(WEEKDAY(B57,1)=1,ISNUMBER(MATCH(B57,#REF!,0)))),"",IF(OR(WEEKDAY(B57,1)=1,ISNUMBER(MATCH(B57,#REF!,0))),1,2))</f>
        <v/>
      </c>
      <c r="V57" s="58"/>
      <c r="W57" s="58"/>
      <c r="X57" s="58"/>
      <c r="Y57" s="58"/>
      <c r="Z57" s="58"/>
      <c r="AA57" s="58"/>
    </row>
    <row r="58" spans="1:27" ht="18" customHeight="1">
      <c r="A58" s="58"/>
      <c r="B58" s="14" t="s">
        <v>7</v>
      </c>
      <c r="C58" s="8" t="s">
        <v>7</v>
      </c>
      <c r="D58" s="18"/>
      <c r="E58" s="61" t="s">
        <v>7</v>
      </c>
      <c r="F58" s="62"/>
      <c r="G58" s="62"/>
      <c r="H58" s="62"/>
      <c r="I58" s="62"/>
      <c r="J58" s="62"/>
      <c r="K58" s="62"/>
      <c r="L58" s="62"/>
      <c r="M58" s="62"/>
      <c r="N58" s="15"/>
      <c r="O58" s="15" t="s">
        <v>32</v>
      </c>
      <c r="P58" s="15" t="s">
        <v>33</v>
      </c>
      <c r="Q58" s="15">
        <v>1.25</v>
      </c>
      <c r="R58" s="53" t="s">
        <v>3</v>
      </c>
      <c r="S58" s="16" t="str">
        <f>IF(Q59="×",-7.75,"-")</f>
        <v>-</v>
      </c>
      <c r="U58" s="60" t="str">
        <f>IF(ISERROR(OR(WEEKDAY(B58,1)=1,ISNUMBER(MATCH(B58,#REF!,0)))),"",IF(OR(WEEKDAY(B58,1)=1,ISNUMBER(MATCH(B58,#REF!,0))),1,2))</f>
        <v/>
      </c>
      <c r="V58" s="58"/>
      <c r="W58" s="58"/>
      <c r="X58" s="58"/>
      <c r="Y58" s="58"/>
      <c r="Z58" s="58"/>
      <c r="AA58" s="58"/>
    </row>
    <row r="59" spans="1:27" ht="18" customHeight="1" thickBot="1">
      <c r="A59" s="58"/>
      <c r="B59" s="48" t="s">
        <v>7</v>
      </c>
      <c r="C59" s="49" t="s">
        <v>7</v>
      </c>
      <c r="D59" s="50"/>
      <c r="E59" s="76" t="s">
        <v>7</v>
      </c>
      <c r="F59" s="77"/>
      <c r="G59" s="77"/>
      <c r="H59" s="77"/>
      <c r="I59" s="77"/>
      <c r="J59" s="77"/>
      <c r="K59" s="77"/>
      <c r="L59" s="77"/>
      <c r="M59" s="77"/>
      <c r="N59" s="51"/>
      <c r="O59" s="51" t="s">
        <v>55</v>
      </c>
      <c r="P59" s="51" t="s">
        <v>33</v>
      </c>
      <c r="Q59" s="51" t="s">
        <v>93</v>
      </c>
      <c r="R59" s="55" t="s">
        <v>5</v>
      </c>
      <c r="S59" s="17">
        <f xml:space="preserve"> S54+S55</f>
        <v>7.75</v>
      </c>
      <c r="U59" s="60" t="str">
        <f>IF(ISERROR(OR(WEEKDAY(B59,1)=1,ISNUMBER(MATCH(B59,#REF!,0)))),"",IF(OR(WEEKDAY(B59,1)=1,ISNUMBER(MATCH(B59,#REF!,0))),1,2))</f>
        <v/>
      </c>
      <c r="V59" s="58"/>
      <c r="W59" s="58"/>
      <c r="X59" s="58"/>
      <c r="Y59" s="58"/>
      <c r="Z59" s="58"/>
      <c r="AA59" s="58"/>
    </row>
    <row r="60" spans="1:27" ht="18" customHeight="1" thickBot="1">
      <c r="A60" s="58"/>
      <c r="B60" s="71">
        <f>B52+1</f>
        <v>45115</v>
      </c>
      <c r="C60" s="72"/>
      <c r="D60" s="72"/>
      <c r="E60" s="72"/>
      <c r="F60" s="72"/>
      <c r="G60" s="72"/>
      <c r="H60" s="72"/>
      <c r="I60" s="72"/>
      <c r="J60" s="72"/>
      <c r="K60" s="72"/>
      <c r="L60" s="72"/>
      <c r="M60" s="72"/>
      <c r="N60" s="72"/>
      <c r="O60" s="72"/>
      <c r="P60" s="72"/>
      <c r="Q60" s="72"/>
      <c r="R60" s="72"/>
      <c r="S60" s="73"/>
      <c r="U60" s="60">
        <f>IF(ISERROR(OR(WEEKDAY(B60,1)=1,ISNUMBER(MATCH(B60,#REF!,0)))),"",IF(OR(WEEKDAY(B60,1)=1,ISNUMBER(MATCH(B60,#REF!,0))),1,2))</f>
        <v>2</v>
      </c>
      <c r="V60" s="58"/>
      <c r="W60" s="58"/>
      <c r="X60" s="58"/>
      <c r="Y60" s="58"/>
      <c r="Z60" s="58"/>
      <c r="AA60" s="58"/>
    </row>
    <row r="61" spans="1:27" ht="18" customHeight="1" thickBot="1">
      <c r="A61" s="58"/>
      <c r="B61" s="9" t="s">
        <v>25</v>
      </c>
      <c r="C61" s="4" t="s">
        <v>1</v>
      </c>
      <c r="D61" s="5" t="s">
        <v>0</v>
      </c>
      <c r="E61" s="68" t="s">
        <v>2</v>
      </c>
      <c r="F61" s="69"/>
      <c r="G61" s="69"/>
      <c r="H61" s="69"/>
      <c r="I61" s="69"/>
      <c r="J61" s="69"/>
      <c r="K61" s="69"/>
      <c r="L61" s="69"/>
      <c r="M61" s="70"/>
      <c r="N61" s="59" t="s">
        <v>4</v>
      </c>
      <c r="O61" s="57" t="s">
        <v>6</v>
      </c>
      <c r="P61" s="7" t="s">
        <v>26</v>
      </c>
      <c r="Q61" s="12" t="s">
        <v>4</v>
      </c>
      <c r="R61" s="63" t="s">
        <v>4</v>
      </c>
      <c r="S61" s="64"/>
      <c r="U61" s="60" t="str">
        <f>IF(ISERROR(OR(WEEKDAY(B61,1)=1,ISNUMBER(MATCH(B61,#REF!,0)))),"",IF(OR(WEEKDAY(B61,1)=1,ISNUMBER(MATCH(B61,#REF!,0))),1,2))</f>
        <v/>
      </c>
      <c r="V61" s="58"/>
      <c r="W61" s="58"/>
      <c r="X61" s="58"/>
      <c r="Y61" s="58"/>
      <c r="Z61" s="58"/>
      <c r="AA61" s="58"/>
    </row>
    <row r="62" spans="1:27" ht="18" customHeight="1">
      <c r="A62" s="58"/>
      <c r="B62" s="43" t="s">
        <v>7</v>
      </c>
      <c r="C62" s="44" t="s">
        <v>7</v>
      </c>
      <c r="D62" s="45"/>
      <c r="E62" s="66" t="s">
        <v>7</v>
      </c>
      <c r="F62" s="67"/>
      <c r="G62" s="67"/>
      <c r="H62" s="67"/>
      <c r="I62" s="67"/>
      <c r="J62" s="67"/>
      <c r="K62" s="67"/>
      <c r="L62" s="67"/>
      <c r="M62" s="67"/>
      <c r="N62" s="46"/>
      <c r="O62" s="46"/>
      <c r="P62" s="46"/>
      <c r="Q62" s="46"/>
      <c r="R62" s="52" t="s">
        <v>56</v>
      </c>
      <c r="S62" s="47">
        <f>SUM(N62:N67)</f>
        <v>0</v>
      </c>
      <c r="U62" s="60" t="str">
        <f>IF(ISERROR(OR(WEEKDAY(B62,1)=1,ISNUMBER(MATCH(B62,#REF!,0)))),"",IF(OR(WEEKDAY(B62,1)=1,ISNUMBER(MATCH(B62,#REF!,0))),1,2))</f>
        <v/>
      </c>
      <c r="V62" s="58"/>
      <c r="W62" s="58"/>
      <c r="X62" s="58"/>
      <c r="Y62" s="58"/>
      <c r="Z62" s="58"/>
      <c r="AA62" s="58"/>
    </row>
    <row r="63" spans="1:27" ht="18" customHeight="1">
      <c r="A63" s="58"/>
      <c r="B63" s="14" t="s">
        <v>7</v>
      </c>
      <c r="C63" s="8" t="s">
        <v>7</v>
      </c>
      <c r="D63" s="18"/>
      <c r="E63" s="61" t="s">
        <v>7</v>
      </c>
      <c r="F63" s="62"/>
      <c r="G63" s="62"/>
      <c r="H63" s="62"/>
      <c r="I63" s="62"/>
      <c r="J63" s="62"/>
      <c r="K63" s="62"/>
      <c r="L63" s="62"/>
      <c r="M63" s="62"/>
      <c r="N63" s="15"/>
      <c r="O63" s="15"/>
      <c r="P63" s="15"/>
      <c r="Q63" s="15"/>
      <c r="R63" s="53" t="s">
        <v>6</v>
      </c>
      <c r="S63" s="16">
        <f>SUM(Q62:Q66)</f>
        <v>0</v>
      </c>
      <c r="U63" s="60" t="str">
        <f>IF(ISERROR(OR(WEEKDAY(B63,1)=1,ISNUMBER(MATCH(B63,#REF!,0)))),"",IF(OR(WEEKDAY(B63,1)=1,ISNUMBER(MATCH(B63,#REF!,0))),1,2))</f>
        <v/>
      </c>
      <c r="V63" s="58"/>
      <c r="W63" s="58"/>
      <c r="X63" s="58"/>
      <c r="Y63" s="58"/>
      <c r="Z63" s="58"/>
      <c r="AA63" s="58"/>
    </row>
    <row r="64" spans="1:27" ht="18" customHeight="1">
      <c r="A64" s="58"/>
      <c r="B64" s="14" t="s">
        <v>7</v>
      </c>
      <c r="C64" s="8" t="s">
        <v>7</v>
      </c>
      <c r="D64" s="18"/>
      <c r="E64" s="61" t="s">
        <v>7</v>
      </c>
      <c r="F64" s="62"/>
      <c r="G64" s="62"/>
      <c r="H64" s="62"/>
      <c r="I64" s="62"/>
      <c r="J64" s="62"/>
      <c r="K64" s="62"/>
      <c r="L64" s="62"/>
      <c r="M64" s="62"/>
      <c r="N64" s="15"/>
      <c r="O64" s="15"/>
      <c r="P64" s="15"/>
      <c r="Q64" s="15"/>
      <c r="R64" s="54" t="str">
        <f>IF(Q67="△","Minus Time","")</f>
        <v/>
      </c>
      <c r="S64" s="41"/>
      <c r="U64" s="60" t="str">
        <f>IF(ISERROR(OR(WEEKDAY(B64,1)=1,ISNUMBER(MATCH(B64,#REF!,0)))),"",IF(OR(WEEKDAY(B64,1)=1,ISNUMBER(MATCH(B64,#REF!,0))),1,2))</f>
        <v/>
      </c>
      <c r="V64" s="58"/>
      <c r="W64" s="58"/>
      <c r="X64" s="58"/>
      <c r="Y64" s="58"/>
      <c r="Z64" s="58"/>
      <c r="AA64" s="58"/>
    </row>
    <row r="65" spans="1:27" ht="18" customHeight="1">
      <c r="A65" s="58"/>
      <c r="B65" s="14" t="s">
        <v>7</v>
      </c>
      <c r="C65" s="8" t="s">
        <v>7</v>
      </c>
      <c r="D65" s="18"/>
      <c r="E65" s="61" t="s">
        <v>7</v>
      </c>
      <c r="F65" s="62"/>
      <c r="G65" s="62"/>
      <c r="H65" s="62"/>
      <c r="I65" s="62"/>
      <c r="J65" s="62"/>
      <c r="K65" s="62"/>
      <c r="L65" s="62"/>
      <c r="M65" s="62"/>
      <c r="N65" s="15"/>
      <c r="O65" s="15"/>
      <c r="P65" s="15"/>
      <c r="Q65" s="15"/>
      <c r="R65" s="53" t="s">
        <v>23</v>
      </c>
      <c r="S65" s="16">
        <f>IF(OR(Q67="■",Q67="×",Q67="◎"),0,IF(Q67="△",SUM(S62:S64)-7.75, SUM(S62:S63)-7.75))</f>
        <v>0</v>
      </c>
      <c r="U65" s="60" t="str">
        <f>IF(ISERROR(OR(WEEKDAY(B65,1)=1,ISNUMBER(MATCH(B65,#REF!,0)))),"",IF(OR(WEEKDAY(B65,1)=1,ISNUMBER(MATCH(B65,#REF!,0))),1,2))</f>
        <v/>
      </c>
      <c r="V65" s="58"/>
      <c r="W65" s="58"/>
      <c r="X65" s="58"/>
      <c r="Y65" s="58"/>
      <c r="Z65" s="58"/>
      <c r="AA65" s="58"/>
    </row>
    <row r="66" spans="1:27" ht="18" customHeight="1">
      <c r="A66" s="58"/>
      <c r="B66" s="14" t="s">
        <v>7</v>
      </c>
      <c r="C66" s="8" t="s">
        <v>7</v>
      </c>
      <c r="D66" s="18"/>
      <c r="E66" s="61" t="s">
        <v>7</v>
      </c>
      <c r="F66" s="62"/>
      <c r="G66" s="62"/>
      <c r="H66" s="62"/>
      <c r="I66" s="62"/>
      <c r="J66" s="62"/>
      <c r="K66" s="62"/>
      <c r="L66" s="62"/>
      <c r="M66" s="62"/>
      <c r="N66" s="15"/>
      <c r="O66" s="15" t="s">
        <v>32</v>
      </c>
      <c r="P66" s="15" t="s">
        <v>33</v>
      </c>
      <c r="Q66" s="15"/>
      <c r="R66" s="53" t="s">
        <v>3</v>
      </c>
      <c r="S66" s="16" t="str">
        <f>IF(Q67="×",-7.75,"-")</f>
        <v>-</v>
      </c>
      <c r="U66" s="60" t="str">
        <f>IF(ISERROR(OR(WEEKDAY(B66,1)=1,ISNUMBER(MATCH(B66,#REF!,0)))),"",IF(OR(WEEKDAY(B66,1)=1,ISNUMBER(MATCH(B66,#REF!,0))),1,2))</f>
        <v/>
      </c>
      <c r="V66" s="58"/>
      <c r="W66" s="58"/>
      <c r="X66" s="58"/>
      <c r="Y66" s="58"/>
      <c r="Z66" s="58"/>
      <c r="AA66" s="58"/>
    </row>
    <row r="67" spans="1:27" ht="18" customHeight="1" thickBot="1">
      <c r="A67" s="58"/>
      <c r="B67" s="48" t="s">
        <v>7</v>
      </c>
      <c r="C67" s="49" t="s">
        <v>7</v>
      </c>
      <c r="D67" s="50"/>
      <c r="E67" s="76" t="s">
        <v>7</v>
      </c>
      <c r="F67" s="77"/>
      <c r="G67" s="77"/>
      <c r="H67" s="77"/>
      <c r="I67" s="77"/>
      <c r="J67" s="77"/>
      <c r="K67" s="77"/>
      <c r="L67" s="77"/>
      <c r="M67" s="77"/>
      <c r="N67" s="51"/>
      <c r="O67" s="51" t="s">
        <v>55</v>
      </c>
      <c r="P67" s="51" t="s">
        <v>33</v>
      </c>
      <c r="Q67" s="51" t="s">
        <v>7</v>
      </c>
      <c r="R67" s="55" t="s">
        <v>5</v>
      </c>
      <c r="S67" s="17">
        <f xml:space="preserve"> S62+S63</f>
        <v>0</v>
      </c>
      <c r="U67" s="60" t="str">
        <f>IF(ISERROR(OR(WEEKDAY(B67,1)=1,ISNUMBER(MATCH(B67,#REF!,0)))),"",IF(OR(WEEKDAY(B67,1)=1,ISNUMBER(MATCH(B67,#REF!,0))),1,2))</f>
        <v/>
      </c>
      <c r="V67" s="58"/>
      <c r="W67" s="58"/>
      <c r="X67" s="58"/>
      <c r="Y67" s="58"/>
      <c r="Z67" s="58"/>
      <c r="AA67" s="58"/>
    </row>
    <row r="68" spans="1:27" ht="18" customHeight="1" thickBot="1">
      <c r="A68" s="58"/>
      <c r="B68" s="71">
        <f>B60+1</f>
        <v>45116</v>
      </c>
      <c r="C68" s="72"/>
      <c r="D68" s="72"/>
      <c r="E68" s="72"/>
      <c r="F68" s="72"/>
      <c r="G68" s="72"/>
      <c r="H68" s="72"/>
      <c r="I68" s="72"/>
      <c r="J68" s="72"/>
      <c r="K68" s="72"/>
      <c r="L68" s="72"/>
      <c r="M68" s="72"/>
      <c r="N68" s="72"/>
      <c r="O68" s="72"/>
      <c r="P68" s="72"/>
      <c r="Q68" s="72"/>
      <c r="R68" s="72"/>
      <c r="S68" s="73"/>
      <c r="U68" s="60">
        <f>IF(ISERROR(OR(WEEKDAY(B68,1)=1,ISNUMBER(MATCH(B68,#REF!,0)))),"",IF(OR(WEEKDAY(B68,1)=1,ISNUMBER(MATCH(B68,#REF!,0))),1,2))</f>
        <v>1</v>
      </c>
      <c r="V68" s="58"/>
      <c r="W68" s="58"/>
      <c r="X68" s="58"/>
      <c r="Y68" s="58"/>
      <c r="Z68" s="58"/>
      <c r="AA68" s="58"/>
    </row>
    <row r="69" spans="1:27" ht="18" customHeight="1" thickBot="1">
      <c r="A69" s="58"/>
      <c r="B69" s="9" t="s">
        <v>25</v>
      </c>
      <c r="C69" s="4" t="s">
        <v>1</v>
      </c>
      <c r="D69" s="5" t="s">
        <v>0</v>
      </c>
      <c r="E69" s="68" t="s">
        <v>2</v>
      </c>
      <c r="F69" s="69"/>
      <c r="G69" s="69"/>
      <c r="H69" s="69"/>
      <c r="I69" s="69"/>
      <c r="J69" s="69"/>
      <c r="K69" s="69"/>
      <c r="L69" s="69"/>
      <c r="M69" s="70"/>
      <c r="N69" s="59" t="s">
        <v>4</v>
      </c>
      <c r="O69" s="57" t="s">
        <v>6</v>
      </c>
      <c r="P69" s="7" t="s">
        <v>26</v>
      </c>
      <c r="Q69" s="12" t="s">
        <v>4</v>
      </c>
      <c r="R69" s="63" t="s">
        <v>4</v>
      </c>
      <c r="S69" s="64"/>
      <c r="U69" s="60" t="str">
        <f>IF(ISERROR(OR(WEEKDAY(B69,1)=1,ISNUMBER(MATCH(B69,#REF!,0)))),"",IF(OR(WEEKDAY(B69,1)=1,ISNUMBER(MATCH(B69,#REF!,0))),1,2))</f>
        <v/>
      </c>
      <c r="V69" s="58"/>
      <c r="W69" s="58"/>
      <c r="X69" s="58"/>
      <c r="Y69" s="58"/>
      <c r="Z69" s="58"/>
      <c r="AA69" s="58"/>
    </row>
    <row r="70" spans="1:27" ht="18" customHeight="1">
      <c r="A70" s="58"/>
      <c r="B70" s="43" t="s">
        <v>7</v>
      </c>
      <c r="C70" s="44" t="s">
        <v>7</v>
      </c>
      <c r="D70" s="45"/>
      <c r="E70" s="66" t="s">
        <v>7</v>
      </c>
      <c r="F70" s="67"/>
      <c r="G70" s="67"/>
      <c r="H70" s="67"/>
      <c r="I70" s="67"/>
      <c r="J70" s="67"/>
      <c r="K70" s="67"/>
      <c r="L70" s="67"/>
      <c r="M70" s="67"/>
      <c r="N70" s="46"/>
      <c r="O70" s="46"/>
      <c r="P70" s="46"/>
      <c r="Q70" s="46"/>
      <c r="R70" s="52" t="s">
        <v>56</v>
      </c>
      <c r="S70" s="47">
        <f>SUM(N70:N75)</f>
        <v>0</v>
      </c>
      <c r="U70" s="60" t="str">
        <f>IF(ISERROR(OR(WEEKDAY(B70,1)=1,ISNUMBER(MATCH(B70,#REF!,0)))),"",IF(OR(WEEKDAY(B70,1)=1,ISNUMBER(MATCH(B70,#REF!,0))),1,2))</f>
        <v/>
      </c>
      <c r="V70" s="58"/>
      <c r="W70" s="58"/>
      <c r="X70" s="58"/>
      <c r="Y70" s="58"/>
      <c r="Z70" s="58"/>
      <c r="AA70" s="58"/>
    </row>
    <row r="71" spans="1:27" ht="18" customHeight="1">
      <c r="A71" s="58"/>
      <c r="B71" s="14" t="s">
        <v>7</v>
      </c>
      <c r="C71" s="8" t="s">
        <v>7</v>
      </c>
      <c r="D71" s="18"/>
      <c r="E71" s="61" t="s">
        <v>7</v>
      </c>
      <c r="F71" s="62"/>
      <c r="G71" s="62"/>
      <c r="H71" s="62"/>
      <c r="I71" s="62"/>
      <c r="J71" s="62"/>
      <c r="K71" s="62"/>
      <c r="L71" s="62"/>
      <c r="M71" s="62"/>
      <c r="N71" s="15"/>
      <c r="O71" s="15"/>
      <c r="P71" s="15"/>
      <c r="Q71" s="15"/>
      <c r="R71" s="53" t="s">
        <v>6</v>
      </c>
      <c r="S71" s="16">
        <f>SUM(Q70:Q74)</f>
        <v>0</v>
      </c>
      <c r="U71" s="60" t="str">
        <f>IF(ISERROR(OR(WEEKDAY(B71,1)=1,ISNUMBER(MATCH(B71,#REF!,0)))),"",IF(OR(WEEKDAY(B71,1)=1,ISNUMBER(MATCH(B71,#REF!,0))),1,2))</f>
        <v/>
      </c>
      <c r="V71" s="58"/>
      <c r="W71" s="58"/>
      <c r="X71" s="58"/>
      <c r="Y71" s="58"/>
      <c r="Z71" s="58"/>
      <c r="AA71" s="58"/>
    </row>
    <row r="72" spans="1:27" ht="18" customHeight="1">
      <c r="A72" s="58"/>
      <c r="B72" s="14" t="s">
        <v>7</v>
      </c>
      <c r="C72" s="8" t="s">
        <v>7</v>
      </c>
      <c r="D72" s="18"/>
      <c r="E72" s="61" t="s">
        <v>7</v>
      </c>
      <c r="F72" s="62"/>
      <c r="G72" s="62"/>
      <c r="H72" s="62"/>
      <c r="I72" s="62"/>
      <c r="J72" s="62"/>
      <c r="K72" s="62"/>
      <c r="L72" s="62"/>
      <c r="M72" s="62"/>
      <c r="N72" s="15"/>
      <c r="O72" s="15"/>
      <c r="P72" s="15"/>
      <c r="Q72" s="15"/>
      <c r="R72" s="54" t="str">
        <f>IF(Q75="△","Minus Time","")</f>
        <v/>
      </c>
      <c r="S72" s="41"/>
      <c r="U72" s="60" t="str">
        <f>IF(ISERROR(OR(WEEKDAY(B72,1)=1,ISNUMBER(MATCH(B72,#REF!,0)))),"",IF(OR(WEEKDAY(B72,1)=1,ISNUMBER(MATCH(B72,#REF!,0))),1,2))</f>
        <v/>
      </c>
      <c r="V72" s="58"/>
      <c r="W72" s="58"/>
      <c r="X72" s="58"/>
      <c r="Y72" s="58"/>
      <c r="Z72" s="58"/>
      <c r="AA72" s="58"/>
    </row>
    <row r="73" spans="1:27" ht="18" customHeight="1">
      <c r="A73" s="58"/>
      <c r="B73" s="14" t="s">
        <v>7</v>
      </c>
      <c r="C73" s="8" t="s">
        <v>7</v>
      </c>
      <c r="D73" s="18"/>
      <c r="E73" s="61" t="s">
        <v>7</v>
      </c>
      <c r="F73" s="62"/>
      <c r="G73" s="62"/>
      <c r="H73" s="62"/>
      <c r="I73" s="62"/>
      <c r="J73" s="62"/>
      <c r="K73" s="62"/>
      <c r="L73" s="62"/>
      <c r="M73" s="62"/>
      <c r="N73" s="15"/>
      <c r="O73" s="15"/>
      <c r="P73" s="15"/>
      <c r="Q73" s="15"/>
      <c r="R73" s="53" t="s">
        <v>23</v>
      </c>
      <c r="S73" s="16">
        <f>IF(OR(Q75="■",Q75="×",Q75="◎"),0,IF(Q75="△",SUM(S70:S72)-7.75, SUM(S70:S71)-7.75))</f>
        <v>0</v>
      </c>
      <c r="U73" s="60" t="str">
        <f>IF(ISERROR(OR(WEEKDAY(B73,1)=1,ISNUMBER(MATCH(B73,#REF!,0)))),"",IF(OR(WEEKDAY(B73,1)=1,ISNUMBER(MATCH(B73,#REF!,0))),1,2))</f>
        <v/>
      </c>
      <c r="V73" s="58"/>
      <c r="W73" s="58"/>
      <c r="X73" s="58"/>
      <c r="Y73" s="58"/>
      <c r="Z73" s="58"/>
      <c r="AA73" s="58"/>
    </row>
    <row r="74" spans="1:27" ht="18" customHeight="1">
      <c r="A74" s="58"/>
      <c r="B74" s="14" t="s">
        <v>7</v>
      </c>
      <c r="C74" s="8" t="s">
        <v>7</v>
      </c>
      <c r="D74" s="18"/>
      <c r="E74" s="61" t="s">
        <v>7</v>
      </c>
      <c r="F74" s="62"/>
      <c r="G74" s="62"/>
      <c r="H74" s="62"/>
      <c r="I74" s="62"/>
      <c r="J74" s="62"/>
      <c r="K74" s="62"/>
      <c r="L74" s="62"/>
      <c r="M74" s="62"/>
      <c r="N74" s="15"/>
      <c r="O74" s="15" t="s">
        <v>32</v>
      </c>
      <c r="P74" s="15" t="s">
        <v>33</v>
      </c>
      <c r="Q74" s="15"/>
      <c r="R74" s="53" t="s">
        <v>3</v>
      </c>
      <c r="S74" s="16" t="str">
        <f>IF(Q75="×",-7.75,"-")</f>
        <v>-</v>
      </c>
      <c r="U74" s="60" t="str">
        <f>IF(ISERROR(OR(WEEKDAY(B74,1)=1,ISNUMBER(MATCH(B74,#REF!,0)))),"",IF(OR(WEEKDAY(B74,1)=1,ISNUMBER(MATCH(B74,#REF!,0))),1,2))</f>
        <v/>
      </c>
      <c r="V74" s="58"/>
      <c r="W74" s="58"/>
      <c r="X74" s="58"/>
      <c r="Y74" s="58"/>
      <c r="Z74" s="58"/>
      <c r="AA74" s="58"/>
    </row>
    <row r="75" spans="1:27" ht="18" customHeight="1" thickBot="1">
      <c r="A75" s="58"/>
      <c r="B75" s="48" t="s">
        <v>7</v>
      </c>
      <c r="C75" s="49" t="s">
        <v>7</v>
      </c>
      <c r="D75" s="50"/>
      <c r="E75" s="76" t="s">
        <v>7</v>
      </c>
      <c r="F75" s="77"/>
      <c r="G75" s="77"/>
      <c r="H75" s="77"/>
      <c r="I75" s="77"/>
      <c r="J75" s="77"/>
      <c r="K75" s="77"/>
      <c r="L75" s="77"/>
      <c r="M75" s="77"/>
      <c r="N75" s="51"/>
      <c r="O75" s="51" t="s">
        <v>55</v>
      </c>
      <c r="P75" s="51" t="s">
        <v>33</v>
      </c>
      <c r="Q75" s="51" t="s">
        <v>7</v>
      </c>
      <c r="R75" s="55" t="s">
        <v>5</v>
      </c>
      <c r="S75" s="17">
        <f xml:space="preserve"> S70+S71</f>
        <v>0</v>
      </c>
      <c r="U75" s="60" t="str">
        <f>IF(ISERROR(OR(WEEKDAY(B75,1)=1,ISNUMBER(MATCH(B75,#REF!,0)))),"",IF(OR(WEEKDAY(B75,1)=1,ISNUMBER(MATCH(B75,#REF!,0))),1,2))</f>
        <v/>
      </c>
      <c r="V75" s="58"/>
      <c r="W75" s="58"/>
      <c r="X75" s="58"/>
      <c r="Y75" s="58"/>
      <c r="Z75" s="58"/>
      <c r="AA75" s="58"/>
    </row>
    <row r="76" spans="1:27" ht="18" customHeight="1" thickBot="1">
      <c r="A76" s="58"/>
      <c r="B76" s="71">
        <f>B68+1</f>
        <v>45117</v>
      </c>
      <c r="C76" s="72"/>
      <c r="D76" s="72"/>
      <c r="E76" s="72"/>
      <c r="F76" s="72"/>
      <c r="G76" s="72"/>
      <c r="H76" s="72"/>
      <c r="I76" s="72"/>
      <c r="J76" s="72"/>
      <c r="K76" s="72"/>
      <c r="L76" s="72"/>
      <c r="M76" s="72"/>
      <c r="N76" s="72"/>
      <c r="O76" s="72"/>
      <c r="P76" s="72"/>
      <c r="Q76" s="72"/>
      <c r="R76" s="72"/>
      <c r="S76" s="73"/>
      <c r="U76" s="60">
        <f>IF(ISERROR(OR(WEEKDAY(B76,1)=1,ISNUMBER(MATCH(B76,#REF!,0)))),"",IF(OR(WEEKDAY(B76,1)=1,ISNUMBER(MATCH(B76,#REF!,0))),1,2))</f>
        <v>2</v>
      </c>
      <c r="V76" s="58"/>
      <c r="W76" s="58"/>
      <c r="X76" s="58"/>
      <c r="Y76" s="58"/>
      <c r="Z76" s="58"/>
      <c r="AA76" s="58"/>
    </row>
    <row r="77" spans="1:27" ht="18" customHeight="1" thickBot="1">
      <c r="A77" s="58"/>
      <c r="B77" s="9" t="s">
        <v>25</v>
      </c>
      <c r="C77" s="4" t="s">
        <v>1</v>
      </c>
      <c r="D77" s="5" t="s">
        <v>0</v>
      </c>
      <c r="E77" s="68" t="s">
        <v>2</v>
      </c>
      <c r="F77" s="69"/>
      <c r="G77" s="69"/>
      <c r="H77" s="69"/>
      <c r="I77" s="69"/>
      <c r="J77" s="69"/>
      <c r="K77" s="69"/>
      <c r="L77" s="69"/>
      <c r="M77" s="70"/>
      <c r="N77" s="59" t="s">
        <v>4</v>
      </c>
      <c r="O77" s="57" t="s">
        <v>6</v>
      </c>
      <c r="P77" s="7" t="s">
        <v>26</v>
      </c>
      <c r="Q77" s="12" t="s">
        <v>4</v>
      </c>
      <c r="R77" s="63" t="s">
        <v>4</v>
      </c>
      <c r="S77" s="64"/>
      <c r="U77" s="60" t="str">
        <f>IF(ISERROR(OR(WEEKDAY(B77,1)=1,ISNUMBER(MATCH(B77,#REF!,0)))),"",IF(OR(WEEKDAY(B77,1)=1,ISNUMBER(MATCH(B77,#REF!,0))),1,2))</f>
        <v/>
      </c>
      <c r="V77" s="58"/>
      <c r="W77" s="58"/>
      <c r="X77" s="58"/>
      <c r="Y77" s="58"/>
      <c r="Z77" s="58"/>
      <c r="AA77" s="58"/>
    </row>
    <row r="78" spans="1:27" ht="18" customHeight="1">
      <c r="A78" s="58"/>
      <c r="B78" s="43" t="s">
        <v>96</v>
      </c>
      <c r="C78" s="44" t="s">
        <v>97</v>
      </c>
      <c r="D78" s="45" t="s">
        <v>120</v>
      </c>
      <c r="E78" s="66" t="s">
        <v>99</v>
      </c>
      <c r="F78" s="67"/>
      <c r="G78" s="67"/>
      <c r="H78" s="67"/>
      <c r="I78" s="67"/>
      <c r="J78" s="67"/>
      <c r="K78" s="67"/>
      <c r="L78" s="67"/>
      <c r="M78" s="67"/>
      <c r="N78" s="46">
        <v>3.5</v>
      </c>
      <c r="O78" s="46" t="s">
        <v>115</v>
      </c>
      <c r="P78" s="46"/>
      <c r="Q78" s="46">
        <v>3.5</v>
      </c>
      <c r="R78" s="52" t="s">
        <v>56</v>
      </c>
      <c r="S78" s="47">
        <f>SUM(N78:N83)</f>
        <v>3.5</v>
      </c>
      <c r="U78" s="60" t="str">
        <f>IF(ISERROR(OR(WEEKDAY(B78,1)=1,ISNUMBER(MATCH(B78,#REF!,0)))),"",IF(OR(WEEKDAY(B78,1)=1,ISNUMBER(MATCH(B78,#REF!,0))),1,2))</f>
        <v/>
      </c>
      <c r="V78" s="58"/>
      <c r="W78" s="58"/>
      <c r="X78" s="58"/>
      <c r="Y78" s="58"/>
      <c r="Z78" s="58"/>
      <c r="AA78" s="58"/>
    </row>
    <row r="79" spans="1:27" ht="18" customHeight="1">
      <c r="A79" s="58"/>
      <c r="B79" s="14" t="s">
        <v>7</v>
      </c>
      <c r="C79" s="8" t="s">
        <v>7</v>
      </c>
      <c r="D79" s="18"/>
      <c r="E79" s="61" t="s">
        <v>7</v>
      </c>
      <c r="F79" s="62"/>
      <c r="G79" s="62"/>
      <c r="H79" s="62"/>
      <c r="I79" s="62"/>
      <c r="J79" s="62"/>
      <c r="K79" s="62"/>
      <c r="L79" s="62"/>
      <c r="M79" s="62"/>
      <c r="N79" s="15"/>
      <c r="O79" s="15"/>
      <c r="P79" s="15"/>
      <c r="Q79" s="15"/>
      <c r="R79" s="53" t="s">
        <v>6</v>
      </c>
      <c r="S79" s="16">
        <f>SUM(Q78:Q82)</f>
        <v>4.25</v>
      </c>
      <c r="U79" s="60" t="str">
        <f>IF(ISERROR(OR(WEEKDAY(B79,1)=1,ISNUMBER(MATCH(B79,#REF!,0)))),"",IF(OR(WEEKDAY(B79,1)=1,ISNUMBER(MATCH(B79,#REF!,0))),1,2))</f>
        <v/>
      </c>
      <c r="V79" s="58"/>
      <c r="W79" s="58"/>
      <c r="X79" s="58"/>
      <c r="Y79" s="58"/>
      <c r="Z79" s="58"/>
      <c r="AA79" s="58"/>
    </row>
    <row r="80" spans="1:27" ht="18" customHeight="1">
      <c r="A80" s="58"/>
      <c r="B80" s="14" t="s">
        <v>7</v>
      </c>
      <c r="C80" s="8" t="s">
        <v>7</v>
      </c>
      <c r="D80" s="18"/>
      <c r="E80" s="61" t="s">
        <v>7</v>
      </c>
      <c r="F80" s="62"/>
      <c r="G80" s="62"/>
      <c r="H80" s="62"/>
      <c r="I80" s="62"/>
      <c r="J80" s="62"/>
      <c r="K80" s="62"/>
      <c r="L80" s="62"/>
      <c r="M80" s="62"/>
      <c r="N80" s="15"/>
      <c r="O80" s="15"/>
      <c r="P80" s="15"/>
      <c r="Q80" s="15"/>
      <c r="R80" s="54" t="str">
        <f>IF(Q83="△","Minus Time","")</f>
        <v/>
      </c>
      <c r="S80" s="41"/>
      <c r="U80" s="60" t="str">
        <f>IF(ISERROR(OR(WEEKDAY(B80,1)=1,ISNUMBER(MATCH(B80,#REF!,0)))),"",IF(OR(WEEKDAY(B80,1)=1,ISNUMBER(MATCH(B80,#REF!,0))),1,2))</f>
        <v/>
      </c>
      <c r="V80" s="58"/>
      <c r="W80" s="58"/>
      <c r="X80" s="58"/>
      <c r="Y80" s="58"/>
      <c r="Z80" s="58"/>
      <c r="AA80" s="58"/>
    </row>
    <row r="81" spans="1:27" ht="18" customHeight="1">
      <c r="A81" s="58"/>
      <c r="B81" s="14" t="s">
        <v>7</v>
      </c>
      <c r="C81" s="8" t="s">
        <v>7</v>
      </c>
      <c r="D81" s="18"/>
      <c r="E81" s="61" t="s">
        <v>7</v>
      </c>
      <c r="F81" s="62"/>
      <c r="G81" s="62"/>
      <c r="H81" s="62"/>
      <c r="I81" s="62"/>
      <c r="J81" s="62"/>
      <c r="K81" s="62"/>
      <c r="L81" s="62"/>
      <c r="M81" s="62"/>
      <c r="N81" s="15"/>
      <c r="O81" s="15"/>
      <c r="P81" s="15"/>
      <c r="Q81" s="15"/>
      <c r="R81" s="53" t="s">
        <v>23</v>
      </c>
      <c r="S81" s="16">
        <f>IF(OR(Q83="■",Q83="×",Q83="◎"),0,IF(Q83="△",SUM(S78:S80)-7.75, SUM(S78:S79)-7.75))</f>
        <v>0</v>
      </c>
      <c r="U81" s="60" t="str">
        <f>IF(ISERROR(OR(WEEKDAY(B81,1)=1,ISNUMBER(MATCH(B81,#REF!,0)))),"",IF(OR(WEEKDAY(B81,1)=1,ISNUMBER(MATCH(B81,#REF!,0))),1,2))</f>
        <v/>
      </c>
      <c r="V81" s="58"/>
      <c r="W81" s="58"/>
      <c r="X81" s="58"/>
      <c r="Y81" s="58"/>
      <c r="Z81" s="58"/>
      <c r="AA81" s="58"/>
    </row>
    <row r="82" spans="1:27" ht="18" customHeight="1">
      <c r="A82" s="58"/>
      <c r="B82" s="14" t="s">
        <v>7</v>
      </c>
      <c r="C82" s="8" t="s">
        <v>7</v>
      </c>
      <c r="D82" s="18"/>
      <c r="E82" s="61" t="s">
        <v>7</v>
      </c>
      <c r="F82" s="62"/>
      <c r="G82" s="62"/>
      <c r="H82" s="62"/>
      <c r="I82" s="62"/>
      <c r="J82" s="62"/>
      <c r="K82" s="62"/>
      <c r="L82" s="62"/>
      <c r="M82" s="62"/>
      <c r="N82" s="15"/>
      <c r="O82" s="15" t="s">
        <v>32</v>
      </c>
      <c r="P82" s="15" t="s">
        <v>33</v>
      </c>
      <c r="Q82" s="15">
        <v>0.75</v>
      </c>
      <c r="R82" s="53" t="s">
        <v>3</v>
      </c>
      <c r="S82" s="16" t="str">
        <f>IF(Q83="×",-7.75,"-")</f>
        <v>-</v>
      </c>
      <c r="U82" s="60" t="str">
        <f>IF(ISERROR(OR(WEEKDAY(B82,1)=1,ISNUMBER(MATCH(B82,#REF!,0)))),"",IF(OR(WEEKDAY(B82,1)=1,ISNUMBER(MATCH(B82,#REF!,0))),1,2))</f>
        <v/>
      </c>
      <c r="V82" s="58"/>
      <c r="W82" s="58"/>
      <c r="X82" s="58"/>
      <c r="Y82" s="58"/>
      <c r="Z82" s="58"/>
      <c r="AA82" s="58"/>
    </row>
    <row r="83" spans="1:27" ht="18" customHeight="1" thickBot="1">
      <c r="A83" s="58"/>
      <c r="B83" s="48" t="s">
        <v>7</v>
      </c>
      <c r="C83" s="49" t="s">
        <v>7</v>
      </c>
      <c r="D83" s="50"/>
      <c r="E83" s="76" t="s">
        <v>7</v>
      </c>
      <c r="F83" s="77"/>
      <c r="G83" s="77"/>
      <c r="H83" s="77"/>
      <c r="I83" s="77"/>
      <c r="J83" s="77"/>
      <c r="K83" s="77"/>
      <c r="L83" s="77"/>
      <c r="M83" s="77"/>
      <c r="N83" s="51"/>
      <c r="O83" s="51" t="s">
        <v>55</v>
      </c>
      <c r="P83" s="51" t="s">
        <v>33</v>
      </c>
      <c r="Q83" s="51" t="s">
        <v>93</v>
      </c>
      <c r="R83" s="55" t="s">
        <v>5</v>
      </c>
      <c r="S83" s="17">
        <f xml:space="preserve"> S78+S79</f>
        <v>7.75</v>
      </c>
      <c r="U83" s="60" t="str">
        <f>IF(ISERROR(OR(WEEKDAY(B83,1)=1,ISNUMBER(MATCH(B83,#REF!,0)))),"",IF(OR(WEEKDAY(B83,1)=1,ISNUMBER(MATCH(B83,#REF!,0))),1,2))</f>
        <v/>
      </c>
      <c r="V83" s="58"/>
      <c r="W83" s="58"/>
      <c r="X83" s="58"/>
      <c r="Y83" s="58"/>
      <c r="Z83" s="58"/>
      <c r="AA83" s="58"/>
    </row>
    <row r="84" spans="1:27" ht="18" customHeight="1" thickBot="1">
      <c r="A84" s="58"/>
      <c r="B84" s="71">
        <f>B76+1</f>
        <v>45118</v>
      </c>
      <c r="C84" s="72"/>
      <c r="D84" s="72"/>
      <c r="E84" s="72"/>
      <c r="F84" s="72"/>
      <c r="G84" s="72"/>
      <c r="H84" s="72"/>
      <c r="I84" s="72"/>
      <c r="J84" s="72"/>
      <c r="K84" s="72"/>
      <c r="L84" s="72"/>
      <c r="M84" s="72"/>
      <c r="N84" s="72"/>
      <c r="O84" s="72"/>
      <c r="P84" s="72"/>
      <c r="Q84" s="72"/>
      <c r="R84" s="72"/>
      <c r="S84" s="73"/>
      <c r="U84" s="60">
        <f>IF(ISERROR(OR(WEEKDAY(B84,1)=1,ISNUMBER(MATCH(B84,#REF!,0)))),"",IF(OR(WEEKDAY(B84,1)=1,ISNUMBER(MATCH(B84,#REF!,0))),1,2))</f>
        <v>2</v>
      </c>
      <c r="V84" s="58"/>
      <c r="W84" s="58"/>
      <c r="X84" s="58"/>
      <c r="Y84" s="58"/>
      <c r="Z84" s="58"/>
      <c r="AA84" s="58"/>
    </row>
    <row r="85" spans="1:27" ht="18" customHeight="1" thickBot="1">
      <c r="A85" s="58"/>
      <c r="B85" s="9" t="s">
        <v>25</v>
      </c>
      <c r="C85" s="4" t="s">
        <v>1</v>
      </c>
      <c r="D85" s="5" t="s">
        <v>0</v>
      </c>
      <c r="E85" s="68" t="s">
        <v>2</v>
      </c>
      <c r="F85" s="69"/>
      <c r="G85" s="69"/>
      <c r="H85" s="69"/>
      <c r="I85" s="69"/>
      <c r="J85" s="69"/>
      <c r="K85" s="69"/>
      <c r="L85" s="69"/>
      <c r="M85" s="70"/>
      <c r="N85" s="59" t="s">
        <v>4</v>
      </c>
      <c r="O85" s="57" t="s">
        <v>6</v>
      </c>
      <c r="P85" s="7" t="s">
        <v>26</v>
      </c>
      <c r="Q85" s="12" t="s">
        <v>4</v>
      </c>
      <c r="R85" s="63" t="s">
        <v>4</v>
      </c>
      <c r="S85" s="64"/>
      <c r="U85" s="60" t="str">
        <f>IF(ISERROR(OR(WEEKDAY(B85,1)=1,ISNUMBER(MATCH(B85,#REF!,0)))),"",IF(OR(WEEKDAY(B85,1)=1,ISNUMBER(MATCH(B85,#REF!,0))),1,2))</f>
        <v/>
      </c>
      <c r="V85" s="58"/>
      <c r="W85" s="58"/>
      <c r="X85" s="58"/>
      <c r="Y85" s="58"/>
      <c r="Z85" s="58"/>
      <c r="AA85" s="58"/>
    </row>
    <row r="86" spans="1:27" ht="18" customHeight="1" thickBot="1">
      <c r="A86" s="58"/>
      <c r="B86" s="43" t="s">
        <v>96</v>
      </c>
      <c r="C86" s="44" t="s">
        <v>97</v>
      </c>
      <c r="D86" s="45" t="s">
        <v>120</v>
      </c>
      <c r="E86" s="66" t="s">
        <v>99</v>
      </c>
      <c r="F86" s="67"/>
      <c r="G86" s="67"/>
      <c r="H86" s="67"/>
      <c r="I86" s="67"/>
      <c r="J86" s="67"/>
      <c r="K86" s="67"/>
      <c r="L86" s="67"/>
      <c r="M86" s="67"/>
      <c r="N86" s="46">
        <v>5.5</v>
      </c>
      <c r="O86" s="46"/>
      <c r="P86" s="46"/>
      <c r="Q86" s="46"/>
      <c r="R86" s="52" t="s">
        <v>56</v>
      </c>
      <c r="S86" s="47">
        <f>SUM(N86:N91)</f>
        <v>6.5</v>
      </c>
      <c r="U86" s="60" t="str">
        <f>IF(ISERROR(OR(WEEKDAY(B86,1)=1,ISNUMBER(MATCH(B86,#REF!,0)))),"",IF(OR(WEEKDAY(B86,1)=1,ISNUMBER(MATCH(B86,#REF!,0))),1,2))</f>
        <v/>
      </c>
      <c r="V86" s="58"/>
      <c r="W86" s="58"/>
      <c r="X86" s="58"/>
      <c r="Y86" s="58"/>
      <c r="Z86" s="58"/>
      <c r="AA86" s="58"/>
    </row>
    <row r="87" spans="1:27" ht="18" customHeight="1">
      <c r="A87" s="58"/>
      <c r="B87" s="14" t="s">
        <v>96</v>
      </c>
      <c r="C87" s="44" t="s">
        <v>97</v>
      </c>
      <c r="D87" s="45" t="s">
        <v>120</v>
      </c>
      <c r="E87" s="61" t="s">
        <v>107</v>
      </c>
      <c r="F87" s="62"/>
      <c r="G87" s="62"/>
      <c r="H87" s="62"/>
      <c r="I87" s="62"/>
      <c r="J87" s="62"/>
      <c r="K87" s="62"/>
      <c r="L87" s="62"/>
      <c r="M87" s="62"/>
      <c r="N87" s="15">
        <v>1</v>
      </c>
      <c r="O87" s="15"/>
      <c r="P87" s="15"/>
      <c r="Q87" s="15"/>
      <c r="R87" s="53" t="s">
        <v>6</v>
      </c>
      <c r="S87" s="16">
        <f>SUM(Q86:Q90)</f>
        <v>1.25</v>
      </c>
      <c r="U87" s="60" t="str">
        <f>IF(ISERROR(OR(WEEKDAY(B87,1)=1,ISNUMBER(MATCH(B87,#REF!,0)))),"",IF(OR(WEEKDAY(B87,1)=1,ISNUMBER(MATCH(B87,#REF!,0))),1,2))</f>
        <v/>
      </c>
      <c r="V87" s="58"/>
      <c r="W87" s="58"/>
      <c r="X87" s="58"/>
      <c r="Y87" s="58"/>
      <c r="Z87" s="58"/>
      <c r="AA87" s="58"/>
    </row>
    <row r="88" spans="1:27" ht="18" customHeight="1">
      <c r="A88" s="58"/>
      <c r="B88" s="14" t="s">
        <v>7</v>
      </c>
      <c r="C88" s="8" t="s">
        <v>7</v>
      </c>
      <c r="D88" s="18"/>
      <c r="E88" s="61" t="s">
        <v>7</v>
      </c>
      <c r="F88" s="62"/>
      <c r="G88" s="62"/>
      <c r="H88" s="62"/>
      <c r="I88" s="62"/>
      <c r="J88" s="62"/>
      <c r="K88" s="62"/>
      <c r="L88" s="62"/>
      <c r="M88" s="62"/>
      <c r="N88" s="15"/>
      <c r="O88" s="15"/>
      <c r="P88" s="15"/>
      <c r="Q88" s="15"/>
      <c r="R88" s="54" t="str">
        <f>IF(Q91="△","Minus Time","")</f>
        <v/>
      </c>
      <c r="S88" s="41"/>
      <c r="U88" s="60" t="str">
        <f>IF(ISERROR(OR(WEEKDAY(B88,1)=1,ISNUMBER(MATCH(B88,#REF!,0)))),"",IF(OR(WEEKDAY(B88,1)=1,ISNUMBER(MATCH(B88,#REF!,0))),1,2))</f>
        <v/>
      </c>
      <c r="V88" s="58"/>
      <c r="W88" s="58"/>
      <c r="X88" s="58"/>
      <c r="Y88" s="58"/>
      <c r="Z88" s="58"/>
      <c r="AA88" s="58"/>
    </row>
    <row r="89" spans="1:27" ht="18" customHeight="1">
      <c r="A89" s="58"/>
      <c r="B89" s="14" t="s">
        <v>7</v>
      </c>
      <c r="C89" s="8" t="s">
        <v>7</v>
      </c>
      <c r="D89" s="18"/>
      <c r="E89" s="61" t="s">
        <v>7</v>
      </c>
      <c r="F89" s="62"/>
      <c r="G89" s="62"/>
      <c r="H89" s="62"/>
      <c r="I89" s="62"/>
      <c r="J89" s="62"/>
      <c r="K89" s="62"/>
      <c r="L89" s="62"/>
      <c r="M89" s="62"/>
      <c r="N89" s="15"/>
      <c r="O89" s="15"/>
      <c r="P89" s="15"/>
      <c r="Q89" s="15"/>
      <c r="R89" s="53" t="s">
        <v>23</v>
      </c>
      <c r="S89" s="16">
        <f>IF(OR(Q91="■",Q91="×",Q91="◎"),0,IF(Q91="△",SUM(S86:S88)-7.75, SUM(S86:S87)-7.75))</f>
        <v>0</v>
      </c>
      <c r="U89" s="60" t="str">
        <f>IF(ISERROR(OR(WEEKDAY(B89,1)=1,ISNUMBER(MATCH(B89,#REF!,0)))),"",IF(OR(WEEKDAY(B89,1)=1,ISNUMBER(MATCH(B89,#REF!,0))),1,2))</f>
        <v/>
      </c>
      <c r="V89" s="58"/>
      <c r="W89" s="58"/>
      <c r="X89" s="58"/>
      <c r="Y89" s="58"/>
      <c r="Z89" s="58"/>
      <c r="AA89" s="58"/>
    </row>
    <row r="90" spans="1:27" ht="18" customHeight="1">
      <c r="A90" s="58"/>
      <c r="B90" s="14" t="s">
        <v>7</v>
      </c>
      <c r="C90" s="8" t="s">
        <v>7</v>
      </c>
      <c r="D90" s="18"/>
      <c r="E90" s="61" t="s">
        <v>7</v>
      </c>
      <c r="F90" s="62"/>
      <c r="G90" s="62"/>
      <c r="H90" s="62"/>
      <c r="I90" s="62"/>
      <c r="J90" s="62"/>
      <c r="K90" s="62"/>
      <c r="L90" s="62"/>
      <c r="M90" s="62"/>
      <c r="N90" s="15"/>
      <c r="O90" s="15" t="s">
        <v>32</v>
      </c>
      <c r="P90" s="15" t="s">
        <v>33</v>
      </c>
      <c r="Q90" s="15">
        <v>1.25</v>
      </c>
      <c r="R90" s="53" t="s">
        <v>3</v>
      </c>
      <c r="S90" s="16" t="str">
        <f>IF(Q91="×",-7.75,"-")</f>
        <v>-</v>
      </c>
      <c r="U90" s="60" t="str">
        <f>IF(ISERROR(OR(WEEKDAY(B90,1)=1,ISNUMBER(MATCH(B90,#REF!,0)))),"",IF(OR(WEEKDAY(B90,1)=1,ISNUMBER(MATCH(B90,#REF!,0))),1,2))</f>
        <v/>
      </c>
      <c r="V90" s="58"/>
      <c r="W90" s="58"/>
      <c r="X90" s="58"/>
      <c r="Y90" s="58"/>
      <c r="Z90" s="58"/>
      <c r="AA90" s="58"/>
    </row>
    <row r="91" spans="1:27" ht="18" customHeight="1" thickBot="1">
      <c r="A91" s="58"/>
      <c r="B91" s="48" t="s">
        <v>7</v>
      </c>
      <c r="C91" s="49" t="s">
        <v>7</v>
      </c>
      <c r="D91" s="50"/>
      <c r="E91" s="76" t="s">
        <v>7</v>
      </c>
      <c r="F91" s="77"/>
      <c r="G91" s="77"/>
      <c r="H91" s="77"/>
      <c r="I91" s="77"/>
      <c r="J91" s="77"/>
      <c r="K91" s="77"/>
      <c r="L91" s="77"/>
      <c r="M91" s="77"/>
      <c r="N91" s="51"/>
      <c r="O91" s="51" t="s">
        <v>55</v>
      </c>
      <c r="P91" s="51" t="s">
        <v>33</v>
      </c>
      <c r="Q91" s="51" t="s">
        <v>93</v>
      </c>
      <c r="R91" s="55" t="s">
        <v>5</v>
      </c>
      <c r="S91" s="17">
        <f xml:space="preserve"> S86+S87</f>
        <v>7.75</v>
      </c>
      <c r="U91" s="60" t="str">
        <f>IF(ISERROR(OR(WEEKDAY(B91,1)=1,ISNUMBER(MATCH(B91,#REF!,0)))),"",IF(OR(WEEKDAY(B91,1)=1,ISNUMBER(MATCH(B91,#REF!,0))),1,2))</f>
        <v/>
      </c>
      <c r="V91" s="58"/>
      <c r="W91" s="58"/>
      <c r="X91" s="58"/>
      <c r="Y91" s="58"/>
      <c r="Z91" s="58"/>
      <c r="AA91" s="58"/>
    </row>
    <row r="92" spans="1:27" ht="18" customHeight="1" thickBot="1">
      <c r="A92" s="58"/>
      <c r="B92" s="71">
        <f>B84+1</f>
        <v>45119</v>
      </c>
      <c r="C92" s="72"/>
      <c r="D92" s="72"/>
      <c r="E92" s="72"/>
      <c r="F92" s="72"/>
      <c r="G92" s="72"/>
      <c r="H92" s="72"/>
      <c r="I92" s="72"/>
      <c r="J92" s="72"/>
      <c r="K92" s="72"/>
      <c r="L92" s="72"/>
      <c r="M92" s="72"/>
      <c r="N92" s="72"/>
      <c r="O92" s="72"/>
      <c r="P92" s="72"/>
      <c r="Q92" s="72"/>
      <c r="R92" s="72"/>
      <c r="S92" s="73"/>
      <c r="U92" s="60">
        <f>IF(ISERROR(OR(WEEKDAY(B92,1)=1,ISNUMBER(MATCH(B92,#REF!,0)))),"",IF(OR(WEEKDAY(B92,1)=1,ISNUMBER(MATCH(B92,#REF!,0))),1,2))</f>
        <v>2</v>
      </c>
      <c r="V92" s="58"/>
      <c r="W92" s="58"/>
      <c r="X92" s="58"/>
      <c r="Y92" s="58"/>
      <c r="Z92" s="58"/>
      <c r="AA92" s="58"/>
    </row>
    <row r="93" spans="1:27" ht="18" customHeight="1" thickBot="1">
      <c r="A93" s="58"/>
      <c r="B93" s="9" t="s">
        <v>25</v>
      </c>
      <c r="C93" s="4" t="s">
        <v>1</v>
      </c>
      <c r="D93" s="5" t="s">
        <v>0</v>
      </c>
      <c r="E93" s="68" t="s">
        <v>2</v>
      </c>
      <c r="F93" s="69"/>
      <c r="G93" s="69"/>
      <c r="H93" s="69"/>
      <c r="I93" s="69"/>
      <c r="J93" s="69"/>
      <c r="K93" s="69"/>
      <c r="L93" s="69"/>
      <c r="M93" s="70"/>
      <c r="N93" s="59" t="s">
        <v>4</v>
      </c>
      <c r="O93" s="57" t="s">
        <v>6</v>
      </c>
      <c r="P93" s="7" t="s">
        <v>26</v>
      </c>
      <c r="Q93" s="12" t="s">
        <v>4</v>
      </c>
      <c r="R93" s="63" t="s">
        <v>4</v>
      </c>
      <c r="S93" s="64"/>
      <c r="U93" s="60" t="str">
        <f>IF(ISERROR(OR(WEEKDAY(B93,1)=1,ISNUMBER(MATCH(B93,#REF!,0)))),"",IF(OR(WEEKDAY(B93,1)=1,ISNUMBER(MATCH(B93,#REF!,0))),1,2))</f>
        <v/>
      </c>
      <c r="V93" s="58"/>
      <c r="W93" s="58"/>
      <c r="X93" s="58"/>
      <c r="Y93" s="58"/>
      <c r="Z93" s="58"/>
      <c r="AA93" s="58"/>
    </row>
    <row r="94" spans="1:27" ht="18" customHeight="1">
      <c r="A94" s="58"/>
      <c r="B94" s="43" t="s">
        <v>7</v>
      </c>
      <c r="C94" s="44" t="s">
        <v>7</v>
      </c>
      <c r="D94" s="45"/>
      <c r="E94" s="66" t="s">
        <v>7</v>
      </c>
      <c r="F94" s="67"/>
      <c r="G94" s="67"/>
      <c r="H94" s="67"/>
      <c r="I94" s="67"/>
      <c r="J94" s="67"/>
      <c r="K94" s="67"/>
      <c r="L94" s="67"/>
      <c r="M94" s="67"/>
      <c r="N94" s="46"/>
      <c r="O94" s="46" t="s">
        <v>115</v>
      </c>
      <c r="P94" s="46"/>
      <c r="Q94" s="46">
        <v>7</v>
      </c>
      <c r="R94" s="52" t="s">
        <v>56</v>
      </c>
      <c r="S94" s="47">
        <f>SUM(N94:N99)</f>
        <v>0</v>
      </c>
      <c r="U94" s="60" t="str">
        <f>IF(ISERROR(OR(WEEKDAY(B94,1)=1,ISNUMBER(MATCH(B94,#REF!,0)))),"",IF(OR(WEEKDAY(B94,1)=1,ISNUMBER(MATCH(B94,#REF!,0))),1,2))</f>
        <v/>
      </c>
      <c r="V94" s="58"/>
      <c r="W94" s="58"/>
      <c r="X94" s="58"/>
      <c r="Y94" s="58"/>
      <c r="Z94" s="58"/>
      <c r="AA94" s="58"/>
    </row>
    <row r="95" spans="1:27" ht="18" customHeight="1">
      <c r="A95" s="58"/>
      <c r="B95" s="14" t="s">
        <v>7</v>
      </c>
      <c r="C95" s="8" t="s">
        <v>7</v>
      </c>
      <c r="D95" s="18"/>
      <c r="E95" s="61" t="s">
        <v>7</v>
      </c>
      <c r="F95" s="62"/>
      <c r="G95" s="62"/>
      <c r="H95" s="62"/>
      <c r="I95" s="62"/>
      <c r="J95" s="62"/>
      <c r="K95" s="62"/>
      <c r="L95" s="62"/>
      <c r="M95" s="62"/>
      <c r="N95" s="15"/>
      <c r="O95" s="15"/>
      <c r="P95" s="15"/>
      <c r="Q95" s="15"/>
      <c r="R95" s="53" t="s">
        <v>6</v>
      </c>
      <c r="S95" s="16">
        <f>SUM(Q94:Q98)</f>
        <v>7.75</v>
      </c>
      <c r="U95" s="60" t="str">
        <f>IF(ISERROR(OR(WEEKDAY(B95,1)=1,ISNUMBER(MATCH(B95,#REF!,0)))),"",IF(OR(WEEKDAY(B95,1)=1,ISNUMBER(MATCH(B95,#REF!,0))),1,2))</f>
        <v/>
      </c>
      <c r="V95" s="58"/>
      <c r="W95" s="58"/>
      <c r="X95" s="58"/>
      <c r="Y95" s="58"/>
      <c r="Z95" s="58"/>
      <c r="AA95" s="58"/>
    </row>
    <row r="96" spans="1:27" ht="18" customHeight="1">
      <c r="A96" s="58"/>
      <c r="B96" s="14" t="s">
        <v>7</v>
      </c>
      <c r="C96" s="8" t="s">
        <v>7</v>
      </c>
      <c r="D96" s="18"/>
      <c r="E96" s="61" t="s">
        <v>7</v>
      </c>
      <c r="F96" s="62"/>
      <c r="G96" s="62"/>
      <c r="H96" s="62"/>
      <c r="I96" s="62"/>
      <c r="J96" s="62"/>
      <c r="K96" s="62"/>
      <c r="L96" s="62"/>
      <c r="M96" s="62"/>
      <c r="N96" s="15"/>
      <c r="O96" s="15"/>
      <c r="P96" s="15"/>
      <c r="Q96" s="15"/>
      <c r="R96" s="54" t="str">
        <f>IF(Q99="△","Minus Time","")</f>
        <v/>
      </c>
      <c r="S96" s="41"/>
      <c r="U96" s="60" t="str">
        <f>IF(ISERROR(OR(WEEKDAY(B96,1)=1,ISNUMBER(MATCH(B96,#REF!,0)))),"",IF(OR(WEEKDAY(B96,1)=1,ISNUMBER(MATCH(B96,#REF!,0))),1,2))</f>
        <v/>
      </c>
      <c r="V96" s="58"/>
      <c r="W96" s="58"/>
      <c r="X96" s="58"/>
      <c r="Y96" s="58"/>
      <c r="Z96" s="58"/>
      <c r="AA96" s="58"/>
    </row>
    <row r="97" spans="1:27" ht="18" customHeight="1">
      <c r="A97" s="58"/>
      <c r="B97" s="14" t="s">
        <v>7</v>
      </c>
      <c r="C97" s="8" t="s">
        <v>7</v>
      </c>
      <c r="D97" s="18"/>
      <c r="E97" s="61" t="s">
        <v>7</v>
      </c>
      <c r="F97" s="62"/>
      <c r="G97" s="62"/>
      <c r="H97" s="62"/>
      <c r="I97" s="62"/>
      <c r="J97" s="62"/>
      <c r="K97" s="62"/>
      <c r="L97" s="62"/>
      <c r="M97" s="62"/>
      <c r="N97" s="15"/>
      <c r="O97" s="15"/>
      <c r="P97" s="15"/>
      <c r="Q97" s="15"/>
      <c r="R97" s="53" t="s">
        <v>23</v>
      </c>
      <c r="S97" s="16">
        <f>IF(OR(Q99="■",Q99="×",Q99="◎"),0,IF(Q99="△",SUM(S94:S96)-7.75, SUM(S94:S95)-7.75))</f>
        <v>0</v>
      </c>
      <c r="U97" s="60" t="str">
        <f>IF(ISERROR(OR(WEEKDAY(B97,1)=1,ISNUMBER(MATCH(B97,#REF!,0)))),"",IF(OR(WEEKDAY(B97,1)=1,ISNUMBER(MATCH(B97,#REF!,0))),1,2))</f>
        <v/>
      </c>
      <c r="V97" s="58"/>
      <c r="W97" s="58"/>
      <c r="X97" s="58"/>
      <c r="Y97" s="58"/>
      <c r="Z97" s="58"/>
      <c r="AA97" s="58"/>
    </row>
    <row r="98" spans="1:27" ht="18" customHeight="1">
      <c r="A98" s="58"/>
      <c r="B98" s="14" t="s">
        <v>7</v>
      </c>
      <c r="C98" s="8" t="s">
        <v>7</v>
      </c>
      <c r="D98" s="18"/>
      <c r="E98" s="61" t="s">
        <v>7</v>
      </c>
      <c r="F98" s="62"/>
      <c r="G98" s="62"/>
      <c r="H98" s="62"/>
      <c r="I98" s="62"/>
      <c r="J98" s="62"/>
      <c r="K98" s="62"/>
      <c r="L98" s="62"/>
      <c r="M98" s="62"/>
      <c r="N98" s="15"/>
      <c r="O98" s="15" t="s">
        <v>32</v>
      </c>
      <c r="P98" s="15" t="s">
        <v>33</v>
      </c>
      <c r="Q98" s="15">
        <v>0.75</v>
      </c>
      <c r="R98" s="53" t="s">
        <v>3</v>
      </c>
      <c r="S98" s="16" t="str">
        <f>IF(Q99="×",-7.75,"-")</f>
        <v>-</v>
      </c>
      <c r="U98" s="60" t="str">
        <f>IF(ISERROR(OR(WEEKDAY(B98,1)=1,ISNUMBER(MATCH(B98,#REF!,0)))),"",IF(OR(WEEKDAY(B98,1)=1,ISNUMBER(MATCH(B98,#REF!,0))),1,2))</f>
        <v/>
      </c>
      <c r="V98" s="58"/>
      <c r="W98" s="58"/>
      <c r="X98" s="58"/>
      <c r="Y98" s="58"/>
      <c r="Z98" s="58"/>
      <c r="AA98" s="58"/>
    </row>
    <row r="99" spans="1:27" ht="18" customHeight="1" thickBot="1">
      <c r="A99" s="58"/>
      <c r="B99" s="48" t="s">
        <v>7</v>
      </c>
      <c r="C99" s="49" t="s">
        <v>7</v>
      </c>
      <c r="D99" s="50"/>
      <c r="E99" s="76" t="s">
        <v>7</v>
      </c>
      <c r="F99" s="77"/>
      <c r="G99" s="77"/>
      <c r="H99" s="77"/>
      <c r="I99" s="77"/>
      <c r="J99" s="77"/>
      <c r="K99" s="77"/>
      <c r="L99" s="77"/>
      <c r="M99" s="77"/>
      <c r="N99" s="51"/>
      <c r="O99" s="51" t="s">
        <v>55</v>
      </c>
      <c r="P99" s="51" t="s">
        <v>33</v>
      </c>
      <c r="Q99" s="51" t="s">
        <v>93</v>
      </c>
      <c r="R99" s="55" t="s">
        <v>5</v>
      </c>
      <c r="S99" s="17">
        <f xml:space="preserve"> S94+S95</f>
        <v>7.75</v>
      </c>
      <c r="U99" s="60" t="str">
        <f>IF(ISERROR(OR(WEEKDAY(B99,1)=1,ISNUMBER(MATCH(B99,#REF!,0)))),"",IF(OR(WEEKDAY(B99,1)=1,ISNUMBER(MATCH(B99,#REF!,0))),1,2))</f>
        <v/>
      </c>
      <c r="V99" s="58"/>
      <c r="W99" s="58"/>
      <c r="X99" s="58"/>
      <c r="Y99" s="58"/>
      <c r="Z99" s="58"/>
      <c r="AA99" s="58"/>
    </row>
    <row r="100" spans="1:27" ht="18" customHeight="1" thickBot="1">
      <c r="A100" s="58"/>
      <c r="B100" s="71">
        <f>B92+1</f>
        <v>45120</v>
      </c>
      <c r="C100" s="72"/>
      <c r="D100" s="72"/>
      <c r="E100" s="72"/>
      <c r="F100" s="72"/>
      <c r="G100" s="72"/>
      <c r="H100" s="72"/>
      <c r="I100" s="72"/>
      <c r="J100" s="72"/>
      <c r="K100" s="72"/>
      <c r="L100" s="72"/>
      <c r="M100" s="72"/>
      <c r="N100" s="72"/>
      <c r="O100" s="72"/>
      <c r="P100" s="72"/>
      <c r="Q100" s="72"/>
      <c r="R100" s="72"/>
      <c r="S100" s="73"/>
      <c r="U100" s="60">
        <f>IF(ISERROR(OR(WEEKDAY(B100,1)=1,ISNUMBER(MATCH(B100,#REF!,0)))),"",IF(OR(WEEKDAY(B100,1)=1,ISNUMBER(MATCH(B100,#REF!,0))),1,2))</f>
        <v>2</v>
      </c>
      <c r="V100" s="58"/>
      <c r="W100" s="58"/>
      <c r="X100" s="58"/>
      <c r="Y100" s="58"/>
      <c r="Z100" s="58"/>
      <c r="AA100" s="58"/>
    </row>
    <row r="101" spans="1:27" ht="18" customHeight="1" thickBot="1">
      <c r="A101" s="58"/>
      <c r="B101" s="9" t="s">
        <v>25</v>
      </c>
      <c r="C101" s="4" t="s">
        <v>1</v>
      </c>
      <c r="D101" s="5" t="s">
        <v>0</v>
      </c>
      <c r="E101" s="68" t="s">
        <v>2</v>
      </c>
      <c r="F101" s="69"/>
      <c r="G101" s="69"/>
      <c r="H101" s="69"/>
      <c r="I101" s="69"/>
      <c r="J101" s="69"/>
      <c r="K101" s="69"/>
      <c r="L101" s="69"/>
      <c r="M101" s="70"/>
      <c r="N101" s="59" t="s">
        <v>4</v>
      </c>
      <c r="O101" s="57" t="s">
        <v>6</v>
      </c>
      <c r="P101" s="7" t="s">
        <v>26</v>
      </c>
      <c r="Q101" s="12" t="s">
        <v>4</v>
      </c>
      <c r="R101" s="63" t="s">
        <v>4</v>
      </c>
      <c r="S101" s="64"/>
      <c r="U101" s="60" t="str">
        <f>IF(ISERROR(OR(WEEKDAY(B101,1)=1,ISNUMBER(MATCH(B101,#REF!,0)))),"",IF(OR(WEEKDAY(B101,1)=1,ISNUMBER(MATCH(B101,#REF!,0))),1,2))</f>
        <v/>
      </c>
      <c r="V101" s="58"/>
      <c r="W101" s="58"/>
      <c r="X101" s="58"/>
      <c r="Y101" s="58"/>
      <c r="Z101" s="58"/>
      <c r="AA101" s="58"/>
    </row>
    <row r="102" spans="1:27" ht="18" customHeight="1">
      <c r="A102" s="58"/>
      <c r="B102" s="43" t="s">
        <v>7</v>
      </c>
      <c r="C102" s="44" t="s">
        <v>7</v>
      </c>
      <c r="D102" s="45"/>
      <c r="E102" s="66" t="s">
        <v>7</v>
      </c>
      <c r="F102" s="67"/>
      <c r="G102" s="67"/>
      <c r="H102" s="67"/>
      <c r="I102" s="67"/>
      <c r="J102" s="67"/>
      <c r="K102" s="67"/>
      <c r="L102" s="67"/>
      <c r="M102" s="67"/>
      <c r="N102" s="46"/>
      <c r="O102" s="46" t="s">
        <v>115</v>
      </c>
      <c r="P102" s="46"/>
      <c r="Q102" s="46">
        <v>7</v>
      </c>
      <c r="R102" s="52" t="s">
        <v>56</v>
      </c>
      <c r="S102" s="47">
        <f>SUM(N102:N107)</f>
        <v>0</v>
      </c>
      <c r="U102" s="60" t="str">
        <f>IF(ISERROR(OR(WEEKDAY(B102,1)=1,ISNUMBER(MATCH(B102,#REF!,0)))),"",IF(OR(WEEKDAY(B102,1)=1,ISNUMBER(MATCH(B102,#REF!,0))),1,2))</f>
        <v/>
      </c>
      <c r="V102" s="58"/>
      <c r="W102" s="58"/>
      <c r="X102" s="58"/>
      <c r="Y102" s="58"/>
      <c r="Z102" s="58"/>
      <c r="AA102" s="58"/>
    </row>
    <row r="103" spans="1:27" ht="18" customHeight="1">
      <c r="A103" s="58"/>
      <c r="B103" s="14" t="s">
        <v>7</v>
      </c>
      <c r="C103" s="8" t="s">
        <v>7</v>
      </c>
      <c r="D103" s="18"/>
      <c r="E103" s="61" t="s">
        <v>7</v>
      </c>
      <c r="F103" s="62"/>
      <c r="G103" s="62"/>
      <c r="H103" s="62"/>
      <c r="I103" s="62"/>
      <c r="J103" s="62"/>
      <c r="K103" s="62"/>
      <c r="L103" s="62"/>
      <c r="M103" s="62"/>
      <c r="N103" s="15"/>
      <c r="O103" s="15"/>
      <c r="P103" s="15"/>
      <c r="Q103" s="15"/>
      <c r="R103" s="53" t="s">
        <v>6</v>
      </c>
      <c r="S103" s="16">
        <f>SUM(Q102:Q106)</f>
        <v>7.75</v>
      </c>
      <c r="U103" s="60" t="str">
        <f>IF(ISERROR(OR(WEEKDAY(B103,1)=1,ISNUMBER(MATCH(B103,#REF!,0)))),"",IF(OR(WEEKDAY(B103,1)=1,ISNUMBER(MATCH(B103,#REF!,0))),1,2))</f>
        <v/>
      </c>
      <c r="V103" s="58"/>
      <c r="W103" s="58"/>
      <c r="X103" s="58"/>
      <c r="Y103" s="58"/>
      <c r="Z103" s="58"/>
      <c r="AA103" s="58"/>
    </row>
    <row r="104" spans="1:27" ht="18" customHeight="1">
      <c r="A104" s="58"/>
      <c r="B104" s="14" t="s">
        <v>7</v>
      </c>
      <c r="C104" s="8" t="s">
        <v>7</v>
      </c>
      <c r="D104" s="18"/>
      <c r="E104" s="61" t="s">
        <v>7</v>
      </c>
      <c r="F104" s="62"/>
      <c r="G104" s="62"/>
      <c r="H104" s="62"/>
      <c r="I104" s="62"/>
      <c r="J104" s="62"/>
      <c r="K104" s="62"/>
      <c r="L104" s="62"/>
      <c r="M104" s="62"/>
      <c r="N104" s="15"/>
      <c r="O104" s="15"/>
      <c r="P104" s="15"/>
      <c r="Q104" s="15"/>
      <c r="R104" s="54" t="str">
        <f>IF(Q107="△","Minus Time","")</f>
        <v/>
      </c>
      <c r="S104" s="41"/>
      <c r="U104" s="60" t="str">
        <f>IF(ISERROR(OR(WEEKDAY(B104,1)=1,ISNUMBER(MATCH(B104,#REF!,0)))),"",IF(OR(WEEKDAY(B104,1)=1,ISNUMBER(MATCH(B104,#REF!,0))),1,2))</f>
        <v/>
      </c>
      <c r="V104" s="58"/>
      <c r="W104" s="58"/>
      <c r="X104" s="58"/>
      <c r="Y104" s="58"/>
      <c r="Z104" s="58"/>
      <c r="AA104" s="58"/>
    </row>
    <row r="105" spans="1:27" ht="18" customHeight="1">
      <c r="A105" s="58"/>
      <c r="B105" s="14" t="s">
        <v>7</v>
      </c>
      <c r="C105" s="8" t="s">
        <v>7</v>
      </c>
      <c r="D105" s="18"/>
      <c r="E105" s="61" t="s">
        <v>7</v>
      </c>
      <c r="F105" s="62"/>
      <c r="G105" s="62"/>
      <c r="H105" s="62"/>
      <c r="I105" s="62"/>
      <c r="J105" s="62"/>
      <c r="K105" s="62"/>
      <c r="L105" s="62"/>
      <c r="M105" s="62"/>
      <c r="N105" s="15"/>
      <c r="O105" s="15"/>
      <c r="P105" s="15"/>
      <c r="Q105" s="15"/>
      <c r="R105" s="53" t="s">
        <v>23</v>
      </c>
      <c r="S105" s="16">
        <f>IF(OR(Q107="■",Q107="×",Q107="◎"),0,IF(Q107="△",SUM(S102:S104)-7.75, SUM(S102:S103)-7.75))</f>
        <v>0</v>
      </c>
      <c r="U105" s="60" t="str">
        <f>IF(ISERROR(OR(WEEKDAY(B105,1)=1,ISNUMBER(MATCH(B105,#REF!,0)))),"",IF(OR(WEEKDAY(B105,1)=1,ISNUMBER(MATCH(B105,#REF!,0))),1,2))</f>
        <v/>
      </c>
      <c r="V105" s="58"/>
      <c r="W105" s="58"/>
      <c r="X105" s="58"/>
      <c r="Y105" s="58"/>
      <c r="Z105" s="58"/>
      <c r="AA105" s="58"/>
    </row>
    <row r="106" spans="1:27" ht="18" customHeight="1">
      <c r="A106" s="58"/>
      <c r="B106" s="14" t="s">
        <v>7</v>
      </c>
      <c r="C106" s="8" t="s">
        <v>7</v>
      </c>
      <c r="D106" s="18"/>
      <c r="E106" s="61" t="s">
        <v>7</v>
      </c>
      <c r="F106" s="62"/>
      <c r="G106" s="62"/>
      <c r="H106" s="62"/>
      <c r="I106" s="62"/>
      <c r="J106" s="62"/>
      <c r="K106" s="62"/>
      <c r="L106" s="62"/>
      <c r="M106" s="62"/>
      <c r="N106" s="15"/>
      <c r="O106" s="15" t="s">
        <v>32</v>
      </c>
      <c r="P106" s="15" t="s">
        <v>33</v>
      </c>
      <c r="Q106" s="15">
        <v>0.75</v>
      </c>
      <c r="R106" s="53" t="s">
        <v>3</v>
      </c>
      <c r="S106" s="16" t="str">
        <f>IF(Q107="×",-7.75,"-")</f>
        <v>-</v>
      </c>
      <c r="U106" s="60" t="str">
        <f>IF(ISERROR(OR(WEEKDAY(B106,1)=1,ISNUMBER(MATCH(B106,#REF!,0)))),"",IF(OR(WEEKDAY(B106,1)=1,ISNUMBER(MATCH(B106,#REF!,0))),1,2))</f>
        <v/>
      </c>
      <c r="V106" s="58"/>
      <c r="W106" s="58"/>
      <c r="X106" s="58"/>
      <c r="Y106" s="58"/>
      <c r="Z106" s="58"/>
      <c r="AA106" s="58"/>
    </row>
    <row r="107" spans="1:27" ht="18" customHeight="1" thickBot="1">
      <c r="A107" s="58"/>
      <c r="B107" s="48" t="s">
        <v>7</v>
      </c>
      <c r="C107" s="49" t="s">
        <v>7</v>
      </c>
      <c r="D107" s="50"/>
      <c r="E107" s="76" t="s">
        <v>7</v>
      </c>
      <c r="F107" s="77"/>
      <c r="G107" s="77"/>
      <c r="H107" s="77"/>
      <c r="I107" s="77"/>
      <c r="J107" s="77"/>
      <c r="K107" s="77"/>
      <c r="L107" s="77"/>
      <c r="M107" s="77"/>
      <c r="N107" s="51"/>
      <c r="O107" s="51" t="s">
        <v>55</v>
      </c>
      <c r="P107" s="51" t="s">
        <v>33</v>
      </c>
      <c r="Q107" s="51" t="s">
        <v>93</v>
      </c>
      <c r="R107" s="55" t="s">
        <v>5</v>
      </c>
      <c r="S107" s="17">
        <f xml:space="preserve"> S102+S103</f>
        <v>7.75</v>
      </c>
      <c r="U107" s="60" t="str">
        <f>IF(ISERROR(OR(WEEKDAY(B107,1)=1,ISNUMBER(MATCH(B107,#REF!,0)))),"",IF(OR(WEEKDAY(B107,1)=1,ISNUMBER(MATCH(B107,#REF!,0))),1,2))</f>
        <v/>
      </c>
      <c r="V107" s="58"/>
      <c r="W107" s="58"/>
      <c r="X107" s="58"/>
      <c r="Y107" s="58"/>
      <c r="Z107" s="58"/>
      <c r="AA107" s="58"/>
    </row>
    <row r="108" spans="1:27" ht="18" customHeight="1" thickBot="1">
      <c r="A108" s="58"/>
      <c r="B108" s="71">
        <f>B100+1</f>
        <v>45121</v>
      </c>
      <c r="C108" s="72"/>
      <c r="D108" s="72"/>
      <c r="E108" s="72"/>
      <c r="F108" s="72"/>
      <c r="G108" s="72"/>
      <c r="H108" s="72"/>
      <c r="I108" s="72"/>
      <c r="J108" s="72"/>
      <c r="K108" s="72"/>
      <c r="L108" s="72"/>
      <c r="M108" s="72"/>
      <c r="N108" s="72"/>
      <c r="O108" s="72"/>
      <c r="P108" s="72"/>
      <c r="Q108" s="72"/>
      <c r="R108" s="72"/>
      <c r="S108" s="73"/>
      <c r="U108" s="60">
        <f>IF(ISERROR(OR(WEEKDAY(B108,1)=1,ISNUMBER(MATCH(B108,#REF!,0)))),"",IF(OR(WEEKDAY(B108,1)=1,ISNUMBER(MATCH(B108,#REF!,0))),1,2))</f>
        <v>2</v>
      </c>
      <c r="V108" s="58"/>
      <c r="W108" s="58"/>
      <c r="X108" s="58"/>
      <c r="Y108" s="58"/>
      <c r="Z108" s="58"/>
      <c r="AA108" s="58"/>
    </row>
    <row r="109" spans="1:27" ht="18" customHeight="1" thickBot="1">
      <c r="A109" s="58"/>
      <c r="B109" s="9" t="s">
        <v>25</v>
      </c>
      <c r="C109" s="4" t="s">
        <v>1</v>
      </c>
      <c r="D109" s="5" t="s">
        <v>0</v>
      </c>
      <c r="E109" s="68" t="s">
        <v>2</v>
      </c>
      <c r="F109" s="69"/>
      <c r="G109" s="69"/>
      <c r="H109" s="69"/>
      <c r="I109" s="69"/>
      <c r="J109" s="69"/>
      <c r="K109" s="69"/>
      <c r="L109" s="69"/>
      <c r="M109" s="70"/>
      <c r="N109" s="59" t="s">
        <v>4</v>
      </c>
      <c r="O109" s="57" t="s">
        <v>6</v>
      </c>
      <c r="P109" s="7" t="s">
        <v>26</v>
      </c>
      <c r="Q109" s="12" t="s">
        <v>4</v>
      </c>
      <c r="R109" s="63" t="s">
        <v>4</v>
      </c>
      <c r="S109" s="64"/>
      <c r="U109" s="60" t="str">
        <f>IF(ISERROR(OR(WEEKDAY(B109,1)=1,ISNUMBER(MATCH(B109,#REF!,0)))),"",IF(OR(WEEKDAY(B109,1)=1,ISNUMBER(MATCH(B109,#REF!,0))),1,2))</f>
        <v/>
      </c>
      <c r="V109" s="58"/>
      <c r="W109" s="58"/>
      <c r="X109" s="58"/>
      <c r="Y109" s="58"/>
      <c r="Z109" s="58"/>
      <c r="AA109" s="58"/>
    </row>
    <row r="110" spans="1:27" ht="18" customHeight="1">
      <c r="A110" s="58"/>
      <c r="B110" s="43" t="s">
        <v>7</v>
      </c>
      <c r="C110" s="44" t="s">
        <v>7</v>
      </c>
      <c r="D110" s="45"/>
      <c r="E110" s="66" t="s">
        <v>7</v>
      </c>
      <c r="F110" s="67"/>
      <c r="G110" s="67"/>
      <c r="H110" s="67"/>
      <c r="I110" s="67"/>
      <c r="J110" s="67"/>
      <c r="K110" s="67"/>
      <c r="L110" s="67"/>
      <c r="M110" s="67"/>
      <c r="N110" s="46"/>
      <c r="O110" s="46" t="s">
        <v>115</v>
      </c>
      <c r="P110" s="46"/>
      <c r="Q110" s="46">
        <v>7</v>
      </c>
      <c r="R110" s="52" t="s">
        <v>56</v>
      </c>
      <c r="S110" s="47">
        <f>SUM(N110:N115)</f>
        <v>0</v>
      </c>
      <c r="U110" s="60" t="str">
        <f>IF(ISERROR(OR(WEEKDAY(B110,1)=1,ISNUMBER(MATCH(B110,#REF!,0)))),"",IF(OR(WEEKDAY(B110,1)=1,ISNUMBER(MATCH(B110,#REF!,0))),1,2))</f>
        <v/>
      </c>
      <c r="V110" s="58"/>
      <c r="W110" s="58"/>
      <c r="X110" s="58"/>
      <c r="Y110" s="58"/>
      <c r="Z110" s="58"/>
      <c r="AA110" s="58"/>
    </row>
    <row r="111" spans="1:27" ht="18" customHeight="1">
      <c r="A111" s="58"/>
      <c r="B111" s="14" t="s">
        <v>7</v>
      </c>
      <c r="C111" s="8" t="s">
        <v>7</v>
      </c>
      <c r="D111" s="18"/>
      <c r="E111" s="61" t="s">
        <v>7</v>
      </c>
      <c r="F111" s="62"/>
      <c r="G111" s="62"/>
      <c r="H111" s="62"/>
      <c r="I111" s="62"/>
      <c r="J111" s="62"/>
      <c r="K111" s="62"/>
      <c r="L111" s="62"/>
      <c r="M111" s="62"/>
      <c r="N111" s="15"/>
      <c r="O111" s="15"/>
      <c r="P111" s="15"/>
      <c r="Q111" s="15"/>
      <c r="R111" s="53" t="s">
        <v>6</v>
      </c>
      <c r="S111" s="16">
        <f>SUM(Q110:Q114)</f>
        <v>7.75</v>
      </c>
      <c r="U111" s="60" t="str">
        <f>IF(ISERROR(OR(WEEKDAY(B111,1)=1,ISNUMBER(MATCH(B111,#REF!,0)))),"",IF(OR(WEEKDAY(B111,1)=1,ISNUMBER(MATCH(B111,#REF!,0))),1,2))</f>
        <v/>
      </c>
      <c r="V111" s="58"/>
      <c r="W111" s="58"/>
      <c r="X111" s="58"/>
      <c r="Y111" s="58"/>
      <c r="Z111" s="58"/>
      <c r="AA111" s="58"/>
    </row>
    <row r="112" spans="1:27" ht="18" customHeight="1">
      <c r="A112" s="58"/>
      <c r="B112" s="14" t="s">
        <v>7</v>
      </c>
      <c r="C112" s="8" t="s">
        <v>7</v>
      </c>
      <c r="D112" s="18"/>
      <c r="E112" s="61" t="s">
        <v>7</v>
      </c>
      <c r="F112" s="62"/>
      <c r="G112" s="62"/>
      <c r="H112" s="62"/>
      <c r="I112" s="62"/>
      <c r="J112" s="62"/>
      <c r="K112" s="62"/>
      <c r="L112" s="62"/>
      <c r="M112" s="62"/>
      <c r="N112" s="15"/>
      <c r="O112" s="15"/>
      <c r="P112" s="15"/>
      <c r="Q112" s="15"/>
      <c r="R112" s="54" t="str">
        <f>IF(Q115="△","Minus Time","")</f>
        <v/>
      </c>
      <c r="S112" s="41"/>
      <c r="U112" s="60" t="str">
        <f>IF(ISERROR(OR(WEEKDAY(B112,1)=1,ISNUMBER(MATCH(B112,#REF!,0)))),"",IF(OR(WEEKDAY(B112,1)=1,ISNUMBER(MATCH(B112,#REF!,0))),1,2))</f>
        <v/>
      </c>
      <c r="V112" s="58"/>
      <c r="W112" s="58"/>
      <c r="X112" s="58"/>
      <c r="Y112" s="58"/>
      <c r="Z112" s="58"/>
      <c r="AA112" s="58"/>
    </row>
    <row r="113" spans="1:27" ht="18" customHeight="1">
      <c r="A113" s="58"/>
      <c r="B113" s="14" t="s">
        <v>7</v>
      </c>
      <c r="C113" s="8" t="s">
        <v>7</v>
      </c>
      <c r="D113" s="18"/>
      <c r="E113" s="61" t="s">
        <v>7</v>
      </c>
      <c r="F113" s="62"/>
      <c r="G113" s="62"/>
      <c r="H113" s="62"/>
      <c r="I113" s="62"/>
      <c r="J113" s="62"/>
      <c r="K113" s="62"/>
      <c r="L113" s="62"/>
      <c r="M113" s="62"/>
      <c r="N113" s="15"/>
      <c r="O113" s="15"/>
      <c r="P113" s="15"/>
      <c r="Q113" s="15"/>
      <c r="R113" s="53" t="s">
        <v>23</v>
      </c>
      <c r="S113" s="16">
        <f>IF(OR(Q115="■",Q115="×",Q115="◎"),0,IF(Q115="△",SUM(S110:S112)-7.75, SUM(S110:S111)-7.75))</f>
        <v>0</v>
      </c>
      <c r="U113" s="60" t="str">
        <f>IF(ISERROR(OR(WEEKDAY(B113,1)=1,ISNUMBER(MATCH(B113,#REF!,0)))),"",IF(OR(WEEKDAY(B113,1)=1,ISNUMBER(MATCH(B113,#REF!,0))),1,2))</f>
        <v/>
      </c>
      <c r="V113" s="58"/>
      <c r="W113" s="58"/>
      <c r="X113" s="58"/>
      <c r="Y113" s="58"/>
      <c r="Z113" s="58"/>
      <c r="AA113" s="58"/>
    </row>
    <row r="114" spans="1:27" ht="18" customHeight="1">
      <c r="A114" s="58"/>
      <c r="B114" s="14" t="s">
        <v>7</v>
      </c>
      <c r="C114" s="8" t="s">
        <v>7</v>
      </c>
      <c r="D114" s="18"/>
      <c r="E114" s="61" t="s">
        <v>7</v>
      </c>
      <c r="F114" s="62"/>
      <c r="G114" s="62"/>
      <c r="H114" s="62"/>
      <c r="I114" s="62"/>
      <c r="J114" s="62"/>
      <c r="K114" s="62"/>
      <c r="L114" s="62"/>
      <c r="M114" s="62"/>
      <c r="N114" s="15"/>
      <c r="O114" s="15" t="s">
        <v>32</v>
      </c>
      <c r="P114" s="15" t="s">
        <v>33</v>
      </c>
      <c r="Q114" s="15">
        <v>0.75</v>
      </c>
      <c r="R114" s="53" t="s">
        <v>3</v>
      </c>
      <c r="S114" s="16" t="str">
        <f>IF(Q115="×",-7.75,"-")</f>
        <v>-</v>
      </c>
      <c r="U114" s="60" t="str">
        <f>IF(ISERROR(OR(WEEKDAY(B114,1)=1,ISNUMBER(MATCH(B114,#REF!,0)))),"",IF(OR(WEEKDAY(B114,1)=1,ISNUMBER(MATCH(B114,#REF!,0))),1,2))</f>
        <v/>
      </c>
      <c r="V114" s="58"/>
      <c r="W114" s="58"/>
      <c r="X114" s="58"/>
      <c r="Y114" s="58"/>
      <c r="Z114" s="58"/>
      <c r="AA114" s="58"/>
    </row>
    <row r="115" spans="1:27" ht="18" customHeight="1" thickBot="1">
      <c r="A115" s="58"/>
      <c r="B115" s="48" t="s">
        <v>7</v>
      </c>
      <c r="C115" s="49" t="s">
        <v>7</v>
      </c>
      <c r="D115" s="50"/>
      <c r="E115" s="76" t="s">
        <v>7</v>
      </c>
      <c r="F115" s="77"/>
      <c r="G115" s="77"/>
      <c r="H115" s="77"/>
      <c r="I115" s="77"/>
      <c r="J115" s="77"/>
      <c r="K115" s="77"/>
      <c r="L115" s="77"/>
      <c r="M115" s="77"/>
      <c r="N115" s="51"/>
      <c r="O115" s="51" t="s">
        <v>55</v>
      </c>
      <c r="P115" s="51" t="s">
        <v>33</v>
      </c>
      <c r="Q115" s="51" t="s">
        <v>93</v>
      </c>
      <c r="R115" s="55" t="s">
        <v>5</v>
      </c>
      <c r="S115" s="17">
        <f xml:space="preserve"> S110+S111</f>
        <v>7.75</v>
      </c>
      <c r="U115" s="60" t="str">
        <f>IF(ISERROR(OR(WEEKDAY(B115,1)=1,ISNUMBER(MATCH(B115,#REF!,0)))),"",IF(OR(WEEKDAY(B115,1)=1,ISNUMBER(MATCH(B115,#REF!,0))),1,2))</f>
        <v/>
      </c>
      <c r="V115" s="58"/>
      <c r="W115" s="58"/>
      <c r="X115" s="58"/>
      <c r="Y115" s="58"/>
      <c r="Z115" s="58"/>
      <c r="AA115" s="58"/>
    </row>
    <row r="116" spans="1:27" ht="18" customHeight="1" thickBot="1">
      <c r="A116" s="58"/>
      <c r="B116" s="71">
        <f>B108+1</f>
        <v>45122</v>
      </c>
      <c r="C116" s="72"/>
      <c r="D116" s="72"/>
      <c r="E116" s="72"/>
      <c r="F116" s="72"/>
      <c r="G116" s="72"/>
      <c r="H116" s="72"/>
      <c r="I116" s="72"/>
      <c r="J116" s="72"/>
      <c r="K116" s="72"/>
      <c r="L116" s="72"/>
      <c r="M116" s="72"/>
      <c r="N116" s="72"/>
      <c r="O116" s="72"/>
      <c r="P116" s="72"/>
      <c r="Q116" s="72"/>
      <c r="R116" s="72"/>
      <c r="S116" s="73"/>
      <c r="U116" s="60">
        <f>IF(ISERROR(OR(WEEKDAY(B116,1)=1,ISNUMBER(MATCH(B116,#REF!,0)))),"",IF(OR(WEEKDAY(B116,1)=1,ISNUMBER(MATCH(B116,#REF!,0))),1,2))</f>
        <v>2</v>
      </c>
      <c r="V116" s="58"/>
      <c r="W116" s="58"/>
      <c r="X116" s="58"/>
      <c r="Y116" s="58"/>
      <c r="Z116" s="58"/>
      <c r="AA116" s="58"/>
    </row>
    <row r="117" spans="1:27" ht="18" customHeight="1" thickBot="1">
      <c r="A117" s="58"/>
      <c r="B117" s="9" t="s">
        <v>25</v>
      </c>
      <c r="C117" s="4" t="s">
        <v>1</v>
      </c>
      <c r="D117" s="5" t="s">
        <v>0</v>
      </c>
      <c r="E117" s="68" t="s">
        <v>2</v>
      </c>
      <c r="F117" s="69"/>
      <c r="G117" s="69"/>
      <c r="H117" s="69"/>
      <c r="I117" s="69"/>
      <c r="J117" s="69"/>
      <c r="K117" s="69"/>
      <c r="L117" s="69"/>
      <c r="M117" s="70"/>
      <c r="N117" s="59" t="s">
        <v>4</v>
      </c>
      <c r="O117" s="57" t="s">
        <v>6</v>
      </c>
      <c r="P117" s="7" t="s">
        <v>26</v>
      </c>
      <c r="Q117" s="12" t="s">
        <v>4</v>
      </c>
      <c r="R117" s="63" t="s">
        <v>4</v>
      </c>
      <c r="S117" s="64"/>
      <c r="U117" s="60" t="str">
        <f>IF(ISERROR(OR(WEEKDAY(B117,1)=1,ISNUMBER(MATCH(B117,#REF!,0)))),"",IF(OR(WEEKDAY(B117,1)=1,ISNUMBER(MATCH(B117,#REF!,0))),1,2))</f>
        <v/>
      </c>
      <c r="V117" s="58"/>
      <c r="W117" s="58"/>
      <c r="X117" s="58"/>
      <c r="Y117" s="58"/>
      <c r="Z117" s="58"/>
      <c r="AA117" s="58"/>
    </row>
    <row r="118" spans="1:27" ht="18" customHeight="1">
      <c r="A118" s="58"/>
      <c r="B118" s="43" t="s">
        <v>7</v>
      </c>
      <c r="C118" s="44" t="s">
        <v>7</v>
      </c>
      <c r="D118" s="45"/>
      <c r="E118" s="66" t="s">
        <v>7</v>
      </c>
      <c r="F118" s="67"/>
      <c r="G118" s="67"/>
      <c r="H118" s="67"/>
      <c r="I118" s="67"/>
      <c r="J118" s="67"/>
      <c r="K118" s="67"/>
      <c r="L118" s="67"/>
      <c r="M118" s="67"/>
      <c r="N118" s="46"/>
      <c r="O118" s="46" t="s">
        <v>115</v>
      </c>
      <c r="P118" s="46"/>
      <c r="Q118" s="46">
        <v>7</v>
      </c>
      <c r="R118" s="52" t="s">
        <v>56</v>
      </c>
      <c r="S118" s="47">
        <f>SUM(N118:N123)</f>
        <v>0</v>
      </c>
      <c r="U118" s="60" t="str">
        <f>IF(ISERROR(OR(WEEKDAY(B118,1)=1,ISNUMBER(MATCH(B118,#REF!,0)))),"",IF(OR(WEEKDAY(B118,1)=1,ISNUMBER(MATCH(B118,#REF!,0))),1,2))</f>
        <v/>
      </c>
      <c r="V118" s="58"/>
      <c r="W118" s="58"/>
      <c r="X118" s="58"/>
      <c r="Y118" s="58"/>
      <c r="Z118" s="58"/>
      <c r="AA118" s="58"/>
    </row>
    <row r="119" spans="1:27" ht="18" customHeight="1">
      <c r="A119" s="58"/>
      <c r="B119" s="14" t="s">
        <v>7</v>
      </c>
      <c r="C119" s="8" t="s">
        <v>7</v>
      </c>
      <c r="D119" s="18"/>
      <c r="E119" s="61" t="s">
        <v>7</v>
      </c>
      <c r="F119" s="62"/>
      <c r="G119" s="62"/>
      <c r="H119" s="62"/>
      <c r="I119" s="62"/>
      <c r="J119" s="62"/>
      <c r="K119" s="62"/>
      <c r="L119" s="62"/>
      <c r="M119" s="62"/>
      <c r="N119" s="15"/>
      <c r="O119" s="15"/>
      <c r="P119" s="15"/>
      <c r="Q119" s="15"/>
      <c r="R119" s="53" t="s">
        <v>6</v>
      </c>
      <c r="S119" s="16">
        <f>SUM(Q118:Q122)</f>
        <v>7.75</v>
      </c>
      <c r="U119" s="60" t="str">
        <f>IF(ISERROR(OR(WEEKDAY(B119,1)=1,ISNUMBER(MATCH(B119,#REF!,0)))),"",IF(OR(WEEKDAY(B119,1)=1,ISNUMBER(MATCH(B119,#REF!,0))),1,2))</f>
        <v/>
      </c>
      <c r="V119" s="58"/>
      <c r="W119" s="58"/>
      <c r="X119" s="58"/>
      <c r="Y119" s="58"/>
      <c r="Z119" s="58"/>
      <c r="AA119" s="58"/>
    </row>
    <row r="120" spans="1:27" ht="18" customHeight="1">
      <c r="A120" s="58"/>
      <c r="B120" s="14" t="s">
        <v>7</v>
      </c>
      <c r="C120" s="8" t="s">
        <v>7</v>
      </c>
      <c r="D120" s="18"/>
      <c r="E120" s="61" t="s">
        <v>7</v>
      </c>
      <c r="F120" s="62"/>
      <c r="G120" s="62"/>
      <c r="H120" s="62"/>
      <c r="I120" s="62"/>
      <c r="J120" s="62"/>
      <c r="K120" s="62"/>
      <c r="L120" s="62"/>
      <c r="M120" s="62"/>
      <c r="N120" s="15"/>
      <c r="O120" s="15"/>
      <c r="P120" s="15"/>
      <c r="Q120" s="15"/>
      <c r="R120" s="54" t="str">
        <f>IF(Q123="△","Minus Time","")</f>
        <v/>
      </c>
      <c r="S120" s="41"/>
      <c r="U120" s="60" t="str">
        <f>IF(ISERROR(OR(WEEKDAY(B120,1)=1,ISNUMBER(MATCH(B120,#REF!,0)))),"",IF(OR(WEEKDAY(B120,1)=1,ISNUMBER(MATCH(B120,#REF!,0))),1,2))</f>
        <v/>
      </c>
      <c r="V120" s="58"/>
      <c r="W120" s="58"/>
      <c r="X120" s="58"/>
      <c r="Y120" s="58"/>
      <c r="Z120" s="58"/>
      <c r="AA120" s="58"/>
    </row>
    <row r="121" spans="1:27" ht="18" customHeight="1">
      <c r="A121" s="58"/>
      <c r="B121" s="14" t="s">
        <v>7</v>
      </c>
      <c r="C121" s="8" t="s">
        <v>7</v>
      </c>
      <c r="D121" s="18"/>
      <c r="E121" s="61" t="s">
        <v>7</v>
      </c>
      <c r="F121" s="62"/>
      <c r="G121" s="62"/>
      <c r="H121" s="62"/>
      <c r="I121" s="62"/>
      <c r="J121" s="62"/>
      <c r="K121" s="62"/>
      <c r="L121" s="62"/>
      <c r="M121" s="62"/>
      <c r="N121" s="15"/>
      <c r="O121" s="15"/>
      <c r="P121" s="15"/>
      <c r="Q121" s="15"/>
      <c r="R121" s="53" t="s">
        <v>23</v>
      </c>
      <c r="S121" s="16">
        <f>IF(OR(Q123="■",Q123="×",Q123="◎"),0,IF(Q123="△",SUM(S118:S120)-7.75, SUM(S118:S119)-7.75))</f>
        <v>0</v>
      </c>
      <c r="U121" s="60" t="str">
        <f>IF(ISERROR(OR(WEEKDAY(B121,1)=1,ISNUMBER(MATCH(B121,#REF!,0)))),"",IF(OR(WEEKDAY(B121,1)=1,ISNUMBER(MATCH(B121,#REF!,0))),1,2))</f>
        <v/>
      </c>
      <c r="V121" s="58"/>
      <c r="W121" s="58"/>
      <c r="X121" s="58"/>
      <c r="Y121" s="58"/>
      <c r="Z121" s="58"/>
      <c r="AA121" s="58"/>
    </row>
    <row r="122" spans="1:27" ht="18" customHeight="1">
      <c r="A122" s="58"/>
      <c r="B122" s="14" t="s">
        <v>7</v>
      </c>
      <c r="C122" s="8" t="s">
        <v>7</v>
      </c>
      <c r="D122" s="18"/>
      <c r="E122" s="61" t="s">
        <v>7</v>
      </c>
      <c r="F122" s="62"/>
      <c r="G122" s="62"/>
      <c r="H122" s="62"/>
      <c r="I122" s="62"/>
      <c r="J122" s="62"/>
      <c r="K122" s="62"/>
      <c r="L122" s="62"/>
      <c r="M122" s="62"/>
      <c r="N122" s="15"/>
      <c r="O122" s="15" t="s">
        <v>32</v>
      </c>
      <c r="P122" s="15" t="s">
        <v>33</v>
      </c>
      <c r="Q122" s="15">
        <v>0.75</v>
      </c>
      <c r="R122" s="53" t="s">
        <v>3</v>
      </c>
      <c r="S122" s="16" t="str">
        <f>IF(Q123="×",-7.75,"-")</f>
        <v>-</v>
      </c>
      <c r="U122" s="60" t="str">
        <f>IF(ISERROR(OR(WEEKDAY(B122,1)=1,ISNUMBER(MATCH(B122,#REF!,0)))),"",IF(OR(WEEKDAY(B122,1)=1,ISNUMBER(MATCH(B122,#REF!,0))),1,2))</f>
        <v/>
      </c>
      <c r="V122" s="58"/>
      <c r="W122" s="58"/>
      <c r="X122" s="58"/>
      <c r="Y122" s="58"/>
      <c r="Z122" s="58"/>
      <c r="AA122" s="58"/>
    </row>
    <row r="123" spans="1:27" ht="18" customHeight="1" thickBot="1">
      <c r="A123" s="58"/>
      <c r="B123" s="48" t="s">
        <v>7</v>
      </c>
      <c r="C123" s="49" t="s">
        <v>7</v>
      </c>
      <c r="D123" s="50"/>
      <c r="E123" s="76" t="s">
        <v>7</v>
      </c>
      <c r="F123" s="77"/>
      <c r="G123" s="77"/>
      <c r="H123" s="77"/>
      <c r="I123" s="77"/>
      <c r="J123" s="77"/>
      <c r="K123" s="77"/>
      <c r="L123" s="77"/>
      <c r="M123" s="77"/>
      <c r="N123" s="51"/>
      <c r="O123" s="51" t="s">
        <v>55</v>
      </c>
      <c r="P123" s="51" t="s">
        <v>33</v>
      </c>
      <c r="Q123" s="51" t="s">
        <v>93</v>
      </c>
      <c r="R123" s="55" t="s">
        <v>5</v>
      </c>
      <c r="S123" s="17">
        <f xml:space="preserve"> S118+S119</f>
        <v>7.75</v>
      </c>
      <c r="U123" s="60" t="str">
        <f>IF(ISERROR(OR(WEEKDAY(B123,1)=1,ISNUMBER(MATCH(B123,#REF!,0)))),"",IF(OR(WEEKDAY(B123,1)=1,ISNUMBER(MATCH(B123,#REF!,0))),1,2))</f>
        <v/>
      </c>
      <c r="V123" s="58"/>
      <c r="W123" s="58"/>
      <c r="X123" s="58"/>
      <c r="Y123" s="58"/>
      <c r="Z123" s="58"/>
      <c r="AA123" s="58"/>
    </row>
    <row r="124" spans="1:27" ht="18" customHeight="1" thickBot="1">
      <c r="A124" s="58"/>
      <c r="B124" s="71">
        <f>B116+1</f>
        <v>45123</v>
      </c>
      <c r="C124" s="72"/>
      <c r="D124" s="72"/>
      <c r="E124" s="72"/>
      <c r="F124" s="72"/>
      <c r="G124" s="72"/>
      <c r="H124" s="72"/>
      <c r="I124" s="72"/>
      <c r="J124" s="72"/>
      <c r="K124" s="72"/>
      <c r="L124" s="72"/>
      <c r="M124" s="72"/>
      <c r="N124" s="72"/>
      <c r="O124" s="72"/>
      <c r="P124" s="72"/>
      <c r="Q124" s="72"/>
      <c r="R124" s="72"/>
      <c r="S124" s="73"/>
      <c r="U124" s="60">
        <f>IF(ISERROR(OR(WEEKDAY(B124,1)=1,ISNUMBER(MATCH(B124,#REF!,0)))),"",IF(OR(WEEKDAY(B124,1)=1,ISNUMBER(MATCH(B124,#REF!,0))),1,2))</f>
        <v>1</v>
      </c>
      <c r="V124" s="58"/>
      <c r="W124" s="58"/>
      <c r="X124" s="58"/>
      <c r="Y124" s="58"/>
      <c r="Z124" s="58"/>
      <c r="AA124" s="58"/>
    </row>
    <row r="125" spans="1:27" ht="18" customHeight="1" thickBot="1">
      <c r="A125" s="58"/>
      <c r="B125" s="9" t="s">
        <v>25</v>
      </c>
      <c r="C125" s="4" t="s">
        <v>1</v>
      </c>
      <c r="D125" s="5" t="s">
        <v>0</v>
      </c>
      <c r="E125" s="68" t="s">
        <v>2</v>
      </c>
      <c r="F125" s="69"/>
      <c r="G125" s="69"/>
      <c r="H125" s="69"/>
      <c r="I125" s="69"/>
      <c r="J125" s="69"/>
      <c r="K125" s="69"/>
      <c r="L125" s="69"/>
      <c r="M125" s="70"/>
      <c r="N125" s="59" t="s">
        <v>4</v>
      </c>
      <c r="O125" s="57" t="s">
        <v>6</v>
      </c>
      <c r="P125" s="7" t="s">
        <v>26</v>
      </c>
      <c r="Q125" s="12" t="s">
        <v>4</v>
      </c>
      <c r="R125" s="63" t="s">
        <v>4</v>
      </c>
      <c r="S125" s="64"/>
      <c r="U125" s="60" t="str">
        <f>IF(ISERROR(OR(WEEKDAY(B125,1)=1,ISNUMBER(MATCH(B125,#REF!,0)))),"",IF(OR(WEEKDAY(B125,1)=1,ISNUMBER(MATCH(B125,#REF!,0))),1,2))</f>
        <v/>
      </c>
      <c r="V125" s="58"/>
      <c r="W125" s="58"/>
      <c r="X125" s="58"/>
      <c r="Y125" s="58"/>
      <c r="Z125" s="58"/>
      <c r="AA125" s="58"/>
    </row>
    <row r="126" spans="1:27" ht="18" customHeight="1">
      <c r="A126" s="58"/>
      <c r="B126" s="43" t="s">
        <v>7</v>
      </c>
      <c r="C126" s="44" t="s">
        <v>7</v>
      </c>
      <c r="D126" s="45"/>
      <c r="E126" s="66" t="s">
        <v>7</v>
      </c>
      <c r="F126" s="67"/>
      <c r="G126" s="67"/>
      <c r="H126" s="67"/>
      <c r="I126" s="67"/>
      <c r="J126" s="67"/>
      <c r="K126" s="67"/>
      <c r="L126" s="67"/>
      <c r="M126" s="67"/>
      <c r="N126" s="46"/>
      <c r="O126" s="46"/>
      <c r="P126" s="46"/>
      <c r="Q126" s="46"/>
      <c r="R126" s="52" t="s">
        <v>56</v>
      </c>
      <c r="S126" s="47">
        <f>SUM(N126:N131)</f>
        <v>0</v>
      </c>
      <c r="U126" s="60" t="str">
        <f>IF(ISERROR(OR(WEEKDAY(B126,1)=1,ISNUMBER(MATCH(B126,#REF!,0)))),"",IF(OR(WEEKDAY(B126,1)=1,ISNUMBER(MATCH(B126,#REF!,0))),1,2))</f>
        <v/>
      </c>
      <c r="V126" s="58"/>
      <c r="W126" s="58"/>
      <c r="X126" s="58"/>
      <c r="Y126" s="58"/>
      <c r="Z126" s="58"/>
      <c r="AA126" s="58"/>
    </row>
    <row r="127" spans="1:27" ht="18" customHeight="1">
      <c r="A127" s="58"/>
      <c r="B127" s="14" t="s">
        <v>7</v>
      </c>
      <c r="C127" s="8" t="s">
        <v>7</v>
      </c>
      <c r="D127" s="18"/>
      <c r="E127" s="61" t="s">
        <v>7</v>
      </c>
      <c r="F127" s="62"/>
      <c r="G127" s="62"/>
      <c r="H127" s="62"/>
      <c r="I127" s="62"/>
      <c r="J127" s="62"/>
      <c r="K127" s="62"/>
      <c r="L127" s="62"/>
      <c r="M127" s="62"/>
      <c r="N127" s="15"/>
      <c r="O127" s="15"/>
      <c r="P127" s="15"/>
      <c r="Q127" s="15"/>
      <c r="R127" s="53" t="s">
        <v>6</v>
      </c>
      <c r="S127" s="16">
        <f>SUM(Q126:Q130)</f>
        <v>0</v>
      </c>
      <c r="U127" s="60" t="str">
        <f>IF(ISERROR(OR(WEEKDAY(B127,1)=1,ISNUMBER(MATCH(B127,#REF!,0)))),"",IF(OR(WEEKDAY(B127,1)=1,ISNUMBER(MATCH(B127,#REF!,0))),1,2))</f>
        <v/>
      </c>
      <c r="V127" s="58"/>
      <c r="W127" s="58"/>
      <c r="X127" s="58"/>
      <c r="Y127" s="58"/>
      <c r="Z127" s="58"/>
      <c r="AA127" s="58"/>
    </row>
    <row r="128" spans="1:27" ht="18" customHeight="1">
      <c r="A128" s="58"/>
      <c r="B128" s="14" t="s">
        <v>7</v>
      </c>
      <c r="C128" s="8" t="s">
        <v>7</v>
      </c>
      <c r="D128" s="18"/>
      <c r="E128" s="61" t="s">
        <v>7</v>
      </c>
      <c r="F128" s="62"/>
      <c r="G128" s="62"/>
      <c r="H128" s="62"/>
      <c r="I128" s="62"/>
      <c r="J128" s="62"/>
      <c r="K128" s="62"/>
      <c r="L128" s="62"/>
      <c r="M128" s="62"/>
      <c r="N128" s="15"/>
      <c r="O128" s="15"/>
      <c r="P128" s="15"/>
      <c r="Q128" s="15"/>
      <c r="R128" s="54" t="str">
        <f>IF(Q131="△","Minus Time","")</f>
        <v/>
      </c>
      <c r="S128" s="41"/>
      <c r="U128" s="60" t="str">
        <f>IF(ISERROR(OR(WEEKDAY(B128,1)=1,ISNUMBER(MATCH(B128,#REF!,0)))),"",IF(OR(WEEKDAY(B128,1)=1,ISNUMBER(MATCH(B128,#REF!,0))),1,2))</f>
        <v/>
      </c>
      <c r="V128" s="58"/>
      <c r="W128" s="58"/>
      <c r="X128" s="58"/>
      <c r="Y128" s="58"/>
      <c r="Z128" s="58"/>
      <c r="AA128" s="58"/>
    </row>
    <row r="129" spans="1:27" ht="18" customHeight="1">
      <c r="A129" s="58"/>
      <c r="B129" s="14" t="s">
        <v>7</v>
      </c>
      <c r="C129" s="8" t="s">
        <v>7</v>
      </c>
      <c r="D129" s="18"/>
      <c r="E129" s="61" t="s">
        <v>7</v>
      </c>
      <c r="F129" s="62"/>
      <c r="G129" s="62"/>
      <c r="H129" s="62"/>
      <c r="I129" s="62"/>
      <c r="J129" s="62"/>
      <c r="K129" s="62"/>
      <c r="L129" s="62"/>
      <c r="M129" s="62"/>
      <c r="N129" s="15"/>
      <c r="O129" s="15"/>
      <c r="P129" s="15"/>
      <c r="Q129" s="15"/>
      <c r="R129" s="53" t="s">
        <v>23</v>
      </c>
      <c r="S129" s="16">
        <f>IF(OR(Q131="■",Q131="×",Q131="◎"),0,IF(Q131="△",SUM(S126:S128)-7.75, SUM(S126:S127)-7.75))</f>
        <v>0</v>
      </c>
      <c r="U129" s="60" t="str">
        <f>IF(ISERROR(OR(WEEKDAY(B129,1)=1,ISNUMBER(MATCH(B129,#REF!,0)))),"",IF(OR(WEEKDAY(B129,1)=1,ISNUMBER(MATCH(B129,#REF!,0))),1,2))</f>
        <v/>
      </c>
      <c r="V129" s="58"/>
      <c r="W129" s="58"/>
      <c r="X129" s="58"/>
      <c r="Y129" s="58"/>
      <c r="Z129" s="58"/>
      <c r="AA129" s="58"/>
    </row>
    <row r="130" spans="1:27" ht="18" customHeight="1">
      <c r="A130" s="58"/>
      <c r="B130" s="14" t="s">
        <v>7</v>
      </c>
      <c r="C130" s="8" t="s">
        <v>7</v>
      </c>
      <c r="D130" s="18"/>
      <c r="E130" s="61" t="s">
        <v>7</v>
      </c>
      <c r="F130" s="62"/>
      <c r="G130" s="62"/>
      <c r="H130" s="62"/>
      <c r="I130" s="62"/>
      <c r="J130" s="62"/>
      <c r="K130" s="62"/>
      <c r="L130" s="62"/>
      <c r="M130" s="62"/>
      <c r="N130" s="15"/>
      <c r="O130" s="15" t="s">
        <v>32</v>
      </c>
      <c r="P130" s="15" t="s">
        <v>33</v>
      </c>
      <c r="Q130" s="15"/>
      <c r="R130" s="53" t="s">
        <v>3</v>
      </c>
      <c r="S130" s="16" t="str">
        <f>IF(Q131="×",-7.75,"-")</f>
        <v>-</v>
      </c>
      <c r="U130" s="60" t="str">
        <f>IF(ISERROR(OR(WEEKDAY(B130,1)=1,ISNUMBER(MATCH(B130,#REF!,0)))),"",IF(OR(WEEKDAY(B130,1)=1,ISNUMBER(MATCH(B130,#REF!,0))),1,2))</f>
        <v/>
      </c>
      <c r="V130" s="58"/>
      <c r="W130" s="58"/>
      <c r="X130" s="58"/>
      <c r="Y130" s="58"/>
      <c r="Z130" s="58"/>
      <c r="AA130" s="58"/>
    </row>
    <row r="131" spans="1:27" ht="18" customHeight="1" thickBot="1">
      <c r="A131" s="58"/>
      <c r="B131" s="48" t="s">
        <v>7</v>
      </c>
      <c r="C131" s="49" t="s">
        <v>7</v>
      </c>
      <c r="D131" s="50"/>
      <c r="E131" s="76" t="s">
        <v>7</v>
      </c>
      <c r="F131" s="77"/>
      <c r="G131" s="77"/>
      <c r="H131" s="77"/>
      <c r="I131" s="77"/>
      <c r="J131" s="77"/>
      <c r="K131" s="77"/>
      <c r="L131" s="77"/>
      <c r="M131" s="77"/>
      <c r="N131" s="51"/>
      <c r="O131" s="51" t="s">
        <v>55</v>
      </c>
      <c r="P131" s="51" t="s">
        <v>33</v>
      </c>
      <c r="Q131" s="51" t="s">
        <v>7</v>
      </c>
      <c r="R131" s="55" t="s">
        <v>5</v>
      </c>
      <c r="S131" s="17">
        <f xml:space="preserve"> S126+S127</f>
        <v>0</v>
      </c>
      <c r="U131" s="60" t="str">
        <f>IF(ISERROR(OR(WEEKDAY(B131,1)=1,ISNUMBER(MATCH(B131,#REF!,0)))),"",IF(OR(WEEKDAY(B131,1)=1,ISNUMBER(MATCH(B131,#REF!,0))),1,2))</f>
        <v/>
      </c>
      <c r="V131" s="58"/>
      <c r="W131" s="58"/>
      <c r="X131" s="58"/>
      <c r="Y131" s="58"/>
      <c r="Z131" s="58"/>
      <c r="AA131" s="58"/>
    </row>
    <row r="132" spans="1:27" ht="18" customHeight="1" thickBot="1">
      <c r="A132" s="58"/>
      <c r="B132" s="71">
        <f>B124+1</f>
        <v>45124</v>
      </c>
      <c r="C132" s="72"/>
      <c r="D132" s="72"/>
      <c r="E132" s="72"/>
      <c r="F132" s="72"/>
      <c r="G132" s="72"/>
      <c r="H132" s="72"/>
      <c r="I132" s="72"/>
      <c r="J132" s="72"/>
      <c r="K132" s="72"/>
      <c r="L132" s="72"/>
      <c r="M132" s="72"/>
      <c r="N132" s="72"/>
      <c r="O132" s="72"/>
      <c r="P132" s="72"/>
      <c r="Q132" s="72"/>
      <c r="R132" s="72"/>
      <c r="S132" s="73"/>
      <c r="U132" s="60">
        <f>IF(ISERROR(OR(WEEKDAY(B132,1)=1,ISNUMBER(MATCH(B132,#REF!,0)))),"",IF(OR(WEEKDAY(B132,1)=1,ISNUMBER(MATCH(B132,#REF!,0))),1,2))</f>
        <v>2</v>
      </c>
      <c r="V132" s="58"/>
      <c r="W132" s="58"/>
      <c r="X132" s="58"/>
      <c r="Y132" s="58"/>
      <c r="Z132" s="58"/>
      <c r="AA132" s="58"/>
    </row>
    <row r="133" spans="1:27" ht="18" customHeight="1" thickBot="1">
      <c r="A133" s="58"/>
      <c r="B133" s="9" t="s">
        <v>25</v>
      </c>
      <c r="C133" s="4" t="s">
        <v>1</v>
      </c>
      <c r="D133" s="5" t="s">
        <v>0</v>
      </c>
      <c r="E133" s="68" t="s">
        <v>2</v>
      </c>
      <c r="F133" s="69"/>
      <c r="G133" s="69"/>
      <c r="H133" s="69"/>
      <c r="I133" s="69"/>
      <c r="J133" s="69"/>
      <c r="K133" s="69"/>
      <c r="L133" s="69"/>
      <c r="M133" s="70"/>
      <c r="N133" s="59" t="s">
        <v>4</v>
      </c>
      <c r="O133" s="57" t="s">
        <v>6</v>
      </c>
      <c r="P133" s="7" t="s">
        <v>26</v>
      </c>
      <c r="Q133" s="12" t="s">
        <v>4</v>
      </c>
      <c r="R133" s="63" t="s">
        <v>4</v>
      </c>
      <c r="S133" s="64"/>
      <c r="U133" s="60" t="str">
        <f>IF(ISERROR(OR(WEEKDAY(B133,1)=1,ISNUMBER(MATCH(B133,#REF!,0)))),"",IF(OR(WEEKDAY(B133,1)=1,ISNUMBER(MATCH(B133,#REF!,0))),1,2))</f>
        <v/>
      </c>
      <c r="V133" s="58"/>
      <c r="W133" s="58"/>
      <c r="X133" s="58"/>
      <c r="Y133" s="58"/>
      <c r="Z133" s="58"/>
      <c r="AA133" s="58"/>
    </row>
    <row r="134" spans="1:27" ht="18" customHeight="1">
      <c r="A134" s="58"/>
      <c r="B134" s="43" t="s">
        <v>7</v>
      </c>
      <c r="C134" s="44" t="s">
        <v>7</v>
      </c>
      <c r="D134" s="45"/>
      <c r="E134" s="66" t="s">
        <v>7</v>
      </c>
      <c r="F134" s="67"/>
      <c r="G134" s="67"/>
      <c r="H134" s="67"/>
      <c r="I134" s="67"/>
      <c r="J134" s="67"/>
      <c r="K134" s="67"/>
      <c r="L134" s="67"/>
      <c r="M134" s="67"/>
      <c r="N134" s="46"/>
      <c r="O134" s="46" t="s">
        <v>115</v>
      </c>
      <c r="P134" s="46"/>
      <c r="Q134" s="46">
        <v>7</v>
      </c>
      <c r="R134" s="52" t="s">
        <v>56</v>
      </c>
      <c r="S134" s="47">
        <f>SUM(N134:N139)</f>
        <v>0</v>
      </c>
      <c r="U134" s="60" t="str">
        <f>IF(ISERROR(OR(WEEKDAY(B134,1)=1,ISNUMBER(MATCH(B134,#REF!,0)))),"",IF(OR(WEEKDAY(B134,1)=1,ISNUMBER(MATCH(B134,#REF!,0))),1,2))</f>
        <v/>
      </c>
      <c r="V134" s="58"/>
      <c r="W134" s="58"/>
      <c r="X134" s="58"/>
      <c r="Y134" s="58"/>
      <c r="Z134" s="58"/>
      <c r="AA134" s="58"/>
    </row>
    <row r="135" spans="1:27" ht="18" customHeight="1">
      <c r="A135" s="58"/>
      <c r="B135" s="14" t="s">
        <v>7</v>
      </c>
      <c r="C135" s="8" t="s">
        <v>7</v>
      </c>
      <c r="D135" s="18"/>
      <c r="E135" s="61" t="s">
        <v>7</v>
      </c>
      <c r="F135" s="62"/>
      <c r="G135" s="62"/>
      <c r="H135" s="62"/>
      <c r="I135" s="62"/>
      <c r="J135" s="62"/>
      <c r="K135" s="62"/>
      <c r="L135" s="62"/>
      <c r="M135" s="62"/>
      <c r="N135" s="15"/>
      <c r="O135" s="15"/>
      <c r="P135" s="15"/>
      <c r="Q135" s="15"/>
      <c r="R135" s="53" t="s">
        <v>6</v>
      </c>
      <c r="S135" s="16">
        <f>SUM(Q134:Q138)</f>
        <v>7.75</v>
      </c>
      <c r="U135" s="60" t="str">
        <f>IF(ISERROR(OR(WEEKDAY(B135,1)=1,ISNUMBER(MATCH(B135,#REF!,0)))),"",IF(OR(WEEKDAY(B135,1)=1,ISNUMBER(MATCH(B135,#REF!,0))),1,2))</f>
        <v/>
      </c>
      <c r="V135" s="58"/>
      <c r="W135" s="58"/>
      <c r="X135" s="58"/>
      <c r="Y135" s="58"/>
      <c r="Z135" s="58"/>
      <c r="AA135" s="58"/>
    </row>
    <row r="136" spans="1:27" ht="18" customHeight="1">
      <c r="A136" s="58"/>
      <c r="B136" s="14" t="s">
        <v>7</v>
      </c>
      <c r="C136" s="8" t="s">
        <v>7</v>
      </c>
      <c r="D136" s="18"/>
      <c r="E136" s="61" t="s">
        <v>7</v>
      </c>
      <c r="F136" s="62"/>
      <c r="G136" s="62"/>
      <c r="H136" s="62"/>
      <c r="I136" s="62"/>
      <c r="J136" s="62"/>
      <c r="K136" s="62"/>
      <c r="L136" s="62"/>
      <c r="M136" s="62"/>
      <c r="N136" s="15"/>
      <c r="O136" s="15"/>
      <c r="P136" s="15"/>
      <c r="Q136" s="15"/>
      <c r="R136" s="54" t="str">
        <f>IF(Q139="△","Minus Time","")</f>
        <v/>
      </c>
      <c r="S136" s="41"/>
      <c r="U136" s="60" t="str">
        <f>IF(ISERROR(OR(WEEKDAY(B136,1)=1,ISNUMBER(MATCH(B136,#REF!,0)))),"",IF(OR(WEEKDAY(B136,1)=1,ISNUMBER(MATCH(B136,#REF!,0))),1,2))</f>
        <v/>
      </c>
      <c r="V136" s="58"/>
      <c r="W136" s="58"/>
      <c r="X136" s="58"/>
      <c r="Y136" s="58"/>
      <c r="Z136" s="58"/>
      <c r="AA136" s="58"/>
    </row>
    <row r="137" spans="1:27" ht="18" customHeight="1">
      <c r="A137" s="58"/>
      <c r="B137" s="14" t="s">
        <v>7</v>
      </c>
      <c r="C137" s="8" t="s">
        <v>7</v>
      </c>
      <c r="D137" s="18"/>
      <c r="E137" s="61" t="s">
        <v>7</v>
      </c>
      <c r="F137" s="62"/>
      <c r="G137" s="62"/>
      <c r="H137" s="62"/>
      <c r="I137" s="62"/>
      <c r="J137" s="62"/>
      <c r="K137" s="62"/>
      <c r="L137" s="62"/>
      <c r="M137" s="62"/>
      <c r="N137" s="15"/>
      <c r="O137" s="15"/>
      <c r="P137" s="15"/>
      <c r="Q137" s="15"/>
      <c r="R137" s="53" t="s">
        <v>23</v>
      </c>
      <c r="S137" s="16">
        <f>IF(OR(Q139="■",Q139="×",Q139="◎"),0,IF(Q139="△",SUM(S134:S136)-7.75, SUM(S134:S135)-7.75))</f>
        <v>0</v>
      </c>
      <c r="U137" s="60" t="str">
        <f>IF(ISERROR(OR(WEEKDAY(B137,1)=1,ISNUMBER(MATCH(B137,#REF!,0)))),"",IF(OR(WEEKDAY(B137,1)=1,ISNUMBER(MATCH(B137,#REF!,0))),1,2))</f>
        <v/>
      </c>
      <c r="V137" s="58"/>
      <c r="W137" s="58"/>
      <c r="X137" s="58"/>
      <c r="Y137" s="58"/>
      <c r="Z137" s="58"/>
      <c r="AA137" s="58"/>
    </row>
    <row r="138" spans="1:27" ht="18" customHeight="1">
      <c r="A138" s="58"/>
      <c r="B138" s="14" t="s">
        <v>7</v>
      </c>
      <c r="C138" s="8" t="s">
        <v>7</v>
      </c>
      <c r="D138" s="18"/>
      <c r="E138" s="61" t="s">
        <v>7</v>
      </c>
      <c r="F138" s="62"/>
      <c r="G138" s="62"/>
      <c r="H138" s="62"/>
      <c r="I138" s="62"/>
      <c r="J138" s="62"/>
      <c r="K138" s="62"/>
      <c r="L138" s="62"/>
      <c r="M138" s="62"/>
      <c r="N138" s="15"/>
      <c r="O138" s="15" t="s">
        <v>32</v>
      </c>
      <c r="P138" s="15" t="s">
        <v>33</v>
      </c>
      <c r="Q138" s="15">
        <v>0.75</v>
      </c>
      <c r="R138" s="53" t="s">
        <v>3</v>
      </c>
      <c r="S138" s="16" t="str">
        <f>IF(Q139="×",-7.75,"-")</f>
        <v>-</v>
      </c>
      <c r="U138" s="60" t="str">
        <f>IF(ISERROR(OR(WEEKDAY(B138,1)=1,ISNUMBER(MATCH(B138,#REF!,0)))),"",IF(OR(WEEKDAY(B138,1)=1,ISNUMBER(MATCH(B138,#REF!,0))),1,2))</f>
        <v/>
      </c>
      <c r="V138" s="58"/>
      <c r="W138" s="58"/>
      <c r="X138" s="58"/>
      <c r="Y138" s="58"/>
      <c r="Z138" s="58"/>
      <c r="AA138" s="58"/>
    </row>
    <row r="139" spans="1:27" ht="18" customHeight="1" thickBot="1">
      <c r="A139" s="58"/>
      <c r="B139" s="48" t="s">
        <v>7</v>
      </c>
      <c r="C139" s="49" t="s">
        <v>7</v>
      </c>
      <c r="D139" s="50"/>
      <c r="E139" s="76" t="s">
        <v>7</v>
      </c>
      <c r="F139" s="77"/>
      <c r="G139" s="77"/>
      <c r="H139" s="77"/>
      <c r="I139" s="77"/>
      <c r="J139" s="77"/>
      <c r="K139" s="77"/>
      <c r="L139" s="77"/>
      <c r="M139" s="77"/>
      <c r="N139" s="51"/>
      <c r="O139" s="51" t="s">
        <v>55</v>
      </c>
      <c r="P139" s="51" t="s">
        <v>33</v>
      </c>
      <c r="Q139" s="51" t="s">
        <v>93</v>
      </c>
      <c r="R139" s="55" t="s">
        <v>5</v>
      </c>
      <c r="S139" s="17">
        <f xml:space="preserve"> S134+S135</f>
        <v>7.75</v>
      </c>
      <c r="U139" s="60" t="str">
        <f>IF(ISERROR(OR(WEEKDAY(B139,1)=1,ISNUMBER(MATCH(B139,#REF!,0)))),"",IF(OR(WEEKDAY(B139,1)=1,ISNUMBER(MATCH(B139,#REF!,0))),1,2))</f>
        <v/>
      </c>
      <c r="V139" s="58"/>
      <c r="W139" s="58"/>
      <c r="X139" s="58"/>
      <c r="Y139" s="58"/>
      <c r="Z139" s="58"/>
      <c r="AA139" s="58"/>
    </row>
    <row r="140" spans="1:27" ht="18" customHeight="1" thickBot="1">
      <c r="A140" s="58"/>
      <c r="B140" s="71">
        <f>B132+1</f>
        <v>45125</v>
      </c>
      <c r="C140" s="72"/>
      <c r="D140" s="72"/>
      <c r="E140" s="72"/>
      <c r="F140" s="72"/>
      <c r="G140" s="72"/>
      <c r="H140" s="72"/>
      <c r="I140" s="72"/>
      <c r="J140" s="72"/>
      <c r="K140" s="72"/>
      <c r="L140" s="72"/>
      <c r="M140" s="72"/>
      <c r="N140" s="72"/>
      <c r="O140" s="72"/>
      <c r="P140" s="72"/>
      <c r="Q140" s="72"/>
      <c r="R140" s="72"/>
      <c r="S140" s="73"/>
      <c r="U140" s="60">
        <f>IF(ISERROR(OR(WEEKDAY(B140,1)=1,ISNUMBER(MATCH(B140,#REF!,0)))),"",IF(OR(WEEKDAY(B140,1)=1,ISNUMBER(MATCH(B140,#REF!,0))),1,2))</f>
        <v>2</v>
      </c>
      <c r="V140" s="58"/>
      <c r="W140" s="58"/>
      <c r="X140" s="58"/>
      <c r="Y140" s="58"/>
      <c r="Z140" s="58"/>
      <c r="AA140" s="58"/>
    </row>
    <row r="141" spans="1:27" ht="18" customHeight="1" thickBot="1">
      <c r="A141" s="58"/>
      <c r="B141" s="9" t="s">
        <v>25</v>
      </c>
      <c r="C141" s="4" t="s">
        <v>1</v>
      </c>
      <c r="D141" s="5" t="s">
        <v>0</v>
      </c>
      <c r="E141" s="68" t="s">
        <v>2</v>
      </c>
      <c r="F141" s="69"/>
      <c r="G141" s="69"/>
      <c r="H141" s="69"/>
      <c r="I141" s="69"/>
      <c r="J141" s="69"/>
      <c r="K141" s="69"/>
      <c r="L141" s="69"/>
      <c r="M141" s="70"/>
      <c r="N141" s="59" t="s">
        <v>4</v>
      </c>
      <c r="O141" s="57" t="s">
        <v>6</v>
      </c>
      <c r="P141" s="7" t="s">
        <v>26</v>
      </c>
      <c r="Q141" s="12" t="s">
        <v>4</v>
      </c>
      <c r="R141" s="63" t="s">
        <v>4</v>
      </c>
      <c r="S141" s="64"/>
      <c r="U141" s="60" t="str">
        <f>IF(ISERROR(OR(WEEKDAY(B141,1)=1,ISNUMBER(MATCH(B141,#REF!,0)))),"",IF(OR(WEEKDAY(B141,1)=1,ISNUMBER(MATCH(B141,#REF!,0))),1,2))</f>
        <v/>
      </c>
      <c r="V141" s="58"/>
      <c r="W141" s="58"/>
      <c r="X141" s="58"/>
      <c r="Y141" s="58"/>
      <c r="Z141" s="58"/>
      <c r="AA141" s="58"/>
    </row>
    <row r="142" spans="1:27" ht="18" customHeight="1">
      <c r="A142" s="58"/>
      <c r="B142" s="43" t="s">
        <v>96</v>
      </c>
      <c r="C142" s="44" t="s">
        <v>97</v>
      </c>
      <c r="D142" s="45" t="s">
        <v>121</v>
      </c>
      <c r="E142" s="66" t="s">
        <v>99</v>
      </c>
      <c r="F142" s="67"/>
      <c r="G142" s="67"/>
      <c r="H142" s="67"/>
      <c r="I142" s="67"/>
      <c r="J142" s="67"/>
      <c r="K142" s="67"/>
      <c r="L142" s="67"/>
      <c r="M142" s="67"/>
      <c r="N142" s="46">
        <v>6.5</v>
      </c>
      <c r="O142" s="46"/>
      <c r="P142" s="46"/>
      <c r="Q142" s="46"/>
      <c r="R142" s="52" t="s">
        <v>56</v>
      </c>
      <c r="S142" s="47">
        <f>SUM(N142:N147)</f>
        <v>6.5</v>
      </c>
      <c r="U142" s="60" t="str">
        <f>IF(ISERROR(OR(WEEKDAY(B142,1)=1,ISNUMBER(MATCH(B142,#REF!,0)))),"",IF(OR(WEEKDAY(B142,1)=1,ISNUMBER(MATCH(B142,#REF!,0))),1,2))</f>
        <v/>
      </c>
      <c r="V142" s="58"/>
      <c r="W142" s="58"/>
      <c r="X142" s="58"/>
      <c r="Y142" s="58"/>
      <c r="Z142" s="58"/>
      <c r="AA142" s="58"/>
    </row>
    <row r="143" spans="1:27" ht="18" customHeight="1">
      <c r="A143" s="58"/>
      <c r="B143" s="14" t="s">
        <v>7</v>
      </c>
      <c r="C143" s="8" t="s">
        <v>7</v>
      </c>
      <c r="D143" s="18"/>
      <c r="E143" s="61" t="s">
        <v>7</v>
      </c>
      <c r="F143" s="62"/>
      <c r="G143" s="62"/>
      <c r="H143" s="62"/>
      <c r="I143" s="62"/>
      <c r="J143" s="62"/>
      <c r="K143" s="62"/>
      <c r="L143" s="62"/>
      <c r="M143" s="62"/>
      <c r="N143" s="15"/>
      <c r="O143" s="15"/>
      <c r="P143" s="15"/>
      <c r="Q143" s="15"/>
      <c r="R143" s="53" t="s">
        <v>6</v>
      </c>
      <c r="S143" s="16">
        <f>SUM(Q142:Q146)</f>
        <v>1.25</v>
      </c>
      <c r="U143" s="60" t="str">
        <f>IF(ISERROR(OR(WEEKDAY(B143,1)=1,ISNUMBER(MATCH(B143,#REF!,0)))),"",IF(OR(WEEKDAY(B143,1)=1,ISNUMBER(MATCH(B143,#REF!,0))),1,2))</f>
        <v/>
      </c>
      <c r="V143" s="58"/>
      <c r="W143" s="58"/>
      <c r="X143" s="58"/>
      <c r="Y143" s="58"/>
      <c r="Z143" s="58"/>
      <c r="AA143" s="58"/>
    </row>
    <row r="144" spans="1:27" ht="18" customHeight="1">
      <c r="A144" s="58"/>
      <c r="B144" s="14" t="s">
        <v>7</v>
      </c>
      <c r="C144" s="8" t="s">
        <v>7</v>
      </c>
      <c r="D144" s="18"/>
      <c r="E144" s="61" t="s">
        <v>7</v>
      </c>
      <c r="F144" s="62"/>
      <c r="G144" s="62"/>
      <c r="H144" s="62"/>
      <c r="I144" s="62"/>
      <c r="J144" s="62"/>
      <c r="K144" s="62"/>
      <c r="L144" s="62"/>
      <c r="M144" s="62"/>
      <c r="N144" s="15"/>
      <c r="O144" s="15"/>
      <c r="P144" s="15"/>
      <c r="Q144" s="15"/>
      <c r="R144" s="54" t="str">
        <f>IF(Q147="△","Minus Time","")</f>
        <v/>
      </c>
      <c r="S144" s="41"/>
      <c r="U144" s="60" t="str">
        <f>IF(ISERROR(OR(WEEKDAY(B144,1)=1,ISNUMBER(MATCH(B144,#REF!,0)))),"",IF(OR(WEEKDAY(B144,1)=1,ISNUMBER(MATCH(B144,#REF!,0))),1,2))</f>
        <v/>
      </c>
      <c r="V144" s="58"/>
      <c r="W144" s="58"/>
      <c r="X144" s="58"/>
      <c r="Y144" s="58"/>
      <c r="Z144" s="58"/>
      <c r="AA144" s="58"/>
    </row>
    <row r="145" spans="1:27" ht="18" customHeight="1">
      <c r="A145" s="58"/>
      <c r="B145" s="14" t="s">
        <v>7</v>
      </c>
      <c r="C145" s="8" t="s">
        <v>7</v>
      </c>
      <c r="D145" s="18"/>
      <c r="E145" s="61" t="s">
        <v>7</v>
      </c>
      <c r="F145" s="62"/>
      <c r="G145" s="62"/>
      <c r="H145" s="62"/>
      <c r="I145" s="62"/>
      <c r="J145" s="62"/>
      <c r="K145" s="62"/>
      <c r="L145" s="62"/>
      <c r="M145" s="62"/>
      <c r="N145" s="15"/>
      <c r="O145" s="15"/>
      <c r="P145" s="15"/>
      <c r="Q145" s="15"/>
      <c r="R145" s="53" t="s">
        <v>23</v>
      </c>
      <c r="S145" s="16">
        <f>IF(OR(Q147="■",Q147="×",Q147="◎"),0,IF(Q147="△",SUM(S142:S144)-7.75, SUM(S142:S143)-7.75))</f>
        <v>0</v>
      </c>
      <c r="U145" s="60" t="str">
        <f>IF(ISERROR(OR(WEEKDAY(B145,1)=1,ISNUMBER(MATCH(B145,#REF!,0)))),"",IF(OR(WEEKDAY(B145,1)=1,ISNUMBER(MATCH(B145,#REF!,0))),1,2))</f>
        <v/>
      </c>
      <c r="V145" s="58"/>
      <c r="W145" s="58"/>
      <c r="X145" s="58"/>
      <c r="Y145" s="58"/>
      <c r="Z145" s="58"/>
      <c r="AA145" s="58"/>
    </row>
    <row r="146" spans="1:27" ht="18" customHeight="1">
      <c r="A146" s="58"/>
      <c r="B146" s="14" t="s">
        <v>7</v>
      </c>
      <c r="C146" s="8" t="s">
        <v>7</v>
      </c>
      <c r="D146" s="18"/>
      <c r="E146" s="61" t="s">
        <v>7</v>
      </c>
      <c r="F146" s="62"/>
      <c r="G146" s="62"/>
      <c r="H146" s="62"/>
      <c r="I146" s="62"/>
      <c r="J146" s="62"/>
      <c r="K146" s="62"/>
      <c r="L146" s="62"/>
      <c r="M146" s="62"/>
      <c r="N146" s="15"/>
      <c r="O146" s="15" t="s">
        <v>32</v>
      </c>
      <c r="P146" s="15" t="s">
        <v>33</v>
      </c>
      <c r="Q146" s="15">
        <v>1.25</v>
      </c>
      <c r="R146" s="53" t="s">
        <v>3</v>
      </c>
      <c r="S146" s="16" t="str">
        <f>IF(Q147="×",-7.75,"-")</f>
        <v>-</v>
      </c>
      <c r="U146" s="60" t="str">
        <f>IF(ISERROR(OR(WEEKDAY(B146,1)=1,ISNUMBER(MATCH(B146,#REF!,0)))),"",IF(OR(WEEKDAY(B146,1)=1,ISNUMBER(MATCH(B146,#REF!,0))),1,2))</f>
        <v/>
      </c>
      <c r="V146" s="58"/>
      <c r="W146" s="58"/>
      <c r="X146" s="58"/>
      <c r="Y146" s="58"/>
      <c r="Z146" s="58"/>
      <c r="AA146" s="58"/>
    </row>
    <row r="147" spans="1:27" ht="18" customHeight="1" thickBot="1">
      <c r="A147" s="58"/>
      <c r="B147" s="48" t="s">
        <v>7</v>
      </c>
      <c r="C147" s="49" t="s">
        <v>7</v>
      </c>
      <c r="D147" s="50"/>
      <c r="E147" s="76" t="s">
        <v>7</v>
      </c>
      <c r="F147" s="77"/>
      <c r="G147" s="77"/>
      <c r="H147" s="77"/>
      <c r="I147" s="77"/>
      <c r="J147" s="77"/>
      <c r="K147" s="77"/>
      <c r="L147" s="77"/>
      <c r="M147" s="77"/>
      <c r="N147" s="51"/>
      <c r="O147" s="51" t="s">
        <v>55</v>
      </c>
      <c r="P147" s="51" t="s">
        <v>33</v>
      </c>
      <c r="Q147" s="51" t="s">
        <v>93</v>
      </c>
      <c r="R147" s="55" t="s">
        <v>5</v>
      </c>
      <c r="S147" s="17">
        <f xml:space="preserve"> S142+S143</f>
        <v>7.75</v>
      </c>
      <c r="U147" s="60" t="str">
        <f>IF(ISERROR(OR(WEEKDAY(B147,1)=1,ISNUMBER(MATCH(B147,#REF!,0)))),"",IF(OR(WEEKDAY(B147,1)=1,ISNUMBER(MATCH(B147,#REF!,0))),1,2))</f>
        <v/>
      </c>
      <c r="V147" s="58"/>
      <c r="W147" s="58"/>
      <c r="X147" s="58"/>
      <c r="Y147" s="58"/>
      <c r="Z147" s="58"/>
      <c r="AA147" s="58"/>
    </row>
    <row r="148" spans="1:27" ht="18" customHeight="1" thickBot="1">
      <c r="A148" s="58"/>
      <c r="B148" s="71">
        <f>B140+1</f>
        <v>45126</v>
      </c>
      <c r="C148" s="72"/>
      <c r="D148" s="72"/>
      <c r="E148" s="72"/>
      <c r="F148" s="72"/>
      <c r="G148" s="72"/>
      <c r="H148" s="72"/>
      <c r="I148" s="72"/>
      <c r="J148" s="72"/>
      <c r="K148" s="72"/>
      <c r="L148" s="72"/>
      <c r="M148" s="72"/>
      <c r="N148" s="72"/>
      <c r="O148" s="72"/>
      <c r="P148" s="72"/>
      <c r="Q148" s="72"/>
      <c r="R148" s="72"/>
      <c r="S148" s="73"/>
      <c r="U148" s="60">
        <f>IF(ISERROR(OR(WEEKDAY(B148,1)=1,ISNUMBER(MATCH(B148,#REF!,0)))),"",IF(OR(WEEKDAY(B148,1)=1,ISNUMBER(MATCH(B148,#REF!,0))),1,2))</f>
        <v>2</v>
      </c>
      <c r="V148" s="58"/>
      <c r="W148" s="58"/>
      <c r="X148" s="58"/>
      <c r="Y148" s="58"/>
      <c r="Z148" s="58"/>
      <c r="AA148" s="58"/>
    </row>
    <row r="149" spans="1:27" ht="18" customHeight="1" thickBot="1">
      <c r="A149" s="58"/>
      <c r="B149" s="9" t="s">
        <v>25</v>
      </c>
      <c r="C149" s="4" t="s">
        <v>1</v>
      </c>
      <c r="D149" s="5" t="s">
        <v>0</v>
      </c>
      <c r="E149" s="68" t="s">
        <v>2</v>
      </c>
      <c r="F149" s="69"/>
      <c r="G149" s="69"/>
      <c r="H149" s="69"/>
      <c r="I149" s="69"/>
      <c r="J149" s="69"/>
      <c r="K149" s="69"/>
      <c r="L149" s="69"/>
      <c r="M149" s="70"/>
      <c r="N149" s="59" t="s">
        <v>4</v>
      </c>
      <c r="O149" s="57" t="s">
        <v>6</v>
      </c>
      <c r="P149" s="7" t="s">
        <v>26</v>
      </c>
      <c r="Q149" s="12" t="s">
        <v>4</v>
      </c>
      <c r="R149" s="63" t="s">
        <v>4</v>
      </c>
      <c r="S149" s="64"/>
      <c r="U149" s="60" t="str">
        <f>IF(ISERROR(OR(WEEKDAY(B149,1)=1,ISNUMBER(MATCH(B149,#REF!,0)))),"",IF(OR(WEEKDAY(B149,1)=1,ISNUMBER(MATCH(B149,#REF!,0))),1,2))</f>
        <v/>
      </c>
      <c r="V149" s="58"/>
      <c r="W149" s="58"/>
      <c r="X149" s="58"/>
      <c r="Y149" s="58"/>
      <c r="Z149" s="58"/>
      <c r="AA149" s="58"/>
    </row>
    <row r="150" spans="1:27" ht="18" customHeight="1">
      <c r="A150" s="58"/>
      <c r="B150" s="43" t="s">
        <v>96</v>
      </c>
      <c r="C150" s="44" t="s">
        <v>97</v>
      </c>
      <c r="D150" s="45" t="s">
        <v>121</v>
      </c>
      <c r="E150" s="66" t="s">
        <v>99</v>
      </c>
      <c r="F150" s="67"/>
      <c r="G150" s="67"/>
      <c r="H150" s="67"/>
      <c r="I150" s="67"/>
      <c r="J150" s="67"/>
      <c r="K150" s="67"/>
      <c r="L150" s="67"/>
      <c r="M150" s="67"/>
      <c r="N150" s="46">
        <v>6.5</v>
      </c>
      <c r="O150" s="46"/>
      <c r="P150" s="46"/>
      <c r="Q150" s="46"/>
      <c r="R150" s="52" t="s">
        <v>56</v>
      </c>
      <c r="S150" s="47">
        <f>SUM(N150:N155)</f>
        <v>6.5</v>
      </c>
      <c r="U150" s="60" t="str">
        <f>IF(ISERROR(OR(WEEKDAY(B150,1)=1,ISNUMBER(MATCH(B150,#REF!,0)))),"",IF(OR(WEEKDAY(B150,1)=1,ISNUMBER(MATCH(B150,#REF!,0))),1,2))</f>
        <v/>
      </c>
      <c r="V150" s="58"/>
      <c r="W150" s="58"/>
      <c r="X150" s="58"/>
      <c r="Y150" s="58"/>
      <c r="Z150" s="58"/>
      <c r="AA150" s="58"/>
    </row>
    <row r="151" spans="1:27" ht="18" customHeight="1">
      <c r="A151" s="58"/>
      <c r="B151" s="14" t="s">
        <v>7</v>
      </c>
      <c r="C151" s="8" t="s">
        <v>7</v>
      </c>
      <c r="D151" s="18"/>
      <c r="E151" s="61" t="s">
        <v>7</v>
      </c>
      <c r="F151" s="62"/>
      <c r="G151" s="62"/>
      <c r="H151" s="62"/>
      <c r="I151" s="62"/>
      <c r="J151" s="62"/>
      <c r="K151" s="62"/>
      <c r="L151" s="62"/>
      <c r="M151" s="62"/>
      <c r="N151" s="15"/>
      <c r="O151" s="15"/>
      <c r="P151" s="15"/>
      <c r="Q151" s="15"/>
      <c r="R151" s="53" t="s">
        <v>6</v>
      </c>
      <c r="S151" s="16">
        <f>SUM(Q150:Q154)</f>
        <v>1.25</v>
      </c>
      <c r="U151" s="60" t="str">
        <f>IF(ISERROR(OR(WEEKDAY(B151,1)=1,ISNUMBER(MATCH(B151,#REF!,0)))),"",IF(OR(WEEKDAY(B151,1)=1,ISNUMBER(MATCH(B151,#REF!,0))),1,2))</f>
        <v/>
      </c>
      <c r="V151" s="58"/>
      <c r="W151" s="58"/>
      <c r="X151" s="58"/>
      <c r="Y151" s="58"/>
      <c r="Z151" s="58"/>
      <c r="AA151" s="58"/>
    </row>
    <row r="152" spans="1:27" ht="18" customHeight="1">
      <c r="A152" s="58"/>
      <c r="B152" s="14" t="s">
        <v>7</v>
      </c>
      <c r="C152" s="8" t="s">
        <v>7</v>
      </c>
      <c r="D152" s="18"/>
      <c r="E152" s="61" t="s">
        <v>7</v>
      </c>
      <c r="F152" s="62"/>
      <c r="G152" s="62"/>
      <c r="H152" s="62"/>
      <c r="I152" s="62"/>
      <c r="J152" s="62"/>
      <c r="K152" s="62"/>
      <c r="L152" s="62"/>
      <c r="M152" s="62"/>
      <c r="N152" s="15"/>
      <c r="O152" s="15"/>
      <c r="P152" s="15"/>
      <c r="Q152" s="15"/>
      <c r="R152" s="54" t="str">
        <f>IF(Q155="△","Minus Time","")</f>
        <v/>
      </c>
      <c r="S152" s="41"/>
      <c r="U152" s="60" t="str">
        <f>IF(ISERROR(OR(WEEKDAY(B152,1)=1,ISNUMBER(MATCH(B152,#REF!,0)))),"",IF(OR(WEEKDAY(B152,1)=1,ISNUMBER(MATCH(B152,#REF!,0))),1,2))</f>
        <v/>
      </c>
      <c r="V152" s="58"/>
      <c r="W152" s="58"/>
      <c r="X152" s="58"/>
      <c r="Y152" s="58"/>
      <c r="Z152" s="58"/>
      <c r="AA152" s="58"/>
    </row>
    <row r="153" spans="1:27" ht="18" customHeight="1">
      <c r="A153" s="58"/>
      <c r="B153" s="14" t="s">
        <v>7</v>
      </c>
      <c r="C153" s="8" t="s">
        <v>7</v>
      </c>
      <c r="D153" s="18"/>
      <c r="E153" s="61" t="s">
        <v>7</v>
      </c>
      <c r="F153" s="62"/>
      <c r="G153" s="62"/>
      <c r="H153" s="62"/>
      <c r="I153" s="62"/>
      <c r="J153" s="62"/>
      <c r="K153" s="62"/>
      <c r="L153" s="62"/>
      <c r="M153" s="62"/>
      <c r="N153" s="15"/>
      <c r="O153" s="15"/>
      <c r="P153" s="15"/>
      <c r="Q153" s="15"/>
      <c r="R153" s="53" t="s">
        <v>23</v>
      </c>
      <c r="S153" s="16">
        <f>IF(OR(Q155="■",Q155="×",Q155="◎"),0,IF(Q155="△",SUM(S150:S152)-7.75, SUM(S150:S151)-7.75))</f>
        <v>0</v>
      </c>
      <c r="U153" s="60" t="str">
        <f>IF(ISERROR(OR(WEEKDAY(B153,1)=1,ISNUMBER(MATCH(B153,#REF!,0)))),"",IF(OR(WEEKDAY(B153,1)=1,ISNUMBER(MATCH(B153,#REF!,0))),1,2))</f>
        <v/>
      </c>
      <c r="V153" s="58"/>
      <c r="W153" s="58"/>
      <c r="X153" s="58"/>
      <c r="Y153" s="58"/>
      <c r="Z153" s="58"/>
      <c r="AA153" s="58"/>
    </row>
    <row r="154" spans="1:27" ht="18" customHeight="1">
      <c r="A154" s="58"/>
      <c r="B154" s="14" t="s">
        <v>7</v>
      </c>
      <c r="C154" s="8" t="s">
        <v>7</v>
      </c>
      <c r="D154" s="18"/>
      <c r="E154" s="61" t="s">
        <v>7</v>
      </c>
      <c r="F154" s="62"/>
      <c r="G154" s="62"/>
      <c r="H154" s="62"/>
      <c r="I154" s="62"/>
      <c r="J154" s="62"/>
      <c r="K154" s="62"/>
      <c r="L154" s="62"/>
      <c r="M154" s="62"/>
      <c r="N154" s="15"/>
      <c r="O154" s="15" t="s">
        <v>32</v>
      </c>
      <c r="P154" s="15" t="s">
        <v>33</v>
      </c>
      <c r="Q154" s="15">
        <v>1.25</v>
      </c>
      <c r="R154" s="53" t="s">
        <v>3</v>
      </c>
      <c r="S154" s="16" t="str">
        <f>IF(Q155="×",-7.75,"-")</f>
        <v>-</v>
      </c>
      <c r="U154" s="60" t="str">
        <f>IF(ISERROR(OR(WEEKDAY(B154,1)=1,ISNUMBER(MATCH(B154,#REF!,0)))),"",IF(OR(WEEKDAY(B154,1)=1,ISNUMBER(MATCH(B154,#REF!,0))),1,2))</f>
        <v/>
      </c>
      <c r="V154" s="58"/>
      <c r="W154" s="58"/>
      <c r="X154" s="58"/>
      <c r="Y154" s="58"/>
      <c r="Z154" s="58"/>
      <c r="AA154" s="58"/>
    </row>
    <row r="155" spans="1:27" ht="18" customHeight="1" thickBot="1">
      <c r="A155" s="58"/>
      <c r="B155" s="48" t="s">
        <v>7</v>
      </c>
      <c r="C155" s="49" t="s">
        <v>7</v>
      </c>
      <c r="D155" s="50"/>
      <c r="E155" s="76" t="s">
        <v>7</v>
      </c>
      <c r="F155" s="77"/>
      <c r="G155" s="77"/>
      <c r="H155" s="77"/>
      <c r="I155" s="77"/>
      <c r="J155" s="77"/>
      <c r="K155" s="77"/>
      <c r="L155" s="77"/>
      <c r="M155" s="77"/>
      <c r="N155" s="51"/>
      <c r="O155" s="51" t="s">
        <v>55</v>
      </c>
      <c r="P155" s="51" t="s">
        <v>33</v>
      </c>
      <c r="Q155" s="51" t="s">
        <v>93</v>
      </c>
      <c r="R155" s="55" t="s">
        <v>5</v>
      </c>
      <c r="S155" s="17">
        <f xml:space="preserve"> S150+S151</f>
        <v>7.75</v>
      </c>
      <c r="U155" s="60" t="str">
        <f>IF(ISERROR(OR(WEEKDAY(B155,1)=1,ISNUMBER(MATCH(B155,#REF!,0)))),"",IF(OR(WEEKDAY(B155,1)=1,ISNUMBER(MATCH(B155,#REF!,0))),1,2))</f>
        <v/>
      </c>
      <c r="V155" s="58"/>
      <c r="W155" s="58"/>
      <c r="X155" s="58"/>
      <c r="Y155" s="58"/>
      <c r="Z155" s="58"/>
      <c r="AA155" s="58"/>
    </row>
    <row r="156" spans="1:27" ht="18" customHeight="1" thickBot="1">
      <c r="A156" s="58"/>
      <c r="B156" s="71">
        <f>B148+1</f>
        <v>45127</v>
      </c>
      <c r="C156" s="72"/>
      <c r="D156" s="72"/>
      <c r="E156" s="72"/>
      <c r="F156" s="72"/>
      <c r="G156" s="72"/>
      <c r="H156" s="72"/>
      <c r="I156" s="72"/>
      <c r="J156" s="72"/>
      <c r="K156" s="72"/>
      <c r="L156" s="72"/>
      <c r="M156" s="72"/>
      <c r="N156" s="72"/>
      <c r="O156" s="72"/>
      <c r="P156" s="72"/>
      <c r="Q156" s="72"/>
      <c r="R156" s="72"/>
      <c r="S156" s="73"/>
      <c r="U156" s="60">
        <f>IF(ISERROR(OR(WEEKDAY(B156,1)=1,ISNUMBER(MATCH(B156,#REF!,0)))),"",IF(OR(WEEKDAY(B156,1)=1,ISNUMBER(MATCH(B156,#REF!,0))),1,2))</f>
        <v>2</v>
      </c>
      <c r="V156" s="58"/>
      <c r="W156" s="58"/>
      <c r="X156" s="58"/>
      <c r="Y156" s="58"/>
      <c r="Z156" s="58"/>
      <c r="AA156" s="58"/>
    </row>
    <row r="157" spans="1:27" ht="18" customHeight="1" thickBot="1">
      <c r="A157" s="58"/>
      <c r="B157" s="9" t="s">
        <v>25</v>
      </c>
      <c r="C157" s="4" t="s">
        <v>1</v>
      </c>
      <c r="D157" s="5" t="s">
        <v>0</v>
      </c>
      <c r="E157" s="68" t="s">
        <v>2</v>
      </c>
      <c r="F157" s="69"/>
      <c r="G157" s="69"/>
      <c r="H157" s="69"/>
      <c r="I157" s="69"/>
      <c r="J157" s="69"/>
      <c r="K157" s="69"/>
      <c r="L157" s="69"/>
      <c r="M157" s="70"/>
      <c r="N157" s="59" t="s">
        <v>4</v>
      </c>
      <c r="O157" s="57" t="s">
        <v>6</v>
      </c>
      <c r="P157" s="7" t="s">
        <v>26</v>
      </c>
      <c r="Q157" s="12" t="s">
        <v>4</v>
      </c>
      <c r="R157" s="63" t="s">
        <v>4</v>
      </c>
      <c r="S157" s="64"/>
      <c r="U157" s="60" t="str">
        <f>IF(ISERROR(OR(WEEKDAY(B157,1)=1,ISNUMBER(MATCH(B157,#REF!,0)))),"",IF(OR(WEEKDAY(B157,1)=1,ISNUMBER(MATCH(B157,#REF!,0))),1,2))</f>
        <v/>
      </c>
      <c r="V157" s="58"/>
      <c r="W157" s="58"/>
      <c r="X157" s="58"/>
      <c r="Y157" s="58"/>
      <c r="Z157" s="58"/>
      <c r="AA157" s="58"/>
    </row>
    <row r="158" spans="1:27" ht="18" customHeight="1">
      <c r="A158" s="58"/>
      <c r="B158" s="43" t="s">
        <v>96</v>
      </c>
      <c r="C158" s="44" t="s">
        <v>97</v>
      </c>
      <c r="D158" s="45" t="s">
        <v>121</v>
      </c>
      <c r="E158" s="66" t="s">
        <v>99</v>
      </c>
      <c r="F158" s="67"/>
      <c r="G158" s="67"/>
      <c r="H158" s="67"/>
      <c r="I158" s="67"/>
      <c r="J158" s="67"/>
      <c r="K158" s="67"/>
      <c r="L158" s="67"/>
      <c r="M158" s="67"/>
      <c r="N158" s="46">
        <v>6.5</v>
      </c>
      <c r="O158" s="46"/>
      <c r="P158" s="46"/>
      <c r="Q158" s="46"/>
      <c r="R158" s="52" t="s">
        <v>56</v>
      </c>
      <c r="S158" s="47">
        <f>SUM(N158:N163)</f>
        <v>6.5</v>
      </c>
      <c r="U158" s="60" t="str">
        <f>IF(ISERROR(OR(WEEKDAY(B158,1)=1,ISNUMBER(MATCH(B158,#REF!,0)))),"",IF(OR(WEEKDAY(B158,1)=1,ISNUMBER(MATCH(B158,#REF!,0))),1,2))</f>
        <v/>
      </c>
      <c r="V158" s="58"/>
      <c r="W158" s="58"/>
      <c r="X158" s="58"/>
      <c r="Y158" s="58"/>
      <c r="Z158" s="58"/>
      <c r="AA158" s="58"/>
    </row>
    <row r="159" spans="1:27" ht="18" customHeight="1">
      <c r="A159" s="58"/>
      <c r="B159" s="14" t="s">
        <v>7</v>
      </c>
      <c r="C159" s="8" t="s">
        <v>7</v>
      </c>
      <c r="D159" s="18"/>
      <c r="E159" s="61" t="s">
        <v>7</v>
      </c>
      <c r="F159" s="62"/>
      <c r="G159" s="62"/>
      <c r="H159" s="62"/>
      <c r="I159" s="62"/>
      <c r="J159" s="62"/>
      <c r="K159" s="62"/>
      <c r="L159" s="62"/>
      <c r="M159" s="62"/>
      <c r="N159" s="15"/>
      <c r="O159" s="15"/>
      <c r="P159" s="15"/>
      <c r="Q159" s="15"/>
      <c r="R159" s="53" t="s">
        <v>6</v>
      </c>
      <c r="S159" s="16">
        <f>SUM(Q158:Q162)</f>
        <v>1.25</v>
      </c>
      <c r="U159" s="60" t="str">
        <f>IF(ISERROR(OR(WEEKDAY(B159,1)=1,ISNUMBER(MATCH(B159,#REF!,0)))),"",IF(OR(WEEKDAY(B159,1)=1,ISNUMBER(MATCH(B159,#REF!,0))),1,2))</f>
        <v/>
      </c>
      <c r="V159" s="58"/>
      <c r="W159" s="58"/>
      <c r="X159" s="58"/>
      <c r="Y159" s="58"/>
      <c r="Z159" s="58"/>
      <c r="AA159" s="58"/>
    </row>
    <row r="160" spans="1:27" ht="18" customHeight="1">
      <c r="A160" s="58"/>
      <c r="B160" s="14" t="s">
        <v>7</v>
      </c>
      <c r="C160" s="8" t="s">
        <v>7</v>
      </c>
      <c r="D160" s="18"/>
      <c r="E160" s="61" t="s">
        <v>7</v>
      </c>
      <c r="F160" s="62"/>
      <c r="G160" s="62"/>
      <c r="H160" s="62"/>
      <c r="I160" s="62"/>
      <c r="J160" s="62"/>
      <c r="K160" s="62"/>
      <c r="L160" s="62"/>
      <c r="M160" s="62"/>
      <c r="N160" s="15"/>
      <c r="O160" s="15"/>
      <c r="P160" s="15"/>
      <c r="Q160" s="15"/>
      <c r="R160" s="54" t="str">
        <f>IF(Q163="△","Minus Time","")</f>
        <v/>
      </c>
      <c r="S160" s="41"/>
      <c r="U160" s="60" t="str">
        <f>IF(ISERROR(OR(WEEKDAY(B160,1)=1,ISNUMBER(MATCH(B160,#REF!,0)))),"",IF(OR(WEEKDAY(B160,1)=1,ISNUMBER(MATCH(B160,#REF!,0))),1,2))</f>
        <v/>
      </c>
      <c r="V160" s="58"/>
      <c r="W160" s="58"/>
      <c r="X160" s="58"/>
      <c r="Y160" s="58"/>
      <c r="Z160" s="58"/>
      <c r="AA160" s="58"/>
    </row>
    <row r="161" spans="1:27" ht="18" customHeight="1">
      <c r="A161" s="58"/>
      <c r="B161" s="14" t="s">
        <v>7</v>
      </c>
      <c r="C161" s="8" t="s">
        <v>7</v>
      </c>
      <c r="D161" s="18"/>
      <c r="E161" s="61" t="s">
        <v>7</v>
      </c>
      <c r="F161" s="62"/>
      <c r="G161" s="62"/>
      <c r="H161" s="62"/>
      <c r="I161" s="62"/>
      <c r="J161" s="62"/>
      <c r="K161" s="62"/>
      <c r="L161" s="62"/>
      <c r="M161" s="62"/>
      <c r="N161" s="15"/>
      <c r="O161" s="15"/>
      <c r="P161" s="15"/>
      <c r="Q161" s="15"/>
      <c r="R161" s="53" t="s">
        <v>23</v>
      </c>
      <c r="S161" s="16">
        <f>IF(OR(Q163="■",Q163="×",Q163="◎"),0,IF(Q163="△",SUM(S158:S160)-7.75, SUM(S158:S159)-7.75))</f>
        <v>0</v>
      </c>
      <c r="U161" s="60" t="str">
        <f>IF(ISERROR(OR(WEEKDAY(B161,1)=1,ISNUMBER(MATCH(B161,#REF!,0)))),"",IF(OR(WEEKDAY(B161,1)=1,ISNUMBER(MATCH(B161,#REF!,0))),1,2))</f>
        <v/>
      </c>
      <c r="V161" s="58"/>
      <c r="W161" s="58"/>
      <c r="X161" s="58"/>
      <c r="Y161" s="58"/>
      <c r="Z161" s="58"/>
      <c r="AA161" s="58"/>
    </row>
    <row r="162" spans="1:27" ht="18" customHeight="1">
      <c r="A162" s="58"/>
      <c r="B162" s="14" t="s">
        <v>7</v>
      </c>
      <c r="C162" s="8" t="s">
        <v>7</v>
      </c>
      <c r="D162" s="18"/>
      <c r="E162" s="61" t="s">
        <v>7</v>
      </c>
      <c r="F162" s="62"/>
      <c r="G162" s="62"/>
      <c r="H162" s="62"/>
      <c r="I162" s="62"/>
      <c r="J162" s="62"/>
      <c r="K162" s="62"/>
      <c r="L162" s="62"/>
      <c r="M162" s="62"/>
      <c r="N162" s="15"/>
      <c r="O162" s="15" t="s">
        <v>32</v>
      </c>
      <c r="P162" s="15" t="s">
        <v>33</v>
      </c>
      <c r="Q162" s="15">
        <v>1.25</v>
      </c>
      <c r="R162" s="53" t="s">
        <v>3</v>
      </c>
      <c r="S162" s="16" t="str">
        <f>IF(Q163="×",-7.75,"-")</f>
        <v>-</v>
      </c>
      <c r="U162" s="60" t="str">
        <f>IF(ISERROR(OR(WEEKDAY(B162,1)=1,ISNUMBER(MATCH(B162,#REF!,0)))),"",IF(OR(WEEKDAY(B162,1)=1,ISNUMBER(MATCH(B162,#REF!,0))),1,2))</f>
        <v/>
      </c>
      <c r="V162" s="58"/>
      <c r="W162" s="58"/>
      <c r="X162" s="58"/>
      <c r="Y162" s="58"/>
      <c r="Z162" s="58"/>
      <c r="AA162" s="58"/>
    </row>
    <row r="163" spans="1:27" ht="18" customHeight="1" thickBot="1">
      <c r="A163" s="58"/>
      <c r="B163" s="48" t="s">
        <v>7</v>
      </c>
      <c r="C163" s="49" t="s">
        <v>7</v>
      </c>
      <c r="D163" s="50"/>
      <c r="E163" s="76" t="s">
        <v>7</v>
      </c>
      <c r="F163" s="77"/>
      <c r="G163" s="77"/>
      <c r="H163" s="77"/>
      <c r="I163" s="77"/>
      <c r="J163" s="77"/>
      <c r="K163" s="77"/>
      <c r="L163" s="77"/>
      <c r="M163" s="77"/>
      <c r="N163" s="51"/>
      <c r="O163" s="51" t="s">
        <v>55</v>
      </c>
      <c r="P163" s="51" t="s">
        <v>33</v>
      </c>
      <c r="Q163" s="51" t="s">
        <v>93</v>
      </c>
      <c r="R163" s="55" t="s">
        <v>5</v>
      </c>
      <c r="S163" s="17">
        <f xml:space="preserve"> S158+S159</f>
        <v>7.75</v>
      </c>
      <c r="U163" s="60" t="str">
        <f>IF(ISERROR(OR(WEEKDAY(B163,1)=1,ISNUMBER(MATCH(B163,#REF!,0)))),"",IF(OR(WEEKDAY(B163,1)=1,ISNUMBER(MATCH(B163,#REF!,0))),1,2))</f>
        <v/>
      </c>
      <c r="V163" s="58"/>
      <c r="W163" s="58"/>
      <c r="X163" s="58"/>
      <c r="Y163" s="58"/>
      <c r="Z163" s="58"/>
      <c r="AA163" s="58"/>
    </row>
    <row r="164" spans="1:27" ht="18" customHeight="1" thickBot="1">
      <c r="A164" s="58"/>
      <c r="B164" s="71">
        <f>B156+1</f>
        <v>45128</v>
      </c>
      <c r="C164" s="72"/>
      <c r="D164" s="72"/>
      <c r="E164" s="72"/>
      <c r="F164" s="72"/>
      <c r="G164" s="72"/>
      <c r="H164" s="72"/>
      <c r="I164" s="72"/>
      <c r="J164" s="72"/>
      <c r="K164" s="72"/>
      <c r="L164" s="72"/>
      <c r="M164" s="72"/>
      <c r="N164" s="72"/>
      <c r="O164" s="72"/>
      <c r="P164" s="72"/>
      <c r="Q164" s="72"/>
      <c r="R164" s="72"/>
      <c r="S164" s="73"/>
      <c r="U164" s="60">
        <f>IF(ISERROR(OR(WEEKDAY(B164,1)=1,ISNUMBER(MATCH(B164,#REF!,0)))),"",IF(OR(WEEKDAY(B164,1)=1,ISNUMBER(MATCH(B164,#REF!,0))),1,2))</f>
        <v>2</v>
      </c>
      <c r="V164" s="58"/>
      <c r="W164" s="58"/>
      <c r="X164" s="58"/>
      <c r="Y164" s="58"/>
      <c r="Z164" s="58"/>
      <c r="AA164" s="58"/>
    </row>
    <row r="165" spans="1:27" ht="18" customHeight="1" thickBot="1">
      <c r="A165" s="58"/>
      <c r="B165" s="9" t="s">
        <v>25</v>
      </c>
      <c r="C165" s="4" t="s">
        <v>1</v>
      </c>
      <c r="D165" s="5" t="s">
        <v>0</v>
      </c>
      <c r="E165" s="68" t="s">
        <v>2</v>
      </c>
      <c r="F165" s="69"/>
      <c r="G165" s="69"/>
      <c r="H165" s="69"/>
      <c r="I165" s="69"/>
      <c r="J165" s="69"/>
      <c r="K165" s="69"/>
      <c r="L165" s="69"/>
      <c r="M165" s="70"/>
      <c r="N165" s="59" t="s">
        <v>4</v>
      </c>
      <c r="O165" s="57" t="s">
        <v>6</v>
      </c>
      <c r="P165" s="7" t="s">
        <v>26</v>
      </c>
      <c r="Q165" s="12" t="s">
        <v>4</v>
      </c>
      <c r="R165" s="63" t="s">
        <v>4</v>
      </c>
      <c r="S165" s="64"/>
      <c r="U165" s="60" t="str">
        <f>IF(ISERROR(OR(WEEKDAY(B165,1)=1,ISNUMBER(MATCH(B165,#REF!,0)))),"",IF(OR(WEEKDAY(B165,1)=1,ISNUMBER(MATCH(B165,#REF!,0))),1,2))</f>
        <v/>
      </c>
      <c r="V165" s="58"/>
      <c r="W165" s="58"/>
      <c r="X165" s="58"/>
      <c r="Y165" s="58"/>
      <c r="Z165" s="58"/>
      <c r="AA165" s="58"/>
    </row>
    <row r="166" spans="1:27" ht="18" customHeight="1">
      <c r="A166" s="58"/>
      <c r="B166" s="43" t="s">
        <v>96</v>
      </c>
      <c r="C166" s="44" t="s">
        <v>97</v>
      </c>
      <c r="D166" s="45" t="s">
        <v>121</v>
      </c>
      <c r="E166" s="66" t="s">
        <v>99</v>
      </c>
      <c r="F166" s="67"/>
      <c r="G166" s="67"/>
      <c r="H166" s="67"/>
      <c r="I166" s="67"/>
      <c r="J166" s="67"/>
      <c r="K166" s="67"/>
      <c r="L166" s="67"/>
      <c r="M166" s="67"/>
      <c r="N166" s="46">
        <v>6.5</v>
      </c>
      <c r="O166" s="46" t="s">
        <v>95</v>
      </c>
      <c r="P166" s="46"/>
      <c r="Q166" s="46">
        <v>0.5</v>
      </c>
      <c r="R166" s="52" t="s">
        <v>56</v>
      </c>
      <c r="S166" s="47">
        <f>SUM(N166:N171)</f>
        <v>6.5</v>
      </c>
      <c r="U166" s="60" t="str">
        <f>IF(ISERROR(OR(WEEKDAY(B166,1)=1,ISNUMBER(MATCH(B166,#REF!,0)))),"",IF(OR(WEEKDAY(B166,1)=1,ISNUMBER(MATCH(B166,#REF!,0))),1,2))</f>
        <v/>
      </c>
      <c r="V166" s="58"/>
      <c r="W166" s="58"/>
      <c r="X166" s="58"/>
      <c r="Y166" s="58"/>
      <c r="Z166" s="58"/>
      <c r="AA166" s="58"/>
    </row>
    <row r="167" spans="1:27" ht="18" customHeight="1">
      <c r="A167" s="58"/>
      <c r="B167" s="14" t="s">
        <v>7</v>
      </c>
      <c r="C167" s="8" t="s">
        <v>7</v>
      </c>
      <c r="D167" s="18"/>
      <c r="E167" s="61" t="s">
        <v>7</v>
      </c>
      <c r="F167" s="62"/>
      <c r="G167" s="62"/>
      <c r="H167" s="62"/>
      <c r="I167" s="62"/>
      <c r="J167" s="62"/>
      <c r="K167" s="62"/>
      <c r="L167" s="62"/>
      <c r="M167" s="62"/>
      <c r="N167" s="15"/>
      <c r="O167" s="15"/>
      <c r="P167" s="15"/>
      <c r="Q167" s="15"/>
      <c r="R167" s="53" t="s">
        <v>6</v>
      </c>
      <c r="S167" s="16">
        <f>SUM(Q166:Q170)</f>
        <v>1.25</v>
      </c>
      <c r="U167" s="60" t="str">
        <f>IF(ISERROR(OR(WEEKDAY(B167,1)=1,ISNUMBER(MATCH(B167,#REF!,0)))),"",IF(OR(WEEKDAY(B167,1)=1,ISNUMBER(MATCH(B167,#REF!,0))),1,2))</f>
        <v/>
      </c>
      <c r="V167" s="58"/>
      <c r="W167" s="58"/>
      <c r="X167" s="58"/>
      <c r="Y167" s="58"/>
      <c r="Z167" s="58"/>
      <c r="AA167" s="58"/>
    </row>
    <row r="168" spans="1:27" ht="18" customHeight="1">
      <c r="A168" s="58"/>
      <c r="B168" s="14" t="s">
        <v>7</v>
      </c>
      <c r="C168" s="8" t="s">
        <v>7</v>
      </c>
      <c r="D168" s="18"/>
      <c r="E168" s="61" t="s">
        <v>7</v>
      </c>
      <c r="F168" s="62"/>
      <c r="G168" s="62"/>
      <c r="H168" s="62"/>
      <c r="I168" s="62"/>
      <c r="J168" s="62"/>
      <c r="K168" s="62"/>
      <c r="L168" s="62"/>
      <c r="M168" s="62"/>
      <c r="N168" s="15"/>
      <c r="O168" s="15"/>
      <c r="P168" s="15"/>
      <c r="Q168" s="15"/>
      <c r="R168" s="54" t="str">
        <f>IF(Q171="△","Minus Time","")</f>
        <v/>
      </c>
      <c r="S168" s="41"/>
      <c r="U168" s="60" t="str">
        <f>IF(ISERROR(OR(WEEKDAY(B168,1)=1,ISNUMBER(MATCH(B168,#REF!,0)))),"",IF(OR(WEEKDAY(B168,1)=1,ISNUMBER(MATCH(B168,#REF!,0))),1,2))</f>
        <v/>
      </c>
      <c r="V168" s="58"/>
      <c r="W168" s="58"/>
      <c r="X168" s="58"/>
      <c r="Y168" s="58"/>
      <c r="Z168" s="58"/>
      <c r="AA168" s="58"/>
    </row>
    <row r="169" spans="1:27" ht="18" customHeight="1">
      <c r="A169" s="58"/>
      <c r="B169" s="14" t="s">
        <v>7</v>
      </c>
      <c r="C169" s="8" t="s">
        <v>7</v>
      </c>
      <c r="D169" s="18"/>
      <c r="E169" s="61" t="s">
        <v>7</v>
      </c>
      <c r="F169" s="62"/>
      <c r="G169" s="62"/>
      <c r="H169" s="62"/>
      <c r="I169" s="62"/>
      <c r="J169" s="62"/>
      <c r="K169" s="62"/>
      <c r="L169" s="62"/>
      <c r="M169" s="62"/>
      <c r="N169" s="15"/>
      <c r="O169" s="15"/>
      <c r="P169" s="15"/>
      <c r="Q169" s="15"/>
      <c r="R169" s="53" t="s">
        <v>23</v>
      </c>
      <c r="S169" s="16">
        <f>IF(OR(Q171="■",Q171="×",Q171="◎"),0,IF(Q171="△",SUM(S166:S168)-7.75, SUM(S166:S167)-7.75))</f>
        <v>0</v>
      </c>
      <c r="U169" s="60" t="str">
        <f>IF(ISERROR(OR(WEEKDAY(B169,1)=1,ISNUMBER(MATCH(B169,#REF!,0)))),"",IF(OR(WEEKDAY(B169,1)=1,ISNUMBER(MATCH(B169,#REF!,0))),1,2))</f>
        <v/>
      </c>
      <c r="V169" s="58"/>
      <c r="W169" s="58"/>
      <c r="X169" s="58"/>
      <c r="Y169" s="58"/>
      <c r="Z169" s="58"/>
      <c r="AA169" s="58"/>
    </row>
    <row r="170" spans="1:27" ht="18" customHeight="1">
      <c r="A170" s="58"/>
      <c r="B170" s="14" t="s">
        <v>7</v>
      </c>
      <c r="C170" s="8" t="s">
        <v>7</v>
      </c>
      <c r="D170" s="18"/>
      <c r="E170" s="61" t="s">
        <v>7</v>
      </c>
      <c r="F170" s="62"/>
      <c r="G170" s="62"/>
      <c r="H170" s="62"/>
      <c r="I170" s="62"/>
      <c r="J170" s="62"/>
      <c r="K170" s="62"/>
      <c r="L170" s="62"/>
      <c r="M170" s="62"/>
      <c r="N170" s="15"/>
      <c r="O170" s="15" t="s">
        <v>32</v>
      </c>
      <c r="P170" s="15" t="s">
        <v>33</v>
      </c>
      <c r="Q170" s="15">
        <v>0.75</v>
      </c>
      <c r="R170" s="53" t="s">
        <v>3</v>
      </c>
      <c r="S170" s="16" t="str">
        <f>IF(Q171="×",-7.75,"-")</f>
        <v>-</v>
      </c>
      <c r="U170" s="60" t="str">
        <f>IF(ISERROR(OR(WEEKDAY(B170,1)=1,ISNUMBER(MATCH(B170,#REF!,0)))),"",IF(OR(WEEKDAY(B170,1)=1,ISNUMBER(MATCH(B170,#REF!,0))),1,2))</f>
        <v/>
      </c>
      <c r="V170" s="58"/>
      <c r="W170" s="58"/>
      <c r="X170" s="58"/>
      <c r="Y170" s="58"/>
      <c r="Z170" s="58"/>
      <c r="AA170" s="58"/>
    </row>
    <row r="171" spans="1:27" ht="18" customHeight="1" thickBot="1">
      <c r="A171" s="58"/>
      <c r="B171" s="48" t="s">
        <v>7</v>
      </c>
      <c r="C171" s="49" t="s">
        <v>7</v>
      </c>
      <c r="D171" s="50"/>
      <c r="E171" s="76" t="s">
        <v>7</v>
      </c>
      <c r="F171" s="77"/>
      <c r="G171" s="77"/>
      <c r="H171" s="77"/>
      <c r="I171" s="77"/>
      <c r="J171" s="77"/>
      <c r="K171" s="77"/>
      <c r="L171" s="77"/>
      <c r="M171" s="77"/>
      <c r="N171" s="51"/>
      <c r="O171" s="51" t="s">
        <v>55</v>
      </c>
      <c r="P171" s="51" t="s">
        <v>33</v>
      </c>
      <c r="Q171" s="51" t="s">
        <v>93</v>
      </c>
      <c r="R171" s="55" t="s">
        <v>5</v>
      </c>
      <c r="S171" s="17">
        <f xml:space="preserve"> S166+S167</f>
        <v>7.75</v>
      </c>
      <c r="U171" s="60" t="str">
        <f>IF(ISERROR(OR(WEEKDAY(B171,1)=1,ISNUMBER(MATCH(B171,#REF!,0)))),"",IF(OR(WEEKDAY(B171,1)=1,ISNUMBER(MATCH(B171,#REF!,0))),1,2))</f>
        <v/>
      </c>
      <c r="V171" s="58"/>
      <c r="W171" s="58"/>
      <c r="X171" s="58"/>
      <c r="Y171" s="58"/>
      <c r="Z171" s="58"/>
      <c r="AA171" s="58"/>
    </row>
    <row r="172" spans="1:27" ht="18" customHeight="1" thickBot="1">
      <c r="A172" s="58"/>
      <c r="B172" s="71">
        <f>B164+1</f>
        <v>45129</v>
      </c>
      <c r="C172" s="72"/>
      <c r="D172" s="72"/>
      <c r="E172" s="72"/>
      <c r="F172" s="72"/>
      <c r="G172" s="72"/>
      <c r="H172" s="72"/>
      <c r="I172" s="72"/>
      <c r="J172" s="72"/>
      <c r="K172" s="72"/>
      <c r="L172" s="72"/>
      <c r="M172" s="72"/>
      <c r="N172" s="72"/>
      <c r="O172" s="72"/>
      <c r="P172" s="72"/>
      <c r="Q172" s="72"/>
      <c r="R172" s="72"/>
      <c r="S172" s="73"/>
      <c r="U172" s="60">
        <f>IF(ISERROR(OR(WEEKDAY(B172,1)=1,ISNUMBER(MATCH(B172,#REF!,0)))),"",IF(OR(WEEKDAY(B172,1)=1,ISNUMBER(MATCH(B172,#REF!,0))),1,2))</f>
        <v>2</v>
      </c>
      <c r="V172" s="58"/>
      <c r="W172" s="58"/>
      <c r="X172" s="58"/>
      <c r="Y172" s="58"/>
      <c r="Z172" s="58"/>
      <c r="AA172" s="58"/>
    </row>
    <row r="173" spans="1:27" ht="18" customHeight="1" thickBot="1">
      <c r="A173" s="58"/>
      <c r="B173" s="9" t="s">
        <v>25</v>
      </c>
      <c r="C173" s="4" t="s">
        <v>1</v>
      </c>
      <c r="D173" s="5" t="s">
        <v>0</v>
      </c>
      <c r="E173" s="68" t="s">
        <v>2</v>
      </c>
      <c r="F173" s="69"/>
      <c r="G173" s="69"/>
      <c r="H173" s="69"/>
      <c r="I173" s="69"/>
      <c r="J173" s="69"/>
      <c r="K173" s="69"/>
      <c r="L173" s="69"/>
      <c r="M173" s="70"/>
      <c r="N173" s="59" t="s">
        <v>4</v>
      </c>
      <c r="O173" s="57" t="s">
        <v>6</v>
      </c>
      <c r="P173" s="7" t="s">
        <v>26</v>
      </c>
      <c r="Q173" s="12" t="s">
        <v>4</v>
      </c>
      <c r="R173" s="63" t="s">
        <v>4</v>
      </c>
      <c r="S173" s="64"/>
      <c r="U173" s="60" t="str">
        <f>IF(ISERROR(OR(WEEKDAY(B173,1)=1,ISNUMBER(MATCH(B173,#REF!,0)))),"",IF(OR(WEEKDAY(B173,1)=1,ISNUMBER(MATCH(B173,#REF!,0))),1,2))</f>
        <v/>
      </c>
      <c r="V173" s="58"/>
      <c r="W173" s="58"/>
      <c r="X173" s="58"/>
      <c r="Y173" s="58"/>
      <c r="Z173" s="58"/>
      <c r="AA173" s="58"/>
    </row>
    <row r="174" spans="1:27" ht="18" customHeight="1">
      <c r="A174" s="58"/>
      <c r="B174" s="43" t="s">
        <v>7</v>
      </c>
      <c r="C174" s="44" t="s">
        <v>7</v>
      </c>
      <c r="D174" s="45"/>
      <c r="E174" s="66" t="s">
        <v>7</v>
      </c>
      <c r="F174" s="67"/>
      <c r="G174" s="67"/>
      <c r="H174" s="67"/>
      <c r="I174" s="67"/>
      <c r="J174" s="67"/>
      <c r="K174" s="67"/>
      <c r="L174" s="67"/>
      <c r="M174" s="67"/>
      <c r="N174" s="46"/>
      <c r="O174" s="46"/>
      <c r="P174" s="46"/>
      <c r="Q174" s="46"/>
      <c r="R174" s="52" t="s">
        <v>56</v>
      </c>
      <c r="S174" s="47">
        <f>SUM(N174:N179)</f>
        <v>0</v>
      </c>
      <c r="U174" s="60" t="str">
        <f>IF(ISERROR(OR(WEEKDAY(B174,1)=1,ISNUMBER(MATCH(B174,#REF!,0)))),"",IF(OR(WEEKDAY(B174,1)=1,ISNUMBER(MATCH(B174,#REF!,0))),1,2))</f>
        <v/>
      </c>
      <c r="V174" s="58"/>
      <c r="W174" s="58"/>
      <c r="X174" s="58"/>
      <c r="Y174" s="58"/>
      <c r="Z174" s="58"/>
      <c r="AA174" s="58"/>
    </row>
    <row r="175" spans="1:27" ht="18" customHeight="1">
      <c r="A175" s="58"/>
      <c r="B175" s="14" t="s">
        <v>7</v>
      </c>
      <c r="C175" s="8" t="s">
        <v>7</v>
      </c>
      <c r="D175" s="18"/>
      <c r="E175" s="61" t="s">
        <v>7</v>
      </c>
      <c r="F175" s="62"/>
      <c r="G175" s="62"/>
      <c r="H175" s="62"/>
      <c r="I175" s="62"/>
      <c r="J175" s="62"/>
      <c r="K175" s="62"/>
      <c r="L175" s="62"/>
      <c r="M175" s="62"/>
      <c r="N175" s="15"/>
      <c r="O175" s="15"/>
      <c r="P175" s="15"/>
      <c r="Q175" s="15"/>
      <c r="R175" s="53" t="s">
        <v>6</v>
      </c>
      <c r="S175" s="16">
        <f>SUM(Q174:Q178)</f>
        <v>0</v>
      </c>
      <c r="U175" s="60" t="str">
        <f>IF(ISERROR(OR(WEEKDAY(B175,1)=1,ISNUMBER(MATCH(B175,#REF!,0)))),"",IF(OR(WEEKDAY(B175,1)=1,ISNUMBER(MATCH(B175,#REF!,0))),1,2))</f>
        <v/>
      </c>
      <c r="V175" s="58"/>
      <c r="W175" s="58"/>
      <c r="X175" s="58"/>
      <c r="Y175" s="58"/>
      <c r="Z175" s="58"/>
      <c r="AA175" s="58"/>
    </row>
    <row r="176" spans="1:27" ht="18" customHeight="1">
      <c r="A176" s="58"/>
      <c r="B176" s="14" t="s">
        <v>7</v>
      </c>
      <c r="C176" s="8" t="s">
        <v>7</v>
      </c>
      <c r="D176" s="18"/>
      <c r="E176" s="61" t="s">
        <v>7</v>
      </c>
      <c r="F176" s="62"/>
      <c r="G176" s="62"/>
      <c r="H176" s="62"/>
      <c r="I176" s="62"/>
      <c r="J176" s="62"/>
      <c r="K176" s="62"/>
      <c r="L176" s="62"/>
      <c r="M176" s="62"/>
      <c r="N176" s="15"/>
      <c r="O176" s="15"/>
      <c r="P176" s="15"/>
      <c r="Q176" s="15"/>
      <c r="R176" s="54" t="str">
        <f>IF(Q179="△","Minus Time","")</f>
        <v/>
      </c>
      <c r="S176" s="41"/>
      <c r="U176" s="60" t="str">
        <f>IF(ISERROR(OR(WEEKDAY(B176,1)=1,ISNUMBER(MATCH(B176,#REF!,0)))),"",IF(OR(WEEKDAY(B176,1)=1,ISNUMBER(MATCH(B176,#REF!,0))),1,2))</f>
        <v/>
      </c>
      <c r="V176" s="58"/>
      <c r="W176" s="58"/>
      <c r="X176" s="58"/>
      <c r="Y176" s="58"/>
      <c r="Z176" s="58"/>
      <c r="AA176" s="58"/>
    </row>
    <row r="177" spans="1:27" ht="18" customHeight="1">
      <c r="A177" s="58"/>
      <c r="B177" s="14" t="s">
        <v>7</v>
      </c>
      <c r="C177" s="8" t="s">
        <v>7</v>
      </c>
      <c r="D177" s="18"/>
      <c r="E177" s="61" t="s">
        <v>7</v>
      </c>
      <c r="F177" s="62"/>
      <c r="G177" s="62"/>
      <c r="H177" s="62"/>
      <c r="I177" s="62"/>
      <c r="J177" s="62"/>
      <c r="K177" s="62"/>
      <c r="L177" s="62"/>
      <c r="M177" s="62"/>
      <c r="N177" s="15"/>
      <c r="O177" s="15"/>
      <c r="P177" s="15"/>
      <c r="Q177" s="15"/>
      <c r="R177" s="53" t="s">
        <v>23</v>
      </c>
      <c r="S177" s="16">
        <f>IF(OR(Q179="■",Q179="×",Q179="◎"),0,IF(Q179="△",SUM(S174:S176)-7.75, SUM(S174:S175)-7.75))</f>
        <v>0</v>
      </c>
      <c r="U177" s="60" t="str">
        <f>IF(ISERROR(OR(WEEKDAY(B177,1)=1,ISNUMBER(MATCH(B177,#REF!,0)))),"",IF(OR(WEEKDAY(B177,1)=1,ISNUMBER(MATCH(B177,#REF!,0))),1,2))</f>
        <v/>
      </c>
      <c r="V177" s="58"/>
      <c r="W177" s="58"/>
      <c r="X177" s="58"/>
      <c r="Y177" s="58"/>
      <c r="Z177" s="58"/>
      <c r="AA177" s="58"/>
    </row>
    <row r="178" spans="1:27" ht="18" customHeight="1">
      <c r="A178" s="58"/>
      <c r="B178" s="14" t="s">
        <v>7</v>
      </c>
      <c r="C178" s="8" t="s">
        <v>7</v>
      </c>
      <c r="D178" s="18"/>
      <c r="E178" s="61" t="s">
        <v>7</v>
      </c>
      <c r="F178" s="62"/>
      <c r="G178" s="62"/>
      <c r="H178" s="62"/>
      <c r="I178" s="62"/>
      <c r="J178" s="62"/>
      <c r="K178" s="62"/>
      <c r="L178" s="62"/>
      <c r="M178" s="62"/>
      <c r="N178" s="15"/>
      <c r="O178" s="15" t="s">
        <v>32</v>
      </c>
      <c r="P178" s="15" t="s">
        <v>33</v>
      </c>
      <c r="Q178" s="15"/>
      <c r="R178" s="53" t="s">
        <v>3</v>
      </c>
      <c r="S178" s="16" t="str">
        <f>IF(Q179="×",-7.75,"-")</f>
        <v>-</v>
      </c>
      <c r="U178" s="60" t="str">
        <f>IF(ISERROR(OR(WEEKDAY(B178,1)=1,ISNUMBER(MATCH(B178,#REF!,0)))),"",IF(OR(WEEKDAY(B178,1)=1,ISNUMBER(MATCH(B178,#REF!,0))),1,2))</f>
        <v/>
      </c>
      <c r="V178" s="58"/>
      <c r="W178" s="58"/>
      <c r="X178" s="58"/>
      <c r="Y178" s="58"/>
      <c r="Z178" s="58"/>
      <c r="AA178" s="58"/>
    </row>
    <row r="179" spans="1:27" ht="18" customHeight="1" thickBot="1">
      <c r="A179" s="58"/>
      <c r="B179" s="48" t="s">
        <v>7</v>
      </c>
      <c r="C179" s="49" t="s">
        <v>7</v>
      </c>
      <c r="D179" s="50"/>
      <c r="E179" s="76" t="s">
        <v>7</v>
      </c>
      <c r="F179" s="77"/>
      <c r="G179" s="77"/>
      <c r="H179" s="77"/>
      <c r="I179" s="77"/>
      <c r="J179" s="77"/>
      <c r="K179" s="77"/>
      <c r="L179" s="77"/>
      <c r="M179" s="77"/>
      <c r="N179" s="51"/>
      <c r="O179" s="51" t="s">
        <v>55</v>
      </c>
      <c r="P179" s="51" t="s">
        <v>33</v>
      </c>
      <c r="Q179" s="51" t="s">
        <v>7</v>
      </c>
      <c r="R179" s="55" t="s">
        <v>5</v>
      </c>
      <c r="S179" s="17">
        <f xml:space="preserve"> S174+S175</f>
        <v>0</v>
      </c>
      <c r="U179" s="60" t="str">
        <f>IF(ISERROR(OR(WEEKDAY(B179,1)=1,ISNUMBER(MATCH(B179,#REF!,0)))),"",IF(OR(WEEKDAY(B179,1)=1,ISNUMBER(MATCH(B179,#REF!,0))),1,2))</f>
        <v/>
      </c>
      <c r="V179" s="58"/>
      <c r="W179" s="58"/>
      <c r="X179" s="58"/>
      <c r="Y179" s="58"/>
      <c r="Z179" s="58"/>
      <c r="AA179" s="58"/>
    </row>
    <row r="180" spans="1:27" ht="18" customHeight="1" thickBot="1">
      <c r="A180" s="58"/>
      <c r="B180" s="71">
        <f>B172+1</f>
        <v>45130</v>
      </c>
      <c r="C180" s="72"/>
      <c r="D180" s="72"/>
      <c r="E180" s="72"/>
      <c r="F180" s="72"/>
      <c r="G180" s="72"/>
      <c r="H180" s="72"/>
      <c r="I180" s="72"/>
      <c r="J180" s="72"/>
      <c r="K180" s="72"/>
      <c r="L180" s="72"/>
      <c r="M180" s="72"/>
      <c r="N180" s="72"/>
      <c r="O180" s="72"/>
      <c r="P180" s="72"/>
      <c r="Q180" s="72"/>
      <c r="R180" s="72"/>
      <c r="S180" s="73"/>
      <c r="U180" s="60">
        <f>IF(ISERROR(OR(WEEKDAY(B180,1)=1,ISNUMBER(MATCH(B180,#REF!,0)))),"",IF(OR(WEEKDAY(B180,1)=1,ISNUMBER(MATCH(B180,#REF!,0))),1,2))</f>
        <v>1</v>
      </c>
      <c r="V180" s="58"/>
      <c r="W180" s="58"/>
      <c r="X180" s="58"/>
      <c r="Y180" s="58"/>
      <c r="Z180" s="58"/>
      <c r="AA180" s="58"/>
    </row>
    <row r="181" spans="1:27" ht="18" customHeight="1" thickBot="1">
      <c r="A181" s="58"/>
      <c r="B181" s="9" t="s">
        <v>25</v>
      </c>
      <c r="C181" s="4" t="s">
        <v>1</v>
      </c>
      <c r="D181" s="5" t="s">
        <v>0</v>
      </c>
      <c r="E181" s="68" t="s">
        <v>2</v>
      </c>
      <c r="F181" s="69"/>
      <c r="G181" s="69"/>
      <c r="H181" s="69"/>
      <c r="I181" s="69"/>
      <c r="J181" s="69"/>
      <c r="K181" s="69"/>
      <c r="L181" s="69"/>
      <c r="M181" s="70"/>
      <c r="N181" s="59" t="s">
        <v>4</v>
      </c>
      <c r="O181" s="57" t="s">
        <v>6</v>
      </c>
      <c r="P181" s="7" t="s">
        <v>26</v>
      </c>
      <c r="Q181" s="12" t="s">
        <v>4</v>
      </c>
      <c r="R181" s="63" t="s">
        <v>4</v>
      </c>
      <c r="S181" s="64"/>
      <c r="U181" s="60" t="str">
        <f>IF(ISERROR(OR(WEEKDAY(B181,1)=1,ISNUMBER(MATCH(B181,#REF!,0)))),"",IF(OR(WEEKDAY(B181,1)=1,ISNUMBER(MATCH(B181,#REF!,0))),1,2))</f>
        <v/>
      </c>
      <c r="V181" s="58"/>
      <c r="W181" s="58"/>
      <c r="X181" s="58"/>
      <c r="Y181" s="58"/>
      <c r="Z181" s="58"/>
      <c r="AA181" s="58"/>
    </row>
    <row r="182" spans="1:27" ht="18" customHeight="1">
      <c r="A182" s="58"/>
      <c r="B182" s="43" t="s">
        <v>7</v>
      </c>
      <c r="C182" s="44" t="s">
        <v>7</v>
      </c>
      <c r="D182" s="45"/>
      <c r="E182" s="66" t="s">
        <v>7</v>
      </c>
      <c r="F182" s="67"/>
      <c r="G182" s="67"/>
      <c r="H182" s="67"/>
      <c r="I182" s="67"/>
      <c r="J182" s="67"/>
      <c r="K182" s="67"/>
      <c r="L182" s="67"/>
      <c r="M182" s="67"/>
      <c r="N182" s="46"/>
      <c r="O182" s="46"/>
      <c r="P182" s="46"/>
      <c r="Q182" s="46"/>
      <c r="R182" s="52" t="s">
        <v>56</v>
      </c>
      <c r="S182" s="47">
        <f>SUM(N182:N187)</f>
        <v>0</v>
      </c>
      <c r="U182" s="60" t="str">
        <f>IF(ISERROR(OR(WEEKDAY(B182,1)=1,ISNUMBER(MATCH(B182,#REF!,0)))),"",IF(OR(WEEKDAY(B182,1)=1,ISNUMBER(MATCH(B182,#REF!,0))),1,2))</f>
        <v/>
      </c>
      <c r="V182" s="58"/>
      <c r="W182" s="58"/>
      <c r="X182" s="58"/>
      <c r="Y182" s="58"/>
      <c r="Z182" s="58"/>
      <c r="AA182" s="58"/>
    </row>
    <row r="183" spans="1:27" ht="18" customHeight="1">
      <c r="A183" s="58"/>
      <c r="B183" s="14" t="s">
        <v>7</v>
      </c>
      <c r="C183" s="8" t="s">
        <v>7</v>
      </c>
      <c r="D183" s="18"/>
      <c r="E183" s="61" t="s">
        <v>7</v>
      </c>
      <c r="F183" s="62"/>
      <c r="G183" s="62"/>
      <c r="H183" s="62"/>
      <c r="I183" s="62"/>
      <c r="J183" s="62"/>
      <c r="K183" s="62"/>
      <c r="L183" s="62"/>
      <c r="M183" s="62"/>
      <c r="N183" s="15"/>
      <c r="O183" s="15"/>
      <c r="P183" s="15"/>
      <c r="Q183" s="15"/>
      <c r="R183" s="53" t="s">
        <v>6</v>
      </c>
      <c r="S183" s="16">
        <f>SUM(Q182:Q186)</f>
        <v>0</v>
      </c>
      <c r="U183" s="60" t="str">
        <f>IF(ISERROR(OR(WEEKDAY(B183,1)=1,ISNUMBER(MATCH(B183,#REF!,0)))),"",IF(OR(WEEKDAY(B183,1)=1,ISNUMBER(MATCH(B183,#REF!,0))),1,2))</f>
        <v/>
      </c>
      <c r="V183" s="58"/>
      <c r="W183" s="58"/>
      <c r="X183" s="58"/>
      <c r="Y183" s="58"/>
      <c r="Z183" s="58"/>
      <c r="AA183" s="58"/>
    </row>
    <row r="184" spans="1:27" ht="18" customHeight="1">
      <c r="A184" s="58"/>
      <c r="B184" s="14" t="s">
        <v>7</v>
      </c>
      <c r="C184" s="8" t="s">
        <v>7</v>
      </c>
      <c r="D184" s="18"/>
      <c r="E184" s="61" t="s">
        <v>7</v>
      </c>
      <c r="F184" s="62"/>
      <c r="G184" s="62"/>
      <c r="H184" s="62"/>
      <c r="I184" s="62"/>
      <c r="J184" s="62"/>
      <c r="K184" s="62"/>
      <c r="L184" s="62"/>
      <c r="M184" s="62"/>
      <c r="N184" s="15"/>
      <c r="O184" s="15"/>
      <c r="P184" s="15"/>
      <c r="Q184" s="15"/>
      <c r="R184" s="54" t="str">
        <f>IF(Q187="△","Minus Time","")</f>
        <v/>
      </c>
      <c r="S184" s="41"/>
      <c r="U184" s="60" t="str">
        <f>IF(ISERROR(OR(WEEKDAY(B184,1)=1,ISNUMBER(MATCH(B184,#REF!,0)))),"",IF(OR(WEEKDAY(B184,1)=1,ISNUMBER(MATCH(B184,#REF!,0))),1,2))</f>
        <v/>
      </c>
      <c r="V184" s="58"/>
      <c r="W184" s="58"/>
      <c r="X184" s="58"/>
      <c r="Y184" s="58"/>
      <c r="Z184" s="58"/>
      <c r="AA184" s="58"/>
    </row>
    <row r="185" spans="1:27" ht="18" customHeight="1">
      <c r="A185" s="58"/>
      <c r="B185" s="14" t="s">
        <v>7</v>
      </c>
      <c r="C185" s="8" t="s">
        <v>7</v>
      </c>
      <c r="D185" s="18"/>
      <c r="E185" s="61" t="s">
        <v>7</v>
      </c>
      <c r="F185" s="62"/>
      <c r="G185" s="62"/>
      <c r="H185" s="62"/>
      <c r="I185" s="62"/>
      <c r="J185" s="62"/>
      <c r="K185" s="62"/>
      <c r="L185" s="62"/>
      <c r="M185" s="62"/>
      <c r="N185" s="15"/>
      <c r="O185" s="15"/>
      <c r="P185" s="15"/>
      <c r="Q185" s="15"/>
      <c r="R185" s="53" t="s">
        <v>23</v>
      </c>
      <c r="S185" s="16">
        <f>IF(OR(Q187="■",Q187="×",Q187="◎"),0,IF(Q187="△",SUM(S182:S184)-7.75, SUM(S182:S183)-7.75))</f>
        <v>0</v>
      </c>
      <c r="U185" s="60" t="str">
        <f>IF(ISERROR(OR(WEEKDAY(B185,1)=1,ISNUMBER(MATCH(B185,#REF!,0)))),"",IF(OR(WEEKDAY(B185,1)=1,ISNUMBER(MATCH(B185,#REF!,0))),1,2))</f>
        <v/>
      </c>
      <c r="V185" s="58"/>
      <c r="W185" s="58"/>
      <c r="X185" s="58"/>
      <c r="Y185" s="58"/>
      <c r="Z185" s="58"/>
      <c r="AA185" s="58"/>
    </row>
    <row r="186" spans="1:27" ht="18" customHeight="1">
      <c r="A186" s="58"/>
      <c r="B186" s="14" t="s">
        <v>7</v>
      </c>
      <c r="C186" s="8" t="s">
        <v>7</v>
      </c>
      <c r="D186" s="18"/>
      <c r="E186" s="61" t="s">
        <v>7</v>
      </c>
      <c r="F186" s="62"/>
      <c r="G186" s="62"/>
      <c r="H186" s="62"/>
      <c r="I186" s="62"/>
      <c r="J186" s="62"/>
      <c r="K186" s="62"/>
      <c r="L186" s="62"/>
      <c r="M186" s="62"/>
      <c r="N186" s="15"/>
      <c r="O186" s="15" t="s">
        <v>32</v>
      </c>
      <c r="P186" s="15" t="s">
        <v>33</v>
      </c>
      <c r="Q186" s="15"/>
      <c r="R186" s="53" t="s">
        <v>3</v>
      </c>
      <c r="S186" s="16" t="str">
        <f>IF(Q187="×",-7.75,"-")</f>
        <v>-</v>
      </c>
      <c r="U186" s="60" t="str">
        <f>IF(ISERROR(OR(WEEKDAY(B186,1)=1,ISNUMBER(MATCH(B186,#REF!,0)))),"",IF(OR(WEEKDAY(B186,1)=1,ISNUMBER(MATCH(B186,#REF!,0))),1,2))</f>
        <v/>
      </c>
      <c r="V186" s="58"/>
      <c r="W186" s="58"/>
      <c r="X186" s="58"/>
      <c r="Y186" s="58"/>
      <c r="Z186" s="58"/>
      <c r="AA186" s="58"/>
    </row>
    <row r="187" spans="1:27" ht="18" customHeight="1" thickBot="1">
      <c r="A187" s="58"/>
      <c r="B187" s="48" t="s">
        <v>7</v>
      </c>
      <c r="C187" s="49" t="s">
        <v>7</v>
      </c>
      <c r="D187" s="50"/>
      <c r="E187" s="76" t="s">
        <v>7</v>
      </c>
      <c r="F187" s="77"/>
      <c r="G187" s="77"/>
      <c r="H187" s="77"/>
      <c r="I187" s="77"/>
      <c r="J187" s="77"/>
      <c r="K187" s="77"/>
      <c r="L187" s="77"/>
      <c r="M187" s="77"/>
      <c r="N187" s="51"/>
      <c r="O187" s="51" t="s">
        <v>55</v>
      </c>
      <c r="P187" s="51" t="s">
        <v>33</v>
      </c>
      <c r="Q187" s="51" t="s">
        <v>7</v>
      </c>
      <c r="R187" s="55" t="s">
        <v>5</v>
      </c>
      <c r="S187" s="17">
        <f xml:space="preserve"> S182+S183</f>
        <v>0</v>
      </c>
      <c r="U187" s="60" t="str">
        <f>IF(ISERROR(OR(WEEKDAY(B187,1)=1,ISNUMBER(MATCH(B187,#REF!,0)))),"",IF(OR(WEEKDAY(B187,1)=1,ISNUMBER(MATCH(B187,#REF!,0))),1,2))</f>
        <v/>
      </c>
      <c r="V187" s="58"/>
      <c r="W187" s="58"/>
      <c r="X187" s="58"/>
      <c r="Y187" s="58"/>
      <c r="Z187" s="58"/>
      <c r="AA187" s="58"/>
    </row>
    <row r="188" spans="1:27" ht="18" customHeight="1" thickBot="1">
      <c r="A188" s="58"/>
      <c r="B188" s="71">
        <f>B180+1</f>
        <v>45131</v>
      </c>
      <c r="C188" s="72"/>
      <c r="D188" s="72"/>
      <c r="E188" s="72"/>
      <c r="F188" s="72"/>
      <c r="G188" s="72"/>
      <c r="H188" s="72"/>
      <c r="I188" s="72"/>
      <c r="J188" s="72"/>
      <c r="K188" s="72"/>
      <c r="L188" s="72"/>
      <c r="M188" s="72"/>
      <c r="N188" s="72"/>
      <c r="O188" s="72"/>
      <c r="P188" s="72"/>
      <c r="Q188" s="72"/>
      <c r="R188" s="72"/>
      <c r="S188" s="73"/>
      <c r="U188" s="60">
        <f>IF(ISERROR(OR(WEEKDAY(B188,1)=1,ISNUMBER(MATCH(B188,#REF!,0)))),"",IF(OR(WEEKDAY(B188,1)=1,ISNUMBER(MATCH(B188,#REF!,0))),1,2))</f>
        <v>2</v>
      </c>
      <c r="V188" s="58"/>
      <c r="W188" s="58"/>
      <c r="X188" s="58"/>
      <c r="Y188" s="58"/>
      <c r="Z188" s="58"/>
      <c r="AA188" s="58"/>
    </row>
    <row r="189" spans="1:27" ht="18" customHeight="1" thickBot="1">
      <c r="A189" s="58"/>
      <c r="B189" s="9" t="s">
        <v>25</v>
      </c>
      <c r="C189" s="4" t="s">
        <v>1</v>
      </c>
      <c r="D189" s="5" t="s">
        <v>0</v>
      </c>
      <c r="E189" s="68" t="s">
        <v>2</v>
      </c>
      <c r="F189" s="69"/>
      <c r="G189" s="69"/>
      <c r="H189" s="69"/>
      <c r="I189" s="69"/>
      <c r="J189" s="69"/>
      <c r="K189" s="69"/>
      <c r="L189" s="69"/>
      <c r="M189" s="70"/>
      <c r="N189" s="59" t="s">
        <v>4</v>
      </c>
      <c r="O189" s="57" t="s">
        <v>6</v>
      </c>
      <c r="P189" s="7" t="s">
        <v>26</v>
      </c>
      <c r="Q189" s="12" t="s">
        <v>4</v>
      </c>
      <c r="R189" s="63" t="s">
        <v>4</v>
      </c>
      <c r="S189" s="64"/>
      <c r="U189" s="60" t="str">
        <f>IF(ISERROR(OR(WEEKDAY(B189,1)=1,ISNUMBER(MATCH(B189,#REF!,0)))),"",IF(OR(WEEKDAY(B189,1)=1,ISNUMBER(MATCH(B189,#REF!,0))),1,2))</f>
        <v/>
      </c>
      <c r="V189" s="58"/>
      <c r="W189" s="58"/>
      <c r="X189" s="58"/>
      <c r="Y189" s="58"/>
      <c r="Z189" s="58"/>
      <c r="AA189" s="58"/>
    </row>
    <row r="190" spans="1:27" ht="18" customHeight="1">
      <c r="A190" s="58"/>
      <c r="B190" s="43" t="s">
        <v>7</v>
      </c>
      <c r="C190" s="44" t="s">
        <v>7</v>
      </c>
      <c r="D190" s="45"/>
      <c r="E190" s="66" t="s">
        <v>7</v>
      </c>
      <c r="F190" s="67"/>
      <c r="G190" s="67"/>
      <c r="H190" s="67"/>
      <c r="I190" s="67"/>
      <c r="J190" s="67"/>
      <c r="K190" s="67"/>
      <c r="L190" s="67"/>
      <c r="M190" s="67"/>
      <c r="N190" s="46"/>
      <c r="O190" s="46" t="s">
        <v>115</v>
      </c>
      <c r="P190" s="46"/>
      <c r="Q190" s="46">
        <v>7</v>
      </c>
      <c r="R190" s="52" t="s">
        <v>56</v>
      </c>
      <c r="S190" s="47">
        <f>SUM(N190:N195)</f>
        <v>0</v>
      </c>
      <c r="U190" s="60" t="str">
        <f>IF(ISERROR(OR(WEEKDAY(B190,1)=1,ISNUMBER(MATCH(B190,#REF!,0)))),"",IF(OR(WEEKDAY(B190,1)=1,ISNUMBER(MATCH(B190,#REF!,0))),1,2))</f>
        <v/>
      </c>
      <c r="V190" s="58"/>
      <c r="W190" s="58"/>
      <c r="X190" s="58"/>
      <c r="Y190" s="58"/>
      <c r="Z190" s="58"/>
      <c r="AA190" s="58"/>
    </row>
    <row r="191" spans="1:27" ht="18" customHeight="1">
      <c r="A191" s="58"/>
      <c r="B191" s="14" t="s">
        <v>7</v>
      </c>
      <c r="C191" s="8" t="s">
        <v>7</v>
      </c>
      <c r="D191" s="18"/>
      <c r="E191" s="61" t="s">
        <v>7</v>
      </c>
      <c r="F191" s="62"/>
      <c r="G191" s="62"/>
      <c r="H191" s="62"/>
      <c r="I191" s="62"/>
      <c r="J191" s="62"/>
      <c r="K191" s="62"/>
      <c r="L191" s="62"/>
      <c r="M191" s="62"/>
      <c r="N191" s="15"/>
      <c r="O191" s="15"/>
      <c r="P191" s="15"/>
      <c r="Q191" s="15"/>
      <c r="R191" s="53" t="s">
        <v>6</v>
      </c>
      <c r="S191" s="16">
        <f>SUM(Q190:Q194)</f>
        <v>7.75</v>
      </c>
      <c r="U191" s="60" t="str">
        <f>IF(ISERROR(OR(WEEKDAY(B191,1)=1,ISNUMBER(MATCH(B191,#REF!,0)))),"",IF(OR(WEEKDAY(B191,1)=1,ISNUMBER(MATCH(B191,#REF!,0))),1,2))</f>
        <v/>
      </c>
      <c r="V191" s="58"/>
      <c r="W191" s="58"/>
      <c r="X191" s="58"/>
      <c r="Y191" s="58"/>
      <c r="Z191" s="58"/>
      <c r="AA191" s="58"/>
    </row>
    <row r="192" spans="1:27" ht="18" customHeight="1">
      <c r="A192" s="58"/>
      <c r="B192" s="14" t="s">
        <v>7</v>
      </c>
      <c r="C192" s="8" t="s">
        <v>7</v>
      </c>
      <c r="D192" s="18"/>
      <c r="E192" s="61" t="s">
        <v>7</v>
      </c>
      <c r="F192" s="62"/>
      <c r="G192" s="62"/>
      <c r="H192" s="62"/>
      <c r="I192" s="62"/>
      <c r="J192" s="62"/>
      <c r="K192" s="62"/>
      <c r="L192" s="62"/>
      <c r="M192" s="62"/>
      <c r="N192" s="15"/>
      <c r="O192" s="15"/>
      <c r="P192" s="15"/>
      <c r="Q192" s="15"/>
      <c r="R192" s="54" t="str">
        <f>IF(Q195="△","Minus Time","")</f>
        <v/>
      </c>
      <c r="S192" s="41"/>
      <c r="U192" s="60" t="str">
        <f>IF(ISERROR(OR(WEEKDAY(B192,1)=1,ISNUMBER(MATCH(B192,#REF!,0)))),"",IF(OR(WEEKDAY(B192,1)=1,ISNUMBER(MATCH(B192,#REF!,0))),1,2))</f>
        <v/>
      </c>
      <c r="V192" s="58"/>
      <c r="W192" s="58"/>
      <c r="X192" s="58"/>
      <c r="Y192" s="58"/>
      <c r="Z192" s="58"/>
      <c r="AA192" s="58"/>
    </row>
    <row r="193" spans="1:27" ht="18" customHeight="1">
      <c r="A193" s="58"/>
      <c r="B193" s="14" t="s">
        <v>7</v>
      </c>
      <c r="C193" s="8" t="s">
        <v>7</v>
      </c>
      <c r="D193" s="18"/>
      <c r="E193" s="61" t="s">
        <v>7</v>
      </c>
      <c r="F193" s="62"/>
      <c r="G193" s="62"/>
      <c r="H193" s="62"/>
      <c r="I193" s="62"/>
      <c r="J193" s="62"/>
      <c r="K193" s="62"/>
      <c r="L193" s="62"/>
      <c r="M193" s="62"/>
      <c r="N193" s="15"/>
      <c r="O193" s="15"/>
      <c r="P193" s="15"/>
      <c r="Q193" s="15"/>
      <c r="R193" s="53" t="s">
        <v>23</v>
      </c>
      <c r="S193" s="16">
        <f>IF(OR(Q195="■",Q195="×",Q195="◎"),0,IF(Q195="△",SUM(S190:S192)-7.75, SUM(S190:S191)-7.75))</f>
        <v>0</v>
      </c>
      <c r="U193" s="60" t="str">
        <f>IF(ISERROR(OR(WEEKDAY(B193,1)=1,ISNUMBER(MATCH(B193,#REF!,0)))),"",IF(OR(WEEKDAY(B193,1)=1,ISNUMBER(MATCH(B193,#REF!,0))),1,2))</f>
        <v/>
      </c>
      <c r="V193" s="58"/>
      <c r="W193" s="58"/>
      <c r="X193" s="58"/>
      <c r="Y193" s="58"/>
      <c r="Z193" s="58"/>
      <c r="AA193" s="58"/>
    </row>
    <row r="194" spans="1:27" ht="18" customHeight="1">
      <c r="A194" s="58"/>
      <c r="B194" s="14" t="s">
        <v>7</v>
      </c>
      <c r="C194" s="8" t="s">
        <v>7</v>
      </c>
      <c r="D194" s="18"/>
      <c r="E194" s="61" t="s">
        <v>7</v>
      </c>
      <c r="F194" s="62"/>
      <c r="G194" s="62"/>
      <c r="H194" s="62"/>
      <c r="I194" s="62"/>
      <c r="J194" s="62"/>
      <c r="K194" s="62"/>
      <c r="L194" s="62"/>
      <c r="M194" s="62"/>
      <c r="N194" s="15"/>
      <c r="O194" s="15" t="s">
        <v>32</v>
      </c>
      <c r="P194" s="15" t="s">
        <v>33</v>
      </c>
      <c r="Q194" s="15">
        <v>0.75</v>
      </c>
      <c r="R194" s="53" t="s">
        <v>3</v>
      </c>
      <c r="S194" s="16" t="str">
        <f>IF(Q195="×",-7.75,"-")</f>
        <v>-</v>
      </c>
      <c r="U194" s="60" t="str">
        <f>IF(ISERROR(OR(WEEKDAY(B194,1)=1,ISNUMBER(MATCH(B194,#REF!,0)))),"",IF(OR(WEEKDAY(B194,1)=1,ISNUMBER(MATCH(B194,#REF!,0))),1,2))</f>
        <v/>
      </c>
      <c r="V194" s="58"/>
      <c r="W194" s="58"/>
      <c r="X194" s="58"/>
      <c r="Y194" s="58"/>
      <c r="Z194" s="58"/>
      <c r="AA194" s="58"/>
    </row>
    <row r="195" spans="1:27" ht="18" customHeight="1" thickBot="1">
      <c r="A195" s="58"/>
      <c r="B195" s="48" t="s">
        <v>7</v>
      </c>
      <c r="C195" s="49" t="s">
        <v>7</v>
      </c>
      <c r="D195" s="50"/>
      <c r="E195" s="76" t="s">
        <v>7</v>
      </c>
      <c r="F195" s="77"/>
      <c r="G195" s="77"/>
      <c r="H195" s="77"/>
      <c r="I195" s="77"/>
      <c r="J195" s="77"/>
      <c r="K195" s="77"/>
      <c r="L195" s="77"/>
      <c r="M195" s="77"/>
      <c r="N195" s="51"/>
      <c r="O195" s="51" t="s">
        <v>55</v>
      </c>
      <c r="P195" s="51" t="s">
        <v>33</v>
      </c>
      <c r="Q195" s="51" t="s">
        <v>93</v>
      </c>
      <c r="R195" s="55" t="s">
        <v>5</v>
      </c>
      <c r="S195" s="17">
        <f xml:space="preserve"> S190+S191</f>
        <v>7.75</v>
      </c>
      <c r="U195" s="60" t="str">
        <f>IF(ISERROR(OR(WEEKDAY(B195,1)=1,ISNUMBER(MATCH(B195,#REF!,0)))),"",IF(OR(WEEKDAY(B195,1)=1,ISNUMBER(MATCH(B195,#REF!,0))),1,2))</f>
        <v/>
      </c>
      <c r="V195" s="58"/>
      <c r="W195" s="58"/>
      <c r="X195" s="58"/>
      <c r="Y195" s="58"/>
      <c r="Z195" s="58"/>
      <c r="AA195" s="58"/>
    </row>
    <row r="196" spans="1:27" ht="18" customHeight="1" thickBot="1">
      <c r="A196" s="58"/>
      <c r="B196" s="71">
        <f>B188+1</f>
        <v>45132</v>
      </c>
      <c r="C196" s="72"/>
      <c r="D196" s="72"/>
      <c r="E196" s="72"/>
      <c r="F196" s="72"/>
      <c r="G196" s="72"/>
      <c r="H196" s="72"/>
      <c r="I196" s="72"/>
      <c r="J196" s="72"/>
      <c r="K196" s="72"/>
      <c r="L196" s="72"/>
      <c r="M196" s="72"/>
      <c r="N196" s="72"/>
      <c r="O196" s="72"/>
      <c r="P196" s="72"/>
      <c r="Q196" s="72"/>
      <c r="R196" s="72"/>
      <c r="S196" s="73"/>
      <c r="U196" s="60">
        <f>IF(ISERROR(OR(WEEKDAY(B196,1)=1,ISNUMBER(MATCH(B196,#REF!,0)))),"",IF(OR(WEEKDAY(B196,1)=1,ISNUMBER(MATCH(B196,#REF!,0))),1,2))</f>
        <v>2</v>
      </c>
      <c r="V196" s="58"/>
      <c r="W196" s="58"/>
      <c r="X196" s="58"/>
      <c r="Y196" s="58"/>
      <c r="Z196" s="58"/>
      <c r="AA196" s="58"/>
    </row>
    <row r="197" spans="1:27" ht="18" customHeight="1" thickBot="1">
      <c r="A197" s="58"/>
      <c r="B197" s="9" t="s">
        <v>25</v>
      </c>
      <c r="C197" s="4" t="s">
        <v>1</v>
      </c>
      <c r="D197" s="5" t="s">
        <v>0</v>
      </c>
      <c r="E197" s="68" t="s">
        <v>2</v>
      </c>
      <c r="F197" s="69"/>
      <c r="G197" s="69"/>
      <c r="H197" s="69"/>
      <c r="I197" s="69"/>
      <c r="J197" s="69"/>
      <c r="K197" s="69"/>
      <c r="L197" s="69"/>
      <c r="M197" s="70"/>
      <c r="N197" s="59" t="s">
        <v>4</v>
      </c>
      <c r="O197" s="57" t="s">
        <v>6</v>
      </c>
      <c r="P197" s="7" t="s">
        <v>26</v>
      </c>
      <c r="Q197" s="12" t="s">
        <v>4</v>
      </c>
      <c r="R197" s="63" t="s">
        <v>4</v>
      </c>
      <c r="S197" s="64"/>
      <c r="U197" s="60" t="str">
        <f>IF(ISERROR(OR(WEEKDAY(B197,1)=1,ISNUMBER(MATCH(B197,#REF!,0)))),"",IF(OR(WEEKDAY(B197,1)=1,ISNUMBER(MATCH(B197,#REF!,0))),1,2))</f>
        <v/>
      </c>
      <c r="V197" s="58"/>
      <c r="W197" s="58"/>
      <c r="X197" s="58"/>
      <c r="Y197" s="58"/>
      <c r="Z197" s="58"/>
      <c r="AA197" s="58"/>
    </row>
    <row r="198" spans="1:27" ht="18" customHeight="1">
      <c r="A198" s="58"/>
      <c r="B198" s="43" t="s">
        <v>7</v>
      </c>
      <c r="C198" s="44" t="s">
        <v>7</v>
      </c>
      <c r="D198" s="45"/>
      <c r="E198" s="66" t="s">
        <v>7</v>
      </c>
      <c r="F198" s="67"/>
      <c r="G198" s="67"/>
      <c r="H198" s="67"/>
      <c r="I198" s="67"/>
      <c r="J198" s="67"/>
      <c r="K198" s="67"/>
      <c r="L198" s="67"/>
      <c r="M198" s="67"/>
      <c r="N198" s="46"/>
      <c r="O198" s="46" t="s">
        <v>115</v>
      </c>
      <c r="P198" s="46"/>
      <c r="Q198" s="46">
        <v>7</v>
      </c>
      <c r="R198" s="52" t="s">
        <v>56</v>
      </c>
      <c r="S198" s="47">
        <f>SUM(N198:N203)</f>
        <v>0</v>
      </c>
      <c r="U198" s="60" t="str">
        <f>IF(ISERROR(OR(WEEKDAY(B198,1)=1,ISNUMBER(MATCH(B198,#REF!,0)))),"",IF(OR(WEEKDAY(B198,1)=1,ISNUMBER(MATCH(B198,#REF!,0))),1,2))</f>
        <v/>
      </c>
      <c r="V198" s="58"/>
      <c r="W198" s="58"/>
      <c r="X198" s="58"/>
      <c r="Y198" s="58"/>
      <c r="Z198" s="58"/>
      <c r="AA198" s="58"/>
    </row>
    <row r="199" spans="1:27" ht="18" customHeight="1">
      <c r="A199" s="58"/>
      <c r="B199" s="14" t="s">
        <v>7</v>
      </c>
      <c r="C199" s="8" t="s">
        <v>7</v>
      </c>
      <c r="D199" s="18"/>
      <c r="E199" s="61" t="s">
        <v>7</v>
      </c>
      <c r="F199" s="62"/>
      <c r="G199" s="62"/>
      <c r="H199" s="62"/>
      <c r="I199" s="62"/>
      <c r="J199" s="62"/>
      <c r="K199" s="62"/>
      <c r="L199" s="62"/>
      <c r="M199" s="62"/>
      <c r="N199" s="15"/>
      <c r="O199" s="15"/>
      <c r="P199" s="15"/>
      <c r="Q199" s="15"/>
      <c r="R199" s="53" t="s">
        <v>6</v>
      </c>
      <c r="S199" s="16">
        <f>SUM(Q198:Q202)</f>
        <v>7.75</v>
      </c>
      <c r="U199" s="60" t="str">
        <f>IF(ISERROR(OR(WEEKDAY(B199,1)=1,ISNUMBER(MATCH(B199,#REF!,0)))),"",IF(OR(WEEKDAY(B199,1)=1,ISNUMBER(MATCH(B199,#REF!,0))),1,2))</f>
        <v/>
      </c>
      <c r="V199" s="58"/>
      <c r="W199" s="58"/>
      <c r="X199" s="58"/>
      <c r="Y199" s="58"/>
      <c r="Z199" s="58"/>
      <c r="AA199" s="58"/>
    </row>
    <row r="200" spans="1:27" ht="18" customHeight="1">
      <c r="A200" s="58"/>
      <c r="B200" s="14" t="s">
        <v>7</v>
      </c>
      <c r="C200" s="8" t="s">
        <v>7</v>
      </c>
      <c r="D200" s="18"/>
      <c r="E200" s="61" t="s">
        <v>7</v>
      </c>
      <c r="F200" s="62"/>
      <c r="G200" s="62"/>
      <c r="H200" s="62"/>
      <c r="I200" s="62"/>
      <c r="J200" s="62"/>
      <c r="K200" s="62"/>
      <c r="L200" s="62"/>
      <c r="M200" s="62"/>
      <c r="N200" s="15"/>
      <c r="O200" s="15"/>
      <c r="P200" s="15"/>
      <c r="Q200" s="15"/>
      <c r="R200" s="54" t="str">
        <f>IF(Q203="△","Minus Time","")</f>
        <v/>
      </c>
      <c r="S200" s="41"/>
      <c r="U200" s="60" t="str">
        <f>IF(ISERROR(OR(WEEKDAY(B200,1)=1,ISNUMBER(MATCH(B200,#REF!,0)))),"",IF(OR(WEEKDAY(B200,1)=1,ISNUMBER(MATCH(B200,#REF!,0))),1,2))</f>
        <v/>
      </c>
      <c r="V200" s="58"/>
      <c r="W200" s="58"/>
      <c r="X200" s="58"/>
      <c r="Y200" s="58"/>
      <c r="Z200" s="58"/>
      <c r="AA200" s="58"/>
    </row>
    <row r="201" spans="1:27" ht="18" customHeight="1">
      <c r="A201" s="58"/>
      <c r="B201" s="14" t="s">
        <v>7</v>
      </c>
      <c r="C201" s="8" t="s">
        <v>7</v>
      </c>
      <c r="D201" s="18"/>
      <c r="E201" s="61" t="s">
        <v>7</v>
      </c>
      <c r="F201" s="62"/>
      <c r="G201" s="62"/>
      <c r="H201" s="62"/>
      <c r="I201" s="62"/>
      <c r="J201" s="62"/>
      <c r="K201" s="62"/>
      <c r="L201" s="62"/>
      <c r="M201" s="62"/>
      <c r="N201" s="15"/>
      <c r="O201" s="15"/>
      <c r="P201" s="15"/>
      <c r="Q201" s="15"/>
      <c r="R201" s="53" t="s">
        <v>23</v>
      </c>
      <c r="S201" s="16">
        <f>IF(OR(Q203="■",Q203="×",Q203="◎"),0,IF(Q203="△",SUM(S198:S200)-7.75, SUM(S198:S199)-7.75))</f>
        <v>0</v>
      </c>
      <c r="U201" s="60" t="str">
        <f>IF(ISERROR(OR(WEEKDAY(B201,1)=1,ISNUMBER(MATCH(B201,#REF!,0)))),"",IF(OR(WEEKDAY(B201,1)=1,ISNUMBER(MATCH(B201,#REF!,0))),1,2))</f>
        <v/>
      </c>
      <c r="V201" s="58"/>
      <c r="W201" s="58"/>
      <c r="X201" s="58"/>
      <c r="Y201" s="58"/>
      <c r="Z201" s="58"/>
      <c r="AA201" s="58"/>
    </row>
    <row r="202" spans="1:27" ht="18" customHeight="1">
      <c r="A202" s="58"/>
      <c r="B202" s="14" t="s">
        <v>7</v>
      </c>
      <c r="C202" s="8" t="s">
        <v>7</v>
      </c>
      <c r="D202" s="18"/>
      <c r="E202" s="61" t="s">
        <v>7</v>
      </c>
      <c r="F202" s="62"/>
      <c r="G202" s="62"/>
      <c r="H202" s="62"/>
      <c r="I202" s="62"/>
      <c r="J202" s="62"/>
      <c r="K202" s="62"/>
      <c r="L202" s="62"/>
      <c r="M202" s="62"/>
      <c r="N202" s="15"/>
      <c r="O202" s="15" t="s">
        <v>32</v>
      </c>
      <c r="P202" s="15" t="s">
        <v>33</v>
      </c>
      <c r="Q202" s="15">
        <v>0.75</v>
      </c>
      <c r="R202" s="53" t="s">
        <v>3</v>
      </c>
      <c r="S202" s="16" t="str">
        <f>IF(Q203="×",-7.75,"-")</f>
        <v>-</v>
      </c>
      <c r="U202" s="60" t="str">
        <f>IF(ISERROR(OR(WEEKDAY(B202,1)=1,ISNUMBER(MATCH(B202,#REF!,0)))),"",IF(OR(WEEKDAY(B202,1)=1,ISNUMBER(MATCH(B202,#REF!,0))),1,2))</f>
        <v/>
      </c>
      <c r="V202" s="58"/>
      <c r="W202" s="58"/>
      <c r="X202" s="58"/>
      <c r="Y202" s="58"/>
      <c r="Z202" s="58"/>
      <c r="AA202" s="58"/>
    </row>
    <row r="203" spans="1:27" ht="18" customHeight="1" thickBot="1">
      <c r="A203" s="58"/>
      <c r="B203" s="48" t="s">
        <v>7</v>
      </c>
      <c r="C203" s="49" t="s">
        <v>7</v>
      </c>
      <c r="D203" s="50"/>
      <c r="E203" s="76" t="s">
        <v>7</v>
      </c>
      <c r="F203" s="77"/>
      <c r="G203" s="77"/>
      <c r="H203" s="77"/>
      <c r="I203" s="77"/>
      <c r="J203" s="77"/>
      <c r="K203" s="77"/>
      <c r="L203" s="77"/>
      <c r="M203" s="77"/>
      <c r="N203" s="51"/>
      <c r="O203" s="51" t="s">
        <v>55</v>
      </c>
      <c r="P203" s="51" t="s">
        <v>33</v>
      </c>
      <c r="Q203" s="51" t="s">
        <v>93</v>
      </c>
      <c r="R203" s="55" t="s">
        <v>5</v>
      </c>
      <c r="S203" s="17">
        <f xml:space="preserve"> S198+S199</f>
        <v>7.75</v>
      </c>
      <c r="U203" s="60" t="str">
        <f>IF(ISERROR(OR(WEEKDAY(B203,1)=1,ISNUMBER(MATCH(B203,#REF!,0)))),"",IF(OR(WEEKDAY(B203,1)=1,ISNUMBER(MATCH(B203,#REF!,0))),1,2))</f>
        <v/>
      </c>
      <c r="V203" s="58"/>
      <c r="W203" s="58"/>
      <c r="X203" s="58"/>
      <c r="Y203" s="58"/>
      <c r="Z203" s="58"/>
      <c r="AA203" s="58"/>
    </row>
    <row r="204" spans="1:27" ht="18" customHeight="1" thickBot="1">
      <c r="A204" s="58"/>
      <c r="B204" s="71">
        <f>B196+1</f>
        <v>45133</v>
      </c>
      <c r="C204" s="72"/>
      <c r="D204" s="72"/>
      <c r="E204" s="72"/>
      <c r="F204" s="72"/>
      <c r="G204" s="72"/>
      <c r="H204" s="72"/>
      <c r="I204" s="72"/>
      <c r="J204" s="72"/>
      <c r="K204" s="72"/>
      <c r="L204" s="72"/>
      <c r="M204" s="72"/>
      <c r="N204" s="72"/>
      <c r="O204" s="72"/>
      <c r="P204" s="72"/>
      <c r="Q204" s="72"/>
      <c r="R204" s="72"/>
      <c r="S204" s="73"/>
      <c r="U204" s="60">
        <f>IF(ISERROR(OR(WEEKDAY(B204,1)=1,ISNUMBER(MATCH(B204,#REF!,0)))),"",IF(OR(WEEKDAY(B204,1)=1,ISNUMBER(MATCH(B204,#REF!,0))),1,2))</f>
        <v>2</v>
      </c>
      <c r="V204" s="58"/>
      <c r="W204" s="58"/>
      <c r="X204" s="58"/>
      <c r="Y204" s="58"/>
      <c r="Z204" s="58"/>
      <c r="AA204" s="58"/>
    </row>
    <row r="205" spans="1:27" ht="18" customHeight="1" thickBot="1">
      <c r="A205" s="58"/>
      <c r="B205" s="9" t="s">
        <v>25</v>
      </c>
      <c r="C205" s="4" t="s">
        <v>1</v>
      </c>
      <c r="D205" s="5" t="s">
        <v>0</v>
      </c>
      <c r="E205" s="68" t="s">
        <v>2</v>
      </c>
      <c r="F205" s="69"/>
      <c r="G205" s="69"/>
      <c r="H205" s="69"/>
      <c r="I205" s="69"/>
      <c r="J205" s="69"/>
      <c r="K205" s="69"/>
      <c r="L205" s="69"/>
      <c r="M205" s="70"/>
      <c r="N205" s="59" t="s">
        <v>4</v>
      </c>
      <c r="O205" s="57" t="s">
        <v>6</v>
      </c>
      <c r="P205" s="7" t="s">
        <v>26</v>
      </c>
      <c r="Q205" s="12" t="s">
        <v>4</v>
      </c>
      <c r="R205" s="63" t="s">
        <v>4</v>
      </c>
      <c r="S205" s="64"/>
      <c r="U205" s="60" t="str">
        <f>IF(ISERROR(OR(WEEKDAY(B205,1)=1,ISNUMBER(MATCH(B205,#REF!,0)))),"",IF(OR(WEEKDAY(B205,1)=1,ISNUMBER(MATCH(B205,#REF!,0))),1,2))</f>
        <v/>
      </c>
      <c r="V205" s="58"/>
      <c r="W205" s="58"/>
      <c r="X205" s="58"/>
      <c r="Y205" s="58"/>
      <c r="Z205" s="58"/>
      <c r="AA205" s="58"/>
    </row>
    <row r="206" spans="1:27" ht="18" customHeight="1">
      <c r="A206" s="58"/>
      <c r="B206" s="43" t="s">
        <v>7</v>
      </c>
      <c r="C206" s="44" t="s">
        <v>7</v>
      </c>
      <c r="D206" s="45"/>
      <c r="E206" s="66" t="s">
        <v>7</v>
      </c>
      <c r="F206" s="67"/>
      <c r="G206" s="67"/>
      <c r="H206" s="67"/>
      <c r="I206" s="67"/>
      <c r="J206" s="67"/>
      <c r="K206" s="67"/>
      <c r="L206" s="67"/>
      <c r="M206" s="67"/>
      <c r="N206" s="46"/>
      <c r="O206" s="46" t="s">
        <v>115</v>
      </c>
      <c r="P206" s="46"/>
      <c r="Q206" s="46">
        <v>7</v>
      </c>
      <c r="R206" s="52" t="s">
        <v>56</v>
      </c>
      <c r="S206" s="47">
        <f>SUM(N206:N211)</f>
        <v>0</v>
      </c>
      <c r="U206" s="60" t="str">
        <f>IF(ISERROR(OR(WEEKDAY(B206,1)=1,ISNUMBER(MATCH(B206,#REF!,0)))),"",IF(OR(WEEKDAY(B206,1)=1,ISNUMBER(MATCH(B206,#REF!,0))),1,2))</f>
        <v/>
      </c>
      <c r="V206" s="58"/>
      <c r="W206" s="58"/>
      <c r="X206" s="58"/>
      <c r="Y206" s="58"/>
      <c r="Z206" s="58"/>
      <c r="AA206" s="58"/>
    </row>
    <row r="207" spans="1:27" ht="18" customHeight="1">
      <c r="A207" s="58"/>
      <c r="B207" s="14" t="s">
        <v>7</v>
      </c>
      <c r="C207" s="8" t="s">
        <v>7</v>
      </c>
      <c r="D207" s="18"/>
      <c r="E207" s="61" t="s">
        <v>7</v>
      </c>
      <c r="F207" s="62"/>
      <c r="G207" s="62"/>
      <c r="H207" s="62"/>
      <c r="I207" s="62"/>
      <c r="J207" s="62"/>
      <c r="K207" s="62"/>
      <c r="L207" s="62"/>
      <c r="M207" s="62"/>
      <c r="N207" s="15"/>
      <c r="O207" s="15"/>
      <c r="P207" s="15"/>
      <c r="Q207" s="15"/>
      <c r="R207" s="53" t="s">
        <v>6</v>
      </c>
      <c r="S207" s="16">
        <f>SUM(Q206:Q210)</f>
        <v>7.75</v>
      </c>
      <c r="U207" s="60" t="str">
        <f>IF(ISERROR(OR(WEEKDAY(B207,1)=1,ISNUMBER(MATCH(B207,#REF!,0)))),"",IF(OR(WEEKDAY(B207,1)=1,ISNUMBER(MATCH(B207,#REF!,0))),1,2))</f>
        <v/>
      </c>
      <c r="V207" s="58"/>
      <c r="W207" s="58"/>
      <c r="X207" s="58"/>
      <c r="Y207" s="58"/>
      <c r="Z207" s="58"/>
      <c r="AA207" s="58"/>
    </row>
    <row r="208" spans="1:27" ht="18" customHeight="1">
      <c r="A208" s="58"/>
      <c r="B208" s="14" t="s">
        <v>7</v>
      </c>
      <c r="C208" s="8" t="s">
        <v>7</v>
      </c>
      <c r="D208" s="18"/>
      <c r="E208" s="61" t="s">
        <v>7</v>
      </c>
      <c r="F208" s="62"/>
      <c r="G208" s="62"/>
      <c r="H208" s="62"/>
      <c r="I208" s="62"/>
      <c r="J208" s="62"/>
      <c r="K208" s="62"/>
      <c r="L208" s="62"/>
      <c r="M208" s="62"/>
      <c r="N208" s="15"/>
      <c r="O208" s="15"/>
      <c r="P208" s="15"/>
      <c r="Q208" s="15"/>
      <c r="R208" s="54" t="str">
        <f>IF(Q211="△","Minus Time","")</f>
        <v/>
      </c>
      <c r="S208" s="41"/>
      <c r="U208" s="60" t="str">
        <f>IF(ISERROR(OR(WEEKDAY(B208,1)=1,ISNUMBER(MATCH(B208,#REF!,0)))),"",IF(OR(WEEKDAY(B208,1)=1,ISNUMBER(MATCH(B208,#REF!,0))),1,2))</f>
        <v/>
      </c>
      <c r="V208" s="58"/>
      <c r="W208" s="58"/>
      <c r="X208" s="58"/>
      <c r="Y208" s="58"/>
      <c r="Z208" s="58"/>
      <c r="AA208" s="58"/>
    </row>
    <row r="209" spans="1:27" ht="18" customHeight="1">
      <c r="A209" s="58"/>
      <c r="B209" s="14" t="s">
        <v>7</v>
      </c>
      <c r="C209" s="8" t="s">
        <v>7</v>
      </c>
      <c r="D209" s="18"/>
      <c r="E209" s="61" t="s">
        <v>7</v>
      </c>
      <c r="F209" s="62"/>
      <c r="G209" s="62"/>
      <c r="H209" s="62"/>
      <c r="I209" s="62"/>
      <c r="J209" s="62"/>
      <c r="K209" s="62"/>
      <c r="L209" s="62"/>
      <c r="M209" s="62"/>
      <c r="N209" s="15"/>
      <c r="O209" s="15"/>
      <c r="P209" s="15"/>
      <c r="Q209" s="15"/>
      <c r="R209" s="53" t="s">
        <v>23</v>
      </c>
      <c r="S209" s="16">
        <f>IF(OR(Q211="■",Q211="×",Q211="◎"),0,IF(Q211="△",SUM(S206:S208)-7.75, SUM(S206:S207)-7.75))</f>
        <v>0</v>
      </c>
      <c r="U209" s="60" t="str">
        <f>IF(ISERROR(OR(WEEKDAY(B209,1)=1,ISNUMBER(MATCH(B209,#REF!,0)))),"",IF(OR(WEEKDAY(B209,1)=1,ISNUMBER(MATCH(B209,#REF!,0))),1,2))</f>
        <v/>
      </c>
      <c r="V209" s="58"/>
      <c r="W209" s="58"/>
      <c r="X209" s="58"/>
      <c r="Y209" s="58"/>
      <c r="Z209" s="58"/>
      <c r="AA209" s="58"/>
    </row>
    <row r="210" spans="1:27" ht="18" customHeight="1">
      <c r="A210" s="58"/>
      <c r="B210" s="14" t="s">
        <v>7</v>
      </c>
      <c r="C210" s="8" t="s">
        <v>7</v>
      </c>
      <c r="D210" s="18"/>
      <c r="E210" s="61" t="s">
        <v>7</v>
      </c>
      <c r="F210" s="62"/>
      <c r="G210" s="62"/>
      <c r="H210" s="62"/>
      <c r="I210" s="62"/>
      <c r="J210" s="62"/>
      <c r="K210" s="62"/>
      <c r="L210" s="62"/>
      <c r="M210" s="62"/>
      <c r="N210" s="15"/>
      <c r="O210" s="15" t="s">
        <v>32</v>
      </c>
      <c r="P210" s="15" t="s">
        <v>33</v>
      </c>
      <c r="Q210" s="15">
        <v>0.75</v>
      </c>
      <c r="R210" s="53" t="s">
        <v>3</v>
      </c>
      <c r="S210" s="16" t="str">
        <f>IF(Q211="×",-7.75,"-")</f>
        <v>-</v>
      </c>
      <c r="U210" s="60" t="str">
        <f>IF(ISERROR(OR(WEEKDAY(B210,1)=1,ISNUMBER(MATCH(B210,#REF!,0)))),"",IF(OR(WEEKDAY(B210,1)=1,ISNUMBER(MATCH(B210,#REF!,0))),1,2))</f>
        <v/>
      </c>
      <c r="V210" s="58"/>
      <c r="W210" s="58"/>
      <c r="X210" s="58"/>
      <c r="Y210" s="58"/>
      <c r="Z210" s="58"/>
      <c r="AA210" s="58"/>
    </row>
    <row r="211" spans="1:27" ht="18" customHeight="1" thickBot="1">
      <c r="A211" s="58"/>
      <c r="B211" s="48" t="s">
        <v>7</v>
      </c>
      <c r="C211" s="49" t="s">
        <v>7</v>
      </c>
      <c r="D211" s="50"/>
      <c r="E211" s="76" t="s">
        <v>7</v>
      </c>
      <c r="F211" s="77"/>
      <c r="G211" s="77"/>
      <c r="H211" s="77"/>
      <c r="I211" s="77"/>
      <c r="J211" s="77"/>
      <c r="K211" s="77"/>
      <c r="L211" s="77"/>
      <c r="M211" s="77"/>
      <c r="N211" s="51"/>
      <c r="O211" s="51" t="s">
        <v>55</v>
      </c>
      <c r="P211" s="51" t="s">
        <v>33</v>
      </c>
      <c r="Q211" s="51" t="s">
        <v>93</v>
      </c>
      <c r="R211" s="55" t="s">
        <v>5</v>
      </c>
      <c r="S211" s="17">
        <f xml:space="preserve"> S206+S207</f>
        <v>7.75</v>
      </c>
      <c r="U211" s="60" t="str">
        <f>IF(ISERROR(OR(WEEKDAY(B211,1)=1,ISNUMBER(MATCH(B211,#REF!,0)))),"",IF(OR(WEEKDAY(B211,1)=1,ISNUMBER(MATCH(B211,#REF!,0))),1,2))</f>
        <v/>
      </c>
      <c r="V211" s="58"/>
      <c r="W211" s="58"/>
      <c r="X211" s="58"/>
      <c r="Y211" s="58"/>
      <c r="Z211" s="58"/>
      <c r="AA211" s="58"/>
    </row>
    <row r="212" spans="1:27" ht="18" customHeight="1" thickBot="1">
      <c r="A212" s="58"/>
      <c r="B212" s="71">
        <f>B204+1</f>
        <v>45134</v>
      </c>
      <c r="C212" s="72"/>
      <c r="D212" s="72"/>
      <c r="E212" s="72"/>
      <c r="F212" s="72"/>
      <c r="G212" s="72"/>
      <c r="H212" s="72"/>
      <c r="I212" s="72"/>
      <c r="J212" s="72"/>
      <c r="K212" s="72"/>
      <c r="L212" s="72"/>
      <c r="M212" s="72"/>
      <c r="N212" s="72"/>
      <c r="O212" s="72"/>
      <c r="P212" s="72"/>
      <c r="Q212" s="72"/>
      <c r="R212" s="72"/>
      <c r="S212" s="73"/>
      <c r="U212" s="60">
        <f>IF(ISERROR(OR(WEEKDAY(B212,1)=1,ISNUMBER(MATCH(B212,#REF!,0)))),"",IF(OR(WEEKDAY(B212,1)=1,ISNUMBER(MATCH(B212,#REF!,0))),1,2))</f>
        <v>2</v>
      </c>
      <c r="V212" s="58"/>
      <c r="W212" s="58"/>
      <c r="X212" s="58"/>
      <c r="Y212" s="58"/>
      <c r="Z212" s="58"/>
      <c r="AA212" s="58"/>
    </row>
    <row r="213" spans="1:27" ht="18" customHeight="1" thickBot="1">
      <c r="A213" s="58"/>
      <c r="B213" s="9" t="s">
        <v>25</v>
      </c>
      <c r="C213" s="4" t="s">
        <v>1</v>
      </c>
      <c r="D213" s="5" t="s">
        <v>0</v>
      </c>
      <c r="E213" s="68" t="s">
        <v>2</v>
      </c>
      <c r="F213" s="69"/>
      <c r="G213" s="69"/>
      <c r="H213" s="69"/>
      <c r="I213" s="69"/>
      <c r="J213" s="69"/>
      <c r="K213" s="69"/>
      <c r="L213" s="69"/>
      <c r="M213" s="70"/>
      <c r="N213" s="59" t="s">
        <v>4</v>
      </c>
      <c r="O213" s="57" t="s">
        <v>6</v>
      </c>
      <c r="P213" s="7" t="s">
        <v>26</v>
      </c>
      <c r="Q213" s="12" t="s">
        <v>4</v>
      </c>
      <c r="R213" s="63" t="s">
        <v>4</v>
      </c>
      <c r="S213" s="64"/>
      <c r="U213" s="60" t="str">
        <f>IF(ISERROR(OR(WEEKDAY(B213,1)=1,ISNUMBER(MATCH(B213,#REF!,0)))),"",IF(OR(WEEKDAY(B213,1)=1,ISNUMBER(MATCH(B213,#REF!,0))),1,2))</f>
        <v/>
      </c>
      <c r="V213" s="58"/>
      <c r="W213" s="58"/>
      <c r="X213" s="58"/>
      <c r="Y213" s="58"/>
      <c r="Z213" s="58"/>
      <c r="AA213" s="58"/>
    </row>
    <row r="214" spans="1:27" ht="18" customHeight="1">
      <c r="A214" s="58"/>
      <c r="B214" s="43" t="s">
        <v>7</v>
      </c>
      <c r="C214" s="44" t="s">
        <v>7</v>
      </c>
      <c r="D214" s="45"/>
      <c r="E214" s="66" t="s">
        <v>7</v>
      </c>
      <c r="F214" s="67"/>
      <c r="G214" s="67"/>
      <c r="H214" s="67"/>
      <c r="I214" s="67"/>
      <c r="J214" s="67"/>
      <c r="K214" s="67"/>
      <c r="L214" s="67"/>
      <c r="M214" s="67"/>
      <c r="N214" s="46"/>
      <c r="O214" s="46" t="s">
        <v>115</v>
      </c>
      <c r="P214" s="46"/>
      <c r="Q214" s="46">
        <v>7</v>
      </c>
      <c r="R214" s="52" t="s">
        <v>56</v>
      </c>
      <c r="S214" s="47">
        <f>SUM(N214:N219)</f>
        <v>0</v>
      </c>
      <c r="U214" s="60" t="str">
        <f>IF(ISERROR(OR(WEEKDAY(B214,1)=1,ISNUMBER(MATCH(B214,#REF!,0)))),"",IF(OR(WEEKDAY(B214,1)=1,ISNUMBER(MATCH(B214,#REF!,0))),1,2))</f>
        <v/>
      </c>
      <c r="V214" s="58"/>
      <c r="W214" s="58"/>
      <c r="X214" s="58"/>
      <c r="Y214" s="58"/>
      <c r="Z214" s="58"/>
      <c r="AA214" s="58"/>
    </row>
    <row r="215" spans="1:27" ht="18" customHeight="1">
      <c r="A215" s="58"/>
      <c r="B215" s="14" t="s">
        <v>7</v>
      </c>
      <c r="C215" s="8" t="s">
        <v>7</v>
      </c>
      <c r="D215" s="18"/>
      <c r="E215" s="61" t="s">
        <v>7</v>
      </c>
      <c r="F215" s="62"/>
      <c r="G215" s="62"/>
      <c r="H215" s="62"/>
      <c r="I215" s="62"/>
      <c r="J215" s="62"/>
      <c r="K215" s="62"/>
      <c r="L215" s="62"/>
      <c r="M215" s="62"/>
      <c r="N215" s="15"/>
      <c r="O215" s="15"/>
      <c r="P215" s="15"/>
      <c r="Q215" s="15"/>
      <c r="R215" s="53" t="s">
        <v>6</v>
      </c>
      <c r="S215" s="16">
        <f>SUM(Q214:Q218)</f>
        <v>7.75</v>
      </c>
      <c r="U215" s="60" t="str">
        <f>IF(ISERROR(OR(WEEKDAY(B215,1)=1,ISNUMBER(MATCH(B215,#REF!,0)))),"",IF(OR(WEEKDAY(B215,1)=1,ISNUMBER(MATCH(B215,#REF!,0))),1,2))</f>
        <v/>
      </c>
      <c r="V215" s="58"/>
      <c r="W215" s="58"/>
      <c r="X215" s="58"/>
      <c r="Y215" s="58"/>
      <c r="Z215" s="58"/>
      <c r="AA215" s="58"/>
    </row>
    <row r="216" spans="1:27" ht="18" customHeight="1">
      <c r="A216" s="58"/>
      <c r="B216" s="14" t="s">
        <v>7</v>
      </c>
      <c r="C216" s="8" t="s">
        <v>7</v>
      </c>
      <c r="D216" s="18"/>
      <c r="E216" s="61" t="s">
        <v>7</v>
      </c>
      <c r="F216" s="62"/>
      <c r="G216" s="62"/>
      <c r="H216" s="62"/>
      <c r="I216" s="62"/>
      <c r="J216" s="62"/>
      <c r="K216" s="62"/>
      <c r="L216" s="62"/>
      <c r="M216" s="62"/>
      <c r="N216" s="15"/>
      <c r="O216" s="15"/>
      <c r="P216" s="15"/>
      <c r="Q216" s="15"/>
      <c r="R216" s="54" t="str">
        <f>IF(Q219="△","Minus Time","")</f>
        <v/>
      </c>
      <c r="S216" s="41"/>
      <c r="U216" s="60" t="str">
        <f>IF(ISERROR(OR(WEEKDAY(B216,1)=1,ISNUMBER(MATCH(B216,#REF!,0)))),"",IF(OR(WEEKDAY(B216,1)=1,ISNUMBER(MATCH(B216,#REF!,0))),1,2))</f>
        <v/>
      </c>
      <c r="V216" s="58"/>
      <c r="W216" s="58"/>
      <c r="X216" s="58"/>
      <c r="Y216" s="58"/>
      <c r="Z216" s="58"/>
      <c r="AA216" s="58"/>
    </row>
    <row r="217" spans="1:27" ht="18" customHeight="1">
      <c r="A217" s="58"/>
      <c r="B217" s="14" t="s">
        <v>7</v>
      </c>
      <c r="C217" s="8" t="s">
        <v>7</v>
      </c>
      <c r="D217" s="18"/>
      <c r="E217" s="61" t="s">
        <v>7</v>
      </c>
      <c r="F217" s="62"/>
      <c r="G217" s="62"/>
      <c r="H217" s="62"/>
      <c r="I217" s="62"/>
      <c r="J217" s="62"/>
      <c r="K217" s="62"/>
      <c r="L217" s="62"/>
      <c r="M217" s="62"/>
      <c r="N217" s="15"/>
      <c r="O217" s="15"/>
      <c r="P217" s="15"/>
      <c r="Q217" s="15"/>
      <c r="R217" s="53" t="s">
        <v>23</v>
      </c>
      <c r="S217" s="16">
        <f>IF(OR(Q219="■",Q219="×",Q219="◎"),0,IF(Q219="△",SUM(S214:S216)-7.75, SUM(S214:S215)-7.75))</f>
        <v>0</v>
      </c>
      <c r="U217" s="60" t="str">
        <f>IF(ISERROR(OR(WEEKDAY(B217,1)=1,ISNUMBER(MATCH(B217,#REF!,0)))),"",IF(OR(WEEKDAY(B217,1)=1,ISNUMBER(MATCH(B217,#REF!,0))),1,2))</f>
        <v/>
      </c>
      <c r="V217" s="58"/>
      <c r="W217" s="58"/>
      <c r="X217" s="58"/>
      <c r="Y217" s="58"/>
      <c r="Z217" s="58"/>
      <c r="AA217" s="58"/>
    </row>
    <row r="218" spans="1:27" ht="18" customHeight="1">
      <c r="A218" s="58"/>
      <c r="B218" s="14" t="s">
        <v>7</v>
      </c>
      <c r="C218" s="8" t="s">
        <v>7</v>
      </c>
      <c r="D218" s="18"/>
      <c r="E218" s="61" t="s">
        <v>7</v>
      </c>
      <c r="F218" s="62"/>
      <c r="G218" s="62"/>
      <c r="H218" s="62"/>
      <c r="I218" s="62"/>
      <c r="J218" s="62"/>
      <c r="K218" s="62"/>
      <c r="L218" s="62"/>
      <c r="M218" s="62"/>
      <c r="N218" s="15"/>
      <c r="O218" s="15" t="s">
        <v>32</v>
      </c>
      <c r="P218" s="15" t="s">
        <v>33</v>
      </c>
      <c r="Q218" s="15">
        <v>0.75</v>
      </c>
      <c r="R218" s="53" t="s">
        <v>3</v>
      </c>
      <c r="S218" s="16" t="str">
        <f>IF(Q219="×",-7.75,"-")</f>
        <v>-</v>
      </c>
      <c r="U218" s="60" t="str">
        <f>IF(ISERROR(OR(WEEKDAY(B218,1)=1,ISNUMBER(MATCH(B218,#REF!,0)))),"",IF(OR(WEEKDAY(B218,1)=1,ISNUMBER(MATCH(B218,#REF!,0))),1,2))</f>
        <v/>
      </c>
      <c r="V218" s="58"/>
      <c r="W218" s="58"/>
      <c r="X218" s="58"/>
      <c r="Y218" s="58"/>
      <c r="Z218" s="58"/>
      <c r="AA218" s="58"/>
    </row>
    <row r="219" spans="1:27" ht="18" customHeight="1" thickBot="1">
      <c r="A219" s="58"/>
      <c r="B219" s="48" t="s">
        <v>7</v>
      </c>
      <c r="C219" s="49" t="s">
        <v>7</v>
      </c>
      <c r="D219" s="50"/>
      <c r="E219" s="76" t="s">
        <v>7</v>
      </c>
      <c r="F219" s="77"/>
      <c r="G219" s="77"/>
      <c r="H219" s="77"/>
      <c r="I219" s="77"/>
      <c r="J219" s="77"/>
      <c r="K219" s="77"/>
      <c r="L219" s="77"/>
      <c r="M219" s="77"/>
      <c r="N219" s="51"/>
      <c r="O219" s="51" t="s">
        <v>55</v>
      </c>
      <c r="P219" s="51" t="s">
        <v>33</v>
      </c>
      <c r="Q219" s="51" t="s">
        <v>93</v>
      </c>
      <c r="R219" s="55" t="s">
        <v>5</v>
      </c>
      <c r="S219" s="17">
        <f xml:space="preserve"> S214+S215</f>
        <v>7.75</v>
      </c>
      <c r="U219" s="60" t="str">
        <f>IF(ISERROR(OR(WEEKDAY(B219,1)=1,ISNUMBER(MATCH(B219,#REF!,0)))),"",IF(OR(WEEKDAY(B219,1)=1,ISNUMBER(MATCH(B219,#REF!,0))),1,2))</f>
        <v/>
      </c>
      <c r="V219" s="58"/>
      <c r="W219" s="58"/>
      <c r="X219" s="58"/>
      <c r="Y219" s="58"/>
      <c r="Z219" s="58"/>
      <c r="AA219" s="58"/>
    </row>
    <row r="220" spans="1:27" ht="18" customHeight="1" thickBot="1">
      <c r="A220" s="58"/>
      <c r="B220" s="71">
        <f>B212+1</f>
        <v>45135</v>
      </c>
      <c r="C220" s="72"/>
      <c r="D220" s="72"/>
      <c r="E220" s="72"/>
      <c r="F220" s="72"/>
      <c r="G220" s="72"/>
      <c r="H220" s="72"/>
      <c r="I220" s="72"/>
      <c r="J220" s="72"/>
      <c r="K220" s="72"/>
      <c r="L220" s="72"/>
      <c r="M220" s="72"/>
      <c r="N220" s="72"/>
      <c r="O220" s="72"/>
      <c r="P220" s="72"/>
      <c r="Q220" s="72"/>
      <c r="R220" s="72"/>
      <c r="S220" s="73"/>
      <c r="U220" s="60">
        <f>IF(ISERROR(OR(WEEKDAY(B220,1)=1,ISNUMBER(MATCH(B220,#REF!,0)))),"",IF(OR(WEEKDAY(B220,1)=1,ISNUMBER(MATCH(B220,#REF!,0))),1,2))</f>
        <v>2</v>
      </c>
      <c r="V220" s="58"/>
      <c r="W220" s="58"/>
      <c r="X220" s="58"/>
      <c r="Y220" s="58"/>
      <c r="Z220" s="58"/>
      <c r="AA220" s="58"/>
    </row>
    <row r="221" spans="1:27" ht="18" customHeight="1" thickBot="1">
      <c r="A221" s="58"/>
      <c r="B221" s="9" t="s">
        <v>25</v>
      </c>
      <c r="C221" s="4" t="s">
        <v>1</v>
      </c>
      <c r="D221" s="5" t="s">
        <v>0</v>
      </c>
      <c r="E221" s="68" t="s">
        <v>2</v>
      </c>
      <c r="F221" s="69"/>
      <c r="G221" s="69"/>
      <c r="H221" s="69"/>
      <c r="I221" s="69"/>
      <c r="J221" s="69"/>
      <c r="K221" s="69"/>
      <c r="L221" s="69"/>
      <c r="M221" s="70"/>
      <c r="N221" s="59" t="s">
        <v>4</v>
      </c>
      <c r="O221" s="57" t="s">
        <v>6</v>
      </c>
      <c r="P221" s="7" t="s">
        <v>26</v>
      </c>
      <c r="Q221" s="12" t="s">
        <v>4</v>
      </c>
      <c r="R221" s="63" t="s">
        <v>4</v>
      </c>
      <c r="S221" s="64"/>
      <c r="U221" s="60" t="str">
        <f>IF(ISERROR(OR(WEEKDAY(B221,1)=1,ISNUMBER(MATCH(B221,#REF!,0)))),"",IF(OR(WEEKDAY(B221,1)=1,ISNUMBER(MATCH(B221,#REF!,0))),1,2))</f>
        <v/>
      </c>
      <c r="V221" s="58"/>
      <c r="W221" s="58"/>
      <c r="X221" s="58"/>
      <c r="Y221" s="58"/>
      <c r="Z221" s="58"/>
      <c r="AA221" s="58"/>
    </row>
    <row r="222" spans="1:27" ht="18" customHeight="1">
      <c r="A222" s="58"/>
      <c r="B222" s="43" t="s">
        <v>7</v>
      </c>
      <c r="C222" s="44" t="s">
        <v>7</v>
      </c>
      <c r="D222" s="45"/>
      <c r="E222" s="66" t="s">
        <v>7</v>
      </c>
      <c r="F222" s="67"/>
      <c r="G222" s="67"/>
      <c r="H222" s="67"/>
      <c r="I222" s="67"/>
      <c r="J222" s="67"/>
      <c r="K222" s="67"/>
      <c r="L222" s="67"/>
      <c r="M222" s="67"/>
      <c r="N222" s="46"/>
      <c r="O222" s="46" t="s">
        <v>115</v>
      </c>
      <c r="P222" s="46"/>
      <c r="Q222" s="46">
        <v>7</v>
      </c>
      <c r="R222" s="52" t="s">
        <v>56</v>
      </c>
      <c r="S222" s="47">
        <f>SUM(N222:N227)</f>
        <v>0</v>
      </c>
      <c r="U222" s="60" t="str">
        <f>IF(ISERROR(OR(WEEKDAY(B222,1)=1,ISNUMBER(MATCH(B222,#REF!,0)))),"",IF(OR(WEEKDAY(B222,1)=1,ISNUMBER(MATCH(B222,#REF!,0))),1,2))</f>
        <v/>
      </c>
      <c r="V222" s="58"/>
      <c r="W222" s="58"/>
      <c r="X222" s="58"/>
      <c r="Y222" s="58"/>
      <c r="Z222" s="58"/>
      <c r="AA222" s="58"/>
    </row>
    <row r="223" spans="1:27" ht="18" customHeight="1">
      <c r="A223" s="58"/>
      <c r="B223" s="14" t="s">
        <v>7</v>
      </c>
      <c r="C223" s="8" t="s">
        <v>7</v>
      </c>
      <c r="D223" s="18"/>
      <c r="E223" s="61" t="s">
        <v>7</v>
      </c>
      <c r="F223" s="62"/>
      <c r="G223" s="62"/>
      <c r="H223" s="62"/>
      <c r="I223" s="62"/>
      <c r="J223" s="62"/>
      <c r="K223" s="62"/>
      <c r="L223" s="62"/>
      <c r="M223" s="62"/>
      <c r="N223" s="15"/>
      <c r="O223" s="15"/>
      <c r="P223" s="15"/>
      <c r="Q223" s="15"/>
      <c r="R223" s="53" t="s">
        <v>6</v>
      </c>
      <c r="S223" s="16">
        <f>SUM(Q222:Q226)</f>
        <v>7.75</v>
      </c>
      <c r="U223" s="60" t="str">
        <f>IF(ISERROR(OR(WEEKDAY(B223,1)=1,ISNUMBER(MATCH(B223,#REF!,0)))),"",IF(OR(WEEKDAY(B223,1)=1,ISNUMBER(MATCH(B223,#REF!,0))),1,2))</f>
        <v/>
      </c>
      <c r="V223" s="58"/>
      <c r="W223" s="58"/>
      <c r="X223" s="58"/>
      <c r="Y223" s="58"/>
      <c r="Z223" s="58"/>
      <c r="AA223" s="58"/>
    </row>
    <row r="224" spans="1:27" ht="18" customHeight="1">
      <c r="A224" s="58"/>
      <c r="B224" s="14" t="s">
        <v>7</v>
      </c>
      <c r="C224" s="8" t="s">
        <v>7</v>
      </c>
      <c r="D224" s="18"/>
      <c r="E224" s="61" t="s">
        <v>7</v>
      </c>
      <c r="F224" s="62"/>
      <c r="G224" s="62"/>
      <c r="H224" s="62"/>
      <c r="I224" s="62"/>
      <c r="J224" s="62"/>
      <c r="K224" s="62"/>
      <c r="L224" s="62"/>
      <c r="M224" s="62"/>
      <c r="N224" s="15"/>
      <c r="O224" s="15"/>
      <c r="P224" s="15"/>
      <c r="Q224" s="15"/>
      <c r="R224" s="54" t="str">
        <f>IF(Q227="△","Minus Time","")</f>
        <v/>
      </c>
      <c r="S224" s="41"/>
      <c r="U224" s="60" t="str">
        <f>IF(ISERROR(OR(WEEKDAY(B224,1)=1,ISNUMBER(MATCH(B224,#REF!,0)))),"",IF(OR(WEEKDAY(B224,1)=1,ISNUMBER(MATCH(B224,#REF!,0))),1,2))</f>
        <v/>
      </c>
      <c r="V224" s="58"/>
      <c r="W224" s="58"/>
      <c r="X224" s="58"/>
      <c r="Y224" s="58"/>
      <c r="Z224" s="58"/>
      <c r="AA224" s="58"/>
    </row>
    <row r="225" spans="1:27" ht="18" customHeight="1">
      <c r="A225" s="58"/>
      <c r="B225" s="14" t="s">
        <v>7</v>
      </c>
      <c r="C225" s="8" t="s">
        <v>7</v>
      </c>
      <c r="D225" s="18"/>
      <c r="E225" s="61" t="s">
        <v>7</v>
      </c>
      <c r="F225" s="62"/>
      <c r="G225" s="62"/>
      <c r="H225" s="62"/>
      <c r="I225" s="62"/>
      <c r="J225" s="62"/>
      <c r="K225" s="62"/>
      <c r="L225" s="62"/>
      <c r="M225" s="62"/>
      <c r="N225" s="15"/>
      <c r="O225" s="15"/>
      <c r="P225" s="15"/>
      <c r="Q225" s="15"/>
      <c r="R225" s="53" t="s">
        <v>23</v>
      </c>
      <c r="S225" s="16">
        <f>IF(OR(Q227="■",Q227="×",Q227="◎"),0,IF(Q227="△",SUM(S222:S224)-7.75, SUM(S222:S223)-7.75))</f>
        <v>0</v>
      </c>
      <c r="U225" s="60" t="str">
        <f>IF(ISERROR(OR(WEEKDAY(B225,1)=1,ISNUMBER(MATCH(B225,#REF!,0)))),"",IF(OR(WEEKDAY(B225,1)=1,ISNUMBER(MATCH(B225,#REF!,0))),1,2))</f>
        <v/>
      </c>
      <c r="V225" s="58"/>
      <c r="W225" s="58"/>
      <c r="X225" s="58"/>
      <c r="Y225" s="58"/>
      <c r="Z225" s="58"/>
      <c r="AA225" s="58"/>
    </row>
    <row r="226" spans="1:27" ht="18" customHeight="1">
      <c r="A226" s="58"/>
      <c r="B226" s="14" t="s">
        <v>7</v>
      </c>
      <c r="C226" s="8" t="s">
        <v>7</v>
      </c>
      <c r="D226" s="18"/>
      <c r="E226" s="61" t="s">
        <v>7</v>
      </c>
      <c r="F226" s="62"/>
      <c r="G226" s="62"/>
      <c r="H226" s="62"/>
      <c r="I226" s="62"/>
      <c r="J226" s="62"/>
      <c r="K226" s="62"/>
      <c r="L226" s="62"/>
      <c r="M226" s="62"/>
      <c r="N226" s="15"/>
      <c r="O226" s="15" t="s">
        <v>32</v>
      </c>
      <c r="P226" s="15" t="s">
        <v>33</v>
      </c>
      <c r="Q226" s="15">
        <v>0.75</v>
      </c>
      <c r="R226" s="53" t="s">
        <v>3</v>
      </c>
      <c r="S226" s="16" t="str">
        <f>IF(Q227="×",-7.75,"-")</f>
        <v>-</v>
      </c>
      <c r="U226" s="60" t="str">
        <f>IF(ISERROR(OR(WEEKDAY(B226,1)=1,ISNUMBER(MATCH(B226,#REF!,0)))),"",IF(OR(WEEKDAY(B226,1)=1,ISNUMBER(MATCH(B226,#REF!,0))),1,2))</f>
        <v/>
      </c>
      <c r="V226" s="58"/>
      <c r="W226" s="58"/>
      <c r="X226" s="58"/>
      <c r="Y226" s="58"/>
      <c r="Z226" s="58"/>
      <c r="AA226" s="58"/>
    </row>
    <row r="227" spans="1:27" ht="18" customHeight="1" thickBot="1">
      <c r="A227" s="58"/>
      <c r="B227" s="48" t="s">
        <v>7</v>
      </c>
      <c r="C227" s="49" t="s">
        <v>7</v>
      </c>
      <c r="D227" s="50"/>
      <c r="E227" s="76" t="s">
        <v>7</v>
      </c>
      <c r="F227" s="77"/>
      <c r="G227" s="77"/>
      <c r="H227" s="77"/>
      <c r="I227" s="77"/>
      <c r="J227" s="77"/>
      <c r="K227" s="77"/>
      <c r="L227" s="77"/>
      <c r="M227" s="77"/>
      <c r="N227" s="51"/>
      <c r="O227" s="51" t="s">
        <v>55</v>
      </c>
      <c r="P227" s="51" t="s">
        <v>33</v>
      </c>
      <c r="Q227" s="51" t="s">
        <v>93</v>
      </c>
      <c r="R227" s="55" t="s">
        <v>5</v>
      </c>
      <c r="S227" s="17">
        <f xml:space="preserve"> S222+S223</f>
        <v>7.75</v>
      </c>
      <c r="U227" s="60" t="str">
        <f>IF(ISERROR(OR(WEEKDAY(B227,1)=1,ISNUMBER(MATCH(B227,#REF!,0)))),"",IF(OR(WEEKDAY(B227,1)=1,ISNUMBER(MATCH(B227,#REF!,0))),1,2))</f>
        <v/>
      </c>
      <c r="V227" s="58"/>
      <c r="W227" s="58"/>
      <c r="X227" s="58"/>
      <c r="Y227" s="58"/>
      <c r="Z227" s="58"/>
      <c r="AA227" s="58"/>
    </row>
    <row r="228" spans="1:27" ht="18" customHeight="1" thickBot="1">
      <c r="A228" s="58"/>
      <c r="B228" s="71">
        <f>B220+1</f>
        <v>45136</v>
      </c>
      <c r="C228" s="72"/>
      <c r="D228" s="72"/>
      <c r="E228" s="72"/>
      <c r="F228" s="72"/>
      <c r="G228" s="72"/>
      <c r="H228" s="72"/>
      <c r="I228" s="72"/>
      <c r="J228" s="72"/>
      <c r="K228" s="72"/>
      <c r="L228" s="72"/>
      <c r="M228" s="72"/>
      <c r="N228" s="72"/>
      <c r="O228" s="72"/>
      <c r="P228" s="72"/>
      <c r="Q228" s="72"/>
      <c r="R228" s="72"/>
      <c r="S228" s="73"/>
      <c r="U228" s="60">
        <f>IF(ISERROR(OR(WEEKDAY(B228,1)=1,ISNUMBER(MATCH(B228,#REF!,0)))),"",IF(OR(WEEKDAY(B228,1)=1,ISNUMBER(MATCH(B228,#REF!,0))),1,2))</f>
        <v>2</v>
      </c>
      <c r="V228" s="58"/>
      <c r="W228" s="58"/>
      <c r="X228" s="58"/>
      <c r="Y228" s="58"/>
      <c r="Z228" s="58"/>
      <c r="AA228" s="58"/>
    </row>
    <row r="229" spans="1:27" ht="18" customHeight="1" thickBot="1">
      <c r="A229" s="58"/>
      <c r="B229" s="9" t="s">
        <v>25</v>
      </c>
      <c r="C229" s="4" t="s">
        <v>1</v>
      </c>
      <c r="D229" s="5" t="s">
        <v>0</v>
      </c>
      <c r="E229" s="68" t="s">
        <v>2</v>
      </c>
      <c r="F229" s="69"/>
      <c r="G229" s="69"/>
      <c r="H229" s="69"/>
      <c r="I229" s="69"/>
      <c r="J229" s="69"/>
      <c r="K229" s="69"/>
      <c r="L229" s="69"/>
      <c r="M229" s="70"/>
      <c r="N229" s="59" t="s">
        <v>4</v>
      </c>
      <c r="O229" s="57" t="s">
        <v>6</v>
      </c>
      <c r="P229" s="7" t="s">
        <v>26</v>
      </c>
      <c r="Q229" s="12" t="s">
        <v>4</v>
      </c>
      <c r="R229" s="63" t="s">
        <v>4</v>
      </c>
      <c r="S229" s="64"/>
      <c r="U229" s="60" t="str">
        <f>IF(ISERROR(OR(WEEKDAY(B229,1)=1,ISNUMBER(MATCH(B229,#REF!,0)))),"",IF(OR(WEEKDAY(B229,1)=1,ISNUMBER(MATCH(B229,#REF!,0))),1,2))</f>
        <v/>
      </c>
      <c r="V229" s="58"/>
      <c r="W229" s="58"/>
      <c r="X229" s="58"/>
      <c r="Y229" s="58"/>
      <c r="Z229" s="58"/>
      <c r="AA229" s="58"/>
    </row>
    <row r="230" spans="1:27" ht="18" customHeight="1">
      <c r="A230" s="58"/>
      <c r="B230" s="43" t="s">
        <v>96</v>
      </c>
      <c r="C230" s="44" t="s">
        <v>14</v>
      </c>
      <c r="D230" s="45" t="s">
        <v>122</v>
      </c>
      <c r="E230" s="66" t="s">
        <v>123</v>
      </c>
      <c r="F230" s="67"/>
      <c r="G230" s="67"/>
      <c r="H230" s="67"/>
      <c r="I230" s="67"/>
      <c r="J230" s="67"/>
      <c r="K230" s="67"/>
      <c r="L230" s="67"/>
      <c r="M230" s="67"/>
      <c r="N230" s="46">
        <v>5</v>
      </c>
      <c r="O230" s="46" t="s">
        <v>115</v>
      </c>
      <c r="P230" s="46"/>
      <c r="Q230" s="46">
        <v>1.5</v>
      </c>
      <c r="R230" s="52" t="s">
        <v>56</v>
      </c>
      <c r="S230" s="47">
        <f>SUM(N230:N235)</f>
        <v>5</v>
      </c>
      <c r="U230" s="60" t="str">
        <f>IF(ISERROR(OR(WEEKDAY(B230,1)=1,ISNUMBER(MATCH(B230,#REF!,0)))),"",IF(OR(WEEKDAY(B230,1)=1,ISNUMBER(MATCH(B230,#REF!,0))),1,2))</f>
        <v/>
      </c>
      <c r="V230" s="58"/>
      <c r="W230" s="58"/>
      <c r="X230" s="58"/>
      <c r="Y230" s="58"/>
      <c r="Z230" s="58"/>
      <c r="AA230" s="58"/>
    </row>
    <row r="231" spans="1:27" ht="18" customHeight="1">
      <c r="A231" s="58"/>
      <c r="B231" s="14" t="s">
        <v>7</v>
      </c>
      <c r="C231" s="8" t="s">
        <v>7</v>
      </c>
      <c r="D231" s="18"/>
      <c r="E231" s="61" t="s">
        <v>7</v>
      </c>
      <c r="F231" s="62"/>
      <c r="G231" s="62"/>
      <c r="H231" s="62"/>
      <c r="I231" s="62"/>
      <c r="J231" s="62"/>
      <c r="K231" s="62"/>
      <c r="L231" s="62"/>
      <c r="M231" s="62"/>
      <c r="N231" s="15"/>
      <c r="O231" s="15" t="s">
        <v>95</v>
      </c>
      <c r="P231" s="15"/>
      <c r="Q231" s="15">
        <v>0.5</v>
      </c>
      <c r="R231" s="53" t="s">
        <v>6</v>
      </c>
      <c r="S231" s="16">
        <f>SUM(Q230:Q234)</f>
        <v>2.75</v>
      </c>
      <c r="U231" s="60" t="str">
        <f>IF(ISERROR(OR(WEEKDAY(B231,1)=1,ISNUMBER(MATCH(B231,#REF!,0)))),"",IF(OR(WEEKDAY(B231,1)=1,ISNUMBER(MATCH(B231,#REF!,0))),1,2))</f>
        <v/>
      </c>
      <c r="V231" s="58"/>
      <c r="W231" s="58"/>
      <c r="X231" s="58"/>
      <c r="Y231" s="58"/>
      <c r="Z231" s="58"/>
      <c r="AA231" s="58"/>
    </row>
    <row r="232" spans="1:27" ht="18" customHeight="1">
      <c r="A232" s="58"/>
      <c r="B232" s="14" t="s">
        <v>7</v>
      </c>
      <c r="C232" s="8" t="s">
        <v>7</v>
      </c>
      <c r="D232" s="18"/>
      <c r="E232" s="61" t="s">
        <v>7</v>
      </c>
      <c r="F232" s="62"/>
      <c r="G232" s="62"/>
      <c r="H232" s="62"/>
      <c r="I232" s="62"/>
      <c r="J232" s="62"/>
      <c r="K232" s="62"/>
      <c r="L232" s="62"/>
      <c r="M232" s="62"/>
      <c r="N232" s="15"/>
      <c r="O232" s="15"/>
      <c r="P232" s="15"/>
      <c r="Q232" s="15"/>
      <c r="R232" s="54" t="str">
        <f>IF(Q235="△","Minus Time","")</f>
        <v/>
      </c>
      <c r="S232" s="41"/>
      <c r="U232" s="60" t="str">
        <f>IF(ISERROR(OR(WEEKDAY(B232,1)=1,ISNUMBER(MATCH(B232,#REF!,0)))),"",IF(OR(WEEKDAY(B232,1)=1,ISNUMBER(MATCH(B232,#REF!,0))),1,2))</f>
        <v/>
      </c>
      <c r="V232" s="58"/>
      <c r="W232" s="58"/>
      <c r="X232" s="58"/>
      <c r="Y232" s="58"/>
      <c r="Z232" s="58"/>
      <c r="AA232" s="58"/>
    </row>
    <row r="233" spans="1:27" ht="18" customHeight="1">
      <c r="A233" s="58"/>
      <c r="B233" s="14" t="s">
        <v>7</v>
      </c>
      <c r="C233" s="8" t="s">
        <v>7</v>
      </c>
      <c r="D233" s="18"/>
      <c r="E233" s="61" t="s">
        <v>7</v>
      </c>
      <c r="F233" s="62"/>
      <c r="G233" s="62"/>
      <c r="H233" s="62"/>
      <c r="I233" s="62"/>
      <c r="J233" s="62"/>
      <c r="K233" s="62"/>
      <c r="L233" s="62"/>
      <c r="M233" s="62"/>
      <c r="N233" s="15"/>
      <c r="O233" s="15"/>
      <c r="P233" s="15"/>
      <c r="Q233" s="15"/>
      <c r="R233" s="53" t="s">
        <v>23</v>
      </c>
      <c r="S233" s="16">
        <f>IF(OR(Q235="■",Q235="×",Q235="◎"),0,IF(Q235="△",SUM(S230:S232)-7.75, SUM(S230:S231)-7.75))</f>
        <v>0</v>
      </c>
      <c r="U233" s="60" t="str">
        <f>IF(ISERROR(OR(WEEKDAY(B233,1)=1,ISNUMBER(MATCH(B233,#REF!,0)))),"",IF(OR(WEEKDAY(B233,1)=1,ISNUMBER(MATCH(B233,#REF!,0))),1,2))</f>
        <v/>
      </c>
      <c r="V233" s="58"/>
      <c r="W233" s="58"/>
      <c r="X233" s="58"/>
      <c r="Y233" s="58"/>
      <c r="Z233" s="58"/>
      <c r="AA233" s="58"/>
    </row>
    <row r="234" spans="1:27" ht="18" customHeight="1">
      <c r="A234" s="58"/>
      <c r="B234" s="14" t="s">
        <v>7</v>
      </c>
      <c r="C234" s="8" t="s">
        <v>7</v>
      </c>
      <c r="D234" s="18"/>
      <c r="E234" s="61" t="s">
        <v>7</v>
      </c>
      <c r="F234" s="62"/>
      <c r="G234" s="62"/>
      <c r="H234" s="62"/>
      <c r="I234" s="62"/>
      <c r="J234" s="62"/>
      <c r="K234" s="62"/>
      <c r="L234" s="62"/>
      <c r="M234" s="62"/>
      <c r="N234" s="15"/>
      <c r="O234" s="15" t="s">
        <v>32</v>
      </c>
      <c r="P234" s="15" t="s">
        <v>33</v>
      </c>
      <c r="Q234" s="15">
        <v>0.75</v>
      </c>
      <c r="R234" s="53" t="s">
        <v>3</v>
      </c>
      <c r="S234" s="16" t="str">
        <f>IF(Q235="×",-7.75,"-")</f>
        <v>-</v>
      </c>
      <c r="U234" s="60" t="str">
        <f>IF(ISERROR(OR(WEEKDAY(B234,1)=1,ISNUMBER(MATCH(B234,#REF!,0)))),"",IF(OR(WEEKDAY(B234,1)=1,ISNUMBER(MATCH(B234,#REF!,0))),1,2))</f>
        <v/>
      </c>
      <c r="V234" s="58"/>
      <c r="W234" s="58"/>
      <c r="X234" s="58"/>
      <c r="Y234" s="58"/>
      <c r="Z234" s="58"/>
      <c r="AA234" s="58"/>
    </row>
    <row r="235" spans="1:27" ht="18" customHeight="1" thickBot="1">
      <c r="A235" s="58"/>
      <c r="B235" s="48" t="s">
        <v>7</v>
      </c>
      <c r="C235" s="49" t="s">
        <v>7</v>
      </c>
      <c r="D235" s="50"/>
      <c r="E235" s="76" t="s">
        <v>7</v>
      </c>
      <c r="F235" s="77"/>
      <c r="G235" s="77"/>
      <c r="H235" s="77"/>
      <c r="I235" s="77"/>
      <c r="J235" s="77"/>
      <c r="K235" s="77"/>
      <c r="L235" s="77"/>
      <c r="M235" s="77"/>
      <c r="N235" s="51"/>
      <c r="O235" s="51" t="s">
        <v>55</v>
      </c>
      <c r="P235" s="51" t="s">
        <v>33</v>
      </c>
      <c r="Q235" s="51" t="s">
        <v>93</v>
      </c>
      <c r="R235" s="55" t="s">
        <v>5</v>
      </c>
      <c r="S235" s="17">
        <f xml:space="preserve"> S230+S231</f>
        <v>7.75</v>
      </c>
      <c r="U235" s="60" t="str">
        <f>IF(ISERROR(OR(WEEKDAY(B235,1)=1,ISNUMBER(MATCH(B235,#REF!,0)))),"",IF(OR(WEEKDAY(B235,1)=1,ISNUMBER(MATCH(B235,#REF!,0))),1,2))</f>
        <v/>
      </c>
      <c r="V235" s="58"/>
      <c r="W235" s="58"/>
      <c r="X235" s="58"/>
      <c r="Y235" s="58"/>
      <c r="Z235" s="58"/>
      <c r="AA235" s="58"/>
    </row>
    <row r="236" spans="1:27" ht="18" customHeight="1" thickBot="1">
      <c r="A236" s="58"/>
      <c r="B236" s="71">
        <f>B228+1</f>
        <v>45137</v>
      </c>
      <c r="C236" s="72"/>
      <c r="D236" s="72"/>
      <c r="E236" s="72"/>
      <c r="F236" s="72"/>
      <c r="G236" s="72"/>
      <c r="H236" s="72"/>
      <c r="I236" s="72"/>
      <c r="J236" s="72"/>
      <c r="K236" s="72"/>
      <c r="L236" s="72"/>
      <c r="M236" s="72"/>
      <c r="N236" s="72"/>
      <c r="O236" s="72"/>
      <c r="P236" s="72"/>
      <c r="Q236" s="72"/>
      <c r="R236" s="72"/>
      <c r="S236" s="73"/>
      <c r="U236" s="60">
        <f>IF(ISERROR(OR(WEEKDAY(B236,1)=1,ISNUMBER(MATCH(B236,#REF!,0)))),"",IF(OR(WEEKDAY(B236,1)=1,ISNUMBER(MATCH(B236,#REF!,0))),1,2))</f>
        <v>1</v>
      </c>
      <c r="V236" s="58"/>
      <c r="W236" s="58"/>
      <c r="X236" s="58"/>
      <c r="Y236" s="58"/>
      <c r="Z236" s="58"/>
      <c r="AA236" s="58"/>
    </row>
    <row r="237" spans="1:27" ht="18" customHeight="1" thickBot="1">
      <c r="A237" s="58"/>
      <c r="B237" s="9" t="s">
        <v>25</v>
      </c>
      <c r="C237" s="4" t="s">
        <v>1</v>
      </c>
      <c r="D237" s="5" t="s">
        <v>0</v>
      </c>
      <c r="E237" s="68" t="s">
        <v>2</v>
      </c>
      <c r="F237" s="69"/>
      <c r="G237" s="69"/>
      <c r="H237" s="69"/>
      <c r="I237" s="69"/>
      <c r="J237" s="69"/>
      <c r="K237" s="69"/>
      <c r="L237" s="69"/>
      <c r="M237" s="70"/>
      <c r="N237" s="59" t="s">
        <v>4</v>
      </c>
      <c r="O237" s="57" t="s">
        <v>6</v>
      </c>
      <c r="P237" s="7" t="s">
        <v>26</v>
      </c>
      <c r="Q237" s="12" t="s">
        <v>4</v>
      </c>
      <c r="R237" s="63" t="s">
        <v>4</v>
      </c>
      <c r="S237" s="64"/>
      <c r="U237" s="60" t="str">
        <f>IF(ISERROR(OR(WEEKDAY(B237,1)=1,ISNUMBER(MATCH(B237,#REF!,0)))),"",IF(OR(WEEKDAY(B237,1)=1,ISNUMBER(MATCH(B237,#REF!,0))),1,2))</f>
        <v/>
      </c>
      <c r="V237" s="58"/>
      <c r="W237" s="58"/>
      <c r="X237" s="58"/>
      <c r="Y237" s="58"/>
      <c r="Z237" s="58"/>
      <c r="AA237" s="58"/>
    </row>
    <row r="238" spans="1:27" ht="18" customHeight="1">
      <c r="A238" s="58"/>
      <c r="B238" s="43" t="s">
        <v>7</v>
      </c>
      <c r="C238" s="44" t="s">
        <v>7</v>
      </c>
      <c r="D238" s="45"/>
      <c r="E238" s="66" t="s">
        <v>7</v>
      </c>
      <c r="F238" s="67"/>
      <c r="G238" s="67"/>
      <c r="H238" s="67"/>
      <c r="I238" s="67"/>
      <c r="J238" s="67"/>
      <c r="K238" s="67"/>
      <c r="L238" s="67"/>
      <c r="M238" s="67"/>
      <c r="N238" s="46"/>
      <c r="O238" s="46"/>
      <c r="P238" s="46"/>
      <c r="Q238" s="46"/>
      <c r="R238" s="52" t="s">
        <v>56</v>
      </c>
      <c r="S238" s="47">
        <f>SUM(N238:N243)</f>
        <v>0</v>
      </c>
      <c r="U238" s="60" t="str">
        <f>IF(ISERROR(OR(WEEKDAY(B238,1)=1,ISNUMBER(MATCH(B238,#REF!,0)))),"",IF(OR(WEEKDAY(B238,1)=1,ISNUMBER(MATCH(B238,#REF!,0))),1,2))</f>
        <v/>
      </c>
      <c r="V238" s="58"/>
      <c r="W238" s="58"/>
      <c r="X238" s="58"/>
      <c r="Y238" s="58"/>
      <c r="Z238" s="58"/>
      <c r="AA238" s="58"/>
    </row>
    <row r="239" spans="1:27" ht="18" customHeight="1">
      <c r="A239" s="58"/>
      <c r="B239" s="14" t="s">
        <v>7</v>
      </c>
      <c r="C239" s="8" t="s">
        <v>7</v>
      </c>
      <c r="D239" s="18"/>
      <c r="E239" s="61" t="s">
        <v>7</v>
      </c>
      <c r="F239" s="62"/>
      <c r="G239" s="62"/>
      <c r="H239" s="62"/>
      <c r="I239" s="62"/>
      <c r="J239" s="62"/>
      <c r="K239" s="62"/>
      <c r="L239" s="62"/>
      <c r="M239" s="62"/>
      <c r="N239" s="15"/>
      <c r="O239" s="15"/>
      <c r="P239" s="15"/>
      <c r="Q239" s="15"/>
      <c r="R239" s="53" t="s">
        <v>6</v>
      </c>
      <c r="S239" s="16">
        <f>SUM(Q238:Q242)</f>
        <v>0</v>
      </c>
      <c r="U239" s="60" t="str">
        <f>IF(ISERROR(OR(WEEKDAY(B239,1)=1,ISNUMBER(MATCH(B239,#REF!,0)))),"",IF(OR(WEEKDAY(B239,1)=1,ISNUMBER(MATCH(B239,#REF!,0))),1,2))</f>
        <v/>
      </c>
      <c r="V239" s="58"/>
      <c r="W239" s="58"/>
      <c r="X239" s="58"/>
      <c r="Y239" s="58"/>
      <c r="Z239" s="58"/>
      <c r="AA239" s="58"/>
    </row>
    <row r="240" spans="1:27" ht="18" customHeight="1">
      <c r="A240" s="58"/>
      <c r="B240" s="14" t="s">
        <v>7</v>
      </c>
      <c r="C240" s="8" t="s">
        <v>7</v>
      </c>
      <c r="D240" s="18"/>
      <c r="E240" s="61" t="s">
        <v>7</v>
      </c>
      <c r="F240" s="62"/>
      <c r="G240" s="62"/>
      <c r="H240" s="62"/>
      <c r="I240" s="62"/>
      <c r="J240" s="62"/>
      <c r="K240" s="62"/>
      <c r="L240" s="62"/>
      <c r="M240" s="62"/>
      <c r="N240" s="15"/>
      <c r="O240" s="15"/>
      <c r="P240" s="15"/>
      <c r="Q240" s="15"/>
      <c r="R240" s="54" t="str">
        <f>IF(Q243="△","Minus Time","")</f>
        <v/>
      </c>
      <c r="S240" s="41"/>
      <c r="U240" s="60" t="str">
        <f>IF(ISERROR(OR(WEEKDAY(B240,1)=1,ISNUMBER(MATCH(B240,#REF!,0)))),"",IF(OR(WEEKDAY(B240,1)=1,ISNUMBER(MATCH(B240,#REF!,0))),1,2))</f>
        <v/>
      </c>
      <c r="V240" s="58"/>
      <c r="W240" s="58"/>
      <c r="X240" s="58"/>
      <c r="Y240" s="58"/>
      <c r="Z240" s="58"/>
      <c r="AA240" s="58"/>
    </row>
    <row r="241" spans="1:27" ht="18" customHeight="1">
      <c r="A241" s="58"/>
      <c r="B241" s="14" t="s">
        <v>7</v>
      </c>
      <c r="C241" s="8" t="s">
        <v>7</v>
      </c>
      <c r="D241" s="18"/>
      <c r="E241" s="61" t="s">
        <v>7</v>
      </c>
      <c r="F241" s="62"/>
      <c r="G241" s="62"/>
      <c r="H241" s="62"/>
      <c r="I241" s="62"/>
      <c r="J241" s="62"/>
      <c r="K241" s="62"/>
      <c r="L241" s="62"/>
      <c r="M241" s="62"/>
      <c r="N241" s="15"/>
      <c r="O241" s="15"/>
      <c r="P241" s="15"/>
      <c r="Q241" s="15"/>
      <c r="R241" s="53" t="s">
        <v>23</v>
      </c>
      <c r="S241" s="16">
        <f>IF(OR(Q243="■",Q243="×",Q243="◎"),0,IF(Q243="△",SUM(S238:S240)-7.75, SUM(S238:S239)-7.75))</f>
        <v>0</v>
      </c>
      <c r="U241" s="60" t="str">
        <f>IF(ISERROR(OR(WEEKDAY(B241,1)=1,ISNUMBER(MATCH(B241,#REF!,0)))),"",IF(OR(WEEKDAY(B241,1)=1,ISNUMBER(MATCH(B241,#REF!,0))),1,2))</f>
        <v/>
      </c>
      <c r="V241" s="58"/>
      <c r="W241" s="58"/>
      <c r="X241" s="58"/>
      <c r="Y241" s="58"/>
      <c r="Z241" s="58"/>
      <c r="AA241" s="58"/>
    </row>
    <row r="242" spans="1:27" ht="18" customHeight="1">
      <c r="A242" s="58"/>
      <c r="B242" s="14" t="s">
        <v>7</v>
      </c>
      <c r="C242" s="8" t="s">
        <v>7</v>
      </c>
      <c r="D242" s="18"/>
      <c r="E242" s="61" t="s">
        <v>7</v>
      </c>
      <c r="F242" s="62"/>
      <c r="G242" s="62"/>
      <c r="H242" s="62"/>
      <c r="I242" s="62"/>
      <c r="J242" s="62"/>
      <c r="K242" s="62"/>
      <c r="L242" s="62"/>
      <c r="M242" s="62"/>
      <c r="N242" s="15"/>
      <c r="O242" s="15" t="s">
        <v>32</v>
      </c>
      <c r="P242" s="15" t="s">
        <v>33</v>
      </c>
      <c r="Q242" s="15"/>
      <c r="R242" s="53" t="s">
        <v>3</v>
      </c>
      <c r="S242" s="16" t="str">
        <f>IF(Q243="×",-7.75,"-")</f>
        <v>-</v>
      </c>
      <c r="U242" s="60" t="str">
        <f>IF(ISERROR(OR(WEEKDAY(B242,1)=1,ISNUMBER(MATCH(B242,#REF!,0)))),"",IF(OR(WEEKDAY(B242,1)=1,ISNUMBER(MATCH(B242,#REF!,0))),1,2))</f>
        <v/>
      </c>
      <c r="V242" s="58"/>
      <c r="W242" s="58"/>
      <c r="X242" s="58"/>
      <c r="Y242" s="58"/>
      <c r="Z242" s="58"/>
      <c r="AA242" s="58"/>
    </row>
    <row r="243" spans="1:27" ht="18" customHeight="1" thickBot="1">
      <c r="A243" s="58"/>
      <c r="B243" s="48" t="s">
        <v>7</v>
      </c>
      <c r="C243" s="49" t="s">
        <v>7</v>
      </c>
      <c r="D243" s="50"/>
      <c r="E243" s="76" t="s">
        <v>7</v>
      </c>
      <c r="F243" s="77"/>
      <c r="G243" s="77"/>
      <c r="H243" s="77"/>
      <c r="I243" s="77"/>
      <c r="J243" s="77"/>
      <c r="K243" s="77"/>
      <c r="L243" s="77"/>
      <c r="M243" s="77"/>
      <c r="N243" s="51"/>
      <c r="O243" s="51" t="s">
        <v>55</v>
      </c>
      <c r="P243" s="51" t="s">
        <v>33</v>
      </c>
      <c r="Q243" s="51" t="s">
        <v>7</v>
      </c>
      <c r="R243" s="55" t="s">
        <v>5</v>
      </c>
      <c r="S243" s="17">
        <f xml:space="preserve"> S238+S239</f>
        <v>0</v>
      </c>
      <c r="U243" s="60" t="str">
        <f>IF(ISERROR(OR(WEEKDAY(B243,1)=1,ISNUMBER(MATCH(B243,#REF!,0)))),"",IF(OR(WEEKDAY(B243,1)=1,ISNUMBER(MATCH(B243,#REF!,0))),1,2))</f>
        <v/>
      </c>
      <c r="V243" s="58"/>
      <c r="W243" s="58"/>
      <c r="X243" s="58"/>
      <c r="Y243" s="58"/>
      <c r="Z243" s="58"/>
      <c r="AA243" s="58"/>
    </row>
    <row r="244" spans="1:27" ht="18" customHeight="1" thickBot="1">
      <c r="A244" s="58"/>
      <c r="B244" s="71">
        <f>B236+1</f>
        <v>45138</v>
      </c>
      <c r="C244" s="72"/>
      <c r="D244" s="72"/>
      <c r="E244" s="72"/>
      <c r="F244" s="72"/>
      <c r="G244" s="72"/>
      <c r="H244" s="72"/>
      <c r="I244" s="72"/>
      <c r="J244" s="72"/>
      <c r="K244" s="72"/>
      <c r="L244" s="72"/>
      <c r="M244" s="72"/>
      <c r="N244" s="72"/>
      <c r="O244" s="72"/>
      <c r="P244" s="72"/>
      <c r="Q244" s="72"/>
      <c r="R244" s="72"/>
      <c r="S244" s="73"/>
      <c r="U244" s="60">
        <f>IF(ISERROR(OR(WEEKDAY(B244,1)=1,ISNUMBER(MATCH(B244,#REF!,0)))),"",IF(OR(WEEKDAY(B244,1)=1,ISNUMBER(MATCH(B244,#REF!,0))),1,2))</f>
        <v>2</v>
      </c>
      <c r="V244" s="58"/>
      <c r="W244" s="58"/>
      <c r="X244" s="58"/>
      <c r="Y244" s="58"/>
      <c r="Z244" s="58"/>
      <c r="AA244" s="58"/>
    </row>
    <row r="245" spans="1:27" ht="18" customHeight="1" thickBot="1">
      <c r="A245" s="58"/>
      <c r="B245" s="9" t="s">
        <v>25</v>
      </c>
      <c r="C245" s="4" t="s">
        <v>1</v>
      </c>
      <c r="D245" s="5" t="s">
        <v>0</v>
      </c>
      <c r="E245" s="68" t="s">
        <v>2</v>
      </c>
      <c r="F245" s="69"/>
      <c r="G245" s="69"/>
      <c r="H245" s="69"/>
      <c r="I245" s="69"/>
      <c r="J245" s="69"/>
      <c r="K245" s="69"/>
      <c r="L245" s="69"/>
      <c r="M245" s="70"/>
      <c r="N245" s="59" t="s">
        <v>4</v>
      </c>
      <c r="O245" s="57" t="s">
        <v>6</v>
      </c>
      <c r="P245" s="7" t="s">
        <v>26</v>
      </c>
      <c r="Q245" s="12" t="s">
        <v>4</v>
      </c>
      <c r="R245" s="63" t="s">
        <v>4</v>
      </c>
      <c r="S245" s="64"/>
      <c r="U245" s="60" t="str">
        <f>IF(ISERROR(OR(WEEKDAY(B245,1)=1,ISNUMBER(MATCH(B245,#REF!,0)))),"",IF(OR(WEEKDAY(B245,1)=1,ISNUMBER(MATCH(B245,#REF!,0))),1,2))</f>
        <v/>
      </c>
      <c r="V245" s="58"/>
      <c r="W245" s="58"/>
      <c r="X245" s="58"/>
      <c r="Y245" s="58"/>
      <c r="Z245" s="58"/>
      <c r="AA245" s="58"/>
    </row>
    <row r="246" spans="1:27" ht="18" customHeight="1">
      <c r="A246" s="58"/>
      <c r="B246" s="43" t="s">
        <v>7</v>
      </c>
      <c r="C246" s="44" t="s">
        <v>7</v>
      </c>
      <c r="D246" s="45"/>
      <c r="E246" s="66" t="s">
        <v>7</v>
      </c>
      <c r="F246" s="67"/>
      <c r="G246" s="67"/>
      <c r="H246" s="67"/>
      <c r="I246" s="67"/>
      <c r="J246" s="67"/>
      <c r="K246" s="67"/>
      <c r="L246" s="67"/>
      <c r="M246" s="67"/>
      <c r="N246" s="46"/>
      <c r="O246" s="46" t="s">
        <v>115</v>
      </c>
      <c r="P246" s="46"/>
      <c r="Q246" s="46">
        <v>7</v>
      </c>
      <c r="R246" s="52" t="s">
        <v>56</v>
      </c>
      <c r="S246" s="47">
        <f>SUM(N246:N251)</f>
        <v>0</v>
      </c>
      <c r="U246" s="60" t="str">
        <f>IF(ISERROR(OR(WEEKDAY(B246,1)=1,ISNUMBER(MATCH(B246,#REF!,0)))),"",IF(OR(WEEKDAY(B246,1)=1,ISNUMBER(MATCH(B246,#REF!,0))),1,2))</f>
        <v/>
      </c>
      <c r="V246" s="58"/>
      <c r="W246" s="58"/>
      <c r="X246" s="58"/>
      <c r="Y246" s="58"/>
      <c r="Z246" s="58"/>
      <c r="AA246" s="58"/>
    </row>
    <row r="247" spans="1:27" ht="18" customHeight="1">
      <c r="A247" s="58"/>
      <c r="B247" s="14" t="s">
        <v>7</v>
      </c>
      <c r="C247" s="8" t="s">
        <v>7</v>
      </c>
      <c r="D247" s="18"/>
      <c r="E247" s="61" t="s">
        <v>7</v>
      </c>
      <c r="F247" s="62"/>
      <c r="G247" s="62"/>
      <c r="H247" s="62"/>
      <c r="I247" s="62"/>
      <c r="J247" s="62"/>
      <c r="K247" s="62"/>
      <c r="L247" s="62"/>
      <c r="M247" s="62"/>
      <c r="N247" s="15"/>
      <c r="O247" s="15"/>
      <c r="P247" s="15"/>
      <c r="Q247" s="15"/>
      <c r="R247" s="53" t="s">
        <v>6</v>
      </c>
      <c r="S247" s="16">
        <f>SUM(Q246:Q250)</f>
        <v>7.75</v>
      </c>
      <c r="U247" s="60" t="str">
        <f>IF(ISERROR(OR(WEEKDAY(B247,1)=1,ISNUMBER(MATCH(B247,#REF!,0)))),"",IF(OR(WEEKDAY(B247,1)=1,ISNUMBER(MATCH(B247,#REF!,0))),1,2))</f>
        <v/>
      </c>
      <c r="V247" s="58"/>
      <c r="W247" s="58"/>
      <c r="X247" s="58"/>
      <c r="Y247" s="58"/>
      <c r="Z247" s="58"/>
      <c r="AA247" s="58"/>
    </row>
    <row r="248" spans="1:27" ht="18" customHeight="1">
      <c r="A248" s="58"/>
      <c r="B248" s="14" t="s">
        <v>7</v>
      </c>
      <c r="C248" s="8" t="s">
        <v>7</v>
      </c>
      <c r="D248" s="18"/>
      <c r="E248" s="61" t="s">
        <v>7</v>
      </c>
      <c r="F248" s="62"/>
      <c r="G248" s="62"/>
      <c r="H248" s="62"/>
      <c r="I248" s="62"/>
      <c r="J248" s="62"/>
      <c r="K248" s="62"/>
      <c r="L248" s="62"/>
      <c r="M248" s="62"/>
      <c r="N248" s="15"/>
      <c r="O248" s="15"/>
      <c r="P248" s="15"/>
      <c r="Q248" s="15"/>
      <c r="R248" s="54" t="str">
        <f>IF(Q251="△","Minus Time","")</f>
        <v/>
      </c>
      <c r="S248" s="41"/>
      <c r="U248" s="60" t="str">
        <f>IF(ISERROR(OR(WEEKDAY(B248,1)=1,ISNUMBER(MATCH(B248,#REF!,0)))),"",IF(OR(WEEKDAY(B248,1)=1,ISNUMBER(MATCH(B248,#REF!,0))),1,2))</f>
        <v/>
      </c>
      <c r="V248" s="58"/>
      <c r="W248" s="58"/>
      <c r="X248" s="58"/>
      <c r="Y248" s="58"/>
      <c r="Z248" s="58"/>
      <c r="AA248" s="58"/>
    </row>
    <row r="249" spans="1:27" ht="18" customHeight="1">
      <c r="A249" s="58"/>
      <c r="B249" s="14" t="s">
        <v>7</v>
      </c>
      <c r="C249" s="8" t="s">
        <v>7</v>
      </c>
      <c r="D249" s="18"/>
      <c r="E249" s="61" t="s">
        <v>7</v>
      </c>
      <c r="F249" s="62"/>
      <c r="G249" s="62"/>
      <c r="H249" s="62"/>
      <c r="I249" s="62"/>
      <c r="J249" s="62"/>
      <c r="K249" s="62"/>
      <c r="L249" s="62"/>
      <c r="M249" s="62"/>
      <c r="N249" s="15"/>
      <c r="O249" s="15"/>
      <c r="P249" s="15"/>
      <c r="Q249" s="15"/>
      <c r="R249" s="53" t="s">
        <v>23</v>
      </c>
      <c r="S249" s="16">
        <f>IF(OR(Q251="■",Q251="×",Q251="◎"),0,IF(Q251="△",SUM(S246:S248)-7.75, SUM(S246:S247)-7.75))</f>
        <v>0</v>
      </c>
      <c r="U249" s="60" t="str">
        <f>IF(ISERROR(OR(WEEKDAY(B249,1)=1,ISNUMBER(MATCH(B249,#REF!,0)))),"",IF(OR(WEEKDAY(B249,1)=1,ISNUMBER(MATCH(B249,#REF!,0))),1,2))</f>
        <v/>
      </c>
      <c r="V249" s="58"/>
      <c r="W249" s="58"/>
      <c r="X249" s="58"/>
      <c r="Y249" s="58"/>
      <c r="Z249" s="58"/>
      <c r="AA249" s="58"/>
    </row>
    <row r="250" spans="1:27" ht="18" customHeight="1">
      <c r="A250" s="58"/>
      <c r="B250" s="14" t="s">
        <v>7</v>
      </c>
      <c r="C250" s="8" t="s">
        <v>7</v>
      </c>
      <c r="D250" s="18"/>
      <c r="E250" s="61" t="s">
        <v>7</v>
      </c>
      <c r="F250" s="62"/>
      <c r="G250" s="62"/>
      <c r="H250" s="62"/>
      <c r="I250" s="62"/>
      <c r="J250" s="62"/>
      <c r="K250" s="62"/>
      <c r="L250" s="62"/>
      <c r="M250" s="62"/>
      <c r="N250" s="15"/>
      <c r="O250" s="15" t="s">
        <v>32</v>
      </c>
      <c r="P250" s="15" t="s">
        <v>33</v>
      </c>
      <c r="Q250" s="15">
        <v>0.75</v>
      </c>
      <c r="R250" s="53" t="s">
        <v>3</v>
      </c>
      <c r="S250" s="16" t="str">
        <f>IF(Q251="×",-7.75,"-")</f>
        <v>-</v>
      </c>
      <c r="U250" s="60" t="str">
        <f>IF(ISERROR(OR(WEEKDAY(B250,1)=1,ISNUMBER(MATCH(B250,#REF!,0)))),"",IF(OR(WEEKDAY(B250,1)=1,ISNUMBER(MATCH(B250,#REF!,0))),1,2))</f>
        <v/>
      </c>
      <c r="V250" s="58"/>
      <c r="W250" s="58"/>
      <c r="X250" s="58"/>
      <c r="Y250" s="58"/>
      <c r="Z250" s="58"/>
      <c r="AA250" s="58"/>
    </row>
    <row r="251" spans="1:27" ht="18" customHeight="1" thickBot="1">
      <c r="A251" s="58"/>
      <c r="B251" s="48" t="s">
        <v>7</v>
      </c>
      <c r="C251" s="49" t="s">
        <v>7</v>
      </c>
      <c r="D251" s="50"/>
      <c r="E251" s="76" t="s">
        <v>7</v>
      </c>
      <c r="F251" s="77"/>
      <c r="G251" s="77"/>
      <c r="H251" s="77"/>
      <c r="I251" s="77"/>
      <c r="J251" s="77"/>
      <c r="K251" s="77"/>
      <c r="L251" s="77"/>
      <c r="M251" s="77"/>
      <c r="N251" s="51"/>
      <c r="O251" s="51" t="s">
        <v>55</v>
      </c>
      <c r="P251" s="51" t="s">
        <v>33</v>
      </c>
      <c r="Q251" s="51" t="s">
        <v>93</v>
      </c>
      <c r="R251" s="55" t="s">
        <v>5</v>
      </c>
      <c r="S251" s="17">
        <f xml:space="preserve"> S246+S247</f>
        <v>7.75</v>
      </c>
      <c r="U251" s="60" t="str">
        <f>IF(ISERROR(OR(WEEKDAY(B251,1)=1,ISNUMBER(MATCH(B251,#REF!,0)))),"",IF(OR(WEEKDAY(B251,1)=1,ISNUMBER(MATCH(B251,#REF!,0))),1,2))</f>
        <v/>
      </c>
      <c r="V251" s="58"/>
      <c r="W251" s="58"/>
      <c r="X251" s="58"/>
      <c r="Y251" s="58"/>
      <c r="Z251" s="58"/>
      <c r="AA251" s="58"/>
    </row>
  </sheetData>
  <mergeCells count="282">
    <mergeCell ref="E214:M214"/>
    <mergeCell ref="E215:M215"/>
    <mergeCell ref="E216:M216"/>
    <mergeCell ref="E243:M243"/>
    <mergeCell ref="E238:M238"/>
    <mergeCell ref="E239:M239"/>
    <mergeCell ref="E240:M240"/>
    <mergeCell ref="E241:M241"/>
    <mergeCell ref="E231:M231"/>
    <mergeCell ref="E232:M232"/>
    <mergeCell ref="E233:M233"/>
    <mergeCell ref="E234:M234"/>
    <mergeCell ref="E235:M235"/>
    <mergeCell ref="B236:S236"/>
    <mergeCell ref="E242:M242"/>
    <mergeCell ref="E237:M237"/>
    <mergeCell ref="R237:S237"/>
    <mergeCell ref="B228:S228"/>
    <mergeCell ref="E229:M229"/>
    <mergeCell ref="R229:S229"/>
    <mergeCell ref="E230:M230"/>
    <mergeCell ref="E226:M226"/>
    <mergeCell ref="E227:M227"/>
    <mergeCell ref="E217:M217"/>
    <mergeCell ref="E218:M218"/>
    <mergeCell ref="E219:M219"/>
    <mergeCell ref="B220:S220"/>
    <mergeCell ref="E221:M221"/>
    <mergeCell ref="R221:S221"/>
    <mergeCell ref="E222:M222"/>
    <mergeCell ref="E223:M223"/>
    <mergeCell ref="E224:M224"/>
    <mergeCell ref="E225:M225"/>
    <mergeCell ref="E213:M213"/>
    <mergeCell ref="E201:M201"/>
    <mergeCell ref="E202:M202"/>
    <mergeCell ref="E203:M203"/>
    <mergeCell ref="B204:S204"/>
    <mergeCell ref="E206:M206"/>
    <mergeCell ref="E207:M207"/>
    <mergeCell ref="E208:M208"/>
    <mergeCell ref="E209:M209"/>
    <mergeCell ref="E210:M210"/>
    <mergeCell ref="E211:M211"/>
    <mergeCell ref="R213:S213"/>
    <mergeCell ref="E205:M205"/>
    <mergeCell ref="R205:S205"/>
    <mergeCell ref="B196:S196"/>
    <mergeCell ref="E197:M197"/>
    <mergeCell ref="R197:S197"/>
    <mergeCell ref="E198:M198"/>
    <mergeCell ref="E199:M199"/>
    <mergeCell ref="E200:M200"/>
    <mergeCell ref="B212:S212"/>
    <mergeCell ref="E171:M171"/>
    <mergeCell ref="B172:S172"/>
    <mergeCell ref="E173:M173"/>
    <mergeCell ref="R173:S173"/>
    <mergeCell ref="E194:M194"/>
    <mergeCell ref="E195:M195"/>
    <mergeCell ref="E185:M185"/>
    <mergeCell ref="E186:M186"/>
    <mergeCell ref="E187:M187"/>
    <mergeCell ref="B188:S188"/>
    <mergeCell ref="E189:M189"/>
    <mergeCell ref="R189:S189"/>
    <mergeCell ref="E190:M190"/>
    <mergeCell ref="E191:M191"/>
    <mergeCell ref="E192:M192"/>
    <mergeCell ref="E193:M193"/>
    <mergeCell ref="E183:M183"/>
    <mergeCell ref="E184:M184"/>
    <mergeCell ref="E174:M174"/>
    <mergeCell ref="E175:M175"/>
    <mergeCell ref="E176:M176"/>
    <mergeCell ref="E177:M177"/>
    <mergeCell ref="E178:M178"/>
    <mergeCell ref="E179:M179"/>
    <mergeCell ref="B180:S180"/>
    <mergeCell ref="E181:M181"/>
    <mergeCell ref="R181:S181"/>
    <mergeCell ref="E182:M182"/>
    <mergeCell ref="E170:M170"/>
    <mergeCell ref="E158:M158"/>
    <mergeCell ref="E159:M159"/>
    <mergeCell ref="E160:M160"/>
    <mergeCell ref="E161:M161"/>
    <mergeCell ref="B164:S164"/>
    <mergeCell ref="E165:M165"/>
    <mergeCell ref="R165:S165"/>
    <mergeCell ref="E166:M166"/>
    <mergeCell ref="E167:M167"/>
    <mergeCell ref="E168:M168"/>
    <mergeCell ref="E162:M162"/>
    <mergeCell ref="E163:M163"/>
    <mergeCell ref="E153:M153"/>
    <mergeCell ref="E154:M154"/>
    <mergeCell ref="E155:M155"/>
    <mergeCell ref="B156:S156"/>
    <mergeCell ref="E157:M157"/>
    <mergeCell ref="R157:S157"/>
    <mergeCell ref="E169:M169"/>
    <mergeCell ref="E128:M128"/>
    <mergeCell ref="E129:M129"/>
    <mergeCell ref="E130:M130"/>
    <mergeCell ref="E131:M131"/>
    <mergeCell ref="E151:M151"/>
    <mergeCell ref="E152:M152"/>
    <mergeCell ref="E142:M142"/>
    <mergeCell ref="E143:M143"/>
    <mergeCell ref="E144:M144"/>
    <mergeCell ref="E145:M145"/>
    <mergeCell ref="E146:M146"/>
    <mergeCell ref="E147:M147"/>
    <mergeCell ref="B148:S148"/>
    <mergeCell ref="E149:M149"/>
    <mergeCell ref="R149:S149"/>
    <mergeCell ref="E150:M150"/>
    <mergeCell ref="E141:M141"/>
    <mergeCell ref="R141:S141"/>
    <mergeCell ref="B132:S132"/>
    <mergeCell ref="E133:M133"/>
    <mergeCell ref="R133:S133"/>
    <mergeCell ref="E134:M134"/>
    <mergeCell ref="E135:M135"/>
    <mergeCell ref="E136:M136"/>
    <mergeCell ref="E137:M137"/>
    <mergeCell ref="E138:M138"/>
    <mergeCell ref="E139:M139"/>
    <mergeCell ref="B140:S140"/>
    <mergeCell ref="E126:M126"/>
    <mergeCell ref="E127:M127"/>
    <mergeCell ref="E120:M120"/>
    <mergeCell ref="E110:M110"/>
    <mergeCell ref="E111:M111"/>
    <mergeCell ref="E112:M112"/>
    <mergeCell ref="E113:M113"/>
    <mergeCell ref="E114:M114"/>
    <mergeCell ref="E115:M115"/>
    <mergeCell ref="B116:S116"/>
    <mergeCell ref="E121:M121"/>
    <mergeCell ref="E122:M122"/>
    <mergeCell ref="E123:M123"/>
    <mergeCell ref="B124:S124"/>
    <mergeCell ref="E125:M125"/>
    <mergeCell ref="R125:S125"/>
    <mergeCell ref="E117:M117"/>
    <mergeCell ref="R117:S117"/>
    <mergeCell ref="E105:M105"/>
    <mergeCell ref="E106:M106"/>
    <mergeCell ref="E107:M107"/>
    <mergeCell ref="E119:M119"/>
    <mergeCell ref="E118:M118"/>
    <mergeCell ref="E109:M109"/>
    <mergeCell ref="B108:S108"/>
    <mergeCell ref="R109:S109"/>
    <mergeCell ref="E102:M102"/>
    <mergeCell ref="E103:M103"/>
    <mergeCell ref="E104:M104"/>
    <mergeCell ref="E95:M95"/>
    <mergeCell ref="E96:M96"/>
    <mergeCell ref="E97:M97"/>
    <mergeCell ref="E98:M98"/>
    <mergeCell ref="E99:M99"/>
    <mergeCell ref="B100:S100"/>
    <mergeCell ref="E101:M101"/>
    <mergeCell ref="E88:M88"/>
    <mergeCell ref="E89:M89"/>
    <mergeCell ref="E90:M90"/>
    <mergeCell ref="E91:M91"/>
    <mergeCell ref="B92:S92"/>
    <mergeCell ref="E93:M93"/>
    <mergeCell ref="R93:S93"/>
    <mergeCell ref="E94:M94"/>
    <mergeCell ref="R101:S101"/>
    <mergeCell ref="E86:M86"/>
    <mergeCell ref="E87:M87"/>
    <mergeCell ref="E78:M78"/>
    <mergeCell ref="E79:M79"/>
    <mergeCell ref="E80:M80"/>
    <mergeCell ref="E83:M83"/>
    <mergeCell ref="B84:S84"/>
    <mergeCell ref="E85:M85"/>
    <mergeCell ref="R85:S85"/>
    <mergeCell ref="E77:M77"/>
    <mergeCell ref="E81:M81"/>
    <mergeCell ref="E82:M82"/>
    <mergeCell ref="E43:M43"/>
    <mergeCell ref="B44:S44"/>
    <mergeCell ref="R45:S45"/>
    <mergeCell ref="E50:M50"/>
    <mergeCell ref="E49:M49"/>
    <mergeCell ref="R77:S77"/>
    <mergeCell ref="E63:M63"/>
    <mergeCell ref="B76:S76"/>
    <mergeCell ref="E70:M70"/>
    <mergeCell ref="E72:M72"/>
    <mergeCell ref="E71:M71"/>
    <mergeCell ref="E73:M73"/>
    <mergeCell ref="E74:M74"/>
    <mergeCell ref="E66:M66"/>
    <mergeCell ref="E67:M67"/>
    <mergeCell ref="E69:M69"/>
    <mergeCell ref="B68:S68"/>
    <mergeCell ref="R69:S69"/>
    <mergeCell ref="E75:M75"/>
    <mergeCell ref="R61:S61"/>
    <mergeCell ref="E65:M65"/>
    <mergeCell ref="E51:M51"/>
    <mergeCell ref="E45:M45"/>
    <mergeCell ref="E46:M46"/>
    <mergeCell ref="E64:M64"/>
    <mergeCell ref="E59:M59"/>
    <mergeCell ref="E61:M61"/>
    <mergeCell ref="E62:M62"/>
    <mergeCell ref="B52:S52"/>
    <mergeCell ref="R53:S53"/>
    <mergeCell ref="E57:M57"/>
    <mergeCell ref="B60:S60"/>
    <mergeCell ref="E56:M56"/>
    <mergeCell ref="E58:M58"/>
    <mergeCell ref="E53:M53"/>
    <mergeCell ref="E54:M54"/>
    <mergeCell ref="E55:M55"/>
    <mergeCell ref="B28:S28"/>
    <mergeCell ref="E29:M29"/>
    <mergeCell ref="R29:S29"/>
    <mergeCell ref="E30:M30"/>
    <mergeCell ref="E31:M31"/>
    <mergeCell ref="E32:M32"/>
    <mergeCell ref="E47:M47"/>
    <mergeCell ref="E48:M48"/>
    <mergeCell ref="E33:M33"/>
    <mergeCell ref="E34:M34"/>
    <mergeCell ref="E35:M35"/>
    <mergeCell ref="B36:S36"/>
    <mergeCell ref="E37:M37"/>
    <mergeCell ref="R37:S37"/>
    <mergeCell ref="E42:M42"/>
    <mergeCell ref="E38:M38"/>
    <mergeCell ref="E39:M39"/>
    <mergeCell ref="E40:M40"/>
    <mergeCell ref="E41:M41"/>
    <mergeCell ref="B1:O2"/>
    <mergeCell ref="E17:M17"/>
    <mergeCell ref="E9:M9"/>
    <mergeCell ref="E10:M10"/>
    <mergeCell ref="E16:M16"/>
    <mergeCell ref="B4:S4"/>
    <mergeCell ref="R2:S2"/>
    <mergeCell ref="E7:M7"/>
    <mergeCell ref="R5:S5"/>
    <mergeCell ref="E14:M14"/>
    <mergeCell ref="R1:S1"/>
    <mergeCell ref="E6:M6"/>
    <mergeCell ref="E5:M5"/>
    <mergeCell ref="E15:M15"/>
    <mergeCell ref="B12:S12"/>
    <mergeCell ref="E13:M13"/>
    <mergeCell ref="E8:M8"/>
    <mergeCell ref="E11:M11"/>
    <mergeCell ref="R13:S13"/>
    <mergeCell ref="E27:M27"/>
    <mergeCell ref="E18:M18"/>
    <mergeCell ref="E19:M19"/>
    <mergeCell ref="E21:M21"/>
    <mergeCell ref="E25:M25"/>
    <mergeCell ref="E24:M24"/>
    <mergeCell ref="E26:M26"/>
    <mergeCell ref="B20:S20"/>
    <mergeCell ref="E22:M22"/>
    <mergeCell ref="E23:M23"/>
    <mergeCell ref="R21:S21"/>
    <mergeCell ref="E251:M251"/>
    <mergeCell ref="E247:M247"/>
    <mergeCell ref="E248:M248"/>
    <mergeCell ref="E249:M249"/>
    <mergeCell ref="E250:M250"/>
    <mergeCell ref="B244:S244"/>
    <mergeCell ref="E245:M245"/>
    <mergeCell ref="R245:S245"/>
    <mergeCell ref="E246:M246"/>
  </mergeCells>
  <phoneticPr fontId="2"/>
  <conditionalFormatting sqref="R8 R16 R24 R32 R40 R48 R56 R64 R72 R80 R88 R96 R104 R112 R120 R128 R136 R144 R152 R160 R168 R176 R184 R192 R200 R208 R216 R224 R232 R240 R248">
    <cfRule type="expression" dxfId="567" priority="18" stopIfTrue="1">
      <formula>OR(Q11="■",Q11="×")</formula>
    </cfRule>
    <cfRule type="expression" dxfId="566" priority="19" stopIfTrue="1">
      <formula>Q11&lt;&gt;"△"</formula>
    </cfRule>
  </conditionalFormatting>
  <conditionalFormatting sqref="S9 S33 S41 S49 S57 S65 S73 S81 S89 S97 S105 S113 S121 S129 S137 S145 S153 S161 S169 S177 S185 S193 S201 S209 S217 S225 S233 S241 S249 S17 S25">
    <cfRule type="expression" dxfId="565" priority="17" stopIfTrue="1">
      <formula>S9&gt;0</formula>
    </cfRule>
    <cfRule type="expression" dxfId="564" priority="20" stopIfTrue="1">
      <formula>OR(Q11="■",Q11="×")</formula>
    </cfRule>
    <cfRule type="expression" dxfId="563" priority="21" stopIfTrue="1">
      <formula>S9&lt;0</formula>
    </cfRule>
  </conditionalFormatting>
  <conditionalFormatting sqref="S8 S16 S24 S32 S40 S48 S56 S64 S72 S80 S88 S96 S104 S112 S120 S128 S136 S144 S152 S160 S168 S176 S184 S192 S200 S208 S216 S224 S232 S240 S248">
    <cfRule type="expression" dxfId="562" priority="22" stopIfTrue="1">
      <formula>OR(Q11="■",Q11="×")</formula>
    </cfRule>
    <cfRule type="expression" dxfId="561" priority="23" stopIfTrue="1">
      <formula>Q11="△"</formula>
    </cfRule>
    <cfRule type="expression" dxfId="560" priority="24" stopIfTrue="1">
      <formula>Q11&lt;&gt;"△"</formula>
    </cfRule>
  </conditionalFormatting>
  <conditionalFormatting sqref="Q5 Q13 Q21 Q29 Q37 Q45 Q53 Q61 Q69 Q77 Q85 Q93 Q101 Q109 Q117 Q125 Q133 Q141 Q149 Q157 Q165 Q173 Q181 Q189 Q197 Q205 Q213 Q221 Q229 Q237 Q245">
    <cfRule type="expression" dxfId="559" priority="25" stopIfTrue="1">
      <formula>OR(Q11="■",Q11="×")</formula>
    </cfRule>
  </conditionalFormatting>
  <conditionalFormatting sqref="E6:L6 E14:L14 E22:L22 E30:L30 E38:L38 E46:L46 E54:L54 E62:L62 E70:L70 E78:L78 E86:L86 E94:L94 E102:L102 E110:L110 E118:L118 E126:L126 E134:L134 E142:L142 E150:L150 E158:L158 E166:L166 E174:L174 E182:L182 E190:L190 E198:L198 E206:L206 E214:L214 E222:L222 E230:L230 E238:L238 E246:L246">
    <cfRule type="expression" dxfId="558" priority="26" stopIfTrue="1">
      <formula>OR(Q11="■",Q11="×")</formula>
    </cfRule>
  </conditionalFormatting>
  <conditionalFormatting sqref="N5 N13 N21 N29 N37 N45 N53 N61 N69 N77 N85 N93 N101 N109 N117 N125 N133 N141 N149 N157 N165 N173 N181 N189 N197 N205 N213 N221 N229 N237 N245">
    <cfRule type="expression" dxfId="557" priority="27" stopIfTrue="1">
      <formula>OR(Q11="■",Q11="×")</formula>
    </cfRule>
  </conditionalFormatting>
  <conditionalFormatting sqref="O5 O13 O21 O29 O37 O45 O53 O61 O69 O77 O85 O93 O101 O109 O117 O125 O133 O141 O149 O157 O165 O173 O181 O189 O197 O205 O213 O221 O229 O237 O245">
    <cfRule type="expression" dxfId="556" priority="28" stopIfTrue="1">
      <formula>OR(Q11="■",Q11="×")</formula>
    </cfRule>
  </conditionalFormatting>
  <conditionalFormatting sqref="E7:L7 E15:L15 E23:L23 E31:L31 E39:L39 E47:L47 E55:L55 E63:L63 E71:L71 E79:L79 E87:L87 E95:L95 E103:L103 E111:L111 E119:L119 E127:L127 E135:L135 E143:L143 E151:L151 E159:L159 E167:L167 E175:L175 E183:L183 E191:L191 E199:L199 E207:L207 E215:L215 E223:L223 E231:L231 E239:L239 E247:L247">
    <cfRule type="expression" dxfId="555" priority="29" stopIfTrue="1">
      <formula>OR(Q11="■",Q11="×")</formula>
    </cfRule>
  </conditionalFormatting>
  <conditionalFormatting sqref="N6:P6 N14:P14 N22:P22 N30:P30 N38:P38 N46:P46 N54:P54 N62:P62 N70:P70 N78:P78 N86:P86 N94:P94 N102:P102 N110:P110 N118:P118 N126:P126 N134:P134 N142:P142 N150:P150 N158:P158 N166:P166 N174:P174 N182:P182 N190:P190 N198:P198 N206:P206 N214:P214 N222:P222 N230:P230 N238:P238 N246:P246">
    <cfRule type="expression" dxfId="554" priority="30" stopIfTrue="1">
      <formula>OR($Q11="■",$Q11="×")</formula>
    </cfRule>
  </conditionalFormatting>
  <conditionalFormatting sqref="N8 N16 N24 N32 N40 N48 N56 N64 N72 N80 N88 N96 N104 N112 N120 N128 N136 N144 N152 N160 N168 N176 N184 N192 N200 N208 N216 N224 N232 N240 N248">
    <cfRule type="expression" dxfId="553" priority="31" stopIfTrue="1">
      <formula>OR(Q11="■",Q11="×")</formula>
    </cfRule>
  </conditionalFormatting>
  <conditionalFormatting sqref="N9 N17 N25 N33 N41 N49 N57 N65 N73 N81 N89 N97 N105 N113 N121 N129 N137 N145 N153 N161 N169 N177 N185 N193 N201 N209 N217 N225 N233 N241 N249">
    <cfRule type="expression" dxfId="552" priority="32" stopIfTrue="1">
      <formula>OR(Q11="■",Q11="×")</formula>
    </cfRule>
  </conditionalFormatting>
  <conditionalFormatting sqref="N10 N18 N26 N34 N42 N50 N58 N66 N74 N82 N90 N98 N106 N114 N122 N130 N138 N146 N154 N162 N170 N178 N186 N194 N202 N210 N218 N226 N234 N242 N250">
    <cfRule type="expression" dxfId="551" priority="33" stopIfTrue="1">
      <formula>OR(Q11="■",Q11="×")</formula>
    </cfRule>
  </conditionalFormatting>
  <conditionalFormatting sqref="N11 N19 N27 N35 N43 N51 N59 N67 N75 N83 N91 N99 N107 N115 N123 N131 N139 N147 N155 N163 N171 N179 N187 N195 N203 N211 N219 N227 N235 N243 N251">
    <cfRule type="expression" dxfId="550" priority="34" stopIfTrue="1">
      <formula>OR(Q11="■",Q11="×")</formula>
    </cfRule>
  </conditionalFormatting>
  <conditionalFormatting sqref="O7 O15 O23 O31 O39 O47 O55 O63 O71 O79 O87 O95 O103 O111 O119 O127 O135 O143 O151 O159 O167 O175 O183 O191 O199 O207 O215 O223 O231 O239 O247">
    <cfRule type="expression" dxfId="549" priority="35" stopIfTrue="1">
      <formula>OR(Q11="■",Q11="×")</formula>
    </cfRule>
  </conditionalFormatting>
  <conditionalFormatting sqref="O8 O16 O24 O32 O40 O48 O56 O64 O72 O80 O88 O96 O104 O112 O120 O128 O136 O144 O152 O160 O168 O176 O184 O192 O200 O208 O216 O224 O232 O240 O248">
    <cfRule type="expression" dxfId="548" priority="36" stopIfTrue="1">
      <formula>OR(Q11="■",Q11="×")</formula>
    </cfRule>
  </conditionalFormatting>
  <conditionalFormatting sqref="O9 O17 O25 O33 O41 O49 O57 O65 O73 O81 O89 O97 O105 O113 O121 O129 O137 O145 O153 O161 O169 O177 O185 O193 O201 O209 O217 O225 O233 O241 O249">
    <cfRule type="expression" dxfId="547" priority="37" stopIfTrue="1">
      <formula>OR(Q11="■",Q11="×")</formula>
    </cfRule>
  </conditionalFormatting>
  <conditionalFormatting sqref="O10 O18 O26 O34 O42 O50 O58 O66 O74 O82 O90 O98 O106 O114 O122 O130 O138 O146 O154 O162 O170 O178 O186 O194 O202 O210 O218 O226 O234 O242 O250">
    <cfRule type="expression" dxfId="546" priority="38" stopIfTrue="1">
      <formula>OR(Q11="■",Q11="×")</formula>
    </cfRule>
  </conditionalFormatting>
  <conditionalFormatting sqref="O11 O19 O27 O35 O43 O51 O59 O67 O75 O83 O91 O99 O107 O115 O123 O131 O139 O147 O155 O163 O171 O179 O187 O195 O203 O211 O219 O227 O235 O243 O251">
    <cfRule type="expression" dxfId="545" priority="39" stopIfTrue="1">
      <formula>OR(Q11="■",Q11="×")</formula>
    </cfRule>
  </conditionalFormatting>
  <conditionalFormatting sqref="P7 P15 P23 P31 P39 P47 P55 P63 P71 P79 P87 P95 P103 P111 P119 P127 P135 P143 P151 P159 P167 P175 P183 P191 P199 P207 P215 P223 P231 P239 P247">
    <cfRule type="expression" dxfId="544" priority="40" stopIfTrue="1">
      <formula>OR(Q11="■",Q11="×")</formula>
    </cfRule>
  </conditionalFormatting>
  <conditionalFormatting sqref="P8 P16 P24 P32 P40 P48 P56 P64 P72 P80 P88 P96 P104 P112 P120 P128 P136 P144 P152 P160 P168 P176 P184 P192 P200 P208 P216 P224 P232 P240 P248">
    <cfRule type="expression" dxfId="543" priority="41" stopIfTrue="1">
      <formula>OR(Q11="■",Q11="×")</formula>
    </cfRule>
  </conditionalFormatting>
  <conditionalFormatting sqref="P9 P17 P25 P33 P41 P49 P57 P65 P73 P81 P89 P97 P105 P113 P121 P129 P137 P145 P153 P161 P169 P177 P185 P193 P201 P209 P217 P225 P233 P241 P249">
    <cfRule type="expression" dxfId="542" priority="42" stopIfTrue="1">
      <formula>OR(Q11="■",Q11="×")</formula>
    </cfRule>
  </conditionalFormatting>
  <conditionalFormatting sqref="P10 P18 P26 P34 P42 P50 P58 P66 P74 P82 P90 P98 P106 P114 P122 P130 P138 P146 P154 P162 P170 P178 P186 P194 P202 P210 P218 P226 P234 P242 P250">
    <cfRule type="expression" dxfId="541" priority="43" stopIfTrue="1">
      <formula>OR(Q11="■",Q11="×")</formula>
    </cfRule>
  </conditionalFormatting>
  <conditionalFormatting sqref="P11 P19 P27 P35 P43 P51 P59 P67 P75 P83 P91 P99 P107 P115 P123 P131 P139 P147 P155 P163 P171 P179 P187 P195 P203 P211 P219 P227 P235 P243 P251">
    <cfRule type="expression" dxfId="540" priority="44" stopIfTrue="1">
      <formula>OR(Q11="■",Q11="×")</formula>
    </cfRule>
  </conditionalFormatting>
  <conditionalFormatting sqref="D5 D13 D21 D29 D37 D45 D53 D61 D69 D77 D85 D93 D101 D109 D117 D125 D133 D141 D149 D157 D165 D173 D181 D189 D197 D205 D213 D221 D229 D237 D245">
    <cfRule type="expression" dxfId="539" priority="45" stopIfTrue="1">
      <formula>OR(Q11="■",Q11="×")</formula>
    </cfRule>
  </conditionalFormatting>
  <conditionalFormatting sqref="D6 D14 D22 D30 D38 D46 D62 D70 D94 D102 D110 D118 D126 D134 D142 D174 D182 D190 D198 D206 D214 D222 D230 D238 D246">
    <cfRule type="expression" dxfId="538" priority="46" stopIfTrue="1">
      <formula>OR(Q11="■",Q11="×")</formula>
    </cfRule>
  </conditionalFormatting>
  <conditionalFormatting sqref="D7 D15 D23 D31 D39 D47 D63 D71 D79 D95 D103 D111 D119 D127 D135 D143 D151 D159 D167 D175 D183 D191 D199 D207 D215 D223 D231 D239 D247">
    <cfRule type="expression" dxfId="537" priority="47" stopIfTrue="1">
      <formula>OR(Q11="■",Q11="×")</formula>
    </cfRule>
  </conditionalFormatting>
  <conditionalFormatting sqref="D8 D16 D24 D32 D40 D48 D56 D64 D72 D80 D88 D96 D104 D112 D120 D128 D136 D144 D152 D160 D168 D176 D184 D192 D200 D208 D216 D224 D232 D240 D248">
    <cfRule type="expression" dxfId="536" priority="48" stopIfTrue="1">
      <formula>OR(Q11="■",Q11="×")</formula>
    </cfRule>
  </conditionalFormatting>
  <conditionalFormatting sqref="D9 D17 D25 D33 D41 D49 D57 D65 D73 D81 D89 D97 D105 D113 D121 D129 D137 D145 D153 D161 D169 D177 D185 D193 D201 D209 D217 D225 D233 D241 D249">
    <cfRule type="expression" dxfId="535" priority="49" stopIfTrue="1">
      <formula>OR(Q11="■",Q11="×")</formula>
    </cfRule>
  </conditionalFormatting>
  <conditionalFormatting sqref="D10 D18 D26 D34 D42 D50 D58 D66 D74 D82 D90 D98 D106 D114 D122 D130 D138 D146 D154 D162 D170 D178 D186 D194 D202 D210 D218 D226 D234 D242 D250">
    <cfRule type="expression" dxfId="534" priority="50" stopIfTrue="1">
      <formula>OR(Q11="■",Q11="×")</formula>
    </cfRule>
  </conditionalFormatting>
  <conditionalFormatting sqref="D11 D19 D27 D35 D43 D51 D59 D67 D75 D83 D91 D99 D107 D115 D123 D131 D139 D147 D155 D163 D171 D179 D187 D195 D203 D211 D219 D227 D235 D243 D251">
    <cfRule type="expression" dxfId="533" priority="51" stopIfTrue="1">
      <formula>OR(Q11="■",Q11="×")</formula>
    </cfRule>
  </conditionalFormatting>
  <conditionalFormatting sqref="C6 C14 C22 C30 C38 C46 C62 C70 C94 C102 C110 C118 C126 C134 C142 C174 C182 C190 C198 C206 C214 C222 C230 C238 C246">
    <cfRule type="expression" dxfId="532" priority="52" stopIfTrue="1">
      <formula>OR(Q11="■",Q11="×")</formula>
    </cfRule>
  </conditionalFormatting>
  <conditionalFormatting sqref="C7 C15 C23 C31 C39 C47 C63 C71 C79 C95 C103 C111 C119 C127 C135 C143 C151 C159 C167 C175 C183 C191 C199 C207 C215 C223 C231 C239 C247">
    <cfRule type="expression" dxfId="531" priority="53" stopIfTrue="1">
      <formula>OR(Q11="■",Q11="×")</formula>
    </cfRule>
  </conditionalFormatting>
  <conditionalFormatting sqref="B7 B15 B23 B31 B39 B47 B55 B63 B71 B79 B87 B95 B103 B111 B119 B127 B135 B143 B151 B159 B167 B175 B183 B191 B199 B207 B215 B223 B231 B239 B247">
    <cfRule type="expression" dxfId="530" priority="54" stopIfTrue="1">
      <formula>OR(Q11="■",Q11="×")</formula>
    </cfRule>
  </conditionalFormatting>
  <conditionalFormatting sqref="B6 B14 B22 B30 B38 B46 B54 B62 B70 B78 B86 B94 B102 B110 B118 B126 B134 B142 B150 B158 B166 B174 B182 B190 B198 B206 B214 B222 B230 B238 B246">
    <cfRule type="expression" dxfId="529" priority="55" stopIfTrue="1">
      <formula>OR(Q11="■",Q11="×")</formula>
    </cfRule>
  </conditionalFormatting>
  <conditionalFormatting sqref="R6 R14 R22 R30 R38 R46 R54 R62 R70 R78 R86 R94 R102 R110 R118 R126 R134 R142 R150 R158 R166 R174 R182 R190 R198 R206 R214 R222 R230 R238 R246">
    <cfRule type="expression" dxfId="528" priority="56" stopIfTrue="1">
      <formula>OR(Q11="■",Q11="×")</formula>
    </cfRule>
  </conditionalFormatting>
  <conditionalFormatting sqref="Q6 Q14 Q22 Q30 Q38 Q46 Q54 Q62 Q70 Q78 Q86 Q94 Q102 Q110 Q118 Q126 Q134 Q142 Q150 Q158 Q166 Q174 Q182 Q190 Q198 Q206 Q214 Q222 Q230 Q238 Q246">
    <cfRule type="expression" dxfId="527" priority="57" stopIfTrue="1">
      <formula>OR(Q11="■",Q11="×")</formula>
    </cfRule>
  </conditionalFormatting>
  <conditionalFormatting sqref="Q7 Q15 Q23 Q31 Q39 Q47 Q55 Q63 Q71 Q79 Q87 Q95 Q103 Q111 Q119 Q127 Q135 Q143 Q151 Q159 Q167 Q175 Q183 Q191 Q199 Q207 Q215 Q223 Q231 Q239 Q247">
    <cfRule type="expression" dxfId="526" priority="58" stopIfTrue="1">
      <formula>OR(Q11="■",Q11="×")</formula>
    </cfRule>
  </conditionalFormatting>
  <conditionalFormatting sqref="Q8 Q16 Q24 Q32 Q40 Q48 Q56 Q64 Q72 Q80 Q88 Q96 Q104 Q112 Q120 Q128 Q136 Q144 Q152 Q160 Q168 Q176 Q184 Q192 Q200 Q208 Q216 Q224 Q232 Q240 Q248">
    <cfRule type="expression" dxfId="525" priority="59" stopIfTrue="1">
      <formula>OR(Q11="■",Q11="×")</formula>
    </cfRule>
  </conditionalFormatting>
  <conditionalFormatting sqref="Q9 Q17 Q25 Q33 Q41 Q49 Q57 Q65 Q73 Q81 Q89 Q97 Q105 Q113 Q121 Q129 Q137 Q145 Q153 Q161 Q169 Q177 Q185 Q193 Q201 Q209 Q217 Q225 Q233 Q241 Q249">
    <cfRule type="expression" dxfId="524" priority="60" stopIfTrue="1">
      <formula>OR(Q11="■",Q11="×")</formula>
    </cfRule>
  </conditionalFormatting>
  <conditionalFormatting sqref="Q10 Q18 Q26 Q34 Q42 Q50 Q58 Q66 Q74 Q82 Q90 Q98 Q106 Q114 Q122 Q130 Q138 Q146 Q154 Q162 Q170 Q178 Q186 Q194 Q202 Q210 Q218 Q226 Q234 Q242 Q250">
    <cfRule type="expression" dxfId="523" priority="61" stopIfTrue="1">
      <formula>OR(Q11="■",Q11="×")</formula>
    </cfRule>
  </conditionalFormatting>
  <conditionalFormatting sqref="R10 R18 R26 R34 R42 R50 R58 R66 R74 R82 R90 R98 R106 R114 R122 R130 R138 R146 R154 R162 R170 R178 R186 R194 R202 R210 R218 R226 R234 R242 R250">
    <cfRule type="expression" dxfId="522" priority="62" stopIfTrue="1">
      <formula>OR(Q11="■",Q11="×")</formula>
    </cfRule>
  </conditionalFormatting>
  <conditionalFormatting sqref="R11 R19 R27 R35 R43 R51 R59 R67 R75 R83 R91 R99 R107 R115 R123 R131 R139 R147 R155 R163 R171 R179 R187 R195 R203 R211 R219 R227 R235 R243 R251">
    <cfRule type="expression" dxfId="521" priority="63" stopIfTrue="1">
      <formula>OR(Q11="■",Q11="×")</formula>
    </cfRule>
  </conditionalFormatting>
  <conditionalFormatting sqref="R9 R17 R25 R33 R41 R49 R57 R65 R73 R81 R89 R97 R105 R113 R121 R129 R137 R145 R153 R161 R169 R177 R185 R193 R201 R209 R217 R225 R233 R241 R249">
    <cfRule type="expression" dxfId="520" priority="64" stopIfTrue="1">
      <formula>OR(Q11="■",Q11="×")</formula>
    </cfRule>
  </conditionalFormatting>
  <conditionalFormatting sqref="R7 R15 R23 R31 R39 R47 R55 R63 R71 R79 R87 R95 R103 R111 R119 R127 R135 R143 R151 R159 R167 R175 R183 R191 R199 R207 R215 R223 R231 R239 R247">
    <cfRule type="expression" dxfId="519" priority="65" stopIfTrue="1">
      <formula>OR(Q11="■",Q11="×")</formula>
    </cfRule>
  </conditionalFormatting>
  <conditionalFormatting sqref="B8 B16 B24 B32 B40 B48 B56 B64 B72 B80 B88 B96 B104 B112 B120 B128 B136 B144 B152 B160 B168 B176 B184 B192 B200 B208 B216 B224 B232 B240 B248">
    <cfRule type="expression" dxfId="518" priority="66" stopIfTrue="1">
      <formula>OR(Q11="■",Q11="×")</formula>
    </cfRule>
  </conditionalFormatting>
  <conditionalFormatting sqref="C8 C16 C24 C32 C40 C48 C56 C64 C72 C80 C88 C96 C104 C112 C120 C128 C136 C144 C152 C160 C168 C176 C184 C192 C200 C208 C216 C224 C232 C240 C248">
    <cfRule type="expression" dxfId="517" priority="67" stopIfTrue="1">
      <formula>OR(Q11="■",Q11="×")</formula>
    </cfRule>
  </conditionalFormatting>
  <conditionalFormatting sqref="B9 B17 B25 B33 B41 B49 B57 B65 B73 B81 B89 B97 B105 B113 B121 B129 B137 B145 B153 B161 B169 B177 B185 B193 B201 B209 B217 B225 B233 B241 B249">
    <cfRule type="expression" dxfId="516" priority="68" stopIfTrue="1">
      <formula>OR(Q11="■",Q11="×")</formula>
    </cfRule>
  </conditionalFormatting>
  <conditionalFormatting sqref="C9 C17 C25 C33 C41 C49 C57 C65 C73 C81 C89 C97 C105 C113 C121 C129 C137 C145 C153 C161 C169 C177 C185 C193 C201 C209 C217 C225 C233 C241 C249">
    <cfRule type="expression" dxfId="515" priority="69" stopIfTrue="1">
      <formula>OR(Q11="■",Q11="×")</formula>
    </cfRule>
  </conditionalFormatting>
  <conditionalFormatting sqref="B10 B18 B26 B34 B42 B50 B58 B66 B74 B82 B90 B98 B106 B114 B122 B130 B138 B146 B154 B162 B170 B178 B186 B194 B202 B210 B218 B226 B234 B242 B250">
    <cfRule type="expression" dxfId="514" priority="70" stopIfTrue="1">
      <formula>OR(Q11="■",Q11="×")</formula>
    </cfRule>
  </conditionalFormatting>
  <conditionalFormatting sqref="C10 C18 C26 C34 C42 C50 C58 C66 C74 C82 C90 C98 C106 C114 C122 C130 C138 C146 C154 C162 C170 C178 C186 C194 C202 C210 C218 C226 C234 C242 C250">
    <cfRule type="expression" dxfId="513" priority="71" stopIfTrue="1">
      <formula>OR(Q11="■",Q11="×")</formula>
    </cfRule>
  </conditionalFormatting>
  <conditionalFormatting sqref="C11 C19 C27 C35 C43 C51 C59 C67 C75 C83 C91 C99 C107 C115 C123 C131 C139 C147 C155 C163 C171 C179 C187 C195 C203 C211 C219 C227 C235 C243 C251">
    <cfRule type="expression" dxfId="512" priority="72" stopIfTrue="1">
      <formula>OR(Q11="■",Q11="×")</formula>
    </cfRule>
  </conditionalFormatting>
  <conditionalFormatting sqref="B11 B19 B27 B35 B43 B51 B59 B67 B75 B83 B91 B99 B107 B115 B123 B131 B139 B147 B155 B163 B171 B179 B187 B195 B203 B211 B219 B227 B235 B243 B251">
    <cfRule type="expression" dxfId="511" priority="73" stopIfTrue="1">
      <formula>OR(Q11="■",Q11="×")</formula>
    </cfRule>
  </conditionalFormatting>
  <conditionalFormatting sqref="E8:L8 E16:L16 E24:L24 E32:L32 E40:L40 E48:L48 E56:L56 E64:L64 E72:L72 E80:L80 E88:L88 E96:L96 E104:L104 E112:L112 E120:L120 E128:L128 E136:L136 E144:L144 E152:L152 E160:L160 E168:L168 E176:L176 E184:L184 E192:L192 E200:L200 E208:L208 E216:L216 E224:L224 E232:L232 E240:L240 E248:L248">
    <cfRule type="expression" dxfId="510" priority="74" stopIfTrue="1">
      <formula>OR(Q11="■",Q11="×")</formula>
    </cfRule>
  </conditionalFormatting>
  <conditionalFormatting sqref="E9:L9 E17:L17 E25:L25 E33:L33 E41:L41 E49:L49 E57:L57 E65:L65 E73:L73 E81:L81 E89:L89 E97:L97 E105:L105 E113:L113 E121:L121 E129:L129 E137:L137 E145:L145 E153:L153 E161:L161 E169:L169 E177:L177 E185:L185 E193:L193 E201:L201 E209:L209 E217:L217 E225:L225 E233:L233 E241:L241 E249:L249">
    <cfRule type="expression" dxfId="509" priority="75" stopIfTrue="1">
      <formula>OR(Q11="■",Q11="×")</formula>
    </cfRule>
  </conditionalFormatting>
  <conditionalFormatting sqref="E10:L10 E18:L18 E26:L26 E34:L34 E42:L42 E50:L50 E58:L58 E66:L66 E74:L74 E82:L82 E90:L90 E98:L98 E106:L106 E114:L114 E122:L122 E130:L130 E138:L138 E146:L146 E154:L154 E162:L162 E170:L170 E178:L178 E186:L186 E194:L194 E202:L202 E210:L210 E218:L218 E226:L226 E234:L234 E242:L242 E250:L250">
    <cfRule type="expression" dxfId="508" priority="76" stopIfTrue="1">
      <formula>OR(Q11="■",Q11="×")</formula>
    </cfRule>
  </conditionalFormatting>
  <conditionalFormatting sqref="E11:L11 E19:L19 E27:L27 E35:L35 E43:L43 E51:L51 E59:L59 E67:L67 E75:L75 E83:L83 E91:L91 E99:L99 E107:L107 E115:L115 E123:L123 E131:L131 E139:L139 E147:L147 E155:L155 E163:L163 E171:L171 E179:L179 E187:L187 E195:L195 E203:L203 E211:L211 E219:L219 E227:L227 E235:L235 E243:L243 E251:L251">
    <cfRule type="expression" dxfId="507" priority="77" stopIfTrue="1">
      <formula>OR(Q11="■",Q11="×")</formula>
    </cfRule>
  </conditionalFormatting>
  <conditionalFormatting sqref="E5:L5 E13:L13 E21:L21 E29:L29 E37:L37 E45:L45 E53:L53 E61:L61 E69:L69 E77:L77 E85:L85 E93:L93 E101:L101 E109:L109 E117:L117 E125:L125 E133:L133 E141:L141 E149:L149 E157:L157 E165:L165 E173:L173 E181:L181 E189:L189 E197:L197 E205:L205 E213:L213 E221:L221 E229:L229 E237:L237 E245:L245">
    <cfRule type="expression" dxfId="506" priority="78" stopIfTrue="1">
      <formula>OR(Q11="■",Q11="×")</formula>
    </cfRule>
  </conditionalFormatting>
  <conditionalFormatting sqref="N7 N15 N23 N31 N39 N47 N55 N63 N71 N79 N87 N95 N103 N111 N119 N127 N135 N143 N151 N159 N167 N175 N183 N191 N199 N207 N215 N223 N231 N239 N247">
    <cfRule type="expression" dxfId="505" priority="79" stopIfTrue="1">
      <formula>OR(Q11="■",Q11="×")</formula>
    </cfRule>
  </conditionalFormatting>
  <conditionalFormatting sqref="C5 C13 C21 C29 C37 C45 C53 C61 C69 C77 C85 C93 C101 C109 C117 C125 C133 C141 C149 C157 C165 C173 C181 C189 C197 C205 C213 C221 C229 C237 C245">
    <cfRule type="expression" dxfId="504" priority="80" stopIfTrue="1">
      <formula>OR(Q11="■",Q11="×")</formula>
    </cfRule>
  </conditionalFormatting>
  <conditionalFormatting sqref="P5 P13 P21 P29 P37 P45 P53 P61 P69 P77 P85 P93 P101 P109 P117 P125 P133 P141 P149 P157 P165 P173 P181 P189 P197 P205 P213 P221 P229 P237 P245">
    <cfRule type="expression" dxfId="503" priority="81" stopIfTrue="1">
      <formula>OR(Q11="■",Q11="×")</formula>
    </cfRule>
  </conditionalFormatting>
  <conditionalFormatting sqref="S11 S19 S27 S35 S43 S51 S59 S67 S75 S83 S91 S99 S107 S115 S123 S131 S139 S147 S155 S163 S171 S179 S187 S195 S203 S211 S219 S227 S235 S243 S251">
    <cfRule type="expression" dxfId="502" priority="82" stopIfTrue="1">
      <formula>OR(Q11="■",Q11="×")</formula>
    </cfRule>
  </conditionalFormatting>
  <conditionalFormatting sqref="S10 S18 S26 S34 S42 S50 S58 S66 S74 S82 S90 S98 S106 S114 S122 S130 S138 S146 S154 S162 S170 S178 S186 S194 S202 S210 S218 S226 S234 S242 S250">
    <cfRule type="expression" dxfId="501" priority="83" stopIfTrue="1">
      <formula>OR(Q11="■",Q11="×")</formula>
    </cfRule>
  </conditionalFormatting>
  <conditionalFormatting sqref="R5:S5 R13:S13 R21:S21 R29:S29 R37:S37 R45:S45 R53:S53 R61:S61 R69:S69 R77:S77 R85:S85 R93:S93 R101:S101 R109:S109 R117:S117 R125:S125 R133:S133 R141:S141 R149:S149 R157:S157 R165:S165 R173:S173 R181:S181 R189:S189 R197:S197 R205:S205 R213:S213 R221:S221 R229:S229 R237:S237 R245:S245">
    <cfRule type="expression" dxfId="500" priority="84" stopIfTrue="1">
      <formula>OR(Q11="■",Q11="×")</formula>
    </cfRule>
  </conditionalFormatting>
  <conditionalFormatting sqref="S6 S14 S22 S30 S38 S46 S54 S62 S70 S78 S86 S94 S102 S110 S118 S126 S134 S142 S150 S158 S166 S174 S182 S190 S198 S206 S214 S222 S230 S238 S246">
    <cfRule type="expression" dxfId="499" priority="85" stopIfTrue="1">
      <formula>OR(Q11="■",Q11="×")</formula>
    </cfRule>
  </conditionalFormatting>
  <conditionalFormatting sqref="S7 S15 S23 S31 S39 S47 S55 S63 S71 S79 S87 S95 S103 S111 S119 S127 S135 S143 S151 S159 S167 S175 S183 S191 S199 S207 S215 S223 S231 S239 S247">
    <cfRule type="expression" dxfId="498" priority="86" stopIfTrue="1">
      <formula>OR(Q11="■",Q11="×")</formula>
    </cfRule>
  </conditionalFormatting>
  <conditionalFormatting sqref="B5 B13 B21 B29 B37 B45 B53 B61 B69 B77 B85 B93 B101 B109 B117 B125 B133 B141 B149 B157 B165 B173 B181 B189 B197 B205 B213 B221 B229 B237 B245">
    <cfRule type="expression" dxfId="497" priority="87" stopIfTrue="1">
      <formula>OR(Q11="■",Q11="×")</formula>
    </cfRule>
  </conditionalFormatting>
  <conditionalFormatting sqref="B4:I4 B12:I12 B20:I20 B28:I28 B36:I36 B44:I44 B52:I52 B60:I60 B68:I68 B76:I76 B84:I84 B92:I92 B100:I100 B108:I108 B116:I116 B124:I124 B132:I132 B140:I140 B148:I148 B156:I156 B164:I164 B172:I172 B180:I180 B188:I188 B196:I196 B204:I204 B212:I212 B220:I220 B228:I228 B236:I236 B244:I244">
    <cfRule type="expression" dxfId="496" priority="88" stopIfTrue="1">
      <formula>OR(Q11="■",Q11="×")</formula>
    </cfRule>
  </conditionalFormatting>
  <conditionalFormatting sqref="Q11 Q19 Q27 Q35 Q43 Q51 Q59 Q67 Q75 Q83 Q91 Q99 Q107 Q115 Q123 Q131 Q139 Q147 Q155 Q163 Q171 Q179 Q187 Q195 Q203 Q211 Q219 Q227 Q235 Q243 Q251">
    <cfRule type="expression" dxfId="495" priority="89" stopIfTrue="1">
      <formula>OR(Q11="■",Q11="×")</formula>
    </cfRule>
  </conditionalFormatting>
  <conditionalFormatting sqref="M6 M14 M22 M30 M38 M46 M54 M62 M70 M78 M86 M94 M102 M110 M118 M126 M134 M142 M150 M158 M166 M174 M182 M190 M198 M206 M214 M222 M230 M238 M246">
    <cfRule type="expression" dxfId="494" priority="90" stopIfTrue="1">
      <formula>OR(#REF!="■",#REF!="×")</formula>
    </cfRule>
  </conditionalFormatting>
  <conditionalFormatting sqref="M7 M15 M23 M31 M39 M47 M55 M63 M71 M79 M87 M95 M103 M111 M119 M127 M135 M143 M151 M159 M167 M175 M183 M191 M199 M207 M215 M223 M231 M239 M247">
    <cfRule type="expression" dxfId="493" priority="91" stopIfTrue="1">
      <formula>OR(#REF!="■",#REF!="×")</formula>
    </cfRule>
  </conditionalFormatting>
  <conditionalFormatting sqref="M8 M16 M24 M32 M40 M48 M56 M64 M72 M80 M88 M96 M104 M112 M120 M128 M136 M144 M152 M160 M168 M176 M184 M192 M200 M208 M216 M224 M232 M240 M248">
    <cfRule type="expression" dxfId="492" priority="92" stopIfTrue="1">
      <formula>OR(#REF!="■",#REF!="×")</formula>
    </cfRule>
  </conditionalFormatting>
  <conditionalFormatting sqref="M9 M17 M25 M33 M41 M49 M57 M65 M73 M81 M89 M97 M105 M113 M121 M129 M137 M145 M153 M161 M169 M177 M185 M193 M201 M209 M217 M225 M233 M241 M249">
    <cfRule type="expression" dxfId="491" priority="93" stopIfTrue="1">
      <formula>OR(#REF!="■",#REF!="×")</formula>
    </cfRule>
  </conditionalFormatting>
  <conditionalFormatting sqref="M10 M18 M26 M34 M42 M50 M58 M66 M74 M82 M90 M98 M106 M114 M122 M130 M138 M146 M154 M162 M170 M178 M186 M194 M202 M210 M218 M226 M234 M242 M250">
    <cfRule type="expression" dxfId="490" priority="94" stopIfTrue="1">
      <formula>OR(#REF!="■",#REF!="×")</formula>
    </cfRule>
  </conditionalFormatting>
  <conditionalFormatting sqref="M11 M19 M27 M35 M43 M51 M59 M67 M75 M83 M91 M99 M107 M115 M123 M131 M139 M147 M155 M163 M171 M179 M187 M195 M203 M211 M219 M227 M235 M243 M251">
    <cfRule type="expression" dxfId="489" priority="95" stopIfTrue="1">
      <formula>OR(#REF!="■",#REF!="×")</formula>
    </cfRule>
  </conditionalFormatting>
  <conditionalFormatting sqref="M5 M13 M21 M29 M37 M45 M53 M61 M69 M77 M85 M93 M101 M109 M117 M125 M133 M141 M149 M157 M165 M173 M181 M189 M197 M205 M213 M221 M229 M237 M245">
    <cfRule type="expression" dxfId="488" priority="96" stopIfTrue="1">
      <formula>OR(#REF!="■",#REF!="×")</formula>
    </cfRule>
  </conditionalFormatting>
  <conditionalFormatting sqref="P44:S44 M20 M28 M36 M44 M52 M60 M68 M76 M84 M92 M100 M108 M116 M124 M132 M140 M148 M156 M164 M172 M180 M188 M196 M204 M212 M220 M228 M236 M244 M12 P52:S52 P60:S60 P68:S68 P76:S76 P84:S84 P92:S92 P100:S100 P108:S108 P116:S116 P124:S124 P132:S132 P140:S140 P148:S148 P156:S156 P164:S164 P172:S172 P180:S180 P188:S188 P196:S196 P204:S204 P212:S212 P220:S220 P228:S228 P236:S236 P244:S244 Q4:S4 P20:S20 P28:S28 P36:S36">
    <cfRule type="expression" dxfId="487" priority="97" stopIfTrue="1">
      <formula>OR(Z11="■",Z11="×")</formula>
    </cfRule>
  </conditionalFormatting>
  <conditionalFormatting sqref="J4 J12 J20 J28 J36 J44 J52 J60 J68 J76 J84 J92 J100 J108 J116 J124 J132 J140 J148 J156 J164 J172 J180 J188 J196 J204 J212 J220 J228 J236 J244">
    <cfRule type="expression" dxfId="486" priority="98" stopIfTrue="1">
      <formula>OR(#REF!="■",#REF!="×")</formula>
    </cfRule>
  </conditionalFormatting>
  <conditionalFormatting sqref="M4">
    <cfRule type="expression" dxfId="485" priority="99" stopIfTrue="1">
      <formula>OR(AC11="■",AC11="×")</formula>
    </cfRule>
  </conditionalFormatting>
  <conditionalFormatting sqref="O12 O20 O28 O36 O44 O52 O60 O68 O76 O84 O92 O100 O108 O116 O124 O132 O140 O148 O156 O164 O172 O180 O188 O196 O204 O212 O220 O228 O236 O244 O4:P4 L4 L20 L28 L36 L44 L52 L60 L68 L76 L84 L92 L100 L108 L116 L124 L132 L140 L148 L156 L164 L172 L180 L188 L196 L204 L212 L220 L228 L236 L244 L12">
    <cfRule type="expression" dxfId="484" priority="100" stopIfTrue="1">
      <formula>OR(#REF!="■",#REF!="×")</formula>
    </cfRule>
  </conditionalFormatting>
  <conditionalFormatting sqref="P12:S12">
    <cfRule type="expression" dxfId="483" priority="101" stopIfTrue="1">
      <formula>OR(AC19="■",AC19="×")</formula>
    </cfRule>
  </conditionalFormatting>
  <conditionalFormatting sqref="N12 N28 N36 N44 N52 N60 N68 N76 N84 N92 N100 N108 N116 N124 N132 N140 N148 N156 N164 N172 N180 N188 N196 N204 N212 N220 N228 N236 N244 N4 N20 K4 K20 K28 K36 K44 K52 K60 K68 K76 K84 K92 K100 K108 K116 K124 K132 K140 K148 K156 K164 K172 K180 K188 K196 K204 K212 K220 K228 K236 K244 K12">
    <cfRule type="expression" dxfId="482" priority="102" stopIfTrue="1">
      <formula>OR(Y11="■",Y11="×")</formula>
    </cfRule>
  </conditionalFormatting>
  <conditionalFormatting sqref="D54">
    <cfRule type="expression" dxfId="481" priority="15" stopIfTrue="1">
      <formula>OR(Q59="■",Q59="×")</formula>
    </cfRule>
  </conditionalFormatting>
  <conditionalFormatting sqref="C54">
    <cfRule type="expression" dxfId="480" priority="16" stopIfTrue="1">
      <formula>OR(Q59="■",Q59="×")</formula>
    </cfRule>
  </conditionalFormatting>
  <conditionalFormatting sqref="D55">
    <cfRule type="expression" dxfId="479" priority="13" stopIfTrue="1">
      <formula>OR(Q60="■",Q60="×")</formula>
    </cfRule>
  </conditionalFormatting>
  <conditionalFormatting sqref="C55">
    <cfRule type="expression" dxfId="478" priority="14" stopIfTrue="1">
      <formula>OR(Q60="■",Q60="×")</formula>
    </cfRule>
  </conditionalFormatting>
  <conditionalFormatting sqref="D78">
    <cfRule type="expression" dxfId="477" priority="11" stopIfTrue="1">
      <formula>OR(Q83="■",Q83="×")</formula>
    </cfRule>
  </conditionalFormatting>
  <conditionalFormatting sqref="C78">
    <cfRule type="expression" dxfId="476" priority="12" stopIfTrue="1">
      <formula>OR(Q83="■",Q83="×")</formula>
    </cfRule>
  </conditionalFormatting>
  <conditionalFormatting sqref="D86">
    <cfRule type="expression" dxfId="475" priority="9" stopIfTrue="1">
      <formula>OR(Q91="■",Q91="×")</formula>
    </cfRule>
  </conditionalFormatting>
  <conditionalFormatting sqref="C86">
    <cfRule type="expression" dxfId="474" priority="10" stopIfTrue="1">
      <formula>OR(Q91="■",Q91="×")</formula>
    </cfRule>
  </conditionalFormatting>
  <conditionalFormatting sqref="D87">
    <cfRule type="expression" dxfId="473" priority="7" stopIfTrue="1">
      <formula>OR(Q92="■",Q92="×")</formula>
    </cfRule>
  </conditionalFormatting>
  <conditionalFormatting sqref="C87">
    <cfRule type="expression" dxfId="472" priority="8" stopIfTrue="1">
      <formula>OR(Q92="■",Q92="×")</formula>
    </cfRule>
  </conditionalFormatting>
  <conditionalFormatting sqref="D150">
    <cfRule type="expression" dxfId="471" priority="5" stopIfTrue="1">
      <formula>OR(Q155="■",Q155="×")</formula>
    </cfRule>
  </conditionalFormatting>
  <conditionalFormatting sqref="C150">
    <cfRule type="expression" dxfId="470" priority="6" stopIfTrue="1">
      <formula>OR(Q155="■",Q155="×")</formula>
    </cfRule>
  </conditionalFormatting>
  <conditionalFormatting sqref="D158">
    <cfRule type="expression" dxfId="469" priority="3" stopIfTrue="1">
      <formula>OR(Q163="■",Q163="×")</formula>
    </cfRule>
  </conditionalFormatting>
  <conditionalFormatting sqref="C158">
    <cfRule type="expression" dxfId="468" priority="4" stopIfTrue="1">
      <formula>OR(Q163="■",Q163="×")</formula>
    </cfRule>
  </conditionalFormatting>
  <conditionalFormatting sqref="D166">
    <cfRule type="expression" dxfId="467" priority="1" stopIfTrue="1">
      <formula>OR(Q171="■",Q171="×")</formula>
    </cfRule>
  </conditionalFormatting>
  <conditionalFormatting sqref="C166">
    <cfRule type="expression" dxfId="466" priority="2" stopIfTrue="1">
      <formula>OR(Q171="■",Q171="×")</formula>
    </cfRule>
  </conditionalFormatting>
  <dataValidations count="5">
    <dataValidation type="list" allowBlank="1" showInputMessage="1" showErrorMessage="1" sqref="B6:B11 B246:B251 B238:B243 B230:B235 B222:B227 B214:B219 B206:B211 B198:B203 B190:B195 B182:B187 B174:B179 B166:B171 B158:B163 B150:B155 B142:B147 B134:B139 B126:B131 B118:B123 B110:B115 B102:B107 B94:B99 B86:B91 B78:B83 B70:B75 B62:B67 B54:B59 B46:B51 B38:B43 B30:B35 B22:B27 B14:B19">
      <formula1>$V$4:$V$6</formula1>
    </dataValidation>
    <dataValidation type="list" allowBlank="1" showInputMessage="1" showErrorMessage="1" sqref="E6:M11 E246:M251 E238:M243 E230:M235 E222:M227 E214:M219 E206:M211 E198:M203 E190:M195 E182:M187 E174:M179 E166:M171 E158:M163 E150:M155 E142:M147 E134:M139 E126:M131 E118:M123 E110:M115 E102:M107 E94:M99 E86:M91 E78:M83 E70:M75 E62:M67 E54:M59 E46:M51 E38:M43 E30:M35 E22:M27 E14:M19">
      <formula1>$X$4:$X$11</formula1>
    </dataValidation>
    <dataValidation type="list" allowBlank="1" showInputMessage="1" showErrorMessage="1" sqref="Q11 Q19 Q27 Q35 Q43 Q51 Q59 Q67 Q75 Q83 Q91 Q99 Q107 Q115 Q123 Q131 Q139 Q147 Q155 Q163 Q171 Q179 Q187 Q195 Q203 Q211 Q219 Q227 Q235 Q243 Q251">
      <formula1>IF(U4=1,ngaynghi,ngaythuong)</formula1>
    </dataValidation>
    <dataValidation type="list" allowBlank="1" showInputMessage="1" showErrorMessage="1" sqref="Z4:Z5">
      <formula1>ngaynghi</formula1>
    </dataValidation>
    <dataValidation type="list" allowBlank="1" showInputMessage="1" showErrorMessage="1" sqref="R2:S2">
      <formula1>$Y$4:$Y$11</formula1>
    </dataValidation>
  </dataValidations>
  <pageMargins left="0.39370078740157483" right="0.19685039370078741" top="0.39370078740157483" bottom="0.19685039370078741" header="0.70866141732283472" footer="0.31496062992125984"/>
  <pageSetup paperSize="9" scale="90" orientation="portrait" r:id="rId1"/>
  <headerFooter alignWithMargins="0"/>
  <colBreaks count="1" manualBreakCount="1">
    <brk id="19" max="1048575" man="1"/>
  </col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51"/>
  <sheetViews>
    <sheetView zoomScale="160" zoomScaleNormal="160" zoomScaleSheetLayoutView="160" workbookViewId="0">
      <pane ySplit="2" topLeftCell="A234" activePane="bottomLeft" state="frozenSplit"/>
      <selection activeCell="AF16" sqref="AE16:AF16"/>
      <selection pane="bottomLeft" activeCell="O246" sqref="O246"/>
    </sheetView>
  </sheetViews>
  <sheetFormatPr defaultColWidth="3" defaultRowHeight="18" customHeight="1"/>
  <cols>
    <col min="1" max="1" width="3.125" style="1" customWidth="1"/>
    <col min="2" max="2" width="5.5" style="1" customWidth="1"/>
    <col min="3" max="3" width="12.375" style="1" customWidth="1"/>
    <col min="4" max="4" width="14.25" style="1" customWidth="1"/>
    <col min="5" max="8" width="3" style="1" customWidth="1"/>
    <col min="9" max="9" width="3.75" style="1" bestFit="1" customWidth="1"/>
    <col min="10" max="13" width="3" style="1" customWidth="1"/>
    <col min="14" max="14" width="7.5" style="1" bestFit="1" customWidth="1"/>
    <col min="15" max="15" width="16.5" style="2" bestFit="1" customWidth="1"/>
    <col min="16" max="16" width="5" style="2" customWidth="1"/>
    <col min="17" max="17" width="7.5" style="1" bestFit="1" customWidth="1"/>
    <col min="18" max="18" width="9" style="1" bestFit="1" customWidth="1"/>
    <col min="19" max="19" width="9.125" style="3" bestFit="1" customWidth="1"/>
    <col min="20" max="20" width="2.125" style="3" bestFit="1" customWidth="1"/>
    <col min="21" max="21" width="3.75" style="1" hidden="1" customWidth="1"/>
    <col min="22" max="22" width="3.375" style="1" hidden="1" customWidth="1"/>
    <col min="23" max="23" width="11.375" style="1" hidden="1" customWidth="1"/>
    <col min="24" max="24" width="7.625" style="1" hidden="1" customWidth="1"/>
    <col min="25" max="25" width="3.375" style="1" hidden="1" customWidth="1"/>
    <col min="26" max="26" width="8.625" style="1" hidden="1" customWidth="1"/>
    <col min="27" max="27" width="5.75" style="1" hidden="1" customWidth="1"/>
    <col min="28" max="28" width="13.125" style="1" bestFit="1" customWidth="1"/>
    <col min="29" max="16384" width="3" style="1"/>
  </cols>
  <sheetData>
    <row r="1" spans="1:28" ht="18" customHeight="1">
      <c r="A1" s="58" t="s">
        <v>62</v>
      </c>
      <c r="B1" s="75" t="s">
        <v>63</v>
      </c>
      <c r="C1" s="75"/>
      <c r="D1" s="75"/>
      <c r="E1" s="75"/>
      <c r="F1" s="75"/>
      <c r="G1" s="75"/>
      <c r="H1" s="75"/>
      <c r="I1" s="75"/>
      <c r="J1" s="75"/>
      <c r="K1" s="75"/>
      <c r="L1" s="75"/>
      <c r="M1" s="75"/>
      <c r="N1" s="75"/>
      <c r="O1" s="75"/>
      <c r="P1" s="19"/>
      <c r="Q1" s="10" t="s">
        <v>79</v>
      </c>
      <c r="R1" s="65">
        <f>Ｊａｎ!R1</f>
        <v>2023</v>
      </c>
      <c r="S1" s="65"/>
      <c r="U1" s="58"/>
      <c r="V1" s="58"/>
      <c r="W1" s="58"/>
      <c r="X1" s="58"/>
      <c r="Y1" s="58"/>
      <c r="Z1" s="58"/>
      <c r="AA1" s="58"/>
    </row>
    <row r="2" spans="1:28" ht="18" customHeight="1">
      <c r="A2" s="58"/>
      <c r="B2" s="75"/>
      <c r="C2" s="75"/>
      <c r="D2" s="75"/>
      <c r="E2" s="75"/>
      <c r="F2" s="75"/>
      <c r="G2" s="75"/>
      <c r="H2" s="75"/>
      <c r="I2" s="75"/>
      <c r="J2" s="75"/>
      <c r="K2" s="75"/>
      <c r="L2" s="75"/>
      <c r="M2" s="75"/>
      <c r="N2" s="75"/>
      <c r="O2" s="75"/>
      <c r="P2" s="13"/>
      <c r="Q2" s="10" t="s">
        <v>64</v>
      </c>
      <c r="R2" s="65" t="s">
        <v>92</v>
      </c>
      <c r="S2" s="74"/>
      <c r="U2" s="58"/>
      <c r="V2" s="58"/>
      <c r="W2" s="58"/>
      <c r="X2" s="58"/>
      <c r="Y2" s="58"/>
      <c r="Z2" s="58"/>
      <c r="AA2" s="58"/>
    </row>
    <row r="3" spans="1:28" ht="18" customHeight="1" thickBot="1">
      <c r="A3" s="58"/>
      <c r="B3" s="58"/>
      <c r="C3" s="58"/>
      <c r="D3" s="58"/>
      <c r="E3" s="58"/>
      <c r="F3" s="58"/>
      <c r="G3" s="58"/>
      <c r="H3" s="58"/>
      <c r="I3" s="58"/>
      <c r="J3" s="58"/>
      <c r="K3" s="58"/>
      <c r="L3" s="58"/>
      <c r="M3" s="58"/>
      <c r="N3" s="58"/>
      <c r="Q3" s="58"/>
      <c r="R3" s="58"/>
      <c r="U3" s="58"/>
      <c r="V3" s="58"/>
      <c r="W3" s="58"/>
      <c r="X3" s="58"/>
      <c r="Y3" s="58"/>
      <c r="Z3" s="58">
        <v>1</v>
      </c>
      <c r="AA3" s="58">
        <v>2</v>
      </c>
    </row>
    <row r="4" spans="1:28" ht="18" customHeight="1" thickBot="1">
      <c r="A4" s="58"/>
      <c r="B4" s="71">
        <f>DATE(R1,8,1)</f>
        <v>45139</v>
      </c>
      <c r="C4" s="72"/>
      <c r="D4" s="72"/>
      <c r="E4" s="72"/>
      <c r="F4" s="72"/>
      <c r="G4" s="72"/>
      <c r="H4" s="72"/>
      <c r="I4" s="72"/>
      <c r="J4" s="72"/>
      <c r="K4" s="72"/>
      <c r="L4" s="72"/>
      <c r="M4" s="72"/>
      <c r="N4" s="72"/>
      <c r="O4" s="72"/>
      <c r="P4" s="72"/>
      <c r="Q4" s="72"/>
      <c r="R4" s="72"/>
      <c r="S4" s="73"/>
      <c r="U4" s="60">
        <f>IF(ISERROR(OR(WEEKDAY(B4,1)=1,ISNUMBER(MATCH(B4,#REF!,0)))),"",IF(OR(WEEKDAY(B4,1)=1,ISNUMBER(MATCH(B4,#REF!,0))),1,2))</f>
        <v>2</v>
      </c>
      <c r="V4" s="58" t="s">
        <v>65</v>
      </c>
      <c r="W4" s="58" t="s">
        <v>7</v>
      </c>
      <c r="X4" s="58" t="s">
        <v>7</v>
      </c>
      <c r="Y4" s="58" t="s">
        <v>65</v>
      </c>
      <c r="Z4" s="58" t="s">
        <v>65</v>
      </c>
      <c r="AA4" s="58" t="s">
        <v>65</v>
      </c>
      <c r="AB4" s="42"/>
    </row>
    <row r="5" spans="1:28" ht="18" customHeight="1" thickBot="1">
      <c r="A5" s="58"/>
      <c r="B5" s="9" t="s">
        <v>25</v>
      </c>
      <c r="C5" s="4" t="s">
        <v>1</v>
      </c>
      <c r="D5" s="5" t="s">
        <v>0</v>
      </c>
      <c r="E5" s="68" t="s">
        <v>2</v>
      </c>
      <c r="F5" s="69"/>
      <c r="G5" s="69"/>
      <c r="H5" s="69"/>
      <c r="I5" s="69"/>
      <c r="J5" s="69"/>
      <c r="K5" s="69"/>
      <c r="L5" s="69"/>
      <c r="M5" s="70"/>
      <c r="N5" s="59" t="s">
        <v>4</v>
      </c>
      <c r="O5" s="57" t="s">
        <v>6</v>
      </c>
      <c r="P5" s="7" t="s">
        <v>26</v>
      </c>
      <c r="Q5" s="59" t="s">
        <v>4</v>
      </c>
      <c r="R5" s="63" t="s">
        <v>4</v>
      </c>
      <c r="S5" s="64"/>
      <c r="U5" s="60" t="str">
        <f>IF(ISERROR(OR(WEEKDAY(B5,1)=1,ISNUMBER(MATCH(B5,#REF!,0)))),"",IF(OR(WEEKDAY(B5,1)=1,ISNUMBER(MATCH(B5,#REF!,0))),1,2))</f>
        <v/>
      </c>
      <c r="V5" s="58" t="s">
        <v>73</v>
      </c>
      <c r="W5" s="58" t="s">
        <v>8</v>
      </c>
      <c r="X5" s="58" t="s">
        <v>74</v>
      </c>
      <c r="Y5" s="58" t="s">
        <v>76</v>
      </c>
      <c r="Z5" s="58" t="s">
        <v>24</v>
      </c>
      <c r="AA5" s="58" t="s">
        <v>75</v>
      </c>
    </row>
    <row r="6" spans="1:28" ht="18" customHeight="1">
      <c r="A6" s="58"/>
      <c r="B6" s="43" t="s">
        <v>7</v>
      </c>
      <c r="C6" s="44" t="s">
        <v>7</v>
      </c>
      <c r="D6" s="45"/>
      <c r="E6" s="66" t="s">
        <v>7</v>
      </c>
      <c r="F6" s="67"/>
      <c r="G6" s="67"/>
      <c r="H6" s="67"/>
      <c r="I6" s="67"/>
      <c r="J6" s="67"/>
      <c r="K6" s="67"/>
      <c r="L6" s="67"/>
      <c r="M6" s="67"/>
      <c r="N6" s="46"/>
      <c r="O6" s="46" t="s">
        <v>115</v>
      </c>
      <c r="P6" s="46"/>
      <c r="Q6" s="46">
        <v>7</v>
      </c>
      <c r="R6" s="52" t="s">
        <v>56</v>
      </c>
      <c r="S6" s="47">
        <f>SUM(N6:N11)</f>
        <v>0</v>
      </c>
      <c r="U6" s="60" t="str">
        <f>IF(ISERROR(OR(WEEKDAY(B6,1)=1,ISNUMBER(MATCH(B6,#REF!,0)))),"",IF(OR(WEEKDAY(B6,1)=1,ISNUMBER(MATCH(B6,#REF!,0))),1,2))</f>
        <v/>
      </c>
      <c r="V6" s="58" t="s">
        <v>27</v>
      </c>
      <c r="W6" s="58" t="s">
        <v>9</v>
      </c>
      <c r="X6" s="58" t="s">
        <v>28</v>
      </c>
      <c r="Y6" s="58" t="s">
        <v>17</v>
      </c>
      <c r="Z6" s="58"/>
      <c r="AA6" s="58" t="s">
        <v>16</v>
      </c>
    </row>
    <row r="7" spans="1:28" ht="18" customHeight="1">
      <c r="A7" s="58"/>
      <c r="B7" s="14" t="s">
        <v>7</v>
      </c>
      <c r="C7" s="8" t="s">
        <v>7</v>
      </c>
      <c r="D7" s="18"/>
      <c r="E7" s="61" t="s">
        <v>7</v>
      </c>
      <c r="F7" s="62"/>
      <c r="G7" s="62"/>
      <c r="H7" s="62"/>
      <c r="I7" s="62"/>
      <c r="J7" s="62"/>
      <c r="K7" s="62"/>
      <c r="L7" s="62"/>
      <c r="M7" s="62"/>
      <c r="N7" s="15"/>
      <c r="O7" s="15"/>
      <c r="P7" s="15"/>
      <c r="Q7" s="15"/>
      <c r="R7" s="53" t="s">
        <v>6</v>
      </c>
      <c r="S7" s="16">
        <f>SUM(Q6:Q10)</f>
        <v>7.75</v>
      </c>
      <c r="U7" s="60" t="str">
        <f>IF(ISERROR(OR(WEEKDAY(B7,1)=1,ISNUMBER(MATCH(B7,#REF!,0)))),"",IF(OR(WEEKDAY(B7,1)=1,ISNUMBER(MATCH(B7,#REF!,0))),1,2))</f>
        <v/>
      </c>
      <c r="V7" s="58"/>
      <c r="W7" s="58" t="s">
        <v>10</v>
      </c>
      <c r="X7" s="58" t="s">
        <v>29</v>
      </c>
      <c r="Y7" s="58" t="s">
        <v>18</v>
      </c>
      <c r="Z7" s="58"/>
      <c r="AA7" s="58" t="s">
        <v>15</v>
      </c>
    </row>
    <row r="8" spans="1:28" ht="18" customHeight="1">
      <c r="A8" s="58"/>
      <c r="B8" s="14" t="s">
        <v>7</v>
      </c>
      <c r="C8" s="8" t="s">
        <v>7</v>
      </c>
      <c r="D8" s="18"/>
      <c r="E8" s="61" t="s">
        <v>7</v>
      </c>
      <c r="F8" s="62"/>
      <c r="G8" s="62"/>
      <c r="H8" s="62"/>
      <c r="I8" s="62"/>
      <c r="J8" s="62"/>
      <c r="K8" s="62"/>
      <c r="L8" s="62"/>
      <c r="M8" s="62"/>
      <c r="N8" s="15"/>
      <c r="O8" s="15"/>
      <c r="P8" s="15"/>
      <c r="Q8" s="15"/>
      <c r="R8" s="54" t="str">
        <f>IF(Q11="△","Minus Time","")</f>
        <v/>
      </c>
      <c r="S8" s="41"/>
      <c r="U8" s="60" t="str">
        <f>IF(ISERROR(OR(WEEKDAY(B8,1)=1,ISNUMBER(MATCH(B8,#REF!,0)))),"",IF(OR(WEEKDAY(B8,1)=1,ISNUMBER(MATCH(B8,#REF!,0))),1,2))</f>
        <v/>
      </c>
      <c r="V8" s="58"/>
      <c r="W8" s="58" t="s">
        <v>11</v>
      </c>
      <c r="X8" s="58" t="s">
        <v>30</v>
      </c>
      <c r="Y8" s="58" t="s">
        <v>19</v>
      </c>
      <c r="Z8" s="58"/>
      <c r="AA8" s="58"/>
    </row>
    <row r="9" spans="1:28" ht="18" customHeight="1">
      <c r="A9" s="58"/>
      <c r="B9" s="14" t="s">
        <v>7</v>
      </c>
      <c r="C9" s="8" t="s">
        <v>7</v>
      </c>
      <c r="D9" s="18"/>
      <c r="E9" s="61" t="s">
        <v>7</v>
      </c>
      <c r="F9" s="62"/>
      <c r="G9" s="62"/>
      <c r="H9" s="62"/>
      <c r="I9" s="62"/>
      <c r="J9" s="62"/>
      <c r="K9" s="62"/>
      <c r="L9" s="62"/>
      <c r="M9" s="62"/>
      <c r="N9" s="15"/>
      <c r="O9" s="15"/>
      <c r="P9" s="15"/>
      <c r="Q9" s="15"/>
      <c r="R9" s="53" t="s">
        <v>23</v>
      </c>
      <c r="S9" s="16">
        <f>IF(OR(Q11="■",Q11="×",Q11="◎"),0,IF(Q11="△",SUM(S6:S8)-7.75, SUM(S6:S7)-7.75))</f>
        <v>0</v>
      </c>
      <c r="U9" s="60" t="str">
        <f>IF(ISERROR(OR(WEEKDAY(B9,1)=1,ISNUMBER(MATCH(B9,#REF!,0)))),"",IF(OR(WEEKDAY(B9,1)=1,ISNUMBER(MATCH(B9,#REF!,0))),1,2))</f>
        <v/>
      </c>
      <c r="V9" s="58"/>
      <c r="W9" s="58" t="s">
        <v>12</v>
      </c>
      <c r="X9" s="58" t="s">
        <v>31</v>
      </c>
      <c r="Y9" s="58" t="s">
        <v>20</v>
      </c>
      <c r="Z9" s="58"/>
      <c r="AA9" s="58"/>
    </row>
    <row r="10" spans="1:28" ht="18" customHeight="1">
      <c r="A10" s="58"/>
      <c r="B10" s="14" t="s">
        <v>7</v>
      </c>
      <c r="C10" s="8" t="s">
        <v>7</v>
      </c>
      <c r="D10" s="18"/>
      <c r="E10" s="61" t="s">
        <v>7</v>
      </c>
      <c r="F10" s="62"/>
      <c r="G10" s="62"/>
      <c r="H10" s="62"/>
      <c r="I10" s="62"/>
      <c r="J10" s="62"/>
      <c r="K10" s="62"/>
      <c r="L10" s="62"/>
      <c r="M10" s="62"/>
      <c r="N10" s="15"/>
      <c r="O10" s="15" t="s">
        <v>32</v>
      </c>
      <c r="P10" s="15" t="s">
        <v>33</v>
      </c>
      <c r="Q10" s="15">
        <v>0.75</v>
      </c>
      <c r="R10" s="53" t="s">
        <v>3</v>
      </c>
      <c r="S10" s="16" t="str">
        <f>IF(Q11="×",-7.75,"-")</f>
        <v>-</v>
      </c>
      <c r="U10" s="60" t="str">
        <f>IF(ISERROR(OR(WEEKDAY(B10,1)=1,ISNUMBER(MATCH(B10,#REF!,0)))),"",IF(OR(WEEKDAY(B10,1)=1,ISNUMBER(MATCH(B10,#REF!,0))),1,2))</f>
        <v/>
      </c>
      <c r="V10" s="58"/>
      <c r="W10" s="58" t="s">
        <v>13</v>
      </c>
      <c r="X10" s="58" t="s">
        <v>34</v>
      </c>
      <c r="Y10" s="58" t="s">
        <v>21</v>
      </c>
      <c r="Z10" s="58"/>
      <c r="AA10" s="58"/>
    </row>
    <row r="11" spans="1:28" ht="18" customHeight="1" thickBot="1">
      <c r="A11" s="58"/>
      <c r="B11" s="48" t="s">
        <v>7</v>
      </c>
      <c r="C11" s="49" t="s">
        <v>7</v>
      </c>
      <c r="D11" s="50"/>
      <c r="E11" s="76" t="s">
        <v>7</v>
      </c>
      <c r="F11" s="77"/>
      <c r="G11" s="77"/>
      <c r="H11" s="77"/>
      <c r="I11" s="77"/>
      <c r="J11" s="77"/>
      <c r="K11" s="77"/>
      <c r="L11" s="77"/>
      <c r="M11" s="77"/>
      <c r="N11" s="51"/>
      <c r="O11" s="51" t="s">
        <v>55</v>
      </c>
      <c r="P11" s="51" t="s">
        <v>33</v>
      </c>
      <c r="Q11" s="51" t="s">
        <v>93</v>
      </c>
      <c r="R11" s="55" t="s">
        <v>5</v>
      </c>
      <c r="S11" s="17">
        <f xml:space="preserve"> S6+S7</f>
        <v>7.75</v>
      </c>
      <c r="U11" s="60" t="str">
        <f>IF(ISERROR(OR(WEEKDAY(B11,1)=1,ISNUMBER(MATCH(B11,#REF!,0)))),"",IF(OR(WEEKDAY(B11,1)=1,ISNUMBER(MATCH(B11,#REF!,0))),1,2))</f>
        <v/>
      </c>
      <c r="V11" s="58"/>
      <c r="W11" s="58" t="s">
        <v>14</v>
      </c>
      <c r="X11" s="58" t="s">
        <v>35</v>
      </c>
      <c r="Y11" s="58" t="s">
        <v>22</v>
      </c>
      <c r="Z11" s="58"/>
      <c r="AA11" s="58"/>
    </row>
    <row r="12" spans="1:28" ht="18" customHeight="1" thickBot="1">
      <c r="A12" s="58"/>
      <c r="B12" s="71">
        <f>B4+1</f>
        <v>45140</v>
      </c>
      <c r="C12" s="72"/>
      <c r="D12" s="72"/>
      <c r="E12" s="72"/>
      <c r="F12" s="72"/>
      <c r="G12" s="72"/>
      <c r="H12" s="72"/>
      <c r="I12" s="72"/>
      <c r="J12" s="72"/>
      <c r="K12" s="72"/>
      <c r="L12" s="72"/>
      <c r="M12" s="72"/>
      <c r="N12" s="72"/>
      <c r="O12" s="72"/>
      <c r="P12" s="72"/>
      <c r="Q12" s="72"/>
      <c r="R12" s="72"/>
      <c r="S12" s="73"/>
      <c r="U12" s="60">
        <f>IF(ISERROR(OR(WEEKDAY(B12,1)=1,ISNUMBER(MATCH(B12,#REF!,0)))),"",IF(OR(WEEKDAY(B12,1)=1,ISNUMBER(MATCH(B12,#REF!,0))),1,2))</f>
        <v>2</v>
      </c>
      <c r="V12" s="58"/>
      <c r="W12" s="58"/>
      <c r="X12" s="58"/>
      <c r="Y12" s="58"/>
      <c r="Z12" s="58"/>
      <c r="AA12" s="58"/>
    </row>
    <row r="13" spans="1:28" ht="18" customHeight="1" thickBot="1">
      <c r="A13" s="58"/>
      <c r="B13" s="9" t="s">
        <v>25</v>
      </c>
      <c r="C13" s="4" t="s">
        <v>1</v>
      </c>
      <c r="D13" s="5" t="s">
        <v>0</v>
      </c>
      <c r="E13" s="68" t="s">
        <v>2</v>
      </c>
      <c r="F13" s="69"/>
      <c r="G13" s="69"/>
      <c r="H13" s="69"/>
      <c r="I13" s="69"/>
      <c r="J13" s="69"/>
      <c r="K13" s="69"/>
      <c r="L13" s="69"/>
      <c r="M13" s="70"/>
      <c r="N13" s="59" t="s">
        <v>4</v>
      </c>
      <c r="O13" s="57" t="s">
        <v>6</v>
      </c>
      <c r="P13" s="7" t="s">
        <v>26</v>
      </c>
      <c r="Q13" s="12" t="s">
        <v>4</v>
      </c>
      <c r="R13" s="63" t="s">
        <v>4</v>
      </c>
      <c r="S13" s="64"/>
      <c r="U13" s="60" t="str">
        <f>IF(ISERROR(OR(WEEKDAY(B13,1)=1,ISNUMBER(MATCH(B13,#REF!,0)))),"",IF(OR(WEEKDAY(B13,1)=1,ISNUMBER(MATCH(B13,#REF!,0))),1,2))</f>
        <v/>
      </c>
      <c r="V13" s="58"/>
      <c r="W13" s="10"/>
      <c r="X13" s="58"/>
      <c r="Y13" s="58"/>
      <c r="Z13" s="58"/>
      <c r="AA13" s="58"/>
    </row>
    <row r="14" spans="1:28" ht="18" customHeight="1">
      <c r="A14" s="58"/>
      <c r="B14" s="43" t="s">
        <v>7</v>
      </c>
      <c r="C14" s="44" t="s">
        <v>7</v>
      </c>
      <c r="D14" s="45"/>
      <c r="E14" s="66" t="s">
        <v>7</v>
      </c>
      <c r="F14" s="67"/>
      <c r="G14" s="67"/>
      <c r="H14" s="67"/>
      <c r="I14" s="67"/>
      <c r="J14" s="67"/>
      <c r="K14" s="67"/>
      <c r="L14" s="67"/>
      <c r="M14" s="67"/>
      <c r="N14" s="46"/>
      <c r="O14" s="46" t="s">
        <v>115</v>
      </c>
      <c r="P14" s="46"/>
      <c r="Q14" s="46">
        <v>7</v>
      </c>
      <c r="R14" s="52" t="s">
        <v>56</v>
      </c>
      <c r="S14" s="47">
        <f>SUM(N14:N19)</f>
        <v>0</v>
      </c>
      <c r="U14" s="60" t="str">
        <f>IF(ISERROR(OR(WEEKDAY(B14,1)=1,ISNUMBER(MATCH(B14,#REF!,0)))),"",IF(OR(WEEKDAY(B14,1)=1,ISNUMBER(MATCH(B14,#REF!,0))),1,2))</f>
        <v/>
      </c>
      <c r="V14" s="58"/>
      <c r="W14" s="58"/>
      <c r="X14" s="58"/>
      <c r="Y14" s="58"/>
      <c r="Z14" s="58"/>
      <c r="AA14" s="58"/>
    </row>
    <row r="15" spans="1:28" ht="18" customHeight="1">
      <c r="A15" s="58"/>
      <c r="B15" s="14" t="s">
        <v>7</v>
      </c>
      <c r="C15" s="8" t="s">
        <v>7</v>
      </c>
      <c r="D15" s="18"/>
      <c r="E15" s="61" t="s">
        <v>7</v>
      </c>
      <c r="F15" s="62"/>
      <c r="G15" s="62"/>
      <c r="H15" s="62"/>
      <c r="I15" s="62"/>
      <c r="J15" s="62"/>
      <c r="K15" s="62"/>
      <c r="L15" s="62"/>
      <c r="M15" s="62"/>
      <c r="N15" s="15"/>
      <c r="O15" s="15"/>
      <c r="P15" s="15"/>
      <c r="Q15" s="15"/>
      <c r="R15" s="53" t="s">
        <v>6</v>
      </c>
      <c r="S15" s="16">
        <f>SUM(Q14:Q18)</f>
        <v>7.75</v>
      </c>
      <c r="U15" s="60" t="str">
        <f>IF(ISERROR(OR(WEEKDAY(B15,1)=1,ISNUMBER(MATCH(B15,#REF!,0)))),"",IF(OR(WEEKDAY(B15,1)=1,ISNUMBER(MATCH(B15,#REF!,0))),1,2))</f>
        <v/>
      </c>
      <c r="V15" s="58"/>
      <c r="W15" s="58"/>
      <c r="X15" s="10"/>
      <c r="Y15" s="58"/>
      <c r="Z15" s="58"/>
      <c r="AA15" s="58"/>
    </row>
    <row r="16" spans="1:28" ht="18" customHeight="1">
      <c r="A16" s="58"/>
      <c r="B16" s="14" t="s">
        <v>7</v>
      </c>
      <c r="C16" s="8" t="s">
        <v>7</v>
      </c>
      <c r="D16" s="18"/>
      <c r="E16" s="61" t="s">
        <v>7</v>
      </c>
      <c r="F16" s="62"/>
      <c r="G16" s="62"/>
      <c r="H16" s="62"/>
      <c r="I16" s="62"/>
      <c r="J16" s="62"/>
      <c r="K16" s="62"/>
      <c r="L16" s="62"/>
      <c r="M16" s="62"/>
      <c r="N16" s="15"/>
      <c r="O16" s="15"/>
      <c r="P16" s="15"/>
      <c r="Q16" s="15"/>
      <c r="R16" s="54" t="str">
        <f>IF(Q19="△","Minus Time","")</f>
        <v/>
      </c>
      <c r="S16" s="41"/>
      <c r="U16" s="60" t="str">
        <f>IF(ISERROR(OR(WEEKDAY(B16,1)=1,ISNUMBER(MATCH(B16,#REF!,0)))),"",IF(OR(WEEKDAY(B16,1)=1,ISNUMBER(MATCH(B16,#REF!,0))),1,2))</f>
        <v/>
      </c>
      <c r="V16" s="58"/>
      <c r="W16" s="58"/>
      <c r="X16" s="10"/>
      <c r="Y16" s="58"/>
      <c r="Z16" s="58"/>
      <c r="AA16" s="58"/>
    </row>
    <row r="17" spans="1:27" ht="18" customHeight="1">
      <c r="A17" s="58"/>
      <c r="B17" s="14" t="s">
        <v>7</v>
      </c>
      <c r="C17" s="8" t="s">
        <v>7</v>
      </c>
      <c r="D17" s="18"/>
      <c r="E17" s="61" t="s">
        <v>7</v>
      </c>
      <c r="F17" s="62"/>
      <c r="G17" s="62"/>
      <c r="H17" s="62"/>
      <c r="I17" s="62"/>
      <c r="J17" s="62"/>
      <c r="K17" s="62"/>
      <c r="L17" s="62"/>
      <c r="M17" s="62"/>
      <c r="N17" s="15"/>
      <c r="O17" s="15"/>
      <c r="P17" s="15"/>
      <c r="Q17" s="15"/>
      <c r="R17" s="53" t="s">
        <v>23</v>
      </c>
      <c r="S17" s="16">
        <f>IF(OR(Q19="■",Q19="×",Q19="◎"),0,IF(Q19="△",SUM(S14:S16)-7.75, SUM(S14:S15)-7.75))</f>
        <v>0</v>
      </c>
      <c r="U17" s="60" t="str">
        <f>IF(ISERROR(OR(WEEKDAY(B17,1)=1,ISNUMBER(MATCH(B17,#REF!,0)))),"",IF(OR(WEEKDAY(B17,1)=1,ISNUMBER(MATCH(B17,#REF!,0))),1,2))</f>
        <v/>
      </c>
      <c r="V17" s="58"/>
      <c r="W17" s="58"/>
      <c r="X17" s="10"/>
      <c r="Y17" s="58"/>
      <c r="Z17" s="58"/>
      <c r="AA17" s="58"/>
    </row>
    <row r="18" spans="1:27" ht="18" customHeight="1">
      <c r="A18" s="58"/>
      <c r="B18" s="14" t="s">
        <v>7</v>
      </c>
      <c r="C18" s="8" t="s">
        <v>7</v>
      </c>
      <c r="D18" s="18"/>
      <c r="E18" s="61" t="s">
        <v>7</v>
      </c>
      <c r="F18" s="62"/>
      <c r="G18" s="62"/>
      <c r="H18" s="62"/>
      <c r="I18" s="62"/>
      <c r="J18" s="62"/>
      <c r="K18" s="62"/>
      <c r="L18" s="62"/>
      <c r="M18" s="62"/>
      <c r="N18" s="15"/>
      <c r="O18" s="15" t="s">
        <v>32</v>
      </c>
      <c r="P18" s="15" t="s">
        <v>33</v>
      </c>
      <c r="Q18" s="15">
        <v>0.75</v>
      </c>
      <c r="R18" s="53" t="s">
        <v>3</v>
      </c>
      <c r="S18" s="16" t="str">
        <f>IF(Q19="×",-7.75,"-")</f>
        <v>-</v>
      </c>
      <c r="U18" s="60" t="str">
        <f>IF(ISERROR(OR(WEEKDAY(B18,1)=1,ISNUMBER(MATCH(B18,#REF!,0)))),"",IF(OR(WEEKDAY(B18,1)=1,ISNUMBER(MATCH(B18,#REF!,0))),1,2))</f>
        <v/>
      </c>
      <c r="V18" s="58"/>
      <c r="W18" s="58"/>
      <c r="X18" s="10"/>
      <c r="Y18" s="58"/>
      <c r="Z18" s="58"/>
      <c r="AA18" s="58"/>
    </row>
    <row r="19" spans="1:27" ht="18" customHeight="1" thickBot="1">
      <c r="A19" s="58"/>
      <c r="B19" s="48" t="s">
        <v>7</v>
      </c>
      <c r="C19" s="49" t="s">
        <v>7</v>
      </c>
      <c r="D19" s="50"/>
      <c r="E19" s="76" t="s">
        <v>7</v>
      </c>
      <c r="F19" s="77"/>
      <c r="G19" s="77"/>
      <c r="H19" s="77"/>
      <c r="I19" s="77"/>
      <c r="J19" s="77"/>
      <c r="K19" s="77"/>
      <c r="L19" s="77"/>
      <c r="M19" s="77"/>
      <c r="N19" s="51"/>
      <c r="O19" s="51" t="s">
        <v>55</v>
      </c>
      <c r="P19" s="51" t="s">
        <v>33</v>
      </c>
      <c r="Q19" s="51" t="s">
        <v>93</v>
      </c>
      <c r="R19" s="55" t="s">
        <v>5</v>
      </c>
      <c r="S19" s="17">
        <f xml:space="preserve"> S14+S15</f>
        <v>7.75</v>
      </c>
      <c r="U19" s="60" t="str">
        <f>IF(ISERROR(OR(WEEKDAY(B19,1)=1,ISNUMBER(MATCH(B19,#REF!,0)))),"",IF(OR(WEEKDAY(B19,1)=1,ISNUMBER(MATCH(B19,#REF!,0))),1,2))</f>
        <v/>
      </c>
      <c r="V19" s="58"/>
      <c r="W19" s="58"/>
      <c r="X19" s="58"/>
      <c r="Y19" s="58"/>
      <c r="Z19" s="58"/>
      <c r="AA19" s="58"/>
    </row>
    <row r="20" spans="1:27" ht="18" customHeight="1" thickBot="1">
      <c r="A20" s="58"/>
      <c r="B20" s="71">
        <f>B12+1</f>
        <v>45141</v>
      </c>
      <c r="C20" s="72"/>
      <c r="D20" s="72"/>
      <c r="E20" s="72"/>
      <c r="F20" s="72"/>
      <c r="G20" s="72"/>
      <c r="H20" s="72"/>
      <c r="I20" s="72"/>
      <c r="J20" s="72"/>
      <c r="K20" s="72"/>
      <c r="L20" s="72"/>
      <c r="M20" s="72"/>
      <c r="N20" s="72"/>
      <c r="O20" s="72"/>
      <c r="P20" s="72"/>
      <c r="Q20" s="72"/>
      <c r="R20" s="72"/>
      <c r="S20" s="73"/>
      <c r="U20" s="60">
        <f>IF(ISERROR(OR(WEEKDAY(B20,1)=1,ISNUMBER(MATCH(B20,#REF!,0)))),"",IF(OR(WEEKDAY(B20,1)=1,ISNUMBER(MATCH(B20,#REF!,0))),1,2))</f>
        <v>2</v>
      </c>
      <c r="V20" s="58"/>
      <c r="W20" s="58"/>
      <c r="X20" s="58"/>
      <c r="Y20" s="58"/>
      <c r="Z20" s="58"/>
      <c r="AA20" s="58"/>
    </row>
    <row r="21" spans="1:27" ht="18" customHeight="1" thickBot="1">
      <c r="A21" s="58"/>
      <c r="B21" s="9" t="s">
        <v>25</v>
      </c>
      <c r="C21" s="4" t="s">
        <v>1</v>
      </c>
      <c r="D21" s="5" t="s">
        <v>0</v>
      </c>
      <c r="E21" s="68" t="s">
        <v>2</v>
      </c>
      <c r="F21" s="69"/>
      <c r="G21" s="69"/>
      <c r="H21" s="69"/>
      <c r="I21" s="69"/>
      <c r="J21" s="69"/>
      <c r="K21" s="69"/>
      <c r="L21" s="69"/>
      <c r="M21" s="70"/>
      <c r="N21" s="59" t="s">
        <v>4</v>
      </c>
      <c r="O21" s="57" t="s">
        <v>6</v>
      </c>
      <c r="P21" s="7" t="s">
        <v>26</v>
      </c>
      <c r="Q21" s="12" t="s">
        <v>4</v>
      </c>
      <c r="R21" s="63" t="s">
        <v>4</v>
      </c>
      <c r="S21" s="64"/>
      <c r="U21" s="60" t="str">
        <f>IF(ISERROR(OR(WEEKDAY(B21,1)=1,ISNUMBER(MATCH(B21,#REF!,0)))),"",IF(OR(WEEKDAY(B21,1)=1,ISNUMBER(MATCH(B21,#REF!,0))),1,2))</f>
        <v/>
      </c>
      <c r="V21" s="58"/>
      <c r="W21" s="58"/>
      <c r="X21" s="58"/>
      <c r="Y21" s="58"/>
      <c r="Z21" s="58"/>
      <c r="AA21" s="58"/>
    </row>
    <row r="22" spans="1:27" ht="18" customHeight="1">
      <c r="A22" s="58"/>
      <c r="B22" s="43" t="s">
        <v>7</v>
      </c>
      <c r="C22" s="44" t="s">
        <v>7</v>
      </c>
      <c r="D22" s="45"/>
      <c r="E22" s="66" t="s">
        <v>7</v>
      </c>
      <c r="F22" s="67"/>
      <c r="G22" s="67"/>
      <c r="H22" s="67"/>
      <c r="I22" s="67"/>
      <c r="J22" s="67"/>
      <c r="K22" s="67"/>
      <c r="L22" s="67"/>
      <c r="M22" s="67"/>
      <c r="N22" s="46"/>
      <c r="O22" s="46" t="s">
        <v>115</v>
      </c>
      <c r="P22" s="46"/>
      <c r="Q22" s="46">
        <v>7</v>
      </c>
      <c r="R22" s="52" t="s">
        <v>56</v>
      </c>
      <c r="S22" s="47">
        <f>SUM(N22:N27)</f>
        <v>0</v>
      </c>
      <c r="U22" s="60" t="str">
        <f>IF(ISERROR(OR(WEEKDAY(B22,1)=1,ISNUMBER(MATCH(B22,#REF!,0)))),"",IF(OR(WEEKDAY(B22,1)=1,ISNUMBER(MATCH(B22,#REF!,0))),1,2))</f>
        <v/>
      </c>
      <c r="V22" s="58"/>
      <c r="W22" s="58"/>
      <c r="X22" s="58"/>
      <c r="Y22" s="58"/>
      <c r="Z22" s="58"/>
      <c r="AA22" s="58"/>
    </row>
    <row r="23" spans="1:27" ht="18" customHeight="1">
      <c r="A23" s="58"/>
      <c r="B23" s="14" t="s">
        <v>7</v>
      </c>
      <c r="C23" s="8" t="s">
        <v>7</v>
      </c>
      <c r="D23" s="18"/>
      <c r="E23" s="61" t="s">
        <v>7</v>
      </c>
      <c r="F23" s="62"/>
      <c r="G23" s="62"/>
      <c r="H23" s="62"/>
      <c r="I23" s="62"/>
      <c r="J23" s="62"/>
      <c r="K23" s="62"/>
      <c r="L23" s="62"/>
      <c r="M23" s="62"/>
      <c r="N23" s="15"/>
      <c r="O23" s="15"/>
      <c r="P23" s="15"/>
      <c r="Q23" s="15"/>
      <c r="R23" s="53" t="s">
        <v>6</v>
      </c>
      <c r="S23" s="16">
        <f>SUM(Q22:Q26)</f>
        <v>7.75</v>
      </c>
      <c r="U23" s="60" t="str">
        <f>IF(ISERROR(OR(WEEKDAY(B23,1)=1,ISNUMBER(MATCH(B23,#REF!,0)))),"",IF(OR(WEEKDAY(B23,1)=1,ISNUMBER(MATCH(B23,#REF!,0))),1,2))</f>
        <v/>
      </c>
      <c r="V23" s="58"/>
      <c r="W23" s="58"/>
      <c r="X23" s="58"/>
      <c r="Y23" s="58"/>
      <c r="Z23" s="58"/>
      <c r="AA23" s="58"/>
    </row>
    <row r="24" spans="1:27" ht="18" customHeight="1">
      <c r="A24" s="58"/>
      <c r="B24" s="14" t="s">
        <v>7</v>
      </c>
      <c r="C24" s="8" t="s">
        <v>7</v>
      </c>
      <c r="D24" s="18"/>
      <c r="E24" s="61" t="s">
        <v>7</v>
      </c>
      <c r="F24" s="62"/>
      <c r="G24" s="62"/>
      <c r="H24" s="62"/>
      <c r="I24" s="62"/>
      <c r="J24" s="62"/>
      <c r="K24" s="62"/>
      <c r="L24" s="62"/>
      <c r="M24" s="62"/>
      <c r="N24" s="15"/>
      <c r="O24" s="15"/>
      <c r="P24" s="15"/>
      <c r="Q24" s="15"/>
      <c r="R24" s="54" t="str">
        <f>IF(Q27="△","Minus Time","")</f>
        <v/>
      </c>
      <c r="S24" s="41"/>
      <c r="U24" s="60" t="str">
        <f>IF(ISERROR(OR(WEEKDAY(B24,1)=1,ISNUMBER(MATCH(B24,#REF!,0)))),"",IF(OR(WEEKDAY(B24,1)=1,ISNUMBER(MATCH(B24,#REF!,0))),1,2))</f>
        <v/>
      </c>
      <c r="V24" s="58"/>
      <c r="W24" s="58"/>
      <c r="X24" s="58"/>
      <c r="Y24" s="58"/>
      <c r="Z24" s="58"/>
      <c r="AA24" s="58"/>
    </row>
    <row r="25" spans="1:27" ht="18" customHeight="1">
      <c r="A25" s="58"/>
      <c r="B25" s="14" t="s">
        <v>7</v>
      </c>
      <c r="C25" s="8" t="s">
        <v>7</v>
      </c>
      <c r="D25" s="18"/>
      <c r="E25" s="61" t="s">
        <v>7</v>
      </c>
      <c r="F25" s="62"/>
      <c r="G25" s="62"/>
      <c r="H25" s="62"/>
      <c r="I25" s="62"/>
      <c r="J25" s="62"/>
      <c r="K25" s="62"/>
      <c r="L25" s="62"/>
      <c r="M25" s="62"/>
      <c r="N25" s="15"/>
      <c r="O25" s="15"/>
      <c r="P25" s="15"/>
      <c r="Q25" s="15"/>
      <c r="R25" s="53" t="s">
        <v>23</v>
      </c>
      <c r="S25" s="16">
        <f>IF(OR(Q27="■",Q27="×",Q27="◎"),0,IF(Q27="△",SUM(S22:S24)-7.75, SUM(S22:S23)-7.75))</f>
        <v>0</v>
      </c>
      <c r="U25" s="60" t="str">
        <f>IF(ISERROR(OR(WEEKDAY(B25,1)=1,ISNUMBER(MATCH(B25,#REF!,0)))),"",IF(OR(WEEKDAY(B25,1)=1,ISNUMBER(MATCH(B25,#REF!,0))),1,2))</f>
        <v/>
      </c>
      <c r="V25" s="58"/>
      <c r="W25" s="58"/>
      <c r="X25" s="58"/>
      <c r="Y25" s="58"/>
      <c r="Z25" s="58"/>
      <c r="AA25" s="58"/>
    </row>
    <row r="26" spans="1:27" ht="18" customHeight="1">
      <c r="A26" s="58"/>
      <c r="B26" s="14" t="s">
        <v>7</v>
      </c>
      <c r="C26" s="8" t="s">
        <v>7</v>
      </c>
      <c r="D26" s="18"/>
      <c r="E26" s="61" t="s">
        <v>7</v>
      </c>
      <c r="F26" s="62"/>
      <c r="G26" s="62"/>
      <c r="H26" s="62"/>
      <c r="I26" s="62"/>
      <c r="J26" s="62"/>
      <c r="K26" s="62"/>
      <c r="L26" s="62"/>
      <c r="M26" s="62"/>
      <c r="N26" s="15"/>
      <c r="O26" s="15" t="s">
        <v>32</v>
      </c>
      <c r="P26" s="15" t="s">
        <v>33</v>
      </c>
      <c r="Q26" s="15">
        <v>0.75</v>
      </c>
      <c r="R26" s="53" t="s">
        <v>3</v>
      </c>
      <c r="S26" s="16" t="str">
        <f>IF(Q27="×",-7.75,"-")</f>
        <v>-</v>
      </c>
      <c r="U26" s="60" t="str">
        <f>IF(ISERROR(OR(WEEKDAY(B26,1)=1,ISNUMBER(MATCH(B26,#REF!,0)))),"",IF(OR(WEEKDAY(B26,1)=1,ISNUMBER(MATCH(B26,#REF!,0))),1,2))</f>
        <v/>
      </c>
      <c r="V26" s="58"/>
      <c r="W26" s="58"/>
      <c r="X26" s="58"/>
      <c r="Y26" s="58"/>
      <c r="Z26" s="58"/>
      <c r="AA26" s="58"/>
    </row>
    <row r="27" spans="1:27" ht="18" customHeight="1" thickBot="1">
      <c r="A27" s="58"/>
      <c r="B27" s="48" t="s">
        <v>7</v>
      </c>
      <c r="C27" s="49" t="s">
        <v>7</v>
      </c>
      <c r="D27" s="50"/>
      <c r="E27" s="76" t="s">
        <v>7</v>
      </c>
      <c r="F27" s="77"/>
      <c r="G27" s="77"/>
      <c r="H27" s="77"/>
      <c r="I27" s="77"/>
      <c r="J27" s="77"/>
      <c r="K27" s="77"/>
      <c r="L27" s="77"/>
      <c r="M27" s="77"/>
      <c r="N27" s="51"/>
      <c r="O27" s="51" t="s">
        <v>55</v>
      </c>
      <c r="P27" s="51" t="s">
        <v>33</v>
      </c>
      <c r="Q27" s="51" t="s">
        <v>93</v>
      </c>
      <c r="R27" s="55" t="s">
        <v>5</v>
      </c>
      <c r="S27" s="17">
        <f xml:space="preserve"> S22+S23</f>
        <v>7.75</v>
      </c>
      <c r="U27" s="60" t="str">
        <f>IF(ISERROR(OR(WEEKDAY(B27,1)=1,ISNUMBER(MATCH(B27,#REF!,0)))),"",IF(OR(WEEKDAY(B27,1)=1,ISNUMBER(MATCH(B27,#REF!,0))),1,2))</f>
        <v/>
      </c>
      <c r="V27" s="58"/>
      <c r="W27" s="58"/>
      <c r="X27" s="58"/>
      <c r="Y27" s="58"/>
      <c r="Z27" s="58"/>
      <c r="AA27" s="58"/>
    </row>
    <row r="28" spans="1:27" ht="18" customHeight="1" thickBot="1">
      <c r="A28" s="58"/>
      <c r="B28" s="71">
        <f>B20+1</f>
        <v>45142</v>
      </c>
      <c r="C28" s="72"/>
      <c r="D28" s="72"/>
      <c r="E28" s="72"/>
      <c r="F28" s="72"/>
      <c r="G28" s="72"/>
      <c r="H28" s="72"/>
      <c r="I28" s="72"/>
      <c r="J28" s="72"/>
      <c r="K28" s="72"/>
      <c r="L28" s="72"/>
      <c r="M28" s="72"/>
      <c r="N28" s="72"/>
      <c r="O28" s="72"/>
      <c r="P28" s="72"/>
      <c r="Q28" s="72"/>
      <c r="R28" s="72"/>
      <c r="S28" s="73"/>
      <c r="U28" s="60">
        <f>IF(ISERROR(OR(WEEKDAY(B28,1)=1,ISNUMBER(MATCH(B28,#REF!,0)))),"",IF(OR(WEEKDAY(B28,1)=1,ISNUMBER(MATCH(B28,#REF!,0))),1,2))</f>
        <v>2</v>
      </c>
      <c r="V28" s="58"/>
      <c r="W28" s="58"/>
      <c r="X28" s="58"/>
      <c r="Y28" s="58"/>
      <c r="Z28" s="58"/>
      <c r="AA28" s="58"/>
    </row>
    <row r="29" spans="1:27" ht="18" customHeight="1" thickBot="1">
      <c r="A29" s="58"/>
      <c r="B29" s="9" t="s">
        <v>25</v>
      </c>
      <c r="C29" s="4" t="s">
        <v>1</v>
      </c>
      <c r="D29" s="5" t="s">
        <v>0</v>
      </c>
      <c r="E29" s="68" t="s">
        <v>2</v>
      </c>
      <c r="F29" s="69"/>
      <c r="G29" s="69"/>
      <c r="H29" s="69"/>
      <c r="I29" s="69"/>
      <c r="J29" s="69"/>
      <c r="K29" s="69"/>
      <c r="L29" s="69"/>
      <c r="M29" s="70"/>
      <c r="N29" s="59" t="s">
        <v>4</v>
      </c>
      <c r="O29" s="57" t="s">
        <v>6</v>
      </c>
      <c r="P29" s="7" t="s">
        <v>26</v>
      </c>
      <c r="Q29" s="12" t="s">
        <v>4</v>
      </c>
      <c r="R29" s="63" t="s">
        <v>4</v>
      </c>
      <c r="S29" s="64"/>
      <c r="U29" s="60" t="str">
        <f>IF(ISERROR(OR(WEEKDAY(B29,1)=1,ISNUMBER(MATCH(B29,#REF!,0)))),"",IF(OR(WEEKDAY(B29,1)=1,ISNUMBER(MATCH(B29,#REF!,0))),1,2))</f>
        <v/>
      </c>
      <c r="V29" s="58"/>
      <c r="W29" s="58"/>
      <c r="X29" s="58"/>
      <c r="Y29" s="58"/>
      <c r="Z29" s="58"/>
      <c r="AA29" s="58"/>
    </row>
    <row r="30" spans="1:27" ht="18" customHeight="1">
      <c r="A30" s="58"/>
      <c r="B30" s="43" t="s">
        <v>96</v>
      </c>
      <c r="C30" s="44" t="s">
        <v>14</v>
      </c>
      <c r="D30" s="45" t="s">
        <v>122</v>
      </c>
      <c r="E30" s="66" t="s">
        <v>123</v>
      </c>
      <c r="F30" s="67"/>
      <c r="G30" s="67"/>
      <c r="H30" s="67"/>
      <c r="I30" s="67"/>
      <c r="J30" s="67"/>
      <c r="K30" s="67"/>
      <c r="L30" s="67"/>
      <c r="M30" s="67"/>
      <c r="N30" s="46">
        <v>2</v>
      </c>
      <c r="O30" s="46" t="s">
        <v>115</v>
      </c>
      <c r="P30" s="46"/>
      <c r="Q30" s="46">
        <v>5</v>
      </c>
      <c r="R30" s="52" t="s">
        <v>56</v>
      </c>
      <c r="S30" s="47">
        <f>SUM(N30:N35)</f>
        <v>2</v>
      </c>
      <c r="U30" s="60" t="str">
        <f>IF(ISERROR(OR(WEEKDAY(B30,1)=1,ISNUMBER(MATCH(B30,#REF!,0)))),"",IF(OR(WEEKDAY(B30,1)=1,ISNUMBER(MATCH(B30,#REF!,0))),1,2))</f>
        <v/>
      </c>
      <c r="V30" s="58"/>
      <c r="W30" s="58"/>
      <c r="X30" s="58"/>
      <c r="Y30" s="58"/>
      <c r="Z30" s="58"/>
      <c r="AA30" s="58"/>
    </row>
    <row r="31" spans="1:27" ht="18" customHeight="1">
      <c r="A31" s="58"/>
      <c r="B31" s="14" t="s">
        <v>7</v>
      </c>
      <c r="C31" s="8" t="s">
        <v>7</v>
      </c>
      <c r="D31" s="18"/>
      <c r="E31" s="61" t="s">
        <v>7</v>
      </c>
      <c r="F31" s="62"/>
      <c r="G31" s="62"/>
      <c r="H31" s="62"/>
      <c r="I31" s="62"/>
      <c r="J31" s="62"/>
      <c r="K31" s="62"/>
      <c r="L31" s="62"/>
      <c r="M31" s="62"/>
      <c r="N31" s="15"/>
      <c r="O31" s="15"/>
      <c r="P31" s="15"/>
      <c r="Q31" s="15"/>
      <c r="R31" s="53" t="s">
        <v>6</v>
      </c>
      <c r="S31" s="16">
        <f>SUM(Q30:Q34)</f>
        <v>5.75</v>
      </c>
      <c r="U31" s="60" t="str">
        <f>IF(ISERROR(OR(WEEKDAY(B31,1)=1,ISNUMBER(MATCH(B31,#REF!,0)))),"",IF(OR(WEEKDAY(B31,1)=1,ISNUMBER(MATCH(B31,#REF!,0))),1,2))</f>
        <v/>
      </c>
      <c r="V31" s="58"/>
      <c r="W31" s="58"/>
      <c r="X31" s="58"/>
      <c r="Y31" s="58"/>
      <c r="Z31" s="58"/>
      <c r="AA31" s="58"/>
    </row>
    <row r="32" spans="1:27" ht="18" customHeight="1">
      <c r="A32" s="58"/>
      <c r="B32" s="14" t="s">
        <v>7</v>
      </c>
      <c r="C32" s="8" t="s">
        <v>7</v>
      </c>
      <c r="D32" s="18"/>
      <c r="E32" s="61" t="s">
        <v>7</v>
      </c>
      <c r="F32" s="62"/>
      <c r="G32" s="62"/>
      <c r="H32" s="62"/>
      <c r="I32" s="62"/>
      <c r="J32" s="62"/>
      <c r="K32" s="62"/>
      <c r="L32" s="62"/>
      <c r="M32" s="62"/>
      <c r="N32" s="15"/>
      <c r="O32" s="15"/>
      <c r="P32" s="15"/>
      <c r="Q32" s="15"/>
      <c r="R32" s="54" t="str">
        <f>IF(Q35="△","Minus Time","")</f>
        <v/>
      </c>
      <c r="S32" s="41"/>
      <c r="U32" s="60" t="str">
        <f>IF(ISERROR(OR(WEEKDAY(B32,1)=1,ISNUMBER(MATCH(B32,#REF!,0)))),"",IF(OR(WEEKDAY(B32,1)=1,ISNUMBER(MATCH(B32,#REF!,0))),1,2))</f>
        <v/>
      </c>
      <c r="V32" s="58"/>
      <c r="W32" s="58"/>
      <c r="X32" s="58"/>
      <c r="Y32" s="58"/>
      <c r="Z32" s="58"/>
      <c r="AA32" s="58"/>
    </row>
    <row r="33" spans="1:27" ht="18" customHeight="1">
      <c r="A33" s="58"/>
      <c r="B33" s="14" t="s">
        <v>7</v>
      </c>
      <c r="C33" s="8" t="s">
        <v>7</v>
      </c>
      <c r="D33" s="18"/>
      <c r="E33" s="61" t="s">
        <v>7</v>
      </c>
      <c r="F33" s="62"/>
      <c r="G33" s="62"/>
      <c r="H33" s="62"/>
      <c r="I33" s="62"/>
      <c r="J33" s="62"/>
      <c r="K33" s="62"/>
      <c r="L33" s="62"/>
      <c r="M33" s="62"/>
      <c r="N33" s="15"/>
      <c r="O33" s="15"/>
      <c r="P33" s="15"/>
      <c r="Q33" s="15"/>
      <c r="R33" s="53" t="s">
        <v>23</v>
      </c>
      <c r="S33" s="16">
        <f>IF(OR(Q35="■",Q35="×",Q35="◎"),0,IF(Q35="△",SUM(S30:S32)-7.75, SUM(S30:S31)-7.75))</f>
        <v>0</v>
      </c>
      <c r="U33" s="60" t="str">
        <f>IF(ISERROR(OR(WEEKDAY(B33,1)=1,ISNUMBER(MATCH(B33,#REF!,0)))),"",IF(OR(WEEKDAY(B33,1)=1,ISNUMBER(MATCH(B33,#REF!,0))),1,2))</f>
        <v/>
      </c>
      <c r="V33" s="58"/>
      <c r="W33" s="58"/>
      <c r="X33" s="58"/>
      <c r="Y33" s="58"/>
      <c r="Z33" s="58"/>
      <c r="AA33" s="58"/>
    </row>
    <row r="34" spans="1:27" ht="18" customHeight="1">
      <c r="A34" s="58"/>
      <c r="B34" s="14" t="s">
        <v>7</v>
      </c>
      <c r="C34" s="8" t="s">
        <v>7</v>
      </c>
      <c r="D34" s="18"/>
      <c r="E34" s="61" t="s">
        <v>7</v>
      </c>
      <c r="F34" s="62"/>
      <c r="G34" s="62"/>
      <c r="H34" s="62"/>
      <c r="I34" s="62"/>
      <c r="J34" s="62"/>
      <c r="K34" s="62"/>
      <c r="L34" s="62"/>
      <c r="M34" s="62"/>
      <c r="N34" s="15"/>
      <c r="O34" s="15" t="s">
        <v>32</v>
      </c>
      <c r="P34" s="15" t="s">
        <v>33</v>
      </c>
      <c r="Q34" s="15">
        <v>0.75</v>
      </c>
      <c r="R34" s="53" t="s">
        <v>3</v>
      </c>
      <c r="S34" s="16" t="str">
        <f>IF(Q35="×",-7.75,"-")</f>
        <v>-</v>
      </c>
      <c r="U34" s="60" t="str">
        <f>IF(ISERROR(OR(WEEKDAY(B34,1)=1,ISNUMBER(MATCH(B34,#REF!,0)))),"",IF(OR(WEEKDAY(B34,1)=1,ISNUMBER(MATCH(B34,#REF!,0))),1,2))</f>
        <v/>
      </c>
      <c r="V34" s="58"/>
      <c r="W34" s="58"/>
      <c r="X34" s="58"/>
      <c r="Y34" s="58"/>
      <c r="Z34" s="58"/>
      <c r="AA34" s="58"/>
    </row>
    <row r="35" spans="1:27" ht="18" customHeight="1" thickBot="1">
      <c r="A35" s="58"/>
      <c r="B35" s="48" t="s">
        <v>7</v>
      </c>
      <c r="C35" s="49" t="s">
        <v>7</v>
      </c>
      <c r="D35" s="50"/>
      <c r="E35" s="76" t="s">
        <v>7</v>
      </c>
      <c r="F35" s="77"/>
      <c r="G35" s="77"/>
      <c r="H35" s="77"/>
      <c r="I35" s="77"/>
      <c r="J35" s="77"/>
      <c r="K35" s="77"/>
      <c r="L35" s="77"/>
      <c r="M35" s="77"/>
      <c r="N35" s="51"/>
      <c r="O35" s="51" t="s">
        <v>55</v>
      </c>
      <c r="P35" s="51" t="s">
        <v>33</v>
      </c>
      <c r="Q35" s="51" t="s">
        <v>93</v>
      </c>
      <c r="R35" s="55" t="s">
        <v>5</v>
      </c>
      <c r="S35" s="17">
        <f xml:space="preserve"> S30+S31</f>
        <v>7.75</v>
      </c>
      <c r="U35" s="60" t="str">
        <f>IF(ISERROR(OR(WEEKDAY(B35,1)=1,ISNUMBER(MATCH(B35,#REF!,0)))),"",IF(OR(WEEKDAY(B35,1)=1,ISNUMBER(MATCH(B35,#REF!,0))),1,2))</f>
        <v/>
      </c>
      <c r="V35" s="58"/>
      <c r="W35" s="58"/>
      <c r="X35" s="58"/>
      <c r="Y35" s="58"/>
      <c r="Z35" s="58"/>
      <c r="AA35" s="58"/>
    </row>
    <row r="36" spans="1:27" ht="18" customHeight="1" thickBot="1">
      <c r="A36" s="58"/>
      <c r="B36" s="71">
        <f>B28+1</f>
        <v>45143</v>
      </c>
      <c r="C36" s="72"/>
      <c r="D36" s="72"/>
      <c r="E36" s="72"/>
      <c r="F36" s="72"/>
      <c r="G36" s="72"/>
      <c r="H36" s="72"/>
      <c r="I36" s="72"/>
      <c r="J36" s="72"/>
      <c r="K36" s="72"/>
      <c r="L36" s="72"/>
      <c r="M36" s="72"/>
      <c r="N36" s="72"/>
      <c r="O36" s="72"/>
      <c r="P36" s="72"/>
      <c r="Q36" s="72"/>
      <c r="R36" s="72"/>
      <c r="S36" s="73"/>
      <c r="U36" s="60">
        <f>IF(ISERROR(OR(WEEKDAY(B36,1)=1,ISNUMBER(MATCH(B36,#REF!,0)))),"",IF(OR(WEEKDAY(B36,1)=1,ISNUMBER(MATCH(B36,#REF!,0))),1,2))</f>
        <v>2</v>
      </c>
      <c r="V36" s="58"/>
      <c r="W36" s="58"/>
      <c r="X36" s="58"/>
      <c r="Y36" s="58"/>
      <c r="Z36" s="58"/>
      <c r="AA36" s="58"/>
    </row>
    <row r="37" spans="1:27" ht="18" customHeight="1" thickBot="1">
      <c r="A37" s="58"/>
      <c r="B37" s="9" t="s">
        <v>25</v>
      </c>
      <c r="C37" s="4" t="s">
        <v>1</v>
      </c>
      <c r="D37" s="5" t="s">
        <v>0</v>
      </c>
      <c r="E37" s="68" t="s">
        <v>2</v>
      </c>
      <c r="F37" s="69"/>
      <c r="G37" s="69"/>
      <c r="H37" s="69"/>
      <c r="I37" s="69"/>
      <c r="J37" s="69"/>
      <c r="K37" s="69"/>
      <c r="L37" s="69"/>
      <c r="M37" s="70"/>
      <c r="N37" s="59" t="s">
        <v>4</v>
      </c>
      <c r="O37" s="57" t="s">
        <v>6</v>
      </c>
      <c r="P37" s="7" t="s">
        <v>26</v>
      </c>
      <c r="Q37" s="12" t="s">
        <v>4</v>
      </c>
      <c r="R37" s="63" t="s">
        <v>4</v>
      </c>
      <c r="S37" s="64"/>
      <c r="U37" s="60" t="str">
        <f>IF(ISERROR(OR(WEEKDAY(B37,1)=1,ISNUMBER(MATCH(B37,#REF!,0)))),"",IF(OR(WEEKDAY(B37,1)=1,ISNUMBER(MATCH(B37,#REF!,0))),1,2))</f>
        <v/>
      </c>
      <c r="V37" s="58"/>
      <c r="W37" s="58"/>
      <c r="X37" s="58"/>
      <c r="Y37" s="58"/>
      <c r="Z37" s="58"/>
      <c r="AA37" s="58"/>
    </row>
    <row r="38" spans="1:27" ht="18" customHeight="1">
      <c r="A38" s="58"/>
      <c r="B38" s="43" t="s">
        <v>96</v>
      </c>
      <c r="C38" s="44" t="s">
        <v>14</v>
      </c>
      <c r="D38" s="45" t="s">
        <v>122</v>
      </c>
      <c r="E38" s="66" t="s">
        <v>123</v>
      </c>
      <c r="F38" s="67"/>
      <c r="G38" s="67"/>
      <c r="H38" s="67"/>
      <c r="I38" s="67"/>
      <c r="J38" s="67"/>
      <c r="K38" s="67"/>
      <c r="L38" s="67"/>
      <c r="M38" s="67"/>
      <c r="N38" s="46">
        <v>6.5</v>
      </c>
      <c r="O38" s="46"/>
      <c r="P38" s="46"/>
      <c r="Q38" s="46"/>
      <c r="R38" s="52" t="s">
        <v>56</v>
      </c>
      <c r="S38" s="47">
        <f>SUM(N38:N43)</f>
        <v>6.5</v>
      </c>
      <c r="U38" s="60" t="str">
        <f>IF(ISERROR(OR(WEEKDAY(B38,1)=1,ISNUMBER(MATCH(B38,#REF!,0)))),"",IF(OR(WEEKDAY(B38,1)=1,ISNUMBER(MATCH(B38,#REF!,0))),1,2))</f>
        <v/>
      </c>
      <c r="V38" s="58"/>
      <c r="W38" s="58"/>
      <c r="X38" s="58"/>
      <c r="Y38" s="58"/>
      <c r="Z38" s="58"/>
      <c r="AA38" s="58"/>
    </row>
    <row r="39" spans="1:27" ht="18" customHeight="1">
      <c r="A39" s="58"/>
      <c r="B39" s="14" t="s">
        <v>7</v>
      </c>
      <c r="C39" s="8" t="s">
        <v>7</v>
      </c>
      <c r="D39" s="18"/>
      <c r="E39" s="61" t="s">
        <v>7</v>
      </c>
      <c r="F39" s="62"/>
      <c r="G39" s="62"/>
      <c r="H39" s="62"/>
      <c r="I39" s="62"/>
      <c r="J39" s="62"/>
      <c r="K39" s="62"/>
      <c r="L39" s="62"/>
      <c r="M39" s="62"/>
      <c r="N39" s="15"/>
      <c r="O39" s="15"/>
      <c r="P39" s="15"/>
      <c r="Q39" s="15"/>
      <c r="R39" s="53" t="s">
        <v>6</v>
      </c>
      <c r="S39" s="16">
        <f>SUM(Q38:Q42)</f>
        <v>1.25</v>
      </c>
      <c r="U39" s="60" t="str">
        <f>IF(ISERROR(OR(WEEKDAY(B39,1)=1,ISNUMBER(MATCH(B39,#REF!,0)))),"",IF(OR(WEEKDAY(B39,1)=1,ISNUMBER(MATCH(B39,#REF!,0))),1,2))</f>
        <v/>
      </c>
      <c r="V39" s="58"/>
      <c r="W39" s="58"/>
      <c r="X39" s="58"/>
      <c r="Y39" s="58"/>
      <c r="Z39" s="58"/>
      <c r="AA39" s="58"/>
    </row>
    <row r="40" spans="1:27" ht="18" customHeight="1">
      <c r="A40" s="58"/>
      <c r="B40" s="14" t="s">
        <v>7</v>
      </c>
      <c r="C40" s="8" t="s">
        <v>7</v>
      </c>
      <c r="D40" s="18"/>
      <c r="E40" s="61" t="s">
        <v>7</v>
      </c>
      <c r="F40" s="62"/>
      <c r="G40" s="62"/>
      <c r="H40" s="62"/>
      <c r="I40" s="62"/>
      <c r="J40" s="62"/>
      <c r="K40" s="62"/>
      <c r="L40" s="62"/>
      <c r="M40" s="62"/>
      <c r="N40" s="15"/>
      <c r="O40" s="15"/>
      <c r="P40" s="15"/>
      <c r="Q40" s="15"/>
      <c r="R40" s="54" t="str">
        <f>IF(Q43="△","Minus Time","")</f>
        <v/>
      </c>
      <c r="S40" s="41"/>
      <c r="U40" s="60" t="str">
        <f>IF(ISERROR(OR(WEEKDAY(B40,1)=1,ISNUMBER(MATCH(B40,#REF!,0)))),"",IF(OR(WEEKDAY(B40,1)=1,ISNUMBER(MATCH(B40,#REF!,0))),1,2))</f>
        <v/>
      </c>
      <c r="V40" s="58"/>
      <c r="W40" s="58"/>
      <c r="X40" s="58"/>
      <c r="Y40" s="58"/>
      <c r="Z40" s="58"/>
      <c r="AA40" s="58"/>
    </row>
    <row r="41" spans="1:27" ht="18" customHeight="1">
      <c r="A41" s="58"/>
      <c r="B41" s="14" t="s">
        <v>7</v>
      </c>
      <c r="C41" s="8" t="s">
        <v>7</v>
      </c>
      <c r="D41" s="18"/>
      <c r="E41" s="61" t="s">
        <v>7</v>
      </c>
      <c r="F41" s="62"/>
      <c r="G41" s="62"/>
      <c r="H41" s="62"/>
      <c r="I41" s="62"/>
      <c r="J41" s="62"/>
      <c r="K41" s="62"/>
      <c r="L41" s="62"/>
      <c r="M41" s="62"/>
      <c r="N41" s="15"/>
      <c r="O41" s="15"/>
      <c r="P41" s="15"/>
      <c r="Q41" s="15"/>
      <c r="R41" s="53" t="s">
        <v>23</v>
      </c>
      <c r="S41" s="16">
        <f>IF(OR(Q43="■",Q43="×",Q43="◎"),0,IF(Q43="△",SUM(S38:S40)-7.75, SUM(S38:S39)-7.75))</f>
        <v>0</v>
      </c>
      <c r="U41" s="60" t="str">
        <f>IF(ISERROR(OR(WEEKDAY(B41,1)=1,ISNUMBER(MATCH(B41,#REF!,0)))),"",IF(OR(WEEKDAY(B41,1)=1,ISNUMBER(MATCH(B41,#REF!,0))),1,2))</f>
        <v/>
      </c>
      <c r="V41" s="58"/>
      <c r="W41" s="58"/>
      <c r="X41" s="58"/>
      <c r="Y41" s="58"/>
      <c r="Z41" s="58"/>
      <c r="AA41" s="58"/>
    </row>
    <row r="42" spans="1:27" ht="18" customHeight="1">
      <c r="A42" s="58"/>
      <c r="B42" s="14" t="s">
        <v>7</v>
      </c>
      <c r="C42" s="8" t="s">
        <v>7</v>
      </c>
      <c r="D42" s="18"/>
      <c r="E42" s="61" t="s">
        <v>7</v>
      </c>
      <c r="F42" s="62"/>
      <c r="G42" s="62"/>
      <c r="H42" s="62"/>
      <c r="I42" s="62"/>
      <c r="J42" s="62"/>
      <c r="K42" s="62"/>
      <c r="L42" s="62"/>
      <c r="M42" s="62"/>
      <c r="N42" s="15"/>
      <c r="O42" s="15" t="s">
        <v>32</v>
      </c>
      <c r="P42" s="15" t="s">
        <v>33</v>
      </c>
      <c r="Q42" s="15">
        <v>1.25</v>
      </c>
      <c r="R42" s="53" t="s">
        <v>3</v>
      </c>
      <c r="S42" s="16" t="str">
        <f>IF(Q43="×",-7.75,"-")</f>
        <v>-</v>
      </c>
      <c r="U42" s="60" t="str">
        <f>IF(ISERROR(OR(WEEKDAY(B42,1)=1,ISNUMBER(MATCH(B42,#REF!,0)))),"",IF(OR(WEEKDAY(B42,1)=1,ISNUMBER(MATCH(B42,#REF!,0))),1,2))</f>
        <v/>
      </c>
      <c r="V42" s="58"/>
      <c r="W42" s="58"/>
      <c r="X42" s="58"/>
      <c r="Y42" s="58"/>
      <c r="Z42" s="58"/>
      <c r="AA42" s="58"/>
    </row>
    <row r="43" spans="1:27" ht="18" customHeight="1" thickBot="1">
      <c r="A43" s="58"/>
      <c r="B43" s="48" t="s">
        <v>7</v>
      </c>
      <c r="C43" s="49" t="s">
        <v>7</v>
      </c>
      <c r="D43" s="50"/>
      <c r="E43" s="76" t="s">
        <v>7</v>
      </c>
      <c r="F43" s="77"/>
      <c r="G43" s="77"/>
      <c r="H43" s="77"/>
      <c r="I43" s="77"/>
      <c r="J43" s="77"/>
      <c r="K43" s="77"/>
      <c r="L43" s="77"/>
      <c r="M43" s="77"/>
      <c r="N43" s="51"/>
      <c r="O43" s="51" t="s">
        <v>55</v>
      </c>
      <c r="P43" s="51" t="s">
        <v>33</v>
      </c>
      <c r="Q43" s="51" t="s">
        <v>93</v>
      </c>
      <c r="R43" s="55" t="s">
        <v>5</v>
      </c>
      <c r="S43" s="17">
        <f xml:space="preserve"> S38+S39</f>
        <v>7.75</v>
      </c>
      <c r="U43" s="60" t="str">
        <f>IF(ISERROR(OR(WEEKDAY(B43,1)=1,ISNUMBER(MATCH(B43,#REF!,0)))),"",IF(OR(WEEKDAY(B43,1)=1,ISNUMBER(MATCH(B43,#REF!,0))),1,2))</f>
        <v/>
      </c>
      <c r="V43" s="58"/>
      <c r="W43" s="58"/>
      <c r="X43" s="58"/>
      <c r="Y43" s="58"/>
      <c r="Z43" s="58"/>
      <c r="AA43" s="58"/>
    </row>
    <row r="44" spans="1:27" ht="18" customHeight="1" thickBot="1">
      <c r="A44" s="58"/>
      <c r="B44" s="71">
        <f>B36+1</f>
        <v>45144</v>
      </c>
      <c r="C44" s="72"/>
      <c r="D44" s="72"/>
      <c r="E44" s="72"/>
      <c r="F44" s="72"/>
      <c r="G44" s="72"/>
      <c r="H44" s="72"/>
      <c r="I44" s="72"/>
      <c r="J44" s="72"/>
      <c r="K44" s="72"/>
      <c r="L44" s="72"/>
      <c r="M44" s="72"/>
      <c r="N44" s="72"/>
      <c r="O44" s="72"/>
      <c r="P44" s="72"/>
      <c r="Q44" s="72"/>
      <c r="R44" s="72"/>
      <c r="S44" s="73"/>
      <c r="U44" s="60">
        <f>IF(ISERROR(OR(WEEKDAY(B44,1)=1,ISNUMBER(MATCH(B44,#REF!,0)))),"",IF(OR(WEEKDAY(B44,1)=1,ISNUMBER(MATCH(B44,#REF!,0))),1,2))</f>
        <v>1</v>
      </c>
      <c r="V44" s="58"/>
      <c r="W44" s="58"/>
      <c r="X44" s="58"/>
      <c r="Y44" s="58"/>
      <c r="Z44" s="58"/>
      <c r="AA44" s="58"/>
    </row>
    <row r="45" spans="1:27" ht="18" customHeight="1" thickBot="1">
      <c r="A45" s="58"/>
      <c r="B45" s="9" t="s">
        <v>25</v>
      </c>
      <c r="C45" s="4" t="s">
        <v>1</v>
      </c>
      <c r="D45" s="5" t="s">
        <v>0</v>
      </c>
      <c r="E45" s="68" t="s">
        <v>2</v>
      </c>
      <c r="F45" s="69"/>
      <c r="G45" s="69"/>
      <c r="H45" s="69"/>
      <c r="I45" s="69"/>
      <c r="J45" s="69"/>
      <c r="K45" s="69"/>
      <c r="L45" s="69"/>
      <c r="M45" s="70"/>
      <c r="N45" s="59" t="s">
        <v>4</v>
      </c>
      <c r="O45" s="57" t="s">
        <v>6</v>
      </c>
      <c r="P45" s="7" t="s">
        <v>26</v>
      </c>
      <c r="Q45" s="12" t="s">
        <v>4</v>
      </c>
      <c r="R45" s="63" t="s">
        <v>4</v>
      </c>
      <c r="S45" s="64"/>
      <c r="U45" s="60" t="str">
        <f>IF(ISERROR(OR(WEEKDAY(B45,1)=1,ISNUMBER(MATCH(B45,#REF!,0)))),"",IF(OR(WEEKDAY(B45,1)=1,ISNUMBER(MATCH(B45,#REF!,0))),1,2))</f>
        <v/>
      </c>
      <c r="V45" s="58"/>
      <c r="W45" s="58"/>
      <c r="X45" s="58"/>
      <c r="Y45" s="58"/>
      <c r="Z45" s="58"/>
      <c r="AA45" s="58"/>
    </row>
    <row r="46" spans="1:27" ht="18" customHeight="1">
      <c r="A46" s="58"/>
      <c r="B46" s="43" t="s">
        <v>7</v>
      </c>
      <c r="C46" s="44" t="s">
        <v>7</v>
      </c>
      <c r="D46" s="45"/>
      <c r="E46" s="66" t="s">
        <v>7</v>
      </c>
      <c r="F46" s="67"/>
      <c r="G46" s="67"/>
      <c r="H46" s="67"/>
      <c r="I46" s="67"/>
      <c r="J46" s="67"/>
      <c r="K46" s="67"/>
      <c r="L46" s="67"/>
      <c r="M46" s="67"/>
      <c r="N46" s="46"/>
      <c r="O46" s="46"/>
      <c r="P46" s="46"/>
      <c r="Q46" s="46"/>
      <c r="R46" s="52" t="s">
        <v>56</v>
      </c>
      <c r="S46" s="47">
        <f>SUM(N46:N51)</f>
        <v>0</v>
      </c>
      <c r="U46" s="60" t="str">
        <f>IF(ISERROR(OR(WEEKDAY(B46,1)=1,ISNUMBER(MATCH(B46,#REF!,0)))),"",IF(OR(WEEKDAY(B46,1)=1,ISNUMBER(MATCH(B46,#REF!,0))),1,2))</f>
        <v/>
      </c>
      <c r="V46" s="58"/>
      <c r="W46" s="58"/>
      <c r="X46" s="58"/>
      <c r="Y46" s="58"/>
      <c r="Z46" s="58"/>
      <c r="AA46" s="58"/>
    </row>
    <row r="47" spans="1:27" ht="18" customHeight="1">
      <c r="A47" s="58"/>
      <c r="B47" s="14" t="s">
        <v>7</v>
      </c>
      <c r="C47" s="8" t="s">
        <v>7</v>
      </c>
      <c r="D47" s="18"/>
      <c r="E47" s="61" t="s">
        <v>7</v>
      </c>
      <c r="F47" s="62"/>
      <c r="G47" s="62"/>
      <c r="H47" s="62"/>
      <c r="I47" s="62"/>
      <c r="J47" s="62"/>
      <c r="K47" s="62"/>
      <c r="L47" s="62"/>
      <c r="M47" s="62"/>
      <c r="N47" s="15"/>
      <c r="O47" s="15"/>
      <c r="P47" s="15"/>
      <c r="Q47" s="15"/>
      <c r="R47" s="53" t="s">
        <v>6</v>
      </c>
      <c r="S47" s="16">
        <f>SUM(Q46:Q50)</f>
        <v>0</v>
      </c>
      <c r="U47" s="60" t="str">
        <f>IF(ISERROR(OR(WEEKDAY(B47,1)=1,ISNUMBER(MATCH(B47,#REF!,0)))),"",IF(OR(WEEKDAY(B47,1)=1,ISNUMBER(MATCH(B47,#REF!,0))),1,2))</f>
        <v/>
      </c>
      <c r="V47" s="58"/>
      <c r="W47" s="58"/>
      <c r="X47" s="58"/>
      <c r="Y47" s="58"/>
      <c r="Z47" s="58"/>
      <c r="AA47" s="58"/>
    </row>
    <row r="48" spans="1:27" ht="18" customHeight="1">
      <c r="A48" s="58"/>
      <c r="B48" s="14" t="s">
        <v>7</v>
      </c>
      <c r="C48" s="8" t="s">
        <v>7</v>
      </c>
      <c r="D48" s="18"/>
      <c r="E48" s="61" t="s">
        <v>7</v>
      </c>
      <c r="F48" s="62"/>
      <c r="G48" s="62"/>
      <c r="H48" s="62"/>
      <c r="I48" s="62"/>
      <c r="J48" s="62"/>
      <c r="K48" s="62"/>
      <c r="L48" s="62"/>
      <c r="M48" s="62"/>
      <c r="N48" s="15"/>
      <c r="O48" s="15"/>
      <c r="P48" s="15"/>
      <c r="Q48" s="15"/>
      <c r="R48" s="54" t="str">
        <f>IF(Q51="△","Minus Time","")</f>
        <v/>
      </c>
      <c r="S48" s="41"/>
      <c r="U48" s="60" t="str">
        <f>IF(ISERROR(OR(WEEKDAY(B48,1)=1,ISNUMBER(MATCH(B48,#REF!,0)))),"",IF(OR(WEEKDAY(B48,1)=1,ISNUMBER(MATCH(B48,#REF!,0))),1,2))</f>
        <v/>
      </c>
      <c r="V48" s="58"/>
      <c r="W48" s="58"/>
      <c r="X48" s="58"/>
      <c r="Y48" s="58"/>
      <c r="Z48" s="58"/>
      <c r="AA48" s="58"/>
    </row>
    <row r="49" spans="1:27" ht="18" customHeight="1">
      <c r="A49" s="58"/>
      <c r="B49" s="14" t="s">
        <v>7</v>
      </c>
      <c r="C49" s="8" t="s">
        <v>7</v>
      </c>
      <c r="D49" s="18"/>
      <c r="E49" s="61" t="s">
        <v>7</v>
      </c>
      <c r="F49" s="62"/>
      <c r="G49" s="62"/>
      <c r="H49" s="62"/>
      <c r="I49" s="62"/>
      <c r="J49" s="62"/>
      <c r="K49" s="62"/>
      <c r="L49" s="62"/>
      <c r="M49" s="62"/>
      <c r="N49" s="15"/>
      <c r="O49" s="15"/>
      <c r="P49" s="15"/>
      <c r="Q49" s="15"/>
      <c r="R49" s="53" t="s">
        <v>23</v>
      </c>
      <c r="S49" s="16">
        <f>IF(OR(Q51="■",Q51="×",Q51="◎"),0,IF(Q51="△",SUM(S46:S48)-7.75, SUM(S46:S47)-7.75))</f>
        <v>0</v>
      </c>
      <c r="U49" s="60" t="str">
        <f>IF(ISERROR(OR(WEEKDAY(B49,1)=1,ISNUMBER(MATCH(B49,#REF!,0)))),"",IF(OR(WEEKDAY(B49,1)=1,ISNUMBER(MATCH(B49,#REF!,0))),1,2))</f>
        <v/>
      </c>
      <c r="V49" s="58"/>
      <c r="W49" s="58"/>
      <c r="X49" s="58"/>
      <c r="Y49" s="58"/>
      <c r="Z49" s="58"/>
      <c r="AA49" s="58"/>
    </row>
    <row r="50" spans="1:27" ht="18" customHeight="1">
      <c r="A50" s="58"/>
      <c r="B50" s="14" t="s">
        <v>7</v>
      </c>
      <c r="C50" s="8" t="s">
        <v>7</v>
      </c>
      <c r="D50" s="18"/>
      <c r="E50" s="61" t="s">
        <v>7</v>
      </c>
      <c r="F50" s="62"/>
      <c r="G50" s="62"/>
      <c r="H50" s="62"/>
      <c r="I50" s="62"/>
      <c r="J50" s="62"/>
      <c r="K50" s="62"/>
      <c r="L50" s="62"/>
      <c r="M50" s="62"/>
      <c r="N50" s="15"/>
      <c r="O50" s="15" t="s">
        <v>32</v>
      </c>
      <c r="P50" s="15" t="s">
        <v>33</v>
      </c>
      <c r="Q50" s="15"/>
      <c r="R50" s="53" t="s">
        <v>3</v>
      </c>
      <c r="S50" s="16" t="str">
        <f>IF(Q51="×",-7.75,"-")</f>
        <v>-</v>
      </c>
      <c r="U50" s="60" t="str">
        <f>IF(ISERROR(OR(WEEKDAY(B50,1)=1,ISNUMBER(MATCH(B50,#REF!,0)))),"",IF(OR(WEEKDAY(B50,1)=1,ISNUMBER(MATCH(B50,#REF!,0))),1,2))</f>
        <v/>
      </c>
      <c r="V50" s="58"/>
      <c r="W50" s="58"/>
      <c r="X50" s="58"/>
      <c r="Y50" s="58"/>
      <c r="Z50" s="58"/>
      <c r="AA50" s="58"/>
    </row>
    <row r="51" spans="1:27" ht="18" customHeight="1" thickBot="1">
      <c r="A51" s="58"/>
      <c r="B51" s="48" t="s">
        <v>7</v>
      </c>
      <c r="C51" s="49" t="s">
        <v>7</v>
      </c>
      <c r="D51" s="50"/>
      <c r="E51" s="76" t="s">
        <v>7</v>
      </c>
      <c r="F51" s="77"/>
      <c r="G51" s="77"/>
      <c r="H51" s="77"/>
      <c r="I51" s="77"/>
      <c r="J51" s="77"/>
      <c r="K51" s="77"/>
      <c r="L51" s="77"/>
      <c r="M51" s="77"/>
      <c r="N51" s="51"/>
      <c r="O51" s="51" t="s">
        <v>55</v>
      </c>
      <c r="P51" s="51" t="s">
        <v>33</v>
      </c>
      <c r="Q51" s="51" t="s">
        <v>7</v>
      </c>
      <c r="R51" s="55" t="s">
        <v>5</v>
      </c>
      <c r="S51" s="17">
        <f xml:space="preserve"> S46+S47</f>
        <v>0</v>
      </c>
      <c r="U51" s="60" t="str">
        <f>IF(ISERROR(OR(WEEKDAY(B51,1)=1,ISNUMBER(MATCH(B51,#REF!,0)))),"",IF(OR(WEEKDAY(B51,1)=1,ISNUMBER(MATCH(B51,#REF!,0))),1,2))</f>
        <v/>
      </c>
      <c r="V51" s="58"/>
      <c r="W51" s="58"/>
      <c r="X51" s="58"/>
      <c r="Y51" s="58"/>
      <c r="Z51" s="58"/>
      <c r="AA51" s="58"/>
    </row>
    <row r="52" spans="1:27" ht="18" customHeight="1" thickBot="1">
      <c r="A52" s="58"/>
      <c r="B52" s="71">
        <f>B44+1</f>
        <v>45145</v>
      </c>
      <c r="C52" s="72"/>
      <c r="D52" s="72"/>
      <c r="E52" s="72"/>
      <c r="F52" s="72"/>
      <c r="G52" s="72"/>
      <c r="H52" s="72"/>
      <c r="I52" s="72"/>
      <c r="J52" s="72"/>
      <c r="K52" s="72"/>
      <c r="L52" s="72"/>
      <c r="M52" s="72"/>
      <c r="N52" s="72"/>
      <c r="O52" s="72"/>
      <c r="P52" s="72"/>
      <c r="Q52" s="72"/>
      <c r="R52" s="72"/>
      <c r="S52" s="73"/>
      <c r="U52" s="60">
        <f>IF(ISERROR(OR(WEEKDAY(B52,1)=1,ISNUMBER(MATCH(B52,#REF!,0)))),"",IF(OR(WEEKDAY(B52,1)=1,ISNUMBER(MATCH(B52,#REF!,0))),1,2))</f>
        <v>2</v>
      </c>
      <c r="V52" s="58"/>
      <c r="W52" s="58"/>
      <c r="X52" s="58"/>
      <c r="Y52" s="58"/>
      <c r="Z52" s="58"/>
      <c r="AA52" s="58"/>
    </row>
    <row r="53" spans="1:27" ht="18" customHeight="1" thickBot="1">
      <c r="A53" s="58"/>
      <c r="B53" s="9" t="s">
        <v>25</v>
      </c>
      <c r="C53" s="4" t="s">
        <v>1</v>
      </c>
      <c r="D53" s="5" t="s">
        <v>0</v>
      </c>
      <c r="E53" s="68" t="s">
        <v>2</v>
      </c>
      <c r="F53" s="69"/>
      <c r="G53" s="69"/>
      <c r="H53" s="69"/>
      <c r="I53" s="69"/>
      <c r="J53" s="69"/>
      <c r="K53" s="69"/>
      <c r="L53" s="69"/>
      <c r="M53" s="70"/>
      <c r="N53" s="59" t="s">
        <v>4</v>
      </c>
      <c r="O53" s="57" t="s">
        <v>6</v>
      </c>
      <c r="P53" s="7" t="s">
        <v>26</v>
      </c>
      <c r="Q53" s="12" t="s">
        <v>4</v>
      </c>
      <c r="R53" s="63" t="s">
        <v>4</v>
      </c>
      <c r="S53" s="64"/>
      <c r="U53" s="60" t="str">
        <f>IF(ISERROR(OR(WEEKDAY(B53,1)=1,ISNUMBER(MATCH(B53,#REF!,0)))),"",IF(OR(WEEKDAY(B53,1)=1,ISNUMBER(MATCH(B53,#REF!,0))),1,2))</f>
        <v/>
      </c>
      <c r="V53" s="58"/>
      <c r="W53" s="58"/>
      <c r="X53" s="58"/>
      <c r="Y53" s="58"/>
      <c r="Z53" s="58"/>
      <c r="AA53" s="58"/>
    </row>
    <row r="54" spans="1:27" ht="18" customHeight="1">
      <c r="A54" s="58"/>
      <c r="B54" s="43" t="s">
        <v>96</v>
      </c>
      <c r="C54" s="44" t="s">
        <v>124</v>
      </c>
      <c r="D54" s="45" t="s">
        <v>125</v>
      </c>
      <c r="E54" s="66" t="s">
        <v>123</v>
      </c>
      <c r="F54" s="67"/>
      <c r="G54" s="67"/>
      <c r="H54" s="67"/>
      <c r="I54" s="67"/>
      <c r="J54" s="67"/>
      <c r="K54" s="67"/>
      <c r="L54" s="67"/>
      <c r="M54" s="67"/>
      <c r="N54" s="46">
        <v>2</v>
      </c>
      <c r="O54" s="46" t="s">
        <v>115</v>
      </c>
      <c r="P54" s="46"/>
      <c r="Q54" s="46">
        <v>4.5</v>
      </c>
      <c r="R54" s="52" t="s">
        <v>56</v>
      </c>
      <c r="S54" s="47">
        <f>SUM(N54:N59)</f>
        <v>2</v>
      </c>
      <c r="U54" s="60" t="str">
        <f>IF(ISERROR(OR(WEEKDAY(B54,1)=1,ISNUMBER(MATCH(B54,#REF!,0)))),"",IF(OR(WEEKDAY(B54,1)=1,ISNUMBER(MATCH(B54,#REF!,0))),1,2))</f>
        <v/>
      </c>
      <c r="V54" s="58"/>
      <c r="W54" s="58"/>
      <c r="X54" s="58"/>
      <c r="Y54" s="58"/>
      <c r="Z54" s="58"/>
      <c r="AA54" s="58"/>
    </row>
    <row r="55" spans="1:27" ht="18" customHeight="1">
      <c r="A55" s="58"/>
      <c r="B55" s="14" t="s">
        <v>7</v>
      </c>
      <c r="C55" s="8" t="s">
        <v>7</v>
      </c>
      <c r="D55" s="18"/>
      <c r="E55" s="61" t="s">
        <v>7</v>
      </c>
      <c r="F55" s="62"/>
      <c r="G55" s="62"/>
      <c r="H55" s="62"/>
      <c r="I55" s="62"/>
      <c r="J55" s="62"/>
      <c r="K55" s="62"/>
      <c r="L55" s="62"/>
      <c r="M55" s="62"/>
      <c r="N55" s="15"/>
      <c r="O55" s="15"/>
      <c r="P55" s="15"/>
      <c r="Q55" s="15"/>
      <c r="R55" s="53" t="s">
        <v>6</v>
      </c>
      <c r="S55" s="16">
        <f>SUM(Q54:Q58)</f>
        <v>5.75</v>
      </c>
      <c r="U55" s="60" t="str">
        <f>IF(ISERROR(OR(WEEKDAY(B55,1)=1,ISNUMBER(MATCH(B55,#REF!,0)))),"",IF(OR(WEEKDAY(B55,1)=1,ISNUMBER(MATCH(B55,#REF!,0))),1,2))</f>
        <v/>
      </c>
      <c r="V55" s="58"/>
      <c r="W55" s="58"/>
      <c r="X55" s="58"/>
      <c r="Y55" s="58"/>
      <c r="Z55" s="58"/>
      <c r="AA55" s="58"/>
    </row>
    <row r="56" spans="1:27" ht="18" customHeight="1">
      <c r="A56" s="58"/>
      <c r="B56" s="14" t="s">
        <v>7</v>
      </c>
      <c r="C56" s="8" t="s">
        <v>7</v>
      </c>
      <c r="D56" s="18"/>
      <c r="E56" s="61" t="s">
        <v>7</v>
      </c>
      <c r="F56" s="62"/>
      <c r="G56" s="62"/>
      <c r="H56" s="62"/>
      <c r="I56" s="62"/>
      <c r="J56" s="62"/>
      <c r="K56" s="62"/>
      <c r="L56" s="62"/>
      <c r="M56" s="62"/>
      <c r="N56" s="15"/>
      <c r="O56" s="15"/>
      <c r="P56" s="15"/>
      <c r="Q56" s="15"/>
      <c r="R56" s="54" t="str">
        <f>IF(Q59="△","Minus Time","")</f>
        <v/>
      </c>
      <c r="S56" s="41"/>
      <c r="U56" s="60" t="str">
        <f>IF(ISERROR(OR(WEEKDAY(B56,1)=1,ISNUMBER(MATCH(B56,#REF!,0)))),"",IF(OR(WEEKDAY(B56,1)=1,ISNUMBER(MATCH(B56,#REF!,0))),1,2))</f>
        <v/>
      </c>
      <c r="V56" s="58"/>
      <c r="W56" s="58"/>
      <c r="X56" s="58"/>
      <c r="Y56" s="58"/>
      <c r="Z56" s="58"/>
      <c r="AA56" s="58"/>
    </row>
    <row r="57" spans="1:27" ht="18" customHeight="1">
      <c r="A57" s="58"/>
      <c r="B57" s="14" t="s">
        <v>7</v>
      </c>
      <c r="C57" s="8" t="s">
        <v>7</v>
      </c>
      <c r="D57" s="18"/>
      <c r="E57" s="61" t="s">
        <v>7</v>
      </c>
      <c r="F57" s="62"/>
      <c r="G57" s="62"/>
      <c r="H57" s="62"/>
      <c r="I57" s="62"/>
      <c r="J57" s="62"/>
      <c r="K57" s="62"/>
      <c r="L57" s="62"/>
      <c r="M57" s="62"/>
      <c r="N57" s="15"/>
      <c r="O57" s="15"/>
      <c r="P57" s="15"/>
      <c r="Q57" s="15"/>
      <c r="R57" s="53" t="s">
        <v>23</v>
      </c>
      <c r="S57" s="16">
        <f>IF(OR(Q59="■",Q59="×",Q59="◎"),0,IF(Q59="△",SUM(S54:S56)-7.75, SUM(S54:S55)-7.75))</f>
        <v>0</v>
      </c>
      <c r="U57" s="60" t="str">
        <f>IF(ISERROR(OR(WEEKDAY(B57,1)=1,ISNUMBER(MATCH(B57,#REF!,0)))),"",IF(OR(WEEKDAY(B57,1)=1,ISNUMBER(MATCH(B57,#REF!,0))),1,2))</f>
        <v/>
      </c>
      <c r="V57" s="58"/>
      <c r="W57" s="58"/>
      <c r="X57" s="58"/>
      <c r="Y57" s="58"/>
      <c r="Z57" s="58"/>
      <c r="AA57" s="58"/>
    </row>
    <row r="58" spans="1:27" ht="18" customHeight="1">
      <c r="A58" s="58"/>
      <c r="B58" s="14" t="s">
        <v>7</v>
      </c>
      <c r="C58" s="8" t="s">
        <v>7</v>
      </c>
      <c r="D58" s="18"/>
      <c r="E58" s="61" t="s">
        <v>7</v>
      </c>
      <c r="F58" s="62"/>
      <c r="G58" s="62"/>
      <c r="H58" s="62"/>
      <c r="I58" s="62"/>
      <c r="J58" s="62"/>
      <c r="K58" s="62"/>
      <c r="L58" s="62"/>
      <c r="M58" s="62"/>
      <c r="N58" s="15"/>
      <c r="O58" s="15" t="s">
        <v>32</v>
      </c>
      <c r="P58" s="15" t="s">
        <v>33</v>
      </c>
      <c r="Q58" s="15">
        <v>1.25</v>
      </c>
      <c r="R58" s="53" t="s">
        <v>3</v>
      </c>
      <c r="S58" s="16" t="str">
        <f>IF(Q59="×",-7.75,"-")</f>
        <v>-</v>
      </c>
      <c r="U58" s="60" t="str">
        <f>IF(ISERROR(OR(WEEKDAY(B58,1)=1,ISNUMBER(MATCH(B58,#REF!,0)))),"",IF(OR(WEEKDAY(B58,1)=1,ISNUMBER(MATCH(B58,#REF!,0))),1,2))</f>
        <v/>
      </c>
      <c r="V58" s="58"/>
      <c r="W58" s="58"/>
      <c r="X58" s="58"/>
      <c r="Y58" s="58"/>
      <c r="Z58" s="58"/>
      <c r="AA58" s="58"/>
    </row>
    <row r="59" spans="1:27" ht="18" customHeight="1" thickBot="1">
      <c r="A59" s="58"/>
      <c r="B59" s="48" t="s">
        <v>7</v>
      </c>
      <c r="C59" s="49" t="s">
        <v>7</v>
      </c>
      <c r="D59" s="50"/>
      <c r="E59" s="76" t="s">
        <v>7</v>
      </c>
      <c r="F59" s="77"/>
      <c r="G59" s="77"/>
      <c r="H59" s="77"/>
      <c r="I59" s="77"/>
      <c r="J59" s="77"/>
      <c r="K59" s="77"/>
      <c r="L59" s="77"/>
      <c r="M59" s="77"/>
      <c r="N59" s="51"/>
      <c r="O59" s="51" t="s">
        <v>55</v>
      </c>
      <c r="P59" s="51" t="s">
        <v>33</v>
      </c>
      <c r="Q59" s="51" t="s">
        <v>93</v>
      </c>
      <c r="R59" s="55" t="s">
        <v>5</v>
      </c>
      <c r="S59" s="17">
        <f xml:space="preserve"> S54+S55</f>
        <v>7.75</v>
      </c>
      <c r="U59" s="60" t="str">
        <f>IF(ISERROR(OR(WEEKDAY(B59,1)=1,ISNUMBER(MATCH(B59,#REF!,0)))),"",IF(OR(WEEKDAY(B59,1)=1,ISNUMBER(MATCH(B59,#REF!,0))),1,2))</f>
        <v/>
      </c>
      <c r="V59" s="58"/>
      <c r="W59" s="58"/>
      <c r="X59" s="58"/>
      <c r="Y59" s="58"/>
      <c r="Z59" s="58"/>
      <c r="AA59" s="58"/>
    </row>
    <row r="60" spans="1:27" ht="18" customHeight="1" thickBot="1">
      <c r="A60" s="58"/>
      <c r="B60" s="71">
        <f>B52+1</f>
        <v>45146</v>
      </c>
      <c r="C60" s="72"/>
      <c r="D60" s="72"/>
      <c r="E60" s="72"/>
      <c r="F60" s="72"/>
      <c r="G60" s="72"/>
      <c r="H60" s="72"/>
      <c r="I60" s="72"/>
      <c r="J60" s="72"/>
      <c r="K60" s="72"/>
      <c r="L60" s="72"/>
      <c r="M60" s="72"/>
      <c r="N60" s="72"/>
      <c r="O60" s="72"/>
      <c r="P60" s="72"/>
      <c r="Q60" s="72"/>
      <c r="R60" s="72"/>
      <c r="S60" s="73"/>
      <c r="U60" s="60">
        <f>IF(ISERROR(OR(WEEKDAY(B60,1)=1,ISNUMBER(MATCH(B60,#REF!,0)))),"",IF(OR(WEEKDAY(B60,1)=1,ISNUMBER(MATCH(B60,#REF!,0))),1,2))</f>
        <v>2</v>
      </c>
      <c r="V60" s="58"/>
      <c r="W60" s="58"/>
      <c r="X60" s="58"/>
      <c r="Y60" s="58"/>
      <c r="Z60" s="58"/>
      <c r="AA60" s="58"/>
    </row>
    <row r="61" spans="1:27" ht="18" customHeight="1" thickBot="1">
      <c r="A61" s="58"/>
      <c r="B61" s="9" t="s">
        <v>25</v>
      </c>
      <c r="C61" s="4" t="s">
        <v>1</v>
      </c>
      <c r="D61" s="5" t="s">
        <v>0</v>
      </c>
      <c r="E61" s="68" t="s">
        <v>2</v>
      </c>
      <c r="F61" s="69"/>
      <c r="G61" s="69"/>
      <c r="H61" s="69"/>
      <c r="I61" s="69"/>
      <c r="J61" s="69"/>
      <c r="K61" s="69"/>
      <c r="L61" s="69"/>
      <c r="M61" s="70"/>
      <c r="N61" s="59" t="s">
        <v>4</v>
      </c>
      <c r="O61" s="57" t="s">
        <v>6</v>
      </c>
      <c r="P61" s="7" t="s">
        <v>26</v>
      </c>
      <c r="Q61" s="12" t="s">
        <v>4</v>
      </c>
      <c r="R61" s="63" t="s">
        <v>4</v>
      </c>
      <c r="S61" s="64"/>
      <c r="U61" s="60" t="str">
        <f>IF(ISERROR(OR(WEEKDAY(B61,1)=1,ISNUMBER(MATCH(B61,#REF!,0)))),"",IF(OR(WEEKDAY(B61,1)=1,ISNUMBER(MATCH(B61,#REF!,0))),1,2))</f>
        <v/>
      </c>
      <c r="V61" s="58"/>
      <c r="W61" s="58"/>
      <c r="X61" s="58"/>
      <c r="Y61" s="58"/>
      <c r="Z61" s="58"/>
      <c r="AA61" s="58"/>
    </row>
    <row r="62" spans="1:27" ht="18" customHeight="1" thickBot="1">
      <c r="A62" s="58"/>
      <c r="B62" s="43" t="s">
        <v>96</v>
      </c>
      <c r="C62" s="44" t="s">
        <v>124</v>
      </c>
      <c r="D62" s="45" t="s">
        <v>125</v>
      </c>
      <c r="E62" s="66" t="s">
        <v>123</v>
      </c>
      <c r="F62" s="67"/>
      <c r="G62" s="67"/>
      <c r="H62" s="67"/>
      <c r="I62" s="67"/>
      <c r="J62" s="67"/>
      <c r="K62" s="67"/>
      <c r="L62" s="67"/>
      <c r="M62" s="67"/>
      <c r="N62" s="46">
        <v>3</v>
      </c>
      <c r="O62" s="46" t="s">
        <v>115</v>
      </c>
      <c r="P62" s="46"/>
      <c r="Q62" s="46">
        <v>2.5</v>
      </c>
      <c r="R62" s="52" t="s">
        <v>56</v>
      </c>
      <c r="S62" s="47">
        <f>SUM(N62:N67)</f>
        <v>4.5</v>
      </c>
      <c r="U62" s="60" t="str">
        <f>IF(ISERROR(OR(WEEKDAY(B62,1)=1,ISNUMBER(MATCH(B62,#REF!,0)))),"",IF(OR(WEEKDAY(B62,1)=1,ISNUMBER(MATCH(B62,#REF!,0))),1,2))</f>
        <v/>
      </c>
      <c r="V62" s="58"/>
      <c r="W62" s="58"/>
      <c r="X62" s="58"/>
      <c r="Y62" s="58"/>
      <c r="Z62" s="58"/>
      <c r="AA62" s="58"/>
    </row>
    <row r="63" spans="1:27" ht="18" customHeight="1" thickBot="1">
      <c r="A63" s="58"/>
      <c r="B63" s="14" t="s">
        <v>96</v>
      </c>
      <c r="C63" s="44" t="s">
        <v>124</v>
      </c>
      <c r="D63" s="45" t="s">
        <v>125</v>
      </c>
      <c r="E63" s="61" t="s">
        <v>107</v>
      </c>
      <c r="F63" s="62"/>
      <c r="G63" s="62"/>
      <c r="H63" s="62"/>
      <c r="I63" s="62"/>
      <c r="J63" s="62"/>
      <c r="K63" s="62"/>
      <c r="L63" s="62"/>
      <c r="M63" s="62"/>
      <c r="N63" s="15">
        <v>0.5</v>
      </c>
      <c r="O63" s="15"/>
      <c r="P63" s="15"/>
      <c r="Q63" s="15"/>
      <c r="R63" s="53" t="s">
        <v>6</v>
      </c>
      <c r="S63" s="16">
        <f>SUM(Q62:Q66)</f>
        <v>3.25</v>
      </c>
      <c r="U63" s="60" t="str">
        <f>IF(ISERROR(OR(WEEKDAY(B63,1)=1,ISNUMBER(MATCH(B63,#REF!,0)))),"",IF(OR(WEEKDAY(B63,1)=1,ISNUMBER(MATCH(B63,#REF!,0))),1,2))</f>
        <v/>
      </c>
      <c r="V63" s="58"/>
      <c r="W63" s="58"/>
      <c r="X63" s="58"/>
      <c r="Y63" s="58"/>
      <c r="Z63" s="58"/>
      <c r="AA63" s="58"/>
    </row>
    <row r="64" spans="1:27" ht="18" customHeight="1">
      <c r="A64" s="58"/>
      <c r="B64" s="14" t="s">
        <v>96</v>
      </c>
      <c r="C64" s="44" t="s">
        <v>124</v>
      </c>
      <c r="D64" s="45" t="s">
        <v>125</v>
      </c>
      <c r="E64" s="61" t="s">
        <v>110</v>
      </c>
      <c r="F64" s="62"/>
      <c r="G64" s="62"/>
      <c r="H64" s="62"/>
      <c r="I64" s="62"/>
      <c r="J64" s="62"/>
      <c r="K64" s="62"/>
      <c r="L64" s="62"/>
      <c r="M64" s="62"/>
      <c r="N64" s="15">
        <v>1</v>
      </c>
      <c r="O64" s="15"/>
      <c r="P64" s="15"/>
      <c r="Q64" s="15"/>
      <c r="R64" s="54" t="str">
        <f>IF(Q67="△","Minus Time","")</f>
        <v/>
      </c>
      <c r="S64" s="41"/>
      <c r="U64" s="60" t="str">
        <f>IF(ISERROR(OR(WEEKDAY(B64,1)=1,ISNUMBER(MATCH(B64,#REF!,0)))),"",IF(OR(WEEKDAY(B64,1)=1,ISNUMBER(MATCH(B64,#REF!,0))),1,2))</f>
        <v/>
      </c>
      <c r="V64" s="58"/>
      <c r="W64" s="58"/>
      <c r="X64" s="58"/>
      <c r="Y64" s="58"/>
      <c r="Z64" s="58"/>
      <c r="AA64" s="58"/>
    </row>
    <row r="65" spans="1:27" ht="18" customHeight="1">
      <c r="A65" s="58"/>
      <c r="B65" s="14" t="s">
        <v>7</v>
      </c>
      <c r="C65" s="8" t="s">
        <v>7</v>
      </c>
      <c r="D65" s="18"/>
      <c r="E65" s="61" t="s">
        <v>7</v>
      </c>
      <c r="F65" s="62"/>
      <c r="G65" s="62"/>
      <c r="H65" s="62"/>
      <c r="I65" s="62"/>
      <c r="J65" s="62"/>
      <c r="K65" s="62"/>
      <c r="L65" s="62"/>
      <c r="M65" s="62"/>
      <c r="N65" s="15"/>
      <c r="O65" s="15"/>
      <c r="P65" s="15"/>
      <c r="Q65" s="15"/>
      <c r="R65" s="53" t="s">
        <v>23</v>
      </c>
      <c r="S65" s="16">
        <f>IF(OR(Q67="■",Q67="×",Q67="◎"),0,IF(Q67="△",SUM(S62:S64)-7.75, SUM(S62:S63)-7.75))</f>
        <v>0</v>
      </c>
      <c r="U65" s="60" t="str">
        <f>IF(ISERROR(OR(WEEKDAY(B65,1)=1,ISNUMBER(MATCH(B65,#REF!,0)))),"",IF(OR(WEEKDAY(B65,1)=1,ISNUMBER(MATCH(B65,#REF!,0))),1,2))</f>
        <v/>
      </c>
      <c r="V65" s="58"/>
      <c r="W65" s="58"/>
      <c r="X65" s="58"/>
      <c r="Y65" s="58"/>
      <c r="Z65" s="58"/>
      <c r="AA65" s="58"/>
    </row>
    <row r="66" spans="1:27" ht="18" customHeight="1">
      <c r="A66" s="58"/>
      <c r="B66" s="14" t="s">
        <v>7</v>
      </c>
      <c r="C66" s="8" t="s">
        <v>7</v>
      </c>
      <c r="D66" s="18"/>
      <c r="E66" s="61" t="s">
        <v>7</v>
      </c>
      <c r="F66" s="62"/>
      <c r="G66" s="62"/>
      <c r="H66" s="62"/>
      <c r="I66" s="62"/>
      <c r="J66" s="62"/>
      <c r="K66" s="62"/>
      <c r="L66" s="62"/>
      <c r="M66" s="62"/>
      <c r="N66" s="15"/>
      <c r="O66" s="15" t="s">
        <v>32</v>
      </c>
      <c r="P66" s="15" t="s">
        <v>33</v>
      </c>
      <c r="Q66" s="15">
        <v>0.75</v>
      </c>
      <c r="R66" s="53" t="s">
        <v>3</v>
      </c>
      <c r="S66" s="16" t="str">
        <f>IF(Q67="×",-7.75,"-")</f>
        <v>-</v>
      </c>
      <c r="U66" s="60" t="str">
        <f>IF(ISERROR(OR(WEEKDAY(B66,1)=1,ISNUMBER(MATCH(B66,#REF!,0)))),"",IF(OR(WEEKDAY(B66,1)=1,ISNUMBER(MATCH(B66,#REF!,0))),1,2))</f>
        <v/>
      </c>
      <c r="V66" s="58"/>
      <c r="W66" s="58"/>
      <c r="X66" s="58"/>
      <c r="Y66" s="58"/>
      <c r="Z66" s="58"/>
      <c r="AA66" s="58"/>
    </row>
    <row r="67" spans="1:27" ht="18" customHeight="1" thickBot="1">
      <c r="A67" s="58"/>
      <c r="B67" s="48" t="s">
        <v>7</v>
      </c>
      <c r="C67" s="49" t="s">
        <v>7</v>
      </c>
      <c r="D67" s="50"/>
      <c r="E67" s="76" t="s">
        <v>7</v>
      </c>
      <c r="F67" s="77"/>
      <c r="G67" s="77"/>
      <c r="H67" s="77"/>
      <c r="I67" s="77"/>
      <c r="J67" s="77"/>
      <c r="K67" s="77"/>
      <c r="L67" s="77"/>
      <c r="M67" s="77"/>
      <c r="N67" s="51"/>
      <c r="O67" s="51" t="s">
        <v>55</v>
      </c>
      <c r="P67" s="51" t="s">
        <v>33</v>
      </c>
      <c r="Q67" s="51" t="s">
        <v>93</v>
      </c>
      <c r="R67" s="55" t="s">
        <v>5</v>
      </c>
      <c r="S67" s="17">
        <f xml:space="preserve"> S62+S63</f>
        <v>7.75</v>
      </c>
      <c r="U67" s="60" t="str">
        <f>IF(ISERROR(OR(WEEKDAY(B67,1)=1,ISNUMBER(MATCH(B67,#REF!,0)))),"",IF(OR(WEEKDAY(B67,1)=1,ISNUMBER(MATCH(B67,#REF!,0))),1,2))</f>
        <v/>
      </c>
      <c r="V67" s="58"/>
      <c r="W67" s="58"/>
      <c r="X67" s="58"/>
      <c r="Y67" s="58"/>
      <c r="Z67" s="58"/>
      <c r="AA67" s="58"/>
    </row>
    <row r="68" spans="1:27" ht="18" customHeight="1" thickBot="1">
      <c r="A68" s="58"/>
      <c r="B68" s="71">
        <f>B60+1</f>
        <v>45147</v>
      </c>
      <c r="C68" s="72"/>
      <c r="D68" s="72"/>
      <c r="E68" s="72"/>
      <c r="F68" s="72"/>
      <c r="G68" s="72"/>
      <c r="H68" s="72"/>
      <c r="I68" s="72"/>
      <c r="J68" s="72"/>
      <c r="K68" s="72"/>
      <c r="L68" s="72"/>
      <c r="M68" s="72"/>
      <c r="N68" s="72"/>
      <c r="O68" s="72"/>
      <c r="P68" s="72"/>
      <c r="Q68" s="72"/>
      <c r="R68" s="72"/>
      <c r="S68" s="73"/>
      <c r="U68" s="60">
        <f>IF(ISERROR(OR(WEEKDAY(B68,1)=1,ISNUMBER(MATCH(B68,#REF!,0)))),"",IF(OR(WEEKDAY(B68,1)=1,ISNUMBER(MATCH(B68,#REF!,0))),1,2))</f>
        <v>2</v>
      </c>
      <c r="V68" s="58"/>
      <c r="W68" s="58"/>
      <c r="X68" s="58"/>
      <c r="Y68" s="58"/>
      <c r="Z68" s="58"/>
      <c r="AA68" s="58"/>
    </row>
    <row r="69" spans="1:27" ht="18" customHeight="1" thickBot="1">
      <c r="A69" s="58"/>
      <c r="B69" s="9" t="s">
        <v>25</v>
      </c>
      <c r="C69" s="4" t="s">
        <v>1</v>
      </c>
      <c r="D69" s="5" t="s">
        <v>0</v>
      </c>
      <c r="E69" s="68" t="s">
        <v>2</v>
      </c>
      <c r="F69" s="69"/>
      <c r="G69" s="69"/>
      <c r="H69" s="69"/>
      <c r="I69" s="69"/>
      <c r="J69" s="69"/>
      <c r="K69" s="69"/>
      <c r="L69" s="69"/>
      <c r="M69" s="70"/>
      <c r="N69" s="59" t="s">
        <v>4</v>
      </c>
      <c r="O69" s="57" t="s">
        <v>6</v>
      </c>
      <c r="P69" s="7" t="s">
        <v>26</v>
      </c>
      <c r="Q69" s="12" t="s">
        <v>4</v>
      </c>
      <c r="R69" s="63" t="s">
        <v>4</v>
      </c>
      <c r="S69" s="64"/>
      <c r="U69" s="60" t="str">
        <f>IF(ISERROR(OR(WEEKDAY(B69,1)=1,ISNUMBER(MATCH(B69,#REF!,0)))),"",IF(OR(WEEKDAY(B69,1)=1,ISNUMBER(MATCH(B69,#REF!,0))),1,2))</f>
        <v/>
      </c>
      <c r="V69" s="58"/>
      <c r="W69" s="58"/>
      <c r="X69" s="58"/>
      <c r="Y69" s="58"/>
      <c r="Z69" s="58"/>
      <c r="AA69" s="58"/>
    </row>
    <row r="70" spans="1:27" ht="18" customHeight="1">
      <c r="A70" s="58"/>
      <c r="B70" s="43" t="s">
        <v>7</v>
      </c>
      <c r="C70" s="44" t="s">
        <v>7</v>
      </c>
      <c r="D70" s="45"/>
      <c r="E70" s="66" t="s">
        <v>7</v>
      </c>
      <c r="F70" s="67"/>
      <c r="G70" s="67"/>
      <c r="H70" s="67"/>
      <c r="I70" s="67"/>
      <c r="J70" s="67"/>
      <c r="K70" s="67"/>
      <c r="L70" s="67"/>
      <c r="M70" s="67"/>
      <c r="N70" s="46"/>
      <c r="O70" s="46" t="s">
        <v>115</v>
      </c>
      <c r="P70" s="46"/>
      <c r="Q70" s="46">
        <v>7</v>
      </c>
      <c r="R70" s="52" t="s">
        <v>56</v>
      </c>
      <c r="S70" s="47">
        <f>SUM(N70:N75)</f>
        <v>0</v>
      </c>
      <c r="U70" s="60" t="str">
        <f>IF(ISERROR(OR(WEEKDAY(B70,1)=1,ISNUMBER(MATCH(B70,#REF!,0)))),"",IF(OR(WEEKDAY(B70,1)=1,ISNUMBER(MATCH(B70,#REF!,0))),1,2))</f>
        <v/>
      </c>
      <c r="V70" s="58"/>
      <c r="W70" s="58"/>
      <c r="X70" s="58"/>
      <c r="Y70" s="58"/>
      <c r="Z70" s="58"/>
      <c r="AA70" s="58"/>
    </row>
    <row r="71" spans="1:27" ht="18" customHeight="1">
      <c r="A71" s="58"/>
      <c r="B71" s="14" t="s">
        <v>7</v>
      </c>
      <c r="C71" s="8" t="s">
        <v>7</v>
      </c>
      <c r="D71" s="18"/>
      <c r="E71" s="61" t="s">
        <v>7</v>
      </c>
      <c r="F71" s="62"/>
      <c r="G71" s="62"/>
      <c r="H71" s="62"/>
      <c r="I71" s="62"/>
      <c r="J71" s="62"/>
      <c r="K71" s="62"/>
      <c r="L71" s="62"/>
      <c r="M71" s="62"/>
      <c r="N71" s="15"/>
      <c r="O71" s="15"/>
      <c r="P71" s="15"/>
      <c r="Q71" s="15"/>
      <c r="R71" s="53" t="s">
        <v>6</v>
      </c>
      <c r="S71" s="16">
        <f>SUM(Q70:Q74)</f>
        <v>7.75</v>
      </c>
      <c r="U71" s="60" t="str">
        <f>IF(ISERROR(OR(WEEKDAY(B71,1)=1,ISNUMBER(MATCH(B71,#REF!,0)))),"",IF(OR(WEEKDAY(B71,1)=1,ISNUMBER(MATCH(B71,#REF!,0))),1,2))</f>
        <v/>
      </c>
      <c r="V71" s="58"/>
      <c r="W71" s="58"/>
      <c r="X71" s="58"/>
      <c r="Y71" s="58"/>
      <c r="Z71" s="58"/>
      <c r="AA71" s="58"/>
    </row>
    <row r="72" spans="1:27" ht="18" customHeight="1">
      <c r="A72" s="58"/>
      <c r="B72" s="14" t="s">
        <v>7</v>
      </c>
      <c r="C72" s="8" t="s">
        <v>7</v>
      </c>
      <c r="D72" s="18"/>
      <c r="E72" s="61" t="s">
        <v>7</v>
      </c>
      <c r="F72" s="62"/>
      <c r="G72" s="62"/>
      <c r="H72" s="62"/>
      <c r="I72" s="62"/>
      <c r="J72" s="62"/>
      <c r="K72" s="62"/>
      <c r="L72" s="62"/>
      <c r="M72" s="62"/>
      <c r="N72" s="15"/>
      <c r="O72" s="15"/>
      <c r="P72" s="15"/>
      <c r="Q72" s="15"/>
      <c r="R72" s="54" t="str">
        <f>IF(Q75="△","Minus Time","")</f>
        <v/>
      </c>
      <c r="S72" s="41"/>
      <c r="U72" s="60" t="str">
        <f>IF(ISERROR(OR(WEEKDAY(B72,1)=1,ISNUMBER(MATCH(B72,#REF!,0)))),"",IF(OR(WEEKDAY(B72,1)=1,ISNUMBER(MATCH(B72,#REF!,0))),1,2))</f>
        <v/>
      </c>
      <c r="V72" s="58"/>
      <c r="W72" s="58"/>
      <c r="X72" s="58"/>
      <c r="Y72" s="58"/>
      <c r="Z72" s="58"/>
      <c r="AA72" s="58"/>
    </row>
    <row r="73" spans="1:27" ht="18" customHeight="1">
      <c r="A73" s="58"/>
      <c r="B73" s="14" t="s">
        <v>7</v>
      </c>
      <c r="C73" s="8" t="s">
        <v>7</v>
      </c>
      <c r="D73" s="18"/>
      <c r="E73" s="61" t="s">
        <v>7</v>
      </c>
      <c r="F73" s="62"/>
      <c r="G73" s="62"/>
      <c r="H73" s="62"/>
      <c r="I73" s="62"/>
      <c r="J73" s="62"/>
      <c r="K73" s="62"/>
      <c r="L73" s="62"/>
      <c r="M73" s="62"/>
      <c r="N73" s="15"/>
      <c r="O73" s="15"/>
      <c r="P73" s="15"/>
      <c r="Q73" s="15"/>
      <c r="R73" s="53" t="s">
        <v>23</v>
      </c>
      <c r="S73" s="16">
        <f>IF(OR(Q75="■",Q75="×",Q75="◎"),0,IF(Q75="△",SUM(S70:S72)-7.75, SUM(S70:S71)-7.75))</f>
        <v>0</v>
      </c>
      <c r="U73" s="60" t="str">
        <f>IF(ISERROR(OR(WEEKDAY(B73,1)=1,ISNUMBER(MATCH(B73,#REF!,0)))),"",IF(OR(WEEKDAY(B73,1)=1,ISNUMBER(MATCH(B73,#REF!,0))),1,2))</f>
        <v/>
      </c>
      <c r="V73" s="58"/>
      <c r="W73" s="58"/>
      <c r="X73" s="58"/>
      <c r="Y73" s="58"/>
      <c r="Z73" s="58"/>
      <c r="AA73" s="58"/>
    </row>
    <row r="74" spans="1:27" ht="18" customHeight="1">
      <c r="A74" s="58"/>
      <c r="B74" s="14" t="s">
        <v>7</v>
      </c>
      <c r="C74" s="8" t="s">
        <v>7</v>
      </c>
      <c r="D74" s="18"/>
      <c r="E74" s="61" t="s">
        <v>7</v>
      </c>
      <c r="F74" s="62"/>
      <c r="G74" s="62"/>
      <c r="H74" s="62"/>
      <c r="I74" s="62"/>
      <c r="J74" s="62"/>
      <c r="K74" s="62"/>
      <c r="L74" s="62"/>
      <c r="M74" s="62"/>
      <c r="N74" s="15"/>
      <c r="O74" s="15" t="s">
        <v>32</v>
      </c>
      <c r="P74" s="15" t="s">
        <v>33</v>
      </c>
      <c r="Q74" s="15">
        <v>0.75</v>
      </c>
      <c r="R74" s="53" t="s">
        <v>3</v>
      </c>
      <c r="S74" s="16" t="str">
        <f>IF(Q75="×",-7.75,"-")</f>
        <v>-</v>
      </c>
      <c r="U74" s="60" t="str">
        <f>IF(ISERROR(OR(WEEKDAY(B74,1)=1,ISNUMBER(MATCH(B74,#REF!,0)))),"",IF(OR(WEEKDAY(B74,1)=1,ISNUMBER(MATCH(B74,#REF!,0))),1,2))</f>
        <v/>
      </c>
      <c r="V74" s="58"/>
      <c r="W74" s="58"/>
      <c r="X74" s="58"/>
      <c r="Y74" s="58"/>
      <c r="Z74" s="58"/>
      <c r="AA74" s="58"/>
    </row>
    <row r="75" spans="1:27" ht="18" customHeight="1" thickBot="1">
      <c r="A75" s="58"/>
      <c r="B75" s="48" t="s">
        <v>7</v>
      </c>
      <c r="C75" s="49" t="s">
        <v>7</v>
      </c>
      <c r="D75" s="50"/>
      <c r="E75" s="76" t="s">
        <v>7</v>
      </c>
      <c r="F75" s="77"/>
      <c r="G75" s="77"/>
      <c r="H75" s="77"/>
      <c r="I75" s="77"/>
      <c r="J75" s="77"/>
      <c r="K75" s="77"/>
      <c r="L75" s="77"/>
      <c r="M75" s="77"/>
      <c r="N75" s="51"/>
      <c r="O75" s="51" t="s">
        <v>55</v>
      </c>
      <c r="P75" s="51" t="s">
        <v>33</v>
      </c>
      <c r="Q75" s="51" t="s">
        <v>93</v>
      </c>
      <c r="R75" s="55" t="s">
        <v>5</v>
      </c>
      <c r="S75" s="17">
        <f xml:space="preserve"> S70+S71</f>
        <v>7.75</v>
      </c>
      <c r="U75" s="60" t="str">
        <f>IF(ISERROR(OR(WEEKDAY(B75,1)=1,ISNUMBER(MATCH(B75,#REF!,0)))),"",IF(OR(WEEKDAY(B75,1)=1,ISNUMBER(MATCH(B75,#REF!,0))),1,2))</f>
        <v/>
      </c>
      <c r="V75" s="58"/>
      <c r="W75" s="58"/>
      <c r="X75" s="58"/>
      <c r="Y75" s="58"/>
      <c r="Z75" s="58"/>
      <c r="AA75" s="58"/>
    </row>
    <row r="76" spans="1:27" ht="18" customHeight="1" thickBot="1">
      <c r="A76" s="58"/>
      <c r="B76" s="71">
        <f>B68+1</f>
        <v>45148</v>
      </c>
      <c r="C76" s="72"/>
      <c r="D76" s="72"/>
      <c r="E76" s="72"/>
      <c r="F76" s="72"/>
      <c r="G76" s="72"/>
      <c r="H76" s="72"/>
      <c r="I76" s="72"/>
      <c r="J76" s="72"/>
      <c r="K76" s="72"/>
      <c r="L76" s="72"/>
      <c r="M76" s="72"/>
      <c r="N76" s="72"/>
      <c r="O76" s="72"/>
      <c r="P76" s="72"/>
      <c r="Q76" s="72"/>
      <c r="R76" s="72"/>
      <c r="S76" s="73"/>
      <c r="U76" s="60">
        <f>IF(ISERROR(OR(WEEKDAY(B76,1)=1,ISNUMBER(MATCH(B76,#REF!,0)))),"",IF(OR(WEEKDAY(B76,1)=1,ISNUMBER(MATCH(B76,#REF!,0))),1,2))</f>
        <v>2</v>
      </c>
      <c r="V76" s="58"/>
      <c r="W76" s="58"/>
      <c r="X76" s="58"/>
      <c r="Y76" s="58"/>
      <c r="Z76" s="58"/>
      <c r="AA76" s="58"/>
    </row>
    <row r="77" spans="1:27" ht="18" customHeight="1" thickBot="1">
      <c r="A77" s="58"/>
      <c r="B77" s="9" t="s">
        <v>25</v>
      </c>
      <c r="C77" s="4" t="s">
        <v>1</v>
      </c>
      <c r="D77" s="5" t="s">
        <v>0</v>
      </c>
      <c r="E77" s="68" t="s">
        <v>2</v>
      </c>
      <c r="F77" s="69"/>
      <c r="G77" s="69"/>
      <c r="H77" s="69"/>
      <c r="I77" s="69"/>
      <c r="J77" s="69"/>
      <c r="K77" s="69"/>
      <c r="L77" s="69"/>
      <c r="M77" s="70"/>
      <c r="N77" s="59" t="s">
        <v>4</v>
      </c>
      <c r="O77" s="57" t="s">
        <v>6</v>
      </c>
      <c r="P77" s="7" t="s">
        <v>26</v>
      </c>
      <c r="Q77" s="12" t="s">
        <v>4</v>
      </c>
      <c r="R77" s="63" t="s">
        <v>4</v>
      </c>
      <c r="S77" s="64"/>
      <c r="U77" s="60" t="str">
        <f>IF(ISERROR(OR(WEEKDAY(B77,1)=1,ISNUMBER(MATCH(B77,#REF!,0)))),"",IF(OR(WEEKDAY(B77,1)=1,ISNUMBER(MATCH(B77,#REF!,0))),1,2))</f>
        <v/>
      </c>
      <c r="V77" s="58"/>
      <c r="W77" s="58"/>
      <c r="X77" s="58"/>
      <c r="Y77" s="58"/>
      <c r="Z77" s="58"/>
      <c r="AA77" s="58"/>
    </row>
    <row r="78" spans="1:27" ht="18" customHeight="1">
      <c r="A78" s="58"/>
      <c r="B78" s="43" t="s">
        <v>96</v>
      </c>
      <c r="C78" s="44" t="s">
        <v>124</v>
      </c>
      <c r="D78" s="45" t="s">
        <v>126</v>
      </c>
      <c r="E78" s="66" t="s">
        <v>99</v>
      </c>
      <c r="F78" s="67"/>
      <c r="G78" s="67"/>
      <c r="H78" s="67"/>
      <c r="I78" s="67"/>
      <c r="J78" s="67"/>
      <c r="K78" s="67"/>
      <c r="L78" s="67"/>
      <c r="M78" s="67"/>
      <c r="N78" s="46">
        <v>2</v>
      </c>
      <c r="O78" s="46" t="s">
        <v>115</v>
      </c>
      <c r="P78" s="46"/>
      <c r="Q78" s="46">
        <v>5</v>
      </c>
      <c r="R78" s="52" t="s">
        <v>56</v>
      </c>
      <c r="S78" s="47">
        <f>SUM(N78:N83)</f>
        <v>2</v>
      </c>
      <c r="U78" s="60" t="str">
        <f>IF(ISERROR(OR(WEEKDAY(B78,1)=1,ISNUMBER(MATCH(B78,#REF!,0)))),"",IF(OR(WEEKDAY(B78,1)=1,ISNUMBER(MATCH(B78,#REF!,0))),1,2))</f>
        <v/>
      </c>
      <c r="V78" s="58"/>
      <c r="W78" s="58"/>
      <c r="X78" s="58"/>
      <c r="Y78" s="58"/>
      <c r="Z78" s="58"/>
      <c r="AA78" s="58"/>
    </row>
    <row r="79" spans="1:27" ht="18" customHeight="1">
      <c r="A79" s="58"/>
      <c r="B79" s="14" t="s">
        <v>7</v>
      </c>
      <c r="C79" s="8" t="s">
        <v>7</v>
      </c>
      <c r="D79" s="18"/>
      <c r="E79" s="61" t="s">
        <v>7</v>
      </c>
      <c r="F79" s="62"/>
      <c r="G79" s="62"/>
      <c r="H79" s="62"/>
      <c r="I79" s="62"/>
      <c r="J79" s="62"/>
      <c r="K79" s="62"/>
      <c r="L79" s="62"/>
      <c r="M79" s="62"/>
      <c r="N79" s="15"/>
      <c r="O79" s="15"/>
      <c r="P79" s="15"/>
      <c r="Q79" s="15"/>
      <c r="R79" s="53" t="s">
        <v>6</v>
      </c>
      <c r="S79" s="16">
        <f>SUM(Q78:Q82)</f>
        <v>5.75</v>
      </c>
      <c r="U79" s="60" t="str">
        <f>IF(ISERROR(OR(WEEKDAY(B79,1)=1,ISNUMBER(MATCH(B79,#REF!,0)))),"",IF(OR(WEEKDAY(B79,1)=1,ISNUMBER(MATCH(B79,#REF!,0))),1,2))</f>
        <v/>
      </c>
      <c r="V79" s="58"/>
      <c r="W79" s="58"/>
      <c r="X79" s="58"/>
      <c r="Y79" s="58"/>
      <c r="Z79" s="58"/>
      <c r="AA79" s="58"/>
    </row>
    <row r="80" spans="1:27" ht="18" customHeight="1">
      <c r="A80" s="58"/>
      <c r="B80" s="14" t="s">
        <v>7</v>
      </c>
      <c r="C80" s="8" t="s">
        <v>7</v>
      </c>
      <c r="D80" s="18"/>
      <c r="E80" s="61" t="s">
        <v>7</v>
      </c>
      <c r="F80" s="62"/>
      <c r="G80" s="62"/>
      <c r="H80" s="62"/>
      <c r="I80" s="62"/>
      <c r="J80" s="62"/>
      <c r="K80" s="62"/>
      <c r="L80" s="62"/>
      <c r="M80" s="62"/>
      <c r="N80" s="15"/>
      <c r="O80" s="15"/>
      <c r="P80" s="15"/>
      <c r="Q80" s="15"/>
      <c r="R80" s="54" t="str">
        <f>IF(Q83="△","Minus Time","")</f>
        <v/>
      </c>
      <c r="S80" s="41"/>
      <c r="U80" s="60" t="str">
        <f>IF(ISERROR(OR(WEEKDAY(B80,1)=1,ISNUMBER(MATCH(B80,#REF!,0)))),"",IF(OR(WEEKDAY(B80,1)=1,ISNUMBER(MATCH(B80,#REF!,0))),1,2))</f>
        <v/>
      </c>
      <c r="V80" s="58"/>
      <c r="W80" s="58"/>
      <c r="X80" s="58"/>
      <c r="Y80" s="58"/>
      <c r="Z80" s="58"/>
      <c r="AA80" s="58"/>
    </row>
    <row r="81" spans="1:27" ht="18" customHeight="1">
      <c r="A81" s="58"/>
      <c r="B81" s="14" t="s">
        <v>7</v>
      </c>
      <c r="C81" s="8" t="s">
        <v>7</v>
      </c>
      <c r="D81" s="18"/>
      <c r="E81" s="61" t="s">
        <v>7</v>
      </c>
      <c r="F81" s="62"/>
      <c r="G81" s="62"/>
      <c r="H81" s="62"/>
      <c r="I81" s="62"/>
      <c r="J81" s="62"/>
      <c r="K81" s="62"/>
      <c r="L81" s="62"/>
      <c r="M81" s="62"/>
      <c r="N81" s="15"/>
      <c r="O81" s="15"/>
      <c r="P81" s="15"/>
      <c r="Q81" s="15"/>
      <c r="R81" s="53" t="s">
        <v>23</v>
      </c>
      <c r="S81" s="16">
        <f>IF(OR(Q83="■",Q83="×",Q83="◎"),0,IF(Q83="△",SUM(S78:S80)-7.75, SUM(S78:S79)-7.75))</f>
        <v>0</v>
      </c>
      <c r="U81" s="60" t="str">
        <f>IF(ISERROR(OR(WEEKDAY(B81,1)=1,ISNUMBER(MATCH(B81,#REF!,0)))),"",IF(OR(WEEKDAY(B81,1)=1,ISNUMBER(MATCH(B81,#REF!,0))),1,2))</f>
        <v/>
      </c>
      <c r="V81" s="58"/>
      <c r="W81" s="58"/>
      <c r="X81" s="58"/>
      <c r="Y81" s="58"/>
      <c r="Z81" s="58"/>
      <c r="AA81" s="58"/>
    </row>
    <row r="82" spans="1:27" ht="18" customHeight="1">
      <c r="A82" s="58"/>
      <c r="B82" s="14" t="s">
        <v>7</v>
      </c>
      <c r="C82" s="8" t="s">
        <v>7</v>
      </c>
      <c r="D82" s="18"/>
      <c r="E82" s="61" t="s">
        <v>7</v>
      </c>
      <c r="F82" s="62"/>
      <c r="G82" s="62"/>
      <c r="H82" s="62"/>
      <c r="I82" s="62"/>
      <c r="J82" s="62"/>
      <c r="K82" s="62"/>
      <c r="L82" s="62"/>
      <c r="M82" s="62"/>
      <c r="N82" s="15"/>
      <c r="O82" s="15" t="s">
        <v>32</v>
      </c>
      <c r="P82" s="15" t="s">
        <v>33</v>
      </c>
      <c r="Q82" s="15">
        <v>0.75</v>
      </c>
      <c r="R82" s="53" t="s">
        <v>3</v>
      </c>
      <c r="S82" s="16" t="str">
        <f>IF(Q83="×",-7.75,"-")</f>
        <v>-</v>
      </c>
      <c r="U82" s="60" t="str">
        <f>IF(ISERROR(OR(WEEKDAY(B82,1)=1,ISNUMBER(MATCH(B82,#REF!,0)))),"",IF(OR(WEEKDAY(B82,1)=1,ISNUMBER(MATCH(B82,#REF!,0))),1,2))</f>
        <v/>
      </c>
      <c r="V82" s="58"/>
      <c r="W82" s="58"/>
      <c r="X82" s="58"/>
      <c r="Y82" s="58"/>
      <c r="Z82" s="58"/>
      <c r="AA82" s="58"/>
    </row>
    <row r="83" spans="1:27" ht="18" customHeight="1" thickBot="1">
      <c r="A83" s="58"/>
      <c r="B83" s="48" t="s">
        <v>7</v>
      </c>
      <c r="C83" s="49" t="s">
        <v>7</v>
      </c>
      <c r="D83" s="50"/>
      <c r="E83" s="76" t="s">
        <v>7</v>
      </c>
      <c r="F83" s="77"/>
      <c r="G83" s="77"/>
      <c r="H83" s="77"/>
      <c r="I83" s="77"/>
      <c r="J83" s="77"/>
      <c r="K83" s="77"/>
      <c r="L83" s="77"/>
      <c r="M83" s="77"/>
      <c r="N83" s="51"/>
      <c r="O83" s="51" t="s">
        <v>55</v>
      </c>
      <c r="P83" s="51" t="s">
        <v>33</v>
      </c>
      <c r="Q83" s="51" t="s">
        <v>93</v>
      </c>
      <c r="R83" s="55" t="s">
        <v>5</v>
      </c>
      <c r="S83" s="17">
        <f xml:space="preserve"> S78+S79</f>
        <v>7.75</v>
      </c>
      <c r="U83" s="60" t="str">
        <f>IF(ISERROR(OR(WEEKDAY(B83,1)=1,ISNUMBER(MATCH(B83,#REF!,0)))),"",IF(OR(WEEKDAY(B83,1)=1,ISNUMBER(MATCH(B83,#REF!,0))),1,2))</f>
        <v/>
      </c>
      <c r="V83" s="58"/>
      <c r="W83" s="58"/>
      <c r="X83" s="58"/>
      <c r="Y83" s="58"/>
      <c r="Z83" s="58"/>
      <c r="AA83" s="58"/>
    </row>
    <row r="84" spans="1:27" ht="18" customHeight="1" thickBot="1">
      <c r="A84" s="58"/>
      <c r="B84" s="71">
        <f>B76+1</f>
        <v>45149</v>
      </c>
      <c r="C84" s="72"/>
      <c r="D84" s="72"/>
      <c r="E84" s="72"/>
      <c r="F84" s="72"/>
      <c r="G84" s="72"/>
      <c r="H84" s="72"/>
      <c r="I84" s="72"/>
      <c r="J84" s="72"/>
      <c r="K84" s="72"/>
      <c r="L84" s="72"/>
      <c r="M84" s="72"/>
      <c r="N84" s="72"/>
      <c r="O84" s="72"/>
      <c r="P84" s="72"/>
      <c r="Q84" s="72"/>
      <c r="R84" s="72"/>
      <c r="S84" s="73"/>
      <c r="U84" s="60">
        <f>IF(ISERROR(OR(WEEKDAY(B84,1)=1,ISNUMBER(MATCH(B84,#REF!,0)))),"",IF(OR(WEEKDAY(B84,1)=1,ISNUMBER(MATCH(B84,#REF!,0))),1,2))</f>
        <v>2</v>
      </c>
      <c r="V84" s="58"/>
      <c r="W84" s="58"/>
      <c r="X84" s="58"/>
      <c r="Y84" s="58"/>
      <c r="Z84" s="58"/>
      <c r="AA84" s="58"/>
    </row>
    <row r="85" spans="1:27" ht="18" customHeight="1" thickBot="1">
      <c r="A85" s="58"/>
      <c r="B85" s="9" t="s">
        <v>25</v>
      </c>
      <c r="C85" s="4" t="s">
        <v>1</v>
      </c>
      <c r="D85" s="5" t="s">
        <v>0</v>
      </c>
      <c r="E85" s="68" t="s">
        <v>2</v>
      </c>
      <c r="F85" s="69"/>
      <c r="G85" s="69"/>
      <c r="H85" s="69"/>
      <c r="I85" s="69"/>
      <c r="J85" s="69"/>
      <c r="K85" s="69"/>
      <c r="L85" s="69"/>
      <c r="M85" s="70"/>
      <c r="N85" s="59" t="s">
        <v>4</v>
      </c>
      <c r="O85" s="57" t="s">
        <v>6</v>
      </c>
      <c r="P85" s="7" t="s">
        <v>26</v>
      </c>
      <c r="Q85" s="12" t="s">
        <v>4</v>
      </c>
      <c r="R85" s="63" t="s">
        <v>4</v>
      </c>
      <c r="S85" s="64"/>
      <c r="U85" s="60" t="str">
        <f>IF(ISERROR(OR(WEEKDAY(B85,1)=1,ISNUMBER(MATCH(B85,#REF!,0)))),"",IF(OR(WEEKDAY(B85,1)=1,ISNUMBER(MATCH(B85,#REF!,0))),1,2))</f>
        <v/>
      </c>
      <c r="V85" s="58"/>
      <c r="W85" s="58"/>
      <c r="X85" s="58"/>
      <c r="Y85" s="58"/>
      <c r="Z85" s="58"/>
      <c r="AA85" s="58"/>
    </row>
    <row r="86" spans="1:27" ht="18" customHeight="1">
      <c r="A86" s="58"/>
      <c r="B86" s="43" t="s">
        <v>96</v>
      </c>
      <c r="C86" s="44" t="s">
        <v>124</v>
      </c>
      <c r="D86" s="45" t="s">
        <v>126</v>
      </c>
      <c r="E86" s="66" t="s">
        <v>99</v>
      </c>
      <c r="F86" s="67"/>
      <c r="G86" s="67"/>
      <c r="H86" s="67"/>
      <c r="I86" s="67"/>
      <c r="J86" s="67"/>
      <c r="K86" s="67"/>
      <c r="L86" s="67"/>
      <c r="M86" s="67"/>
      <c r="N86" s="46">
        <v>6.5</v>
      </c>
      <c r="O86" s="46" t="s">
        <v>95</v>
      </c>
      <c r="P86" s="46"/>
      <c r="Q86" s="46">
        <v>0.5</v>
      </c>
      <c r="R86" s="52" t="s">
        <v>56</v>
      </c>
      <c r="S86" s="47">
        <f>SUM(N86:N91)</f>
        <v>6.5</v>
      </c>
      <c r="U86" s="60" t="str">
        <f>IF(ISERROR(OR(WEEKDAY(B86,1)=1,ISNUMBER(MATCH(B86,#REF!,0)))),"",IF(OR(WEEKDAY(B86,1)=1,ISNUMBER(MATCH(B86,#REF!,0))),1,2))</f>
        <v/>
      </c>
      <c r="V86" s="58"/>
      <c r="W86" s="58"/>
      <c r="X86" s="58"/>
      <c r="Y86" s="58"/>
      <c r="Z86" s="58"/>
      <c r="AA86" s="58"/>
    </row>
    <row r="87" spans="1:27" ht="18" customHeight="1">
      <c r="A87" s="58"/>
      <c r="B87" s="14" t="s">
        <v>7</v>
      </c>
      <c r="C87" s="8" t="s">
        <v>7</v>
      </c>
      <c r="D87" s="18"/>
      <c r="E87" s="61" t="s">
        <v>7</v>
      </c>
      <c r="F87" s="62"/>
      <c r="G87" s="62"/>
      <c r="H87" s="62"/>
      <c r="I87" s="62"/>
      <c r="J87" s="62"/>
      <c r="K87" s="62"/>
      <c r="L87" s="62"/>
      <c r="M87" s="62"/>
      <c r="N87" s="15"/>
      <c r="O87" s="15"/>
      <c r="P87" s="15"/>
      <c r="Q87" s="15"/>
      <c r="R87" s="53" t="s">
        <v>6</v>
      </c>
      <c r="S87" s="16">
        <f>SUM(Q86:Q90)</f>
        <v>1.25</v>
      </c>
      <c r="U87" s="60" t="str">
        <f>IF(ISERROR(OR(WEEKDAY(B87,1)=1,ISNUMBER(MATCH(B87,#REF!,0)))),"",IF(OR(WEEKDAY(B87,1)=1,ISNUMBER(MATCH(B87,#REF!,0))),1,2))</f>
        <v/>
      </c>
      <c r="V87" s="58"/>
      <c r="W87" s="58"/>
      <c r="X87" s="58"/>
      <c r="Y87" s="58"/>
      <c r="Z87" s="58"/>
      <c r="AA87" s="58"/>
    </row>
    <row r="88" spans="1:27" ht="18" customHeight="1">
      <c r="A88" s="58"/>
      <c r="B88" s="14" t="s">
        <v>7</v>
      </c>
      <c r="C88" s="8" t="s">
        <v>7</v>
      </c>
      <c r="D88" s="18"/>
      <c r="E88" s="61" t="s">
        <v>7</v>
      </c>
      <c r="F88" s="62"/>
      <c r="G88" s="62"/>
      <c r="H88" s="62"/>
      <c r="I88" s="62"/>
      <c r="J88" s="62"/>
      <c r="K88" s="62"/>
      <c r="L88" s="62"/>
      <c r="M88" s="62"/>
      <c r="N88" s="15"/>
      <c r="O88" s="15"/>
      <c r="P88" s="15"/>
      <c r="Q88" s="15"/>
      <c r="R88" s="54" t="str">
        <f>IF(Q91="△","Minus Time","")</f>
        <v/>
      </c>
      <c r="S88" s="41"/>
      <c r="U88" s="60" t="str">
        <f>IF(ISERROR(OR(WEEKDAY(B88,1)=1,ISNUMBER(MATCH(B88,#REF!,0)))),"",IF(OR(WEEKDAY(B88,1)=1,ISNUMBER(MATCH(B88,#REF!,0))),1,2))</f>
        <v/>
      </c>
      <c r="V88" s="58"/>
      <c r="W88" s="58"/>
      <c r="X88" s="58"/>
      <c r="Y88" s="58"/>
      <c r="Z88" s="58"/>
      <c r="AA88" s="58"/>
    </row>
    <row r="89" spans="1:27" ht="18" customHeight="1">
      <c r="A89" s="58"/>
      <c r="B89" s="14" t="s">
        <v>7</v>
      </c>
      <c r="C89" s="8" t="s">
        <v>7</v>
      </c>
      <c r="D89" s="18"/>
      <c r="E89" s="61" t="s">
        <v>7</v>
      </c>
      <c r="F89" s="62"/>
      <c r="G89" s="62"/>
      <c r="H89" s="62"/>
      <c r="I89" s="62"/>
      <c r="J89" s="62"/>
      <c r="K89" s="62"/>
      <c r="L89" s="62"/>
      <c r="M89" s="62"/>
      <c r="N89" s="15"/>
      <c r="O89" s="15"/>
      <c r="P89" s="15"/>
      <c r="Q89" s="15"/>
      <c r="R89" s="53" t="s">
        <v>23</v>
      </c>
      <c r="S89" s="16">
        <f>IF(OR(Q91="■",Q91="×",Q91="◎"),0,IF(Q91="△",SUM(S86:S88)-7.75, SUM(S86:S87)-7.75))</f>
        <v>0</v>
      </c>
      <c r="U89" s="60" t="str">
        <f>IF(ISERROR(OR(WEEKDAY(B89,1)=1,ISNUMBER(MATCH(B89,#REF!,0)))),"",IF(OR(WEEKDAY(B89,1)=1,ISNUMBER(MATCH(B89,#REF!,0))),1,2))</f>
        <v/>
      </c>
      <c r="V89" s="58"/>
      <c r="W89" s="58"/>
      <c r="X89" s="58"/>
      <c r="Y89" s="58"/>
      <c r="Z89" s="58"/>
      <c r="AA89" s="58"/>
    </row>
    <row r="90" spans="1:27" ht="18" customHeight="1">
      <c r="A90" s="58"/>
      <c r="B90" s="14" t="s">
        <v>7</v>
      </c>
      <c r="C90" s="8" t="s">
        <v>7</v>
      </c>
      <c r="D90" s="18"/>
      <c r="E90" s="61" t="s">
        <v>7</v>
      </c>
      <c r="F90" s="62"/>
      <c r="G90" s="62"/>
      <c r="H90" s="62"/>
      <c r="I90" s="62"/>
      <c r="J90" s="62"/>
      <c r="K90" s="62"/>
      <c r="L90" s="62"/>
      <c r="M90" s="62"/>
      <c r="N90" s="15"/>
      <c r="O90" s="15" t="s">
        <v>32</v>
      </c>
      <c r="P90" s="15" t="s">
        <v>33</v>
      </c>
      <c r="Q90" s="15">
        <v>0.75</v>
      </c>
      <c r="R90" s="53" t="s">
        <v>3</v>
      </c>
      <c r="S90" s="16" t="str">
        <f>IF(Q91="×",-7.75,"-")</f>
        <v>-</v>
      </c>
      <c r="U90" s="60" t="str">
        <f>IF(ISERROR(OR(WEEKDAY(B90,1)=1,ISNUMBER(MATCH(B90,#REF!,0)))),"",IF(OR(WEEKDAY(B90,1)=1,ISNUMBER(MATCH(B90,#REF!,0))),1,2))</f>
        <v/>
      </c>
      <c r="V90" s="58"/>
      <c r="W90" s="58"/>
      <c r="X90" s="58"/>
      <c r="Y90" s="58"/>
      <c r="Z90" s="58"/>
      <c r="AA90" s="58"/>
    </row>
    <row r="91" spans="1:27" ht="18" customHeight="1" thickBot="1">
      <c r="A91" s="58"/>
      <c r="B91" s="48" t="s">
        <v>7</v>
      </c>
      <c r="C91" s="49" t="s">
        <v>7</v>
      </c>
      <c r="D91" s="50"/>
      <c r="E91" s="76" t="s">
        <v>7</v>
      </c>
      <c r="F91" s="77"/>
      <c r="G91" s="77"/>
      <c r="H91" s="77"/>
      <c r="I91" s="77"/>
      <c r="J91" s="77"/>
      <c r="K91" s="77"/>
      <c r="L91" s="77"/>
      <c r="M91" s="77"/>
      <c r="N91" s="51"/>
      <c r="O91" s="51" t="s">
        <v>55</v>
      </c>
      <c r="P91" s="51" t="s">
        <v>33</v>
      </c>
      <c r="Q91" s="51" t="s">
        <v>93</v>
      </c>
      <c r="R91" s="55" t="s">
        <v>5</v>
      </c>
      <c r="S91" s="17">
        <f xml:space="preserve"> S86+S87</f>
        <v>7.75</v>
      </c>
      <c r="U91" s="60" t="str">
        <f>IF(ISERROR(OR(WEEKDAY(B91,1)=1,ISNUMBER(MATCH(B91,#REF!,0)))),"",IF(OR(WEEKDAY(B91,1)=1,ISNUMBER(MATCH(B91,#REF!,0))),1,2))</f>
        <v/>
      </c>
      <c r="V91" s="58"/>
      <c r="W91" s="58"/>
      <c r="X91" s="58"/>
      <c r="Y91" s="58"/>
      <c r="Z91" s="58"/>
      <c r="AA91" s="58"/>
    </row>
    <row r="92" spans="1:27" ht="18" customHeight="1" thickBot="1">
      <c r="A92" s="58"/>
      <c r="B92" s="71">
        <f>B84+1</f>
        <v>45150</v>
      </c>
      <c r="C92" s="72"/>
      <c r="D92" s="72"/>
      <c r="E92" s="72"/>
      <c r="F92" s="72"/>
      <c r="G92" s="72"/>
      <c r="H92" s="72"/>
      <c r="I92" s="72"/>
      <c r="J92" s="72"/>
      <c r="K92" s="72"/>
      <c r="L92" s="72"/>
      <c r="M92" s="72"/>
      <c r="N92" s="72"/>
      <c r="O92" s="72"/>
      <c r="P92" s="72"/>
      <c r="Q92" s="72"/>
      <c r="R92" s="72"/>
      <c r="S92" s="73"/>
      <c r="U92" s="60">
        <f>IF(ISERROR(OR(WEEKDAY(B92,1)=1,ISNUMBER(MATCH(B92,#REF!,0)))),"",IF(OR(WEEKDAY(B92,1)=1,ISNUMBER(MATCH(B92,#REF!,0))),1,2))</f>
        <v>2</v>
      </c>
      <c r="V92" s="58"/>
      <c r="W92" s="58"/>
      <c r="X92" s="58"/>
      <c r="Y92" s="58"/>
      <c r="Z92" s="58"/>
      <c r="AA92" s="58"/>
    </row>
    <row r="93" spans="1:27" ht="18" customHeight="1" thickBot="1">
      <c r="A93" s="58"/>
      <c r="B93" s="9" t="s">
        <v>25</v>
      </c>
      <c r="C93" s="4" t="s">
        <v>1</v>
      </c>
      <c r="D93" s="5" t="s">
        <v>0</v>
      </c>
      <c r="E93" s="68" t="s">
        <v>2</v>
      </c>
      <c r="F93" s="69"/>
      <c r="G93" s="69"/>
      <c r="H93" s="69"/>
      <c r="I93" s="69"/>
      <c r="J93" s="69"/>
      <c r="K93" s="69"/>
      <c r="L93" s="69"/>
      <c r="M93" s="70"/>
      <c r="N93" s="59" t="s">
        <v>4</v>
      </c>
      <c r="O93" s="57" t="s">
        <v>6</v>
      </c>
      <c r="P93" s="7" t="s">
        <v>26</v>
      </c>
      <c r="Q93" s="12" t="s">
        <v>4</v>
      </c>
      <c r="R93" s="63" t="s">
        <v>4</v>
      </c>
      <c r="S93" s="64"/>
      <c r="U93" s="60" t="str">
        <f>IF(ISERROR(OR(WEEKDAY(B93,1)=1,ISNUMBER(MATCH(B93,#REF!,0)))),"",IF(OR(WEEKDAY(B93,1)=1,ISNUMBER(MATCH(B93,#REF!,0))),1,2))</f>
        <v/>
      </c>
      <c r="V93" s="58"/>
      <c r="W93" s="58"/>
      <c r="X93" s="58"/>
      <c r="Y93" s="58"/>
      <c r="Z93" s="58"/>
      <c r="AA93" s="58"/>
    </row>
    <row r="94" spans="1:27" ht="18" customHeight="1">
      <c r="A94" s="58"/>
      <c r="B94" s="43" t="s">
        <v>7</v>
      </c>
      <c r="C94" s="44" t="s">
        <v>7</v>
      </c>
      <c r="D94" s="45"/>
      <c r="E94" s="66" t="s">
        <v>7</v>
      </c>
      <c r="F94" s="67"/>
      <c r="G94" s="67"/>
      <c r="H94" s="67"/>
      <c r="I94" s="67"/>
      <c r="J94" s="67"/>
      <c r="K94" s="67"/>
      <c r="L94" s="67"/>
      <c r="M94" s="67"/>
      <c r="N94" s="46"/>
      <c r="O94" s="46"/>
      <c r="P94" s="46"/>
      <c r="Q94" s="46"/>
      <c r="R94" s="52" t="s">
        <v>56</v>
      </c>
      <c r="S94" s="47">
        <f>SUM(N94:N99)</f>
        <v>0</v>
      </c>
      <c r="U94" s="60" t="str">
        <f>IF(ISERROR(OR(WEEKDAY(B94,1)=1,ISNUMBER(MATCH(B94,#REF!,0)))),"",IF(OR(WEEKDAY(B94,1)=1,ISNUMBER(MATCH(B94,#REF!,0))),1,2))</f>
        <v/>
      </c>
      <c r="V94" s="58"/>
      <c r="W94" s="58"/>
      <c r="X94" s="58"/>
      <c r="Y94" s="58"/>
      <c r="Z94" s="58"/>
      <c r="AA94" s="58"/>
    </row>
    <row r="95" spans="1:27" ht="18" customHeight="1">
      <c r="A95" s="58"/>
      <c r="B95" s="14" t="s">
        <v>7</v>
      </c>
      <c r="C95" s="8" t="s">
        <v>7</v>
      </c>
      <c r="D95" s="18"/>
      <c r="E95" s="61" t="s">
        <v>7</v>
      </c>
      <c r="F95" s="62"/>
      <c r="G95" s="62"/>
      <c r="H95" s="62"/>
      <c r="I95" s="62"/>
      <c r="J95" s="62"/>
      <c r="K95" s="62"/>
      <c r="L95" s="62"/>
      <c r="M95" s="62"/>
      <c r="N95" s="15"/>
      <c r="O95" s="15"/>
      <c r="P95" s="15"/>
      <c r="Q95" s="15"/>
      <c r="R95" s="53" t="s">
        <v>6</v>
      </c>
      <c r="S95" s="16">
        <f>SUM(Q94:Q98)</f>
        <v>0</v>
      </c>
      <c r="U95" s="60" t="str">
        <f>IF(ISERROR(OR(WEEKDAY(B95,1)=1,ISNUMBER(MATCH(B95,#REF!,0)))),"",IF(OR(WEEKDAY(B95,1)=1,ISNUMBER(MATCH(B95,#REF!,0))),1,2))</f>
        <v/>
      </c>
      <c r="V95" s="58"/>
      <c r="W95" s="58"/>
      <c r="X95" s="58"/>
      <c r="Y95" s="58"/>
      <c r="Z95" s="58"/>
      <c r="AA95" s="58"/>
    </row>
    <row r="96" spans="1:27" ht="18" customHeight="1">
      <c r="A96" s="58"/>
      <c r="B96" s="14" t="s">
        <v>7</v>
      </c>
      <c r="C96" s="8" t="s">
        <v>7</v>
      </c>
      <c r="D96" s="18"/>
      <c r="E96" s="61" t="s">
        <v>7</v>
      </c>
      <c r="F96" s="62"/>
      <c r="G96" s="62"/>
      <c r="H96" s="62"/>
      <c r="I96" s="62"/>
      <c r="J96" s="62"/>
      <c r="K96" s="62"/>
      <c r="L96" s="62"/>
      <c r="M96" s="62"/>
      <c r="N96" s="15"/>
      <c r="O96" s="15"/>
      <c r="P96" s="15"/>
      <c r="Q96" s="15"/>
      <c r="R96" s="54" t="str">
        <f>IF(Q99="△","Minus Time","")</f>
        <v/>
      </c>
      <c r="S96" s="41"/>
      <c r="U96" s="60" t="str">
        <f>IF(ISERROR(OR(WEEKDAY(B96,1)=1,ISNUMBER(MATCH(B96,#REF!,0)))),"",IF(OR(WEEKDAY(B96,1)=1,ISNUMBER(MATCH(B96,#REF!,0))),1,2))</f>
        <v/>
      </c>
      <c r="V96" s="58"/>
      <c r="W96" s="58"/>
      <c r="X96" s="58"/>
      <c r="Y96" s="58"/>
      <c r="Z96" s="58"/>
      <c r="AA96" s="58"/>
    </row>
    <row r="97" spans="1:27" ht="18" customHeight="1">
      <c r="A97" s="58"/>
      <c r="B97" s="14" t="s">
        <v>7</v>
      </c>
      <c r="C97" s="8" t="s">
        <v>7</v>
      </c>
      <c r="D97" s="18"/>
      <c r="E97" s="61" t="s">
        <v>7</v>
      </c>
      <c r="F97" s="62"/>
      <c r="G97" s="62"/>
      <c r="H97" s="62"/>
      <c r="I97" s="62"/>
      <c r="J97" s="62"/>
      <c r="K97" s="62"/>
      <c r="L97" s="62"/>
      <c r="M97" s="62"/>
      <c r="N97" s="15"/>
      <c r="O97" s="15"/>
      <c r="P97" s="15"/>
      <c r="Q97" s="15"/>
      <c r="R97" s="53" t="s">
        <v>23</v>
      </c>
      <c r="S97" s="16">
        <f>IF(OR(Q99="■",Q99="×",Q99="◎"),0,IF(Q99="△",SUM(S94:S96)-7.75, SUM(S94:S95)-7.75))</f>
        <v>0</v>
      </c>
      <c r="U97" s="60" t="str">
        <f>IF(ISERROR(OR(WEEKDAY(B97,1)=1,ISNUMBER(MATCH(B97,#REF!,0)))),"",IF(OR(WEEKDAY(B97,1)=1,ISNUMBER(MATCH(B97,#REF!,0))),1,2))</f>
        <v/>
      </c>
      <c r="V97" s="58"/>
      <c r="W97" s="58"/>
      <c r="X97" s="58"/>
      <c r="Y97" s="58"/>
      <c r="Z97" s="58"/>
      <c r="AA97" s="58"/>
    </row>
    <row r="98" spans="1:27" ht="18" customHeight="1">
      <c r="A98" s="58"/>
      <c r="B98" s="14" t="s">
        <v>7</v>
      </c>
      <c r="C98" s="8" t="s">
        <v>7</v>
      </c>
      <c r="D98" s="18"/>
      <c r="E98" s="61" t="s">
        <v>7</v>
      </c>
      <c r="F98" s="62"/>
      <c r="G98" s="62"/>
      <c r="H98" s="62"/>
      <c r="I98" s="62"/>
      <c r="J98" s="62"/>
      <c r="K98" s="62"/>
      <c r="L98" s="62"/>
      <c r="M98" s="62"/>
      <c r="N98" s="15"/>
      <c r="O98" s="15" t="s">
        <v>32</v>
      </c>
      <c r="P98" s="15" t="s">
        <v>33</v>
      </c>
      <c r="Q98" s="15"/>
      <c r="R98" s="53" t="s">
        <v>3</v>
      </c>
      <c r="S98" s="16" t="str">
        <f>IF(Q99="×",-7.75,"-")</f>
        <v>-</v>
      </c>
      <c r="U98" s="60" t="str">
        <f>IF(ISERROR(OR(WEEKDAY(B98,1)=1,ISNUMBER(MATCH(B98,#REF!,0)))),"",IF(OR(WEEKDAY(B98,1)=1,ISNUMBER(MATCH(B98,#REF!,0))),1,2))</f>
        <v/>
      </c>
      <c r="V98" s="58"/>
      <c r="W98" s="58"/>
      <c r="X98" s="58"/>
      <c r="Y98" s="58"/>
      <c r="Z98" s="58"/>
      <c r="AA98" s="58"/>
    </row>
    <row r="99" spans="1:27" ht="18" customHeight="1" thickBot="1">
      <c r="A99" s="58"/>
      <c r="B99" s="48" t="s">
        <v>7</v>
      </c>
      <c r="C99" s="49" t="s">
        <v>7</v>
      </c>
      <c r="D99" s="50"/>
      <c r="E99" s="76" t="s">
        <v>7</v>
      </c>
      <c r="F99" s="77"/>
      <c r="G99" s="77"/>
      <c r="H99" s="77"/>
      <c r="I99" s="77"/>
      <c r="J99" s="77"/>
      <c r="K99" s="77"/>
      <c r="L99" s="77"/>
      <c r="M99" s="77"/>
      <c r="N99" s="51"/>
      <c r="O99" s="51" t="s">
        <v>55</v>
      </c>
      <c r="P99" s="51" t="s">
        <v>33</v>
      </c>
      <c r="Q99" s="51" t="s">
        <v>7</v>
      </c>
      <c r="R99" s="55" t="s">
        <v>5</v>
      </c>
      <c r="S99" s="17">
        <f xml:space="preserve"> S94+S95</f>
        <v>0</v>
      </c>
      <c r="U99" s="60" t="str">
        <f>IF(ISERROR(OR(WEEKDAY(B99,1)=1,ISNUMBER(MATCH(B99,#REF!,0)))),"",IF(OR(WEEKDAY(B99,1)=1,ISNUMBER(MATCH(B99,#REF!,0))),1,2))</f>
        <v/>
      </c>
      <c r="V99" s="58"/>
      <c r="W99" s="58"/>
      <c r="X99" s="58"/>
      <c r="Y99" s="58"/>
      <c r="Z99" s="58"/>
      <c r="AA99" s="58"/>
    </row>
    <row r="100" spans="1:27" ht="18" customHeight="1" thickBot="1">
      <c r="A100" s="58"/>
      <c r="B100" s="71">
        <f>B92+1</f>
        <v>45151</v>
      </c>
      <c r="C100" s="72"/>
      <c r="D100" s="72"/>
      <c r="E100" s="72"/>
      <c r="F100" s="72"/>
      <c r="G100" s="72"/>
      <c r="H100" s="72"/>
      <c r="I100" s="72"/>
      <c r="J100" s="72"/>
      <c r="K100" s="72"/>
      <c r="L100" s="72"/>
      <c r="M100" s="72"/>
      <c r="N100" s="72"/>
      <c r="O100" s="72"/>
      <c r="P100" s="72"/>
      <c r="Q100" s="72"/>
      <c r="R100" s="72"/>
      <c r="S100" s="73"/>
      <c r="U100" s="60">
        <f>IF(ISERROR(OR(WEEKDAY(B100,1)=1,ISNUMBER(MATCH(B100,#REF!,0)))),"",IF(OR(WEEKDAY(B100,1)=1,ISNUMBER(MATCH(B100,#REF!,0))),1,2))</f>
        <v>1</v>
      </c>
      <c r="V100" s="58"/>
      <c r="W100" s="58"/>
      <c r="X100" s="58"/>
      <c r="Y100" s="58"/>
      <c r="Z100" s="58"/>
      <c r="AA100" s="58"/>
    </row>
    <row r="101" spans="1:27" ht="18" customHeight="1" thickBot="1">
      <c r="A101" s="58"/>
      <c r="B101" s="9" t="s">
        <v>25</v>
      </c>
      <c r="C101" s="4" t="s">
        <v>1</v>
      </c>
      <c r="D101" s="5" t="s">
        <v>0</v>
      </c>
      <c r="E101" s="68" t="s">
        <v>2</v>
      </c>
      <c r="F101" s="69"/>
      <c r="G101" s="69"/>
      <c r="H101" s="69"/>
      <c r="I101" s="69"/>
      <c r="J101" s="69"/>
      <c r="K101" s="69"/>
      <c r="L101" s="69"/>
      <c r="M101" s="70"/>
      <c r="N101" s="59" t="s">
        <v>4</v>
      </c>
      <c r="O101" s="57" t="s">
        <v>6</v>
      </c>
      <c r="P101" s="7" t="s">
        <v>26</v>
      </c>
      <c r="Q101" s="12" t="s">
        <v>4</v>
      </c>
      <c r="R101" s="63" t="s">
        <v>4</v>
      </c>
      <c r="S101" s="64"/>
      <c r="U101" s="60" t="str">
        <f>IF(ISERROR(OR(WEEKDAY(B101,1)=1,ISNUMBER(MATCH(B101,#REF!,0)))),"",IF(OR(WEEKDAY(B101,1)=1,ISNUMBER(MATCH(B101,#REF!,0))),1,2))</f>
        <v/>
      </c>
      <c r="V101" s="58"/>
      <c r="W101" s="58"/>
      <c r="X101" s="58"/>
      <c r="Y101" s="58"/>
      <c r="Z101" s="58"/>
      <c r="AA101" s="58"/>
    </row>
    <row r="102" spans="1:27" ht="18" customHeight="1">
      <c r="A102" s="58"/>
      <c r="B102" s="43" t="s">
        <v>7</v>
      </c>
      <c r="C102" s="44" t="s">
        <v>7</v>
      </c>
      <c r="D102" s="45"/>
      <c r="E102" s="66" t="s">
        <v>7</v>
      </c>
      <c r="F102" s="67"/>
      <c r="G102" s="67"/>
      <c r="H102" s="67"/>
      <c r="I102" s="67"/>
      <c r="J102" s="67"/>
      <c r="K102" s="67"/>
      <c r="L102" s="67"/>
      <c r="M102" s="67"/>
      <c r="N102" s="46"/>
      <c r="O102" s="46"/>
      <c r="P102" s="46"/>
      <c r="Q102" s="46"/>
      <c r="R102" s="52" t="s">
        <v>56</v>
      </c>
      <c r="S102" s="47">
        <f>SUM(N102:N107)</f>
        <v>0</v>
      </c>
      <c r="U102" s="60" t="str">
        <f>IF(ISERROR(OR(WEEKDAY(B102,1)=1,ISNUMBER(MATCH(B102,#REF!,0)))),"",IF(OR(WEEKDAY(B102,1)=1,ISNUMBER(MATCH(B102,#REF!,0))),1,2))</f>
        <v/>
      </c>
      <c r="V102" s="58"/>
      <c r="W102" s="58"/>
      <c r="X102" s="58"/>
      <c r="Y102" s="58"/>
      <c r="Z102" s="58"/>
      <c r="AA102" s="58"/>
    </row>
    <row r="103" spans="1:27" ht="18" customHeight="1">
      <c r="A103" s="58"/>
      <c r="B103" s="14" t="s">
        <v>7</v>
      </c>
      <c r="C103" s="8" t="s">
        <v>7</v>
      </c>
      <c r="D103" s="18"/>
      <c r="E103" s="61" t="s">
        <v>7</v>
      </c>
      <c r="F103" s="62"/>
      <c r="G103" s="62"/>
      <c r="H103" s="62"/>
      <c r="I103" s="62"/>
      <c r="J103" s="62"/>
      <c r="K103" s="62"/>
      <c r="L103" s="62"/>
      <c r="M103" s="62"/>
      <c r="N103" s="15"/>
      <c r="O103" s="15"/>
      <c r="P103" s="15"/>
      <c r="Q103" s="15"/>
      <c r="R103" s="53" t="s">
        <v>6</v>
      </c>
      <c r="S103" s="16">
        <f>SUM(Q102:Q106)</f>
        <v>0</v>
      </c>
      <c r="U103" s="60" t="str">
        <f>IF(ISERROR(OR(WEEKDAY(B103,1)=1,ISNUMBER(MATCH(B103,#REF!,0)))),"",IF(OR(WEEKDAY(B103,1)=1,ISNUMBER(MATCH(B103,#REF!,0))),1,2))</f>
        <v/>
      </c>
      <c r="V103" s="58"/>
      <c r="W103" s="58"/>
      <c r="X103" s="58"/>
      <c r="Y103" s="58"/>
      <c r="Z103" s="58"/>
      <c r="AA103" s="58"/>
    </row>
    <row r="104" spans="1:27" ht="18" customHeight="1">
      <c r="A104" s="58"/>
      <c r="B104" s="14" t="s">
        <v>7</v>
      </c>
      <c r="C104" s="8" t="s">
        <v>7</v>
      </c>
      <c r="D104" s="18"/>
      <c r="E104" s="61" t="s">
        <v>7</v>
      </c>
      <c r="F104" s="62"/>
      <c r="G104" s="62"/>
      <c r="H104" s="62"/>
      <c r="I104" s="62"/>
      <c r="J104" s="62"/>
      <c r="K104" s="62"/>
      <c r="L104" s="62"/>
      <c r="M104" s="62"/>
      <c r="N104" s="15"/>
      <c r="O104" s="15"/>
      <c r="P104" s="15"/>
      <c r="Q104" s="15"/>
      <c r="R104" s="54" t="str">
        <f>IF(Q107="△","Minus Time","")</f>
        <v/>
      </c>
      <c r="S104" s="41"/>
      <c r="U104" s="60" t="str">
        <f>IF(ISERROR(OR(WEEKDAY(B104,1)=1,ISNUMBER(MATCH(B104,#REF!,0)))),"",IF(OR(WEEKDAY(B104,1)=1,ISNUMBER(MATCH(B104,#REF!,0))),1,2))</f>
        <v/>
      </c>
      <c r="V104" s="58"/>
      <c r="W104" s="58"/>
      <c r="X104" s="58"/>
      <c r="Y104" s="58"/>
      <c r="Z104" s="58"/>
      <c r="AA104" s="58"/>
    </row>
    <row r="105" spans="1:27" ht="18" customHeight="1">
      <c r="A105" s="58"/>
      <c r="B105" s="14" t="s">
        <v>7</v>
      </c>
      <c r="C105" s="8" t="s">
        <v>7</v>
      </c>
      <c r="D105" s="18"/>
      <c r="E105" s="61" t="s">
        <v>7</v>
      </c>
      <c r="F105" s="62"/>
      <c r="G105" s="62"/>
      <c r="H105" s="62"/>
      <c r="I105" s="62"/>
      <c r="J105" s="62"/>
      <c r="K105" s="62"/>
      <c r="L105" s="62"/>
      <c r="M105" s="62"/>
      <c r="N105" s="15"/>
      <c r="O105" s="15"/>
      <c r="P105" s="15"/>
      <c r="Q105" s="15"/>
      <c r="R105" s="53" t="s">
        <v>23</v>
      </c>
      <c r="S105" s="16">
        <f>IF(OR(Q107="■",Q107="×",Q107="◎"),0,IF(Q107="△",SUM(S102:S104)-7.75, SUM(S102:S103)-7.75))</f>
        <v>0</v>
      </c>
      <c r="U105" s="60" t="str">
        <f>IF(ISERROR(OR(WEEKDAY(B105,1)=1,ISNUMBER(MATCH(B105,#REF!,0)))),"",IF(OR(WEEKDAY(B105,1)=1,ISNUMBER(MATCH(B105,#REF!,0))),1,2))</f>
        <v/>
      </c>
      <c r="V105" s="58"/>
      <c r="W105" s="58"/>
      <c r="X105" s="58"/>
      <c r="Y105" s="58"/>
      <c r="Z105" s="58"/>
      <c r="AA105" s="58"/>
    </row>
    <row r="106" spans="1:27" ht="18" customHeight="1">
      <c r="A106" s="58"/>
      <c r="B106" s="14" t="s">
        <v>7</v>
      </c>
      <c r="C106" s="8" t="s">
        <v>7</v>
      </c>
      <c r="D106" s="18"/>
      <c r="E106" s="61" t="s">
        <v>7</v>
      </c>
      <c r="F106" s="62"/>
      <c r="G106" s="62"/>
      <c r="H106" s="62"/>
      <c r="I106" s="62"/>
      <c r="J106" s="62"/>
      <c r="K106" s="62"/>
      <c r="L106" s="62"/>
      <c r="M106" s="62"/>
      <c r="N106" s="15"/>
      <c r="O106" s="15" t="s">
        <v>32</v>
      </c>
      <c r="P106" s="15" t="s">
        <v>33</v>
      </c>
      <c r="Q106" s="15"/>
      <c r="R106" s="53" t="s">
        <v>3</v>
      </c>
      <c r="S106" s="16" t="str">
        <f>IF(Q107="×",-7.75,"-")</f>
        <v>-</v>
      </c>
      <c r="U106" s="60" t="str">
        <f>IF(ISERROR(OR(WEEKDAY(B106,1)=1,ISNUMBER(MATCH(B106,#REF!,0)))),"",IF(OR(WEEKDAY(B106,1)=1,ISNUMBER(MATCH(B106,#REF!,0))),1,2))</f>
        <v/>
      </c>
      <c r="V106" s="58"/>
      <c r="W106" s="58"/>
      <c r="X106" s="58"/>
      <c r="Y106" s="58"/>
      <c r="Z106" s="58"/>
      <c r="AA106" s="58"/>
    </row>
    <row r="107" spans="1:27" ht="18" customHeight="1" thickBot="1">
      <c r="A107" s="58"/>
      <c r="B107" s="48" t="s">
        <v>7</v>
      </c>
      <c r="C107" s="49" t="s">
        <v>7</v>
      </c>
      <c r="D107" s="50"/>
      <c r="E107" s="76" t="s">
        <v>7</v>
      </c>
      <c r="F107" s="77"/>
      <c r="G107" s="77"/>
      <c r="H107" s="77"/>
      <c r="I107" s="77"/>
      <c r="J107" s="77"/>
      <c r="K107" s="77"/>
      <c r="L107" s="77"/>
      <c r="M107" s="77"/>
      <c r="N107" s="51"/>
      <c r="O107" s="51" t="s">
        <v>55</v>
      </c>
      <c r="P107" s="51" t="s">
        <v>33</v>
      </c>
      <c r="Q107" s="51" t="s">
        <v>7</v>
      </c>
      <c r="R107" s="55" t="s">
        <v>5</v>
      </c>
      <c r="S107" s="17">
        <f xml:space="preserve"> S102+S103</f>
        <v>0</v>
      </c>
      <c r="U107" s="60" t="str">
        <f>IF(ISERROR(OR(WEEKDAY(B107,1)=1,ISNUMBER(MATCH(B107,#REF!,0)))),"",IF(OR(WEEKDAY(B107,1)=1,ISNUMBER(MATCH(B107,#REF!,0))),1,2))</f>
        <v/>
      </c>
      <c r="V107" s="58"/>
      <c r="W107" s="58"/>
      <c r="X107" s="58"/>
      <c r="Y107" s="58"/>
      <c r="Z107" s="58"/>
      <c r="AA107" s="58"/>
    </row>
    <row r="108" spans="1:27" ht="18" customHeight="1" thickBot="1">
      <c r="A108" s="58"/>
      <c r="B108" s="71">
        <f>B100+1</f>
        <v>45152</v>
      </c>
      <c r="C108" s="72"/>
      <c r="D108" s="72"/>
      <c r="E108" s="72"/>
      <c r="F108" s="72"/>
      <c r="G108" s="72"/>
      <c r="H108" s="72"/>
      <c r="I108" s="72"/>
      <c r="J108" s="72"/>
      <c r="K108" s="72"/>
      <c r="L108" s="72"/>
      <c r="M108" s="72"/>
      <c r="N108" s="72"/>
      <c r="O108" s="72"/>
      <c r="P108" s="72"/>
      <c r="Q108" s="72"/>
      <c r="R108" s="72"/>
      <c r="S108" s="73"/>
      <c r="U108" s="60">
        <f>IF(ISERROR(OR(WEEKDAY(B108,1)=1,ISNUMBER(MATCH(B108,#REF!,0)))),"",IF(OR(WEEKDAY(B108,1)=1,ISNUMBER(MATCH(B108,#REF!,0))),1,2))</f>
        <v>2</v>
      </c>
      <c r="V108" s="58"/>
      <c r="W108" s="58"/>
      <c r="X108" s="58"/>
      <c r="Y108" s="58"/>
      <c r="Z108" s="58"/>
      <c r="AA108" s="58"/>
    </row>
    <row r="109" spans="1:27" ht="18" customHeight="1" thickBot="1">
      <c r="A109" s="58"/>
      <c r="B109" s="9" t="s">
        <v>25</v>
      </c>
      <c r="C109" s="4" t="s">
        <v>1</v>
      </c>
      <c r="D109" s="5" t="s">
        <v>0</v>
      </c>
      <c r="E109" s="68" t="s">
        <v>2</v>
      </c>
      <c r="F109" s="69"/>
      <c r="G109" s="69"/>
      <c r="H109" s="69"/>
      <c r="I109" s="69"/>
      <c r="J109" s="69"/>
      <c r="K109" s="69"/>
      <c r="L109" s="69"/>
      <c r="M109" s="70"/>
      <c r="N109" s="59" t="s">
        <v>4</v>
      </c>
      <c r="O109" s="57" t="s">
        <v>6</v>
      </c>
      <c r="P109" s="7" t="s">
        <v>26</v>
      </c>
      <c r="Q109" s="12" t="s">
        <v>4</v>
      </c>
      <c r="R109" s="63" t="s">
        <v>4</v>
      </c>
      <c r="S109" s="64"/>
      <c r="U109" s="60" t="str">
        <f>IF(ISERROR(OR(WEEKDAY(B109,1)=1,ISNUMBER(MATCH(B109,#REF!,0)))),"",IF(OR(WEEKDAY(B109,1)=1,ISNUMBER(MATCH(B109,#REF!,0))),1,2))</f>
        <v/>
      </c>
      <c r="V109" s="58"/>
      <c r="W109" s="58"/>
      <c r="X109" s="58"/>
      <c r="Y109" s="58"/>
      <c r="Z109" s="58"/>
      <c r="AA109" s="58"/>
    </row>
    <row r="110" spans="1:27" ht="18" customHeight="1" thickBot="1">
      <c r="A110" s="58"/>
      <c r="B110" s="43" t="s">
        <v>96</v>
      </c>
      <c r="C110" s="44" t="s">
        <v>124</v>
      </c>
      <c r="D110" s="45" t="s">
        <v>126</v>
      </c>
      <c r="E110" s="66" t="s">
        <v>99</v>
      </c>
      <c r="F110" s="67"/>
      <c r="G110" s="67"/>
      <c r="H110" s="67"/>
      <c r="I110" s="67"/>
      <c r="J110" s="67"/>
      <c r="K110" s="67"/>
      <c r="L110" s="67"/>
      <c r="M110" s="67"/>
      <c r="N110" s="46">
        <v>5.5</v>
      </c>
      <c r="O110" s="46"/>
      <c r="P110" s="46"/>
      <c r="Q110" s="46"/>
      <c r="R110" s="52" t="s">
        <v>56</v>
      </c>
      <c r="S110" s="47">
        <f>SUM(N110:N115)</f>
        <v>6.5</v>
      </c>
      <c r="U110" s="60" t="str">
        <f>IF(ISERROR(OR(WEEKDAY(B110,1)=1,ISNUMBER(MATCH(B110,#REF!,0)))),"",IF(OR(WEEKDAY(B110,1)=1,ISNUMBER(MATCH(B110,#REF!,0))),1,2))</f>
        <v/>
      </c>
      <c r="V110" s="58"/>
      <c r="W110" s="58"/>
      <c r="X110" s="58"/>
      <c r="Y110" s="58"/>
      <c r="Z110" s="58"/>
      <c r="AA110" s="58"/>
    </row>
    <row r="111" spans="1:27" ht="18" customHeight="1">
      <c r="A111" s="58"/>
      <c r="B111" s="14" t="s">
        <v>96</v>
      </c>
      <c r="C111" s="44" t="s">
        <v>124</v>
      </c>
      <c r="D111" s="45" t="s">
        <v>126</v>
      </c>
      <c r="E111" s="61" t="s">
        <v>107</v>
      </c>
      <c r="F111" s="62"/>
      <c r="G111" s="62"/>
      <c r="H111" s="62"/>
      <c r="I111" s="62"/>
      <c r="J111" s="62"/>
      <c r="K111" s="62"/>
      <c r="L111" s="62"/>
      <c r="M111" s="62"/>
      <c r="N111" s="15">
        <v>1</v>
      </c>
      <c r="O111" s="15"/>
      <c r="P111" s="15"/>
      <c r="Q111" s="15"/>
      <c r="R111" s="53" t="s">
        <v>6</v>
      </c>
      <c r="S111" s="16">
        <f>SUM(Q110:Q114)</f>
        <v>1.25</v>
      </c>
      <c r="U111" s="60" t="str">
        <f>IF(ISERROR(OR(WEEKDAY(B111,1)=1,ISNUMBER(MATCH(B111,#REF!,0)))),"",IF(OR(WEEKDAY(B111,1)=1,ISNUMBER(MATCH(B111,#REF!,0))),1,2))</f>
        <v/>
      </c>
      <c r="V111" s="58"/>
      <c r="W111" s="58"/>
      <c r="X111" s="58"/>
      <c r="Y111" s="58"/>
      <c r="Z111" s="58"/>
      <c r="AA111" s="58"/>
    </row>
    <row r="112" spans="1:27" ht="18" customHeight="1">
      <c r="A112" s="58"/>
      <c r="B112" s="14" t="s">
        <v>7</v>
      </c>
      <c r="C112" s="8" t="s">
        <v>7</v>
      </c>
      <c r="D112" s="18"/>
      <c r="E112" s="61" t="s">
        <v>7</v>
      </c>
      <c r="F112" s="62"/>
      <c r="G112" s="62"/>
      <c r="H112" s="62"/>
      <c r="I112" s="62"/>
      <c r="J112" s="62"/>
      <c r="K112" s="62"/>
      <c r="L112" s="62"/>
      <c r="M112" s="62"/>
      <c r="N112" s="15"/>
      <c r="O112" s="15"/>
      <c r="P112" s="15"/>
      <c r="Q112" s="15"/>
      <c r="R112" s="54" t="str">
        <f>IF(Q115="△","Minus Time","")</f>
        <v/>
      </c>
      <c r="S112" s="41"/>
      <c r="U112" s="60" t="str">
        <f>IF(ISERROR(OR(WEEKDAY(B112,1)=1,ISNUMBER(MATCH(B112,#REF!,0)))),"",IF(OR(WEEKDAY(B112,1)=1,ISNUMBER(MATCH(B112,#REF!,0))),1,2))</f>
        <v/>
      </c>
      <c r="V112" s="58"/>
      <c r="W112" s="58"/>
      <c r="X112" s="58"/>
      <c r="Y112" s="58"/>
      <c r="Z112" s="58"/>
      <c r="AA112" s="58"/>
    </row>
    <row r="113" spans="1:27" ht="18" customHeight="1">
      <c r="A113" s="58"/>
      <c r="B113" s="14" t="s">
        <v>7</v>
      </c>
      <c r="C113" s="8" t="s">
        <v>7</v>
      </c>
      <c r="D113" s="18"/>
      <c r="E113" s="61" t="s">
        <v>7</v>
      </c>
      <c r="F113" s="62"/>
      <c r="G113" s="62"/>
      <c r="H113" s="62"/>
      <c r="I113" s="62"/>
      <c r="J113" s="62"/>
      <c r="K113" s="62"/>
      <c r="L113" s="62"/>
      <c r="M113" s="62"/>
      <c r="N113" s="15"/>
      <c r="O113" s="15"/>
      <c r="P113" s="15"/>
      <c r="Q113" s="15"/>
      <c r="R113" s="53" t="s">
        <v>23</v>
      </c>
      <c r="S113" s="16">
        <f>IF(OR(Q115="■",Q115="×",Q115="◎"),0,IF(Q115="△",SUM(S110:S112)-7.75, SUM(S110:S111)-7.75))</f>
        <v>0</v>
      </c>
      <c r="U113" s="60" t="str">
        <f>IF(ISERROR(OR(WEEKDAY(B113,1)=1,ISNUMBER(MATCH(B113,#REF!,0)))),"",IF(OR(WEEKDAY(B113,1)=1,ISNUMBER(MATCH(B113,#REF!,0))),1,2))</f>
        <v/>
      </c>
      <c r="V113" s="58"/>
      <c r="W113" s="58"/>
      <c r="X113" s="58"/>
      <c r="Y113" s="58"/>
      <c r="Z113" s="58"/>
      <c r="AA113" s="58"/>
    </row>
    <row r="114" spans="1:27" ht="18" customHeight="1">
      <c r="A114" s="58"/>
      <c r="B114" s="14" t="s">
        <v>7</v>
      </c>
      <c r="C114" s="8" t="s">
        <v>7</v>
      </c>
      <c r="D114" s="18"/>
      <c r="E114" s="61" t="s">
        <v>7</v>
      </c>
      <c r="F114" s="62"/>
      <c r="G114" s="62"/>
      <c r="H114" s="62"/>
      <c r="I114" s="62"/>
      <c r="J114" s="62"/>
      <c r="K114" s="62"/>
      <c r="L114" s="62"/>
      <c r="M114" s="62"/>
      <c r="N114" s="15"/>
      <c r="O114" s="15" t="s">
        <v>32</v>
      </c>
      <c r="P114" s="15" t="s">
        <v>33</v>
      </c>
      <c r="Q114" s="15">
        <v>1.25</v>
      </c>
      <c r="R114" s="53" t="s">
        <v>3</v>
      </c>
      <c r="S114" s="16" t="str">
        <f>IF(Q115="×",-7.75,"-")</f>
        <v>-</v>
      </c>
      <c r="U114" s="60" t="str">
        <f>IF(ISERROR(OR(WEEKDAY(B114,1)=1,ISNUMBER(MATCH(B114,#REF!,0)))),"",IF(OR(WEEKDAY(B114,1)=1,ISNUMBER(MATCH(B114,#REF!,0))),1,2))</f>
        <v/>
      </c>
      <c r="V114" s="58"/>
      <c r="W114" s="58"/>
      <c r="X114" s="58"/>
      <c r="Y114" s="58"/>
      <c r="Z114" s="58"/>
      <c r="AA114" s="58"/>
    </row>
    <row r="115" spans="1:27" ht="18" customHeight="1" thickBot="1">
      <c r="A115" s="58"/>
      <c r="B115" s="48" t="s">
        <v>7</v>
      </c>
      <c r="C115" s="49" t="s">
        <v>7</v>
      </c>
      <c r="D115" s="50"/>
      <c r="E115" s="76" t="s">
        <v>7</v>
      </c>
      <c r="F115" s="77"/>
      <c r="G115" s="77"/>
      <c r="H115" s="77"/>
      <c r="I115" s="77"/>
      <c r="J115" s="77"/>
      <c r="K115" s="77"/>
      <c r="L115" s="77"/>
      <c r="M115" s="77"/>
      <c r="N115" s="51"/>
      <c r="O115" s="51" t="s">
        <v>55</v>
      </c>
      <c r="P115" s="51" t="s">
        <v>33</v>
      </c>
      <c r="Q115" s="51" t="s">
        <v>93</v>
      </c>
      <c r="R115" s="55" t="s">
        <v>5</v>
      </c>
      <c r="S115" s="17">
        <f xml:space="preserve"> S110+S111</f>
        <v>7.75</v>
      </c>
      <c r="U115" s="60" t="str">
        <f>IF(ISERROR(OR(WEEKDAY(B115,1)=1,ISNUMBER(MATCH(B115,#REF!,0)))),"",IF(OR(WEEKDAY(B115,1)=1,ISNUMBER(MATCH(B115,#REF!,0))),1,2))</f>
        <v/>
      </c>
      <c r="V115" s="58"/>
      <c r="W115" s="58"/>
      <c r="X115" s="58"/>
      <c r="Y115" s="58"/>
      <c r="Z115" s="58"/>
      <c r="AA115" s="58"/>
    </row>
    <row r="116" spans="1:27" ht="18" customHeight="1" thickBot="1">
      <c r="A116" s="58"/>
      <c r="B116" s="71">
        <f>B108+1</f>
        <v>45153</v>
      </c>
      <c r="C116" s="72"/>
      <c r="D116" s="72"/>
      <c r="E116" s="72"/>
      <c r="F116" s="72"/>
      <c r="G116" s="72"/>
      <c r="H116" s="72"/>
      <c r="I116" s="72"/>
      <c r="J116" s="72"/>
      <c r="K116" s="72"/>
      <c r="L116" s="72"/>
      <c r="M116" s="72"/>
      <c r="N116" s="72"/>
      <c r="O116" s="72"/>
      <c r="P116" s="72"/>
      <c r="Q116" s="72"/>
      <c r="R116" s="72"/>
      <c r="S116" s="73"/>
      <c r="U116" s="60">
        <f>IF(ISERROR(OR(WEEKDAY(B116,1)=1,ISNUMBER(MATCH(B116,#REF!,0)))),"",IF(OR(WEEKDAY(B116,1)=1,ISNUMBER(MATCH(B116,#REF!,0))),1,2))</f>
        <v>2</v>
      </c>
      <c r="V116" s="58"/>
      <c r="W116" s="58"/>
      <c r="X116" s="58"/>
      <c r="Y116" s="58"/>
      <c r="Z116" s="58"/>
      <c r="AA116" s="58"/>
    </row>
    <row r="117" spans="1:27" ht="18" customHeight="1" thickBot="1">
      <c r="A117" s="58"/>
      <c r="B117" s="9" t="s">
        <v>25</v>
      </c>
      <c r="C117" s="4" t="s">
        <v>1</v>
      </c>
      <c r="D117" s="5" t="s">
        <v>0</v>
      </c>
      <c r="E117" s="68" t="s">
        <v>2</v>
      </c>
      <c r="F117" s="69"/>
      <c r="G117" s="69"/>
      <c r="H117" s="69"/>
      <c r="I117" s="69"/>
      <c r="J117" s="69"/>
      <c r="K117" s="69"/>
      <c r="L117" s="69"/>
      <c r="M117" s="70"/>
      <c r="N117" s="59" t="s">
        <v>4</v>
      </c>
      <c r="O117" s="57" t="s">
        <v>6</v>
      </c>
      <c r="P117" s="7" t="s">
        <v>26</v>
      </c>
      <c r="Q117" s="12" t="s">
        <v>4</v>
      </c>
      <c r="R117" s="63" t="s">
        <v>4</v>
      </c>
      <c r="S117" s="64"/>
      <c r="U117" s="60" t="str">
        <f>IF(ISERROR(OR(WEEKDAY(B117,1)=1,ISNUMBER(MATCH(B117,#REF!,0)))),"",IF(OR(WEEKDAY(B117,1)=1,ISNUMBER(MATCH(B117,#REF!,0))),1,2))</f>
        <v/>
      </c>
      <c r="V117" s="58"/>
      <c r="W117" s="58"/>
      <c r="X117" s="58"/>
      <c r="Y117" s="58"/>
      <c r="Z117" s="58"/>
      <c r="AA117" s="58"/>
    </row>
    <row r="118" spans="1:27" ht="18" customHeight="1" thickBot="1">
      <c r="A118" s="58"/>
      <c r="B118" s="43" t="s">
        <v>96</v>
      </c>
      <c r="C118" s="44" t="s">
        <v>124</v>
      </c>
      <c r="D118" s="45" t="s">
        <v>126</v>
      </c>
      <c r="E118" s="66" t="s">
        <v>127</v>
      </c>
      <c r="F118" s="67"/>
      <c r="G118" s="67"/>
      <c r="H118" s="67"/>
      <c r="I118" s="67"/>
      <c r="J118" s="67"/>
      <c r="K118" s="67"/>
      <c r="L118" s="67"/>
      <c r="M118" s="67"/>
      <c r="N118" s="46">
        <v>5</v>
      </c>
      <c r="O118" s="46"/>
      <c r="P118" s="46"/>
      <c r="Q118" s="46"/>
      <c r="R118" s="52" t="s">
        <v>56</v>
      </c>
      <c r="S118" s="47">
        <f>SUM(N118:N123)</f>
        <v>6</v>
      </c>
      <c r="U118" s="60" t="str">
        <f>IF(ISERROR(OR(WEEKDAY(B118,1)=1,ISNUMBER(MATCH(B118,#REF!,0)))),"",IF(OR(WEEKDAY(B118,1)=1,ISNUMBER(MATCH(B118,#REF!,0))),1,2))</f>
        <v/>
      </c>
      <c r="V118" s="58"/>
      <c r="W118" s="58"/>
      <c r="X118" s="58"/>
      <c r="Y118" s="58"/>
      <c r="Z118" s="58"/>
      <c r="AA118" s="58"/>
    </row>
    <row r="119" spans="1:27" ht="18" customHeight="1">
      <c r="A119" s="58"/>
      <c r="B119" s="14" t="s">
        <v>96</v>
      </c>
      <c r="C119" s="44" t="s">
        <v>124</v>
      </c>
      <c r="D119" s="45" t="s">
        <v>126</v>
      </c>
      <c r="E119" s="61" t="s">
        <v>107</v>
      </c>
      <c r="F119" s="62"/>
      <c r="G119" s="62"/>
      <c r="H119" s="62"/>
      <c r="I119" s="62"/>
      <c r="J119" s="62"/>
      <c r="K119" s="62"/>
      <c r="L119" s="62"/>
      <c r="M119" s="62"/>
      <c r="N119" s="15">
        <v>1</v>
      </c>
      <c r="O119" s="15"/>
      <c r="P119" s="15"/>
      <c r="Q119" s="15"/>
      <c r="R119" s="53" t="s">
        <v>6</v>
      </c>
      <c r="S119" s="16">
        <f>SUM(Q118:Q122)</f>
        <v>1.75</v>
      </c>
      <c r="U119" s="60" t="str">
        <f>IF(ISERROR(OR(WEEKDAY(B119,1)=1,ISNUMBER(MATCH(B119,#REF!,0)))),"",IF(OR(WEEKDAY(B119,1)=1,ISNUMBER(MATCH(B119,#REF!,0))),1,2))</f>
        <v/>
      </c>
      <c r="V119" s="58"/>
      <c r="W119" s="58"/>
      <c r="X119" s="58"/>
      <c r="Y119" s="58"/>
      <c r="Z119" s="58"/>
      <c r="AA119" s="58"/>
    </row>
    <row r="120" spans="1:27" ht="18" customHeight="1">
      <c r="A120" s="58"/>
      <c r="B120" s="14" t="s">
        <v>7</v>
      </c>
      <c r="C120" s="8" t="s">
        <v>7</v>
      </c>
      <c r="D120" s="18"/>
      <c r="E120" s="61" t="s">
        <v>7</v>
      </c>
      <c r="F120" s="62"/>
      <c r="G120" s="62"/>
      <c r="H120" s="62"/>
      <c r="I120" s="62"/>
      <c r="J120" s="62"/>
      <c r="K120" s="62"/>
      <c r="L120" s="62"/>
      <c r="M120" s="62"/>
      <c r="N120" s="15"/>
      <c r="O120" s="15"/>
      <c r="P120" s="15"/>
      <c r="Q120" s="15"/>
      <c r="R120" s="54" t="str">
        <f>IF(Q123="△","Minus Time","")</f>
        <v/>
      </c>
      <c r="S120" s="41"/>
      <c r="U120" s="60" t="str">
        <f>IF(ISERROR(OR(WEEKDAY(B120,1)=1,ISNUMBER(MATCH(B120,#REF!,0)))),"",IF(OR(WEEKDAY(B120,1)=1,ISNUMBER(MATCH(B120,#REF!,0))),1,2))</f>
        <v/>
      </c>
      <c r="V120" s="58"/>
      <c r="W120" s="58"/>
      <c r="X120" s="58"/>
      <c r="Y120" s="58"/>
      <c r="Z120" s="58"/>
      <c r="AA120" s="58"/>
    </row>
    <row r="121" spans="1:27" ht="18" customHeight="1">
      <c r="A121" s="58"/>
      <c r="B121" s="14" t="s">
        <v>7</v>
      </c>
      <c r="C121" s="8" t="s">
        <v>7</v>
      </c>
      <c r="D121" s="18"/>
      <c r="E121" s="61" t="s">
        <v>7</v>
      </c>
      <c r="F121" s="62"/>
      <c r="G121" s="62"/>
      <c r="H121" s="62"/>
      <c r="I121" s="62"/>
      <c r="J121" s="62"/>
      <c r="K121" s="62"/>
      <c r="L121" s="62"/>
      <c r="M121" s="62"/>
      <c r="N121" s="15"/>
      <c r="O121" s="15"/>
      <c r="P121" s="15"/>
      <c r="Q121" s="15"/>
      <c r="R121" s="53" t="s">
        <v>23</v>
      </c>
      <c r="S121" s="16">
        <f>IF(OR(Q123="■",Q123="×",Q123="◎"),0,IF(Q123="△",SUM(S118:S120)-7.75, SUM(S118:S119)-7.75))</f>
        <v>0</v>
      </c>
      <c r="U121" s="60" t="str">
        <f>IF(ISERROR(OR(WEEKDAY(B121,1)=1,ISNUMBER(MATCH(B121,#REF!,0)))),"",IF(OR(WEEKDAY(B121,1)=1,ISNUMBER(MATCH(B121,#REF!,0))),1,2))</f>
        <v/>
      </c>
      <c r="V121" s="58"/>
      <c r="W121" s="58"/>
      <c r="X121" s="58"/>
      <c r="Y121" s="58"/>
      <c r="Z121" s="58"/>
      <c r="AA121" s="58"/>
    </row>
    <row r="122" spans="1:27" ht="18" customHeight="1">
      <c r="A122" s="58"/>
      <c r="B122" s="14" t="s">
        <v>7</v>
      </c>
      <c r="C122" s="8" t="s">
        <v>7</v>
      </c>
      <c r="D122" s="18"/>
      <c r="E122" s="61" t="s">
        <v>7</v>
      </c>
      <c r="F122" s="62"/>
      <c r="G122" s="62"/>
      <c r="H122" s="62"/>
      <c r="I122" s="62"/>
      <c r="J122" s="62"/>
      <c r="K122" s="62"/>
      <c r="L122" s="62"/>
      <c r="M122" s="62"/>
      <c r="N122" s="15"/>
      <c r="O122" s="15" t="s">
        <v>32</v>
      </c>
      <c r="P122" s="15" t="s">
        <v>33</v>
      </c>
      <c r="Q122" s="15">
        <v>1.75</v>
      </c>
      <c r="R122" s="53" t="s">
        <v>3</v>
      </c>
      <c r="S122" s="16" t="str">
        <f>IF(Q123="×",-7.75,"-")</f>
        <v>-</v>
      </c>
      <c r="U122" s="60" t="str">
        <f>IF(ISERROR(OR(WEEKDAY(B122,1)=1,ISNUMBER(MATCH(B122,#REF!,0)))),"",IF(OR(WEEKDAY(B122,1)=1,ISNUMBER(MATCH(B122,#REF!,0))),1,2))</f>
        <v/>
      </c>
      <c r="V122" s="58"/>
      <c r="W122" s="58"/>
      <c r="X122" s="58"/>
      <c r="Y122" s="58"/>
      <c r="Z122" s="58"/>
      <c r="AA122" s="58"/>
    </row>
    <row r="123" spans="1:27" ht="18" customHeight="1" thickBot="1">
      <c r="A123" s="58"/>
      <c r="B123" s="48" t="s">
        <v>7</v>
      </c>
      <c r="C123" s="49" t="s">
        <v>7</v>
      </c>
      <c r="D123" s="50"/>
      <c r="E123" s="76" t="s">
        <v>7</v>
      </c>
      <c r="F123" s="77"/>
      <c r="G123" s="77"/>
      <c r="H123" s="77"/>
      <c r="I123" s="77"/>
      <c r="J123" s="77"/>
      <c r="K123" s="77"/>
      <c r="L123" s="77"/>
      <c r="M123" s="77"/>
      <c r="N123" s="51"/>
      <c r="O123" s="51" t="s">
        <v>55</v>
      </c>
      <c r="P123" s="51" t="s">
        <v>33</v>
      </c>
      <c r="Q123" s="51" t="s">
        <v>93</v>
      </c>
      <c r="R123" s="55" t="s">
        <v>5</v>
      </c>
      <c r="S123" s="17">
        <f xml:space="preserve"> S118+S119</f>
        <v>7.75</v>
      </c>
      <c r="U123" s="60" t="str">
        <f>IF(ISERROR(OR(WEEKDAY(B123,1)=1,ISNUMBER(MATCH(B123,#REF!,0)))),"",IF(OR(WEEKDAY(B123,1)=1,ISNUMBER(MATCH(B123,#REF!,0))),1,2))</f>
        <v/>
      </c>
      <c r="V123" s="58"/>
      <c r="W123" s="58"/>
      <c r="X123" s="58"/>
      <c r="Y123" s="58"/>
      <c r="Z123" s="58"/>
      <c r="AA123" s="58"/>
    </row>
    <row r="124" spans="1:27" ht="18" customHeight="1" thickBot="1">
      <c r="A124" s="58"/>
      <c r="B124" s="71">
        <f>B116+1</f>
        <v>45154</v>
      </c>
      <c r="C124" s="72"/>
      <c r="D124" s="72"/>
      <c r="E124" s="72"/>
      <c r="F124" s="72"/>
      <c r="G124" s="72"/>
      <c r="H124" s="72"/>
      <c r="I124" s="72"/>
      <c r="J124" s="72"/>
      <c r="K124" s="72"/>
      <c r="L124" s="72"/>
      <c r="M124" s="72"/>
      <c r="N124" s="72"/>
      <c r="O124" s="72"/>
      <c r="P124" s="72"/>
      <c r="Q124" s="72"/>
      <c r="R124" s="72"/>
      <c r="S124" s="73"/>
      <c r="U124" s="60">
        <f>IF(ISERROR(OR(WEEKDAY(B124,1)=1,ISNUMBER(MATCH(B124,#REF!,0)))),"",IF(OR(WEEKDAY(B124,1)=1,ISNUMBER(MATCH(B124,#REF!,0))),1,2))</f>
        <v>2</v>
      </c>
      <c r="V124" s="58"/>
      <c r="W124" s="58"/>
      <c r="X124" s="58"/>
      <c r="Y124" s="58"/>
      <c r="Z124" s="58"/>
      <c r="AA124" s="58"/>
    </row>
    <row r="125" spans="1:27" ht="18" customHeight="1" thickBot="1">
      <c r="A125" s="58"/>
      <c r="B125" s="9" t="s">
        <v>25</v>
      </c>
      <c r="C125" s="4" t="s">
        <v>1</v>
      </c>
      <c r="D125" s="5" t="s">
        <v>0</v>
      </c>
      <c r="E125" s="68" t="s">
        <v>2</v>
      </c>
      <c r="F125" s="69"/>
      <c r="G125" s="69"/>
      <c r="H125" s="69"/>
      <c r="I125" s="69"/>
      <c r="J125" s="69"/>
      <c r="K125" s="69"/>
      <c r="L125" s="69"/>
      <c r="M125" s="70"/>
      <c r="N125" s="59" t="s">
        <v>4</v>
      </c>
      <c r="O125" s="57" t="s">
        <v>6</v>
      </c>
      <c r="P125" s="7" t="s">
        <v>26</v>
      </c>
      <c r="Q125" s="12" t="s">
        <v>4</v>
      </c>
      <c r="R125" s="63" t="s">
        <v>4</v>
      </c>
      <c r="S125" s="64"/>
      <c r="U125" s="60" t="str">
        <f>IF(ISERROR(OR(WEEKDAY(B125,1)=1,ISNUMBER(MATCH(B125,#REF!,0)))),"",IF(OR(WEEKDAY(B125,1)=1,ISNUMBER(MATCH(B125,#REF!,0))),1,2))</f>
        <v/>
      </c>
      <c r="V125" s="58"/>
      <c r="W125" s="58"/>
      <c r="X125" s="58"/>
      <c r="Y125" s="58"/>
      <c r="Z125" s="58"/>
      <c r="AA125" s="58"/>
    </row>
    <row r="126" spans="1:27" ht="18" customHeight="1">
      <c r="A126" s="58"/>
      <c r="B126" s="43" t="s">
        <v>96</v>
      </c>
      <c r="C126" s="44" t="s">
        <v>124</v>
      </c>
      <c r="D126" s="45" t="s">
        <v>126</v>
      </c>
      <c r="E126" s="66" t="s">
        <v>107</v>
      </c>
      <c r="F126" s="67"/>
      <c r="G126" s="67"/>
      <c r="H126" s="67"/>
      <c r="I126" s="67"/>
      <c r="J126" s="67"/>
      <c r="K126" s="67"/>
      <c r="L126" s="67"/>
      <c r="M126" s="67"/>
      <c r="N126" s="46">
        <v>5</v>
      </c>
      <c r="O126" s="46"/>
      <c r="P126" s="46"/>
      <c r="Q126" s="46"/>
      <c r="R126" s="52" t="s">
        <v>56</v>
      </c>
      <c r="S126" s="47">
        <f>SUM(N126:N131)</f>
        <v>5</v>
      </c>
      <c r="U126" s="60" t="str">
        <f>IF(ISERROR(OR(WEEKDAY(B126,1)=1,ISNUMBER(MATCH(B126,#REF!,0)))),"",IF(OR(WEEKDAY(B126,1)=1,ISNUMBER(MATCH(B126,#REF!,0))),1,2))</f>
        <v/>
      </c>
      <c r="V126" s="58"/>
      <c r="W126" s="58"/>
      <c r="X126" s="58"/>
      <c r="Y126" s="58"/>
      <c r="Z126" s="58"/>
      <c r="AA126" s="58"/>
    </row>
    <row r="127" spans="1:27" ht="18" customHeight="1">
      <c r="A127" s="58"/>
      <c r="B127" s="14" t="s">
        <v>7</v>
      </c>
      <c r="C127" s="8" t="s">
        <v>7</v>
      </c>
      <c r="D127" s="18"/>
      <c r="E127" s="61" t="s">
        <v>7</v>
      </c>
      <c r="F127" s="62"/>
      <c r="G127" s="62"/>
      <c r="H127" s="62"/>
      <c r="I127" s="62"/>
      <c r="J127" s="62"/>
      <c r="K127" s="62"/>
      <c r="L127" s="62"/>
      <c r="M127" s="62"/>
      <c r="N127" s="15"/>
      <c r="O127" s="15"/>
      <c r="P127" s="15"/>
      <c r="Q127" s="15"/>
      <c r="R127" s="53" t="s">
        <v>6</v>
      </c>
      <c r="S127" s="16">
        <f>SUM(Q126:Q130)</f>
        <v>2.75</v>
      </c>
      <c r="U127" s="60" t="str">
        <f>IF(ISERROR(OR(WEEKDAY(B127,1)=1,ISNUMBER(MATCH(B127,#REF!,0)))),"",IF(OR(WEEKDAY(B127,1)=1,ISNUMBER(MATCH(B127,#REF!,0))),1,2))</f>
        <v/>
      </c>
      <c r="V127" s="58"/>
      <c r="W127" s="58"/>
      <c r="X127" s="58"/>
      <c r="Y127" s="58"/>
      <c r="Z127" s="58"/>
      <c r="AA127" s="58"/>
    </row>
    <row r="128" spans="1:27" ht="18" customHeight="1">
      <c r="A128" s="58"/>
      <c r="B128" s="14" t="s">
        <v>7</v>
      </c>
      <c r="C128" s="8" t="s">
        <v>7</v>
      </c>
      <c r="D128" s="18"/>
      <c r="E128" s="61" t="s">
        <v>7</v>
      </c>
      <c r="F128" s="62"/>
      <c r="G128" s="62"/>
      <c r="H128" s="62"/>
      <c r="I128" s="62"/>
      <c r="J128" s="62"/>
      <c r="K128" s="62"/>
      <c r="L128" s="62"/>
      <c r="M128" s="62"/>
      <c r="N128" s="15"/>
      <c r="O128" s="15"/>
      <c r="P128" s="15"/>
      <c r="Q128" s="15"/>
      <c r="R128" s="54" t="str">
        <f>IF(Q131="△","Minus Time","")</f>
        <v/>
      </c>
      <c r="S128" s="41"/>
      <c r="U128" s="60" t="str">
        <f>IF(ISERROR(OR(WEEKDAY(B128,1)=1,ISNUMBER(MATCH(B128,#REF!,0)))),"",IF(OR(WEEKDAY(B128,1)=1,ISNUMBER(MATCH(B128,#REF!,0))),1,2))</f>
        <v/>
      </c>
      <c r="V128" s="58"/>
      <c r="W128" s="58"/>
      <c r="X128" s="58"/>
      <c r="Y128" s="58"/>
      <c r="Z128" s="58"/>
      <c r="AA128" s="58"/>
    </row>
    <row r="129" spans="1:27" ht="18" customHeight="1">
      <c r="A129" s="58"/>
      <c r="B129" s="14" t="s">
        <v>7</v>
      </c>
      <c r="C129" s="8" t="s">
        <v>7</v>
      </c>
      <c r="D129" s="18"/>
      <c r="E129" s="61" t="s">
        <v>7</v>
      </c>
      <c r="F129" s="62"/>
      <c r="G129" s="62"/>
      <c r="H129" s="62"/>
      <c r="I129" s="62"/>
      <c r="J129" s="62"/>
      <c r="K129" s="62"/>
      <c r="L129" s="62"/>
      <c r="M129" s="62"/>
      <c r="N129" s="15"/>
      <c r="O129" s="15"/>
      <c r="P129" s="15"/>
      <c r="Q129" s="15"/>
      <c r="R129" s="53" t="s">
        <v>23</v>
      </c>
      <c r="S129" s="16">
        <f>IF(OR(Q131="■",Q131="×",Q131="◎"),0,IF(Q131="△",SUM(S126:S128)-7.75, SUM(S126:S127)-7.75))</f>
        <v>0</v>
      </c>
      <c r="U129" s="60" t="str">
        <f>IF(ISERROR(OR(WEEKDAY(B129,1)=1,ISNUMBER(MATCH(B129,#REF!,0)))),"",IF(OR(WEEKDAY(B129,1)=1,ISNUMBER(MATCH(B129,#REF!,0))),1,2))</f>
        <v/>
      </c>
      <c r="V129" s="58"/>
      <c r="W129" s="58"/>
      <c r="X129" s="58"/>
      <c r="Y129" s="58"/>
      <c r="Z129" s="58"/>
      <c r="AA129" s="58"/>
    </row>
    <row r="130" spans="1:27" ht="18" customHeight="1">
      <c r="A130" s="58"/>
      <c r="B130" s="14" t="s">
        <v>7</v>
      </c>
      <c r="C130" s="8" t="s">
        <v>7</v>
      </c>
      <c r="D130" s="18"/>
      <c r="E130" s="61" t="s">
        <v>7</v>
      </c>
      <c r="F130" s="62"/>
      <c r="G130" s="62"/>
      <c r="H130" s="62"/>
      <c r="I130" s="62"/>
      <c r="J130" s="62"/>
      <c r="K130" s="62"/>
      <c r="L130" s="62"/>
      <c r="M130" s="62"/>
      <c r="N130" s="15"/>
      <c r="O130" s="15" t="s">
        <v>32</v>
      </c>
      <c r="P130" s="15" t="s">
        <v>33</v>
      </c>
      <c r="Q130" s="15">
        <v>2.75</v>
      </c>
      <c r="R130" s="53" t="s">
        <v>3</v>
      </c>
      <c r="S130" s="16" t="str">
        <f>IF(Q131="×",-7.75,"-")</f>
        <v>-</v>
      </c>
      <c r="U130" s="60" t="str">
        <f>IF(ISERROR(OR(WEEKDAY(B130,1)=1,ISNUMBER(MATCH(B130,#REF!,0)))),"",IF(OR(WEEKDAY(B130,1)=1,ISNUMBER(MATCH(B130,#REF!,0))),1,2))</f>
        <v/>
      </c>
      <c r="V130" s="58"/>
      <c r="W130" s="58"/>
      <c r="X130" s="58"/>
      <c r="Y130" s="58"/>
      <c r="Z130" s="58"/>
      <c r="AA130" s="58"/>
    </row>
    <row r="131" spans="1:27" ht="18" customHeight="1" thickBot="1">
      <c r="A131" s="58"/>
      <c r="B131" s="48" t="s">
        <v>7</v>
      </c>
      <c r="C131" s="49" t="s">
        <v>7</v>
      </c>
      <c r="D131" s="50"/>
      <c r="E131" s="76" t="s">
        <v>7</v>
      </c>
      <c r="F131" s="77"/>
      <c r="G131" s="77"/>
      <c r="H131" s="77"/>
      <c r="I131" s="77"/>
      <c r="J131" s="77"/>
      <c r="K131" s="77"/>
      <c r="L131" s="77"/>
      <c r="M131" s="77"/>
      <c r="N131" s="51"/>
      <c r="O131" s="51" t="s">
        <v>55</v>
      </c>
      <c r="P131" s="51" t="s">
        <v>33</v>
      </c>
      <c r="Q131" s="51" t="s">
        <v>93</v>
      </c>
      <c r="R131" s="55" t="s">
        <v>5</v>
      </c>
      <c r="S131" s="17">
        <f xml:space="preserve"> S126+S127</f>
        <v>7.75</v>
      </c>
      <c r="U131" s="60" t="str">
        <f>IF(ISERROR(OR(WEEKDAY(B131,1)=1,ISNUMBER(MATCH(B131,#REF!,0)))),"",IF(OR(WEEKDAY(B131,1)=1,ISNUMBER(MATCH(B131,#REF!,0))),1,2))</f>
        <v/>
      </c>
      <c r="V131" s="58"/>
      <c r="W131" s="58"/>
      <c r="X131" s="58"/>
      <c r="Y131" s="58"/>
      <c r="Z131" s="58"/>
      <c r="AA131" s="58"/>
    </row>
    <row r="132" spans="1:27" ht="18" customHeight="1" thickBot="1">
      <c r="A132" s="58"/>
      <c r="B132" s="71">
        <f>B124+1</f>
        <v>45155</v>
      </c>
      <c r="C132" s="72"/>
      <c r="D132" s="72"/>
      <c r="E132" s="72"/>
      <c r="F132" s="72"/>
      <c r="G132" s="72"/>
      <c r="H132" s="72"/>
      <c r="I132" s="72"/>
      <c r="J132" s="72"/>
      <c r="K132" s="72"/>
      <c r="L132" s="72"/>
      <c r="M132" s="72"/>
      <c r="N132" s="72"/>
      <c r="O132" s="72"/>
      <c r="P132" s="72"/>
      <c r="Q132" s="72"/>
      <c r="R132" s="72"/>
      <c r="S132" s="73"/>
      <c r="U132" s="60">
        <f>IF(ISERROR(OR(WEEKDAY(B132,1)=1,ISNUMBER(MATCH(B132,#REF!,0)))),"",IF(OR(WEEKDAY(B132,1)=1,ISNUMBER(MATCH(B132,#REF!,0))),1,2))</f>
        <v>2</v>
      </c>
      <c r="V132" s="58"/>
      <c r="W132" s="58"/>
      <c r="X132" s="58"/>
      <c r="Y132" s="58"/>
      <c r="Z132" s="58"/>
      <c r="AA132" s="58"/>
    </row>
    <row r="133" spans="1:27" ht="18" customHeight="1" thickBot="1">
      <c r="A133" s="58"/>
      <c r="B133" s="9" t="s">
        <v>25</v>
      </c>
      <c r="C133" s="4" t="s">
        <v>1</v>
      </c>
      <c r="D133" s="5" t="s">
        <v>0</v>
      </c>
      <c r="E133" s="68" t="s">
        <v>2</v>
      </c>
      <c r="F133" s="69"/>
      <c r="G133" s="69"/>
      <c r="H133" s="69"/>
      <c r="I133" s="69"/>
      <c r="J133" s="69"/>
      <c r="K133" s="69"/>
      <c r="L133" s="69"/>
      <c r="M133" s="70"/>
      <c r="N133" s="59" t="s">
        <v>4</v>
      </c>
      <c r="O133" s="57" t="s">
        <v>6</v>
      </c>
      <c r="P133" s="7" t="s">
        <v>26</v>
      </c>
      <c r="Q133" s="12" t="s">
        <v>4</v>
      </c>
      <c r="R133" s="63" t="s">
        <v>4</v>
      </c>
      <c r="S133" s="64"/>
      <c r="U133" s="60" t="str">
        <f>IF(ISERROR(OR(WEEKDAY(B133,1)=1,ISNUMBER(MATCH(B133,#REF!,0)))),"",IF(OR(WEEKDAY(B133,1)=1,ISNUMBER(MATCH(B133,#REF!,0))),1,2))</f>
        <v/>
      </c>
      <c r="V133" s="58"/>
      <c r="W133" s="58"/>
      <c r="X133" s="58"/>
      <c r="Y133" s="58"/>
      <c r="Z133" s="58"/>
      <c r="AA133" s="58"/>
    </row>
    <row r="134" spans="1:27" ht="18" customHeight="1">
      <c r="A134" s="58"/>
      <c r="B134" s="43" t="s">
        <v>7</v>
      </c>
      <c r="C134" s="44" t="s">
        <v>7</v>
      </c>
      <c r="D134" s="45"/>
      <c r="E134" s="66" t="s">
        <v>7</v>
      </c>
      <c r="F134" s="67"/>
      <c r="G134" s="67"/>
      <c r="H134" s="67"/>
      <c r="I134" s="67"/>
      <c r="J134" s="67"/>
      <c r="K134" s="67"/>
      <c r="L134" s="67"/>
      <c r="M134" s="67"/>
      <c r="N134" s="46"/>
      <c r="O134" s="46"/>
      <c r="P134" s="46"/>
      <c r="Q134" s="46"/>
      <c r="R134" s="52" t="s">
        <v>56</v>
      </c>
      <c r="S134" s="47">
        <f>SUM(N134:N139)</f>
        <v>0</v>
      </c>
      <c r="U134" s="60" t="str">
        <f>IF(ISERROR(OR(WEEKDAY(B134,1)=1,ISNUMBER(MATCH(B134,#REF!,0)))),"",IF(OR(WEEKDAY(B134,1)=1,ISNUMBER(MATCH(B134,#REF!,0))),1,2))</f>
        <v/>
      </c>
      <c r="V134" s="58"/>
      <c r="W134" s="58"/>
      <c r="X134" s="58"/>
      <c r="Y134" s="58"/>
      <c r="Z134" s="58"/>
      <c r="AA134" s="58"/>
    </row>
    <row r="135" spans="1:27" ht="18" customHeight="1">
      <c r="A135" s="58"/>
      <c r="B135" s="14" t="s">
        <v>7</v>
      </c>
      <c r="C135" s="8" t="s">
        <v>7</v>
      </c>
      <c r="D135" s="18"/>
      <c r="E135" s="61" t="s">
        <v>7</v>
      </c>
      <c r="F135" s="62"/>
      <c r="G135" s="62"/>
      <c r="H135" s="62"/>
      <c r="I135" s="62"/>
      <c r="J135" s="62"/>
      <c r="K135" s="62"/>
      <c r="L135" s="62"/>
      <c r="M135" s="62"/>
      <c r="N135" s="15"/>
      <c r="O135" s="15"/>
      <c r="P135" s="15"/>
      <c r="Q135" s="15"/>
      <c r="R135" s="53" t="s">
        <v>6</v>
      </c>
      <c r="S135" s="16">
        <f>SUM(Q134:Q138)</f>
        <v>0</v>
      </c>
      <c r="U135" s="60" t="str">
        <f>IF(ISERROR(OR(WEEKDAY(B135,1)=1,ISNUMBER(MATCH(B135,#REF!,0)))),"",IF(OR(WEEKDAY(B135,1)=1,ISNUMBER(MATCH(B135,#REF!,0))),1,2))</f>
        <v/>
      </c>
      <c r="V135" s="58"/>
      <c r="W135" s="58"/>
      <c r="X135" s="58"/>
      <c r="Y135" s="58"/>
      <c r="Z135" s="58"/>
      <c r="AA135" s="58"/>
    </row>
    <row r="136" spans="1:27" ht="18" customHeight="1">
      <c r="A136" s="58"/>
      <c r="B136" s="14" t="s">
        <v>7</v>
      </c>
      <c r="C136" s="8" t="s">
        <v>7</v>
      </c>
      <c r="D136" s="18"/>
      <c r="E136" s="61" t="s">
        <v>7</v>
      </c>
      <c r="F136" s="62"/>
      <c r="G136" s="62"/>
      <c r="H136" s="62"/>
      <c r="I136" s="62"/>
      <c r="J136" s="62"/>
      <c r="K136" s="62"/>
      <c r="L136" s="62"/>
      <c r="M136" s="62"/>
      <c r="N136" s="15"/>
      <c r="O136" s="15"/>
      <c r="P136" s="15"/>
      <c r="Q136" s="15"/>
      <c r="R136" s="54" t="str">
        <f>IF(Q139="△","Minus Time","")</f>
        <v/>
      </c>
      <c r="S136" s="41"/>
      <c r="U136" s="60" t="str">
        <f>IF(ISERROR(OR(WEEKDAY(B136,1)=1,ISNUMBER(MATCH(B136,#REF!,0)))),"",IF(OR(WEEKDAY(B136,1)=1,ISNUMBER(MATCH(B136,#REF!,0))),1,2))</f>
        <v/>
      </c>
      <c r="V136" s="58"/>
      <c r="W136" s="58"/>
      <c r="X136" s="58"/>
      <c r="Y136" s="58"/>
      <c r="Z136" s="58"/>
      <c r="AA136" s="58"/>
    </row>
    <row r="137" spans="1:27" ht="18" customHeight="1">
      <c r="A137" s="58"/>
      <c r="B137" s="14" t="s">
        <v>7</v>
      </c>
      <c r="C137" s="8" t="s">
        <v>7</v>
      </c>
      <c r="D137" s="18"/>
      <c r="E137" s="61" t="s">
        <v>7</v>
      </c>
      <c r="F137" s="62"/>
      <c r="G137" s="62"/>
      <c r="H137" s="62"/>
      <c r="I137" s="62"/>
      <c r="J137" s="62"/>
      <c r="K137" s="62"/>
      <c r="L137" s="62"/>
      <c r="M137" s="62"/>
      <c r="N137" s="15"/>
      <c r="O137" s="15"/>
      <c r="P137" s="15"/>
      <c r="Q137" s="15"/>
      <c r="R137" s="53" t="s">
        <v>23</v>
      </c>
      <c r="S137" s="16">
        <f>IF(OR(Q139="■",Q139="×",Q139="◎"),0,IF(Q139="△",SUM(S134:S136)-7.75, SUM(S134:S135)-7.75))</f>
        <v>0</v>
      </c>
      <c r="U137" s="60" t="str">
        <f>IF(ISERROR(OR(WEEKDAY(B137,1)=1,ISNUMBER(MATCH(B137,#REF!,0)))),"",IF(OR(WEEKDAY(B137,1)=1,ISNUMBER(MATCH(B137,#REF!,0))),1,2))</f>
        <v/>
      </c>
      <c r="V137" s="58"/>
      <c r="W137" s="58"/>
      <c r="X137" s="58"/>
      <c r="Y137" s="58"/>
      <c r="Z137" s="58"/>
      <c r="AA137" s="58"/>
    </row>
    <row r="138" spans="1:27" ht="18" customHeight="1">
      <c r="A138" s="58"/>
      <c r="B138" s="14" t="s">
        <v>7</v>
      </c>
      <c r="C138" s="8" t="s">
        <v>7</v>
      </c>
      <c r="D138" s="18"/>
      <c r="E138" s="61" t="s">
        <v>7</v>
      </c>
      <c r="F138" s="62"/>
      <c r="G138" s="62"/>
      <c r="H138" s="62"/>
      <c r="I138" s="62"/>
      <c r="J138" s="62"/>
      <c r="K138" s="62"/>
      <c r="L138" s="62"/>
      <c r="M138" s="62"/>
      <c r="N138" s="15"/>
      <c r="O138" s="15" t="s">
        <v>32</v>
      </c>
      <c r="P138" s="15" t="s">
        <v>33</v>
      </c>
      <c r="Q138" s="15"/>
      <c r="R138" s="53" t="s">
        <v>3</v>
      </c>
      <c r="S138" s="16">
        <f>IF(Q139="×",-7.75,"-")</f>
        <v>-7.75</v>
      </c>
      <c r="U138" s="60" t="str">
        <f>IF(ISERROR(OR(WEEKDAY(B138,1)=1,ISNUMBER(MATCH(B138,#REF!,0)))),"",IF(OR(WEEKDAY(B138,1)=1,ISNUMBER(MATCH(B138,#REF!,0))),1,2))</f>
        <v/>
      </c>
      <c r="V138" s="58"/>
      <c r="W138" s="58"/>
      <c r="X138" s="58"/>
      <c r="Y138" s="58"/>
      <c r="Z138" s="58"/>
      <c r="AA138" s="58"/>
    </row>
    <row r="139" spans="1:27" ht="18" customHeight="1" thickBot="1">
      <c r="A139" s="58"/>
      <c r="B139" s="48" t="s">
        <v>7</v>
      </c>
      <c r="C139" s="49" t="s">
        <v>7</v>
      </c>
      <c r="D139" s="50"/>
      <c r="E139" s="76" t="s">
        <v>7</v>
      </c>
      <c r="F139" s="77"/>
      <c r="G139" s="77"/>
      <c r="H139" s="77"/>
      <c r="I139" s="77"/>
      <c r="J139" s="77"/>
      <c r="K139" s="77"/>
      <c r="L139" s="77"/>
      <c r="M139" s="77"/>
      <c r="N139" s="51"/>
      <c r="O139" s="51" t="s">
        <v>55</v>
      </c>
      <c r="P139" s="51" t="s">
        <v>33</v>
      </c>
      <c r="Q139" s="51" t="s">
        <v>117</v>
      </c>
      <c r="R139" s="55" t="s">
        <v>5</v>
      </c>
      <c r="S139" s="17">
        <f xml:space="preserve"> S134+S135</f>
        <v>0</v>
      </c>
      <c r="U139" s="60" t="str">
        <f>IF(ISERROR(OR(WEEKDAY(B139,1)=1,ISNUMBER(MATCH(B139,#REF!,0)))),"",IF(OR(WEEKDAY(B139,1)=1,ISNUMBER(MATCH(B139,#REF!,0))),1,2))</f>
        <v/>
      </c>
      <c r="V139" s="58"/>
      <c r="W139" s="58"/>
      <c r="X139" s="58"/>
      <c r="Y139" s="58"/>
      <c r="Z139" s="58"/>
      <c r="AA139" s="58"/>
    </row>
    <row r="140" spans="1:27" ht="18" customHeight="1" thickBot="1">
      <c r="A140" s="58"/>
      <c r="B140" s="71">
        <f>B132+1</f>
        <v>45156</v>
      </c>
      <c r="C140" s="72"/>
      <c r="D140" s="72"/>
      <c r="E140" s="72"/>
      <c r="F140" s="72"/>
      <c r="G140" s="72"/>
      <c r="H140" s="72"/>
      <c r="I140" s="72"/>
      <c r="J140" s="72"/>
      <c r="K140" s="72"/>
      <c r="L140" s="72"/>
      <c r="M140" s="72"/>
      <c r="N140" s="72"/>
      <c r="O140" s="72"/>
      <c r="P140" s="72"/>
      <c r="Q140" s="72"/>
      <c r="R140" s="72"/>
      <c r="S140" s="73"/>
      <c r="U140" s="60">
        <f>IF(ISERROR(OR(WEEKDAY(B140,1)=1,ISNUMBER(MATCH(B140,#REF!,0)))),"",IF(OR(WEEKDAY(B140,1)=1,ISNUMBER(MATCH(B140,#REF!,0))),1,2))</f>
        <v>2</v>
      </c>
      <c r="V140" s="58"/>
      <c r="W140" s="58"/>
      <c r="X140" s="58"/>
      <c r="Y140" s="58"/>
      <c r="Z140" s="58"/>
      <c r="AA140" s="58"/>
    </row>
    <row r="141" spans="1:27" ht="18" customHeight="1" thickBot="1">
      <c r="A141" s="58"/>
      <c r="B141" s="9" t="s">
        <v>25</v>
      </c>
      <c r="C141" s="4" t="s">
        <v>1</v>
      </c>
      <c r="D141" s="5" t="s">
        <v>0</v>
      </c>
      <c r="E141" s="68" t="s">
        <v>2</v>
      </c>
      <c r="F141" s="69"/>
      <c r="G141" s="69"/>
      <c r="H141" s="69"/>
      <c r="I141" s="69"/>
      <c r="J141" s="69"/>
      <c r="K141" s="69"/>
      <c r="L141" s="69"/>
      <c r="M141" s="70"/>
      <c r="N141" s="59" t="s">
        <v>4</v>
      </c>
      <c r="O141" s="57" t="s">
        <v>6</v>
      </c>
      <c r="P141" s="7" t="s">
        <v>26</v>
      </c>
      <c r="Q141" s="12" t="s">
        <v>4</v>
      </c>
      <c r="R141" s="63" t="s">
        <v>4</v>
      </c>
      <c r="S141" s="64"/>
      <c r="U141" s="60" t="str">
        <f>IF(ISERROR(OR(WEEKDAY(B141,1)=1,ISNUMBER(MATCH(B141,#REF!,0)))),"",IF(OR(WEEKDAY(B141,1)=1,ISNUMBER(MATCH(B141,#REF!,0))),1,2))</f>
        <v/>
      </c>
      <c r="V141" s="58"/>
      <c r="W141" s="58"/>
      <c r="X141" s="58"/>
      <c r="Y141" s="58"/>
      <c r="Z141" s="58"/>
      <c r="AA141" s="58"/>
    </row>
    <row r="142" spans="1:27" ht="18" customHeight="1">
      <c r="A142" s="58"/>
      <c r="B142" s="43" t="s">
        <v>7</v>
      </c>
      <c r="C142" s="44" t="s">
        <v>7</v>
      </c>
      <c r="D142" s="45"/>
      <c r="E142" s="66" t="s">
        <v>7</v>
      </c>
      <c r="F142" s="67"/>
      <c r="G142" s="67"/>
      <c r="H142" s="67"/>
      <c r="I142" s="67"/>
      <c r="J142" s="67"/>
      <c r="K142" s="67"/>
      <c r="L142" s="67"/>
      <c r="M142" s="67"/>
      <c r="N142" s="46"/>
      <c r="O142" s="46" t="s">
        <v>115</v>
      </c>
      <c r="P142" s="46"/>
      <c r="Q142" s="46">
        <v>6.5</v>
      </c>
      <c r="R142" s="52" t="s">
        <v>56</v>
      </c>
      <c r="S142" s="47">
        <f>SUM(N142:N147)</f>
        <v>0</v>
      </c>
      <c r="U142" s="60" t="str">
        <f>IF(ISERROR(OR(WEEKDAY(B142,1)=1,ISNUMBER(MATCH(B142,#REF!,0)))),"",IF(OR(WEEKDAY(B142,1)=1,ISNUMBER(MATCH(B142,#REF!,0))),1,2))</f>
        <v/>
      </c>
      <c r="V142" s="58"/>
      <c r="W142" s="58"/>
      <c r="X142" s="58"/>
      <c r="Y142" s="58"/>
      <c r="Z142" s="58"/>
      <c r="AA142" s="58"/>
    </row>
    <row r="143" spans="1:27" ht="18" customHeight="1">
      <c r="A143" s="58"/>
      <c r="B143" s="14" t="s">
        <v>7</v>
      </c>
      <c r="C143" s="8" t="s">
        <v>7</v>
      </c>
      <c r="D143" s="18"/>
      <c r="E143" s="61" t="s">
        <v>7</v>
      </c>
      <c r="F143" s="62"/>
      <c r="G143" s="62"/>
      <c r="H143" s="62"/>
      <c r="I143" s="62"/>
      <c r="J143" s="62"/>
      <c r="K143" s="62"/>
      <c r="L143" s="62"/>
      <c r="M143" s="62"/>
      <c r="N143" s="15"/>
      <c r="O143" s="15" t="s">
        <v>95</v>
      </c>
      <c r="P143" s="15"/>
      <c r="Q143" s="15">
        <v>0.5</v>
      </c>
      <c r="R143" s="53" t="s">
        <v>6</v>
      </c>
      <c r="S143" s="16">
        <f>SUM(Q142:Q146)</f>
        <v>7.75</v>
      </c>
      <c r="U143" s="60" t="str">
        <f>IF(ISERROR(OR(WEEKDAY(B143,1)=1,ISNUMBER(MATCH(B143,#REF!,0)))),"",IF(OR(WEEKDAY(B143,1)=1,ISNUMBER(MATCH(B143,#REF!,0))),1,2))</f>
        <v/>
      </c>
      <c r="V143" s="58"/>
      <c r="W143" s="58"/>
      <c r="X143" s="58"/>
      <c r="Y143" s="58"/>
      <c r="Z143" s="58"/>
      <c r="AA143" s="58"/>
    </row>
    <row r="144" spans="1:27" ht="18" customHeight="1">
      <c r="A144" s="58"/>
      <c r="B144" s="14" t="s">
        <v>7</v>
      </c>
      <c r="C144" s="8" t="s">
        <v>7</v>
      </c>
      <c r="D144" s="18"/>
      <c r="E144" s="61" t="s">
        <v>7</v>
      </c>
      <c r="F144" s="62"/>
      <c r="G144" s="62"/>
      <c r="H144" s="62"/>
      <c r="I144" s="62"/>
      <c r="J144" s="62"/>
      <c r="K144" s="62"/>
      <c r="L144" s="62"/>
      <c r="M144" s="62"/>
      <c r="N144" s="15"/>
      <c r="O144" s="15"/>
      <c r="P144" s="15"/>
      <c r="Q144" s="15"/>
      <c r="R144" s="54" t="str">
        <f>IF(Q147="△","Minus Time","")</f>
        <v/>
      </c>
      <c r="S144" s="41"/>
      <c r="U144" s="60" t="str">
        <f>IF(ISERROR(OR(WEEKDAY(B144,1)=1,ISNUMBER(MATCH(B144,#REF!,0)))),"",IF(OR(WEEKDAY(B144,1)=1,ISNUMBER(MATCH(B144,#REF!,0))),1,2))</f>
        <v/>
      </c>
      <c r="V144" s="58"/>
      <c r="W144" s="58"/>
      <c r="X144" s="58"/>
      <c r="Y144" s="58"/>
      <c r="Z144" s="58"/>
      <c r="AA144" s="58"/>
    </row>
    <row r="145" spans="1:27" ht="18" customHeight="1">
      <c r="A145" s="58"/>
      <c r="B145" s="14" t="s">
        <v>7</v>
      </c>
      <c r="C145" s="8" t="s">
        <v>7</v>
      </c>
      <c r="D145" s="18"/>
      <c r="E145" s="61" t="s">
        <v>7</v>
      </c>
      <c r="F145" s="62"/>
      <c r="G145" s="62"/>
      <c r="H145" s="62"/>
      <c r="I145" s="62"/>
      <c r="J145" s="62"/>
      <c r="K145" s="62"/>
      <c r="L145" s="62"/>
      <c r="M145" s="62"/>
      <c r="N145" s="15"/>
      <c r="O145" s="15"/>
      <c r="P145" s="15"/>
      <c r="Q145" s="15"/>
      <c r="R145" s="53" t="s">
        <v>23</v>
      </c>
      <c r="S145" s="16">
        <f>IF(OR(Q147="■",Q147="×",Q147="◎"),0,IF(Q147="△",SUM(S142:S144)-7.75, SUM(S142:S143)-7.75))</f>
        <v>0</v>
      </c>
      <c r="U145" s="60" t="str">
        <f>IF(ISERROR(OR(WEEKDAY(B145,1)=1,ISNUMBER(MATCH(B145,#REF!,0)))),"",IF(OR(WEEKDAY(B145,1)=1,ISNUMBER(MATCH(B145,#REF!,0))),1,2))</f>
        <v/>
      </c>
      <c r="V145" s="58"/>
      <c r="W145" s="58"/>
      <c r="X145" s="58"/>
      <c r="Y145" s="58"/>
      <c r="Z145" s="58"/>
      <c r="AA145" s="58"/>
    </row>
    <row r="146" spans="1:27" ht="18" customHeight="1">
      <c r="A146" s="58"/>
      <c r="B146" s="14" t="s">
        <v>7</v>
      </c>
      <c r="C146" s="8" t="s">
        <v>7</v>
      </c>
      <c r="D146" s="18"/>
      <c r="E146" s="61" t="s">
        <v>7</v>
      </c>
      <c r="F146" s="62"/>
      <c r="G146" s="62"/>
      <c r="H146" s="62"/>
      <c r="I146" s="62"/>
      <c r="J146" s="62"/>
      <c r="K146" s="62"/>
      <c r="L146" s="62"/>
      <c r="M146" s="62"/>
      <c r="N146" s="15"/>
      <c r="O146" s="15" t="s">
        <v>32</v>
      </c>
      <c r="P146" s="15" t="s">
        <v>33</v>
      </c>
      <c r="Q146" s="15">
        <v>0.75</v>
      </c>
      <c r="R146" s="53" t="s">
        <v>3</v>
      </c>
      <c r="S146" s="16" t="str">
        <f>IF(Q147="×",-7.75,"-")</f>
        <v>-</v>
      </c>
      <c r="U146" s="60" t="str">
        <f>IF(ISERROR(OR(WEEKDAY(B146,1)=1,ISNUMBER(MATCH(B146,#REF!,0)))),"",IF(OR(WEEKDAY(B146,1)=1,ISNUMBER(MATCH(B146,#REF!,0))),1,2))</f>
        <v/>
      </c>
      <c r="V146" s="58"/>
      <c r="W146" s="58"/>
      <c r="X146" s="58"/>
      <c r="Y146" s="58"/>
      <c r="Z146" s="58"/>
      <c r="AA146" s="58"/>
    </row>
    <row r="147" spans="1:27" ht="18" customHeight="1" thickBot="1">
      <c r="A147" s="58"/>
      <c r="B147" s="48" t="s">
        <v>7</v>
      </c>
      <c r="C147" s="49" t="s">
        <v>7</v>
      </c>
      <c r="D147" s="50"/>
      <c r="E147" s="76" t="s">
        <v>7</v>
      </c>
      <c r="F147" s="77"/>
      <c r="G147" s="77"/>
      <c r="H147" s="77"/>
      <c r="I147" s="77"/>
      <c r="J147" s="77"/>
      <c r="K147" s="77"/>
      <c r="L147" s="77"/>
      <c r="M147" s="77"/>
      <c r="N147" s="51"/>
      <c r="O147" s="51" t="s">
        <v>55</v>
      </c>
      <c r="P147" s="51" t="s">
        <v>33</v>
      </c>
      <c r="Q147" s="51" t="s">
        <v>93</v>
      </c>
      <c r="R147" s="55" t="s">
        <v>5</v>
      </c>
      <c r="S147" s="17">
        <f xml:space="preserve"> S142+S143</f>
        <v>7.75</v>
      </c>
      <c r="U147" s="60" t="str">
        <f>IF(ISERROR(OR(WEEKDAY(B147,1)=1,ISNUMBER(MATCH(B147,#REF!,0)))),"",IF(OR(WEEKDAY(B147,1)=1,ISNUMBER(MATCH(B147,#REF!,0))),1,2))</f>
        <v/>
      </c>
      <c r="V147" s="58"/>
      <c r="W147" s="58"/>
      <c r="X147" s="58"/>
      <c r="Y147" s="58"/>
      <c r="Z147" s="58"/>
      <c r="AA147" s="58"/>
    </row>
    <row r="148" spans="1:27" ht="18" customHeight="1" thickBot="1">
      <c r="A148" s="58"/>
      <c r="B148" s="71">
        <f>B140+1</f>
        <v>45157</v>
      </c>
      <c r="C148" s="72"/>
      <c r="D148" s="72"/>
      <c r="E148" s="72"/>
      <c r="F148" s="72"/>
      <c r="G148" s="72"/>
      <c r="H148" s="72"/>
      <c r="I148" s="72"/>
      <c r="J148" s="72"/>
      <c r="K148" s="72"/>
      <c r="L148" s="72"/>
      <c r="M148" s="72"/>
      <c r="N148" s="72"/>
      <c r="O148" s="72"/>
      <c r="P148" s="72"/>
      <c r="Q148" s="72"/>
      <c r="R148" s="72"/>
      <c r="S148" s="73"/>
      <c r="U148" s="60">
        <f>IF(ISERROR(OR(WEEKDAY(B148,1)=1,ISNUMBER(MATCH(B148,#REF!,0)))),"",IF(OR(WEEKDAY(B148,1)=1,ISNUMBER(MATCH(B148,#REF!,0))),1,2))</f>
        <v>2</v>
      </c>
      <c r="V148" s="58"/>
      <c r="W148" s="58"/>
      <c r="X148" s="58"/>
      <c r="Y148" s="58"/>
      <c r="Z148" s="58"/>
      <c r="AA148" s="58"/>
    </row>
    <row r="149" spans="1:27" ht="18" customHeight="1" thickBot="1">
      <c r="A149" s="58"/>
      <c r="B149" s="9" t="s">
        <v>25</v>
      </c>
      <c r="C149" s="4" t="s">
        <v>1</v>
      </c>
      <c r="D149" s="5" t="s">
        <v>0</v>
      </c>
      <c r="E149" s="68" t="s">
        <v>2</v>
      </c>
      <c r="F149" s="69"/>
      <c r="G149" s="69"/>
      <c r="H149" s="69"/>
      <c r="I149" s="69"/>
      <c r="J149" s="69"/>
      <c r="K149" s="69"/>
      <c r="L149" s="69"/>
      <c r="M149" s="70"/>
      <c r="N149" s="59" t="s">
        <v>4</v>
      </c>
      <c r="O149" s="57" t="s">
        <v>6</v>
      </c>
      <c r="P149" s="7" t="s">
        <v>26</v>
      </c>
      <c r="Q149" s="12" t="s">
        <v>4</v>
      </c>
      <c r="R149" s="63" t="s">
        <v>4</v>
      </c>
      <c r="S149" s="64"/>
      <c r="U149" s="60" t="str">
        <f>IF(ISERROR(OR(WEEKDAY(B149,1)=1,ISNUMBER(MATCH(B149,#REF!,0)))),"",IF(OR(WEEKDAY(B149,1)=1,ISNUMBER(MATCH(B149,#REF!,0))),1,2))</f>
        <v/>
      </c>
      <c r="V149" s="58"/>
      <c r="W149" s="58"/>
      <c r="X149" s="58"/>
      <c r="Y149" s="58"/>
      <c r="Z149" s="58"/>
      <c r="AA149" s="58"/>
    </row>
    <row r="150" spans="1:27" ht="18" customHeight="1">
      <c r="A150" s="58"/>
      <c r="B150" s="43" t="s">
        <v>7</v>
      </c>
      <c r="C150" s="44" t="s">
        <v>7</v>
      </c>
      <c r="D150" s="45"/>
      <c r="E150" s="66" t="s">
        <v>7</v>
      </c>
      <c r="F150" s="67"/>
      <c r="G150" s="67"/>
      <c r="H150" s="67"/>
      <c r="I150" s="67"/>
      <c r="J150" s="67"/>
      <c r="K150" s="67"/>
      <c r="L150" s="67"/>
      <c r="M150" s="67"/>
      <c r="N150" s="46"/>
      <c r="O150" s="46"/>
      <c r="P150" s="46"/>
      <c r="Q150" s="46"/>
      <c r="R150" s="52" t="s">
        <v>56</v>
      </c>
      <c r="S150" s="47">
        <f>SUM(N150:N155)</f>
        <v>0</v>
      </c>
      <c r="U150" s="60" t="str">
        <f>IF(ISERROR(OR(WEEKDAY(B150,1)=1,ISNUMBER(MATCH(B150,#REF!,0)))),"",IF(OR(WEEKDAY(B150,1)=1,ISNUMBER(MATCH(B150,#REF!,0))),1,2))</f>
        <v/>
      </c>
      <c r="V150" s="58"/>
      <c r="W150" s="58"/>
      <c r="X150" s="58"/>
      <c r="Y150" s="58"/>
      <c r="Z150" s="58"/>
      <c r="AA150" s="58"/>
    </row>
    <row r="151" spans="1:27" ht="18" customHeight="1">
      <c r="A151" s="58"/>
      <c r="B151" s="14" t="s">
        <v>7</v>
      </c>
      <c r="C151" s="8" t="s">
        <v>7</v>
      </c>
      <c r="D151" s="18"/>
      <c r="E151" s="61" t="s">
        <v>7</v>
      </c>
      <c r="F151" s="62"/>
      <c r="G151" s="62"/>
      <c r="H151" s="62"/>
      <c r="I151" s="62"/>
      <c r="J151" s="62"/>
      <c r="K151" s="62"/>
      <c r="L151" s="62"/>
      <c r="M151" s="62"/>
      <c r="N151" s="15"/>
      <c r="O151" s="15"/>
      <c r="P151" s="15"/>
      <c r="Q151" s="15"/>
      <c r="R151" s="53" t="s">
        <v>6</v>
      </c>
      <c r="S151" s="16">
        <f>SUM(Q150:Q154)</f>
        <v>0</v>
      </c>
      <c r="U151" s="60" t="str">
        <f>IF(ISERROR(OR(WEEKDAY(B151,1)=1,ISNUMBER(MATCH(B151,#REF!,0)))),"",IF(OR(WEEKDAY(B151,1)=1,ISNUMBER(MATCH(B151,#REF!,0))),1,2))</f>
        <v/>
      </c>
      <c r="V151" s="58"/>
      <c r="W151" s="58"/>
      <c r="X151" s="58"/>
      <c r="Y151" s="58"/>
      <c r="Z151" s="58"/>
      <c r="AA151" s="58"/>
    </row>
    <row r="152" spans="1:27" ht="18" customHeight="1">
      <c r="A152" s="58"/>
      <c r="B152" s="14" t="s">
        <v>7</v>
      </c>
      <c r="C152" s="8" t="s">
        <v>7</v>
      </c>
      <c r="D152" s="18"/>
      <c r="E152" s="61" t="s">
        <v>7</v>
      </c>
      <c r="F152" s="62"/>
      <c r="G152" s="62"/>
      <c r="H152" s="62"/>
      <c r="I152" s="62"/>
      <c r="J152" s="62"/>
      <c r="K152" s="62"/>
      <c r="L152" s="62"/>
      <c r="M152" s="62"/>
      <c r="N152" s="15"/>
      <c r="O152" s="15"/>
      <c r="P152" s="15"/>
      <c r="Q152" s="15"/>
      <c r="R152" s="54" t="str">
        <f>IF(Q155="△","Minus Time","")</f>
        <v/>
      </c>
      <c r="S152" s="41"/>
      <c r="U152" s="60" t="str">
        <f>IF(ISERROR(OR(WEEKDAY(B152,1)=1,ISNUMBER(MATCH(B152,#REF!,0)))),"",IF(OR(WEEKDAY(B152,1)=1,ISNUMBER(MATCH(B152,#REF!,0))),1,2))</f>
        <v/>
      </c>
      <c r="V152" s="58"/>
      <c r="W152" s="58"/>
      <c r="X152" s="58"/>
      <c r="Y152" s="58"/>
      <c r="Z152" s="58"/>
      <c r="AA152" s="58"/>
    </row>
    <row r="153" spans="1:27" ht="18" customHeight="1">
      <c r="A153" s="58"/>
      <c r="B153" s="14" t="s">
        <v>7</v>
      </c>
      <c r="C153" s="8" t="s">
        <v>7</v>
      </c>
      <c r="D153" s="18"/>
      <c r="E153" s="61" t="s">
        <v>7</v>
      </c>
      <c r="F153" s="62"/>
      <c r="G153" s="62"/>
      <c r="H153" s="62"/>
      <c r="I153" s="62"/>
      <c r="J153" s="62"/>
      <c r="K153" s="62"/>
      <c r="L153" s="62"/>
      <c r="M153" s="62"/>
      <c r="N153" s="15"/>
      <c r="O153" s="15"/>
      <c r="P153" s="15"/>
      <c r="Q153" s="15"/>
      <c r="R153" s="53" t="s">
        <v>23</v>
      </c>
      <c r="S153" s="16">
        <f>IF(OR(Q155="■",Q155="×",Q155="◎"),0,IF(Q155="△",SUM(S150:S152)-7.75, SUM(S150:S151)-7.75))</f>
        <v>0</v>
      </c>
      <c r="U153" s="60" t="str">
        <f>IF(ISERROR(OR(WEEKDAY(B153,1)=1,ISNUMBER(MATCH(B153,#REF!,0)))),"",IF(OR(WEEKDAY(B153,1)=1,ISNUMBER(MATCH(B153,#REF!,0))),1,2))</f>
        <v/>
      </c>
      <c r="V153" s="58"/>
      <c r="W153" s="58"/>
      <c r="X153" s="58"/>
      <c r="Y153" s="58"/>
      <c r="Z153" s="58"/>
      <c r="AA153" s="58"/>
    </row>
    <row r="154" spans="1:27" ht="18" customHeight="1">
      <c r="A154" s="58"/>
      <c r="B154" s="14" t="s">
        <v>7</v>
      </c>
      <c r="C154" s="8" t="s">
        <v>7</v>
      </c>
      <c r="D154" s="18"/>
      <c r="E154" s="61" t="s">
        <v>7</v>
      </c>
      <c r="F154" s="62"/>
      <c r="G154" s="62"/>
      <c r="H154" s="62"/>
      <c r="I154" s="62"/>
      <c r="J154" s="62"/>
      <c r="K154" s="62"/>
      <c r="L154" s="62"/>
      <c r="M154" s="62"/>
      <c r="N154" s="15"/>
      <c r="O154" s="15" t="s">
        <v>32</v>
      </c>
      <c r="P154" s="15" t="s">
        <v>33</v>
      </c>
      <c r="Q154" s="15"/>
      <c r="R154" s="53" t="s">
        <v>3</v>
      </c>
      <c r="S154" s="16" t="str">
        <f>IF(Q155="×",-7.75,"-")</f>
        <v>-</v>
      </c>
      <c r="U154" s="60" t="str">
        <f>IF(ISERROR(OR(WEEKDAY(B154,1)=1,ISNUMBER(MATCH(B154,#REF!,0)))),"",IF(OR(WEEKDAY(B154,1)=1,ISNUMBER(MATCH(B154,#REF!,0))),1,2))</f>
        <v/>
      </c>
      <c r="V154" s="58"/>
      <c r="W154" s="58"/>
      <c r="X154" s="58"/>
      <c r="Y154" s="58"/>
      <c r="Z154" s="58"/>
      <c r="AA154" s="58"/>
    </row>
    <row r="155" spans="1:27" ht="18" customHeight="1" thickBot="1">
      <c r="A155" s="58"/>
      <c r="B155" s="48" t="s">
        <v>7</v>
      </c>
      <c r="C155" s="49" t="s">
        <v>7</v>
      </c>
      <c r="D155" s="50"/>
      <c r="E155" s="76" t="s">
        <v>7</v>
      </c>
      <c r="F155" s="77"/>
      <c r="G155" s="77"/>
      <c r="H155" s="77"/>
      <c r="I155" s="77"/>
      <c r="J155" s="77"/>
      <c r="K155" s="77"/>
      <c r="L155" s="77"/>
      <c r="M155" s="77"/>
      <c r="N155" s="51"/>
      <c r="O155" s="51" t="s">
        <v>55</v>
      </c>
      <c r="P155" s="51" t="s">
        <v>33</v>
      </c>
      <c r="Q155" s="51" t="s">
        <v>7</v>
      </c>
      <c r="R155" s="55" t="s">
        <v>5</v>
      </c>
      <c r="S155" s="17">
        <f xml:space="preserve"> S150+S151</f>
        <v>0</v>
      </c>
      <c r="U155" s="60" t="str">
        <f>IF(ISERROR(OR(WEEKDAY(B155,1)=1,ISNUMBER(MATCH(B155,#REF!,0)))),"",IF(OR(WEEKDAY(B155,1)=1,ISNUMBER(MATCH(B155,#REF!,0))),1,2))</f>
        <v/>
      </c>
      <c r="V155" s="58"/>
      <c r="W155" s="58"/>
      <c r="X155" s="58"/>
      <c r="Y155" s="58"/>
      <c r="Z155" s="58"/>
      <c r="AA155" s="58"/>
    </row>
    <row r="156" spans="1:27" ht="18" customHeight="1" thickBot="1">
      <c r="A156" s="58"/>
      <c r="B156" s="71">
        <f>B148+1</f>
        <v>45158</v>
      </c>
      <c r="C156" s="72"/>
      <c r="D156" s="72"/>
      <c r="E156" s="72"/>
      <c r="F156" s="72"/>
      <c r="G156" s="72"/>
      <c r="H156" s="72"/>
      <c r="I156" s="72"/>
      <c r="J156" s="72"/>
      <c r="K156" s="72"/>
      <c r="L156" s="72"/>
      <c r="M156" s="72"/>
      <c r="N156" s="72"/>
      <c r="O156" s="72"/>
      <c r="P156" s="72"/>
      <c r="Q156" s="72"/>
      <c r="R156" s="72"/>
      <c r="S156" s="73"/>
      <c r="U156" s="60">
        <f>IF(ISERROR(OR(WEEKDAY(B156,1)=1,ISNUMBER(MATCH(B156,#REF!,0)))),"",IF(OR(WEEKDAY(B156,1)=1,ISNUMBER(MATCH(B156,#REF!,0))),1,2))</f>
        <v>1</v>
      </c>
      <c r="V156" s="58"/>
      <c r="W156" s="58"/>
      <c r="X156" s="58"/>
      <c r="Y156" s="58"/>
      <c r="Z156" s="58"/>
      <c r="AA156" s="58"/>
    </row>
    <row r="157" spans="1:27" ht="18" customHeight="1" thickBot="1">
      <c r="A157" s="58"/>
      <c r="B157" s="9" t="s">
        <v>25</v>
      </c>
      <c r="C157" s="4" t="s">
        <v>1</v>
      </c>
      <c r="D157" s="5" t="s">
        <v>0</v>
      </c>
      <c r="E157" s="68" t="s">
        <v>2</v>
      </c>
      <c r="F157" s="69"/>
      <c r="G157" s="69"/>
      <c r="H157" s="69"/>
      <c r="I157" s="69"/>
      <c r="J157" s="69"/>
      <c r="K157" s="69"/>
      <c r="L157" s="69"/>
      <c r="M157" s="70"/>
      <c r="N157" s="59" t="s">
        <v>4</v>
      </c>
      <c r="O157" s="57" t="s">
        <v>6</v>
      </c>
      <c r="P157" s="7" t="s">
        <v>26</v>
      </c>
      <c r="Q157" s="12" t="s">
        <v>4</v>
      </c>
      <c r="R157" s="63" t="s">
        <v>4</v>
      </c>
      <c r="S157" s="64"/>
      <c r="U157" s="60" t="str">
        <f>IF(ISERROR(OR(WEEKDAY(B157,1)=1,ISNUMBER(MATCH(B157,#REF!,0)))),"",IF(OR(WEEKDAY(B157,1)=1,ISNUMBER(MATCH(B157,#REF!,0))),1,2))</f>
        <v/>
      </c>
      <c r="V157" s="58"/>
      <c r="W157" s="58"/>
      <c r="X157" s="58"/>
      <c r="Y157" s="58"/>
      <c r="Z157" s="58"/>
      <c r="AA157" s="58"/>
    </row>
    <row r="158" spans="1:27" ht="18" customHeight="1">
      <c r="A158" s="58"/>
      <c r="B158" s="43" t="s">
        <v>7</v>
      </c>
      <c r="C158" s="44" t="s">
        <v>7</v>
      </c>
      <c r="D158" s="45"/>
      <c r="E158" s="66" t="s">
        <v>7</v>
      </c>
      <c r="F158" s="67"/>
      <c r="G158" s="67"/>
      <c r="H158" s="67"/>
      <c r="I158" s="67"/>
      <c r="J158" s="67"/>
      <c r="K158" s="67"/>
      <c r="L158" s="67"/>
      <c r="M158" s="67"/>
      <c r="N158" s="46"/>
      <c r="O158" s="46"/>
      <c r="P158" s="46"/>
      <c r="Q158" s="46"/>
      <c r="R158" s="52" t="s">
        <v>56</v>
      </c>
      <c r="S158" s="47">
        <f>SUM(N158:N163)</f>
        <v>0</v>
      </c>
      <c r="U158" s="60" t="str">
        <f>IF(ISERROR(OR(WEEKDAY(B158,1)=1,ISNUMBER(MATCH(B158,#REF!,0)))),"",IF(OR(WEEKDAY(B158,1)=1,ISNUMBER(MATCH(B158,#REF!,0))),1,2))</f>
        <v/>
      </c>
      <c r="V158" s="58"/>
      <c r="W158" s="58"/>
      <c r="X158" s="58"/>
      <c r="Y158" s="58"/>
      <c r="Z158" s="58"/>
      <c r="AA158" s="58"/>
    </row>
    <row r="159" spans="1:27" ht="18" customHeight="1">
      <c r="A159" s="58"/>
      <c r="B159" s="14" t="s">
        <v>7</v>
      </c>
      <c r="C159" s="8" t="s">
        <v>7</v>
      </c>
      <c r="D159" s="18"/>
      <c r="E159" s="61" t="s">
        <v>7</v>
      </c>
      <c r="F159" s="62"/>
      <c r="G159" s="62"/>
      <c r="H159" s="62"/>
      <c r="I159" s="62"/>
      <c r="J159" s="62"/>
      <c r="K159" s="62"/>
      <c r="L159" s="62"/>
      <c r="M159" s="62"/>
      <c r="N159" s="15"/>
      <c r="O159" s="15"/>
      <c r="P159" s="15"/>
      <c r="Q159" s="15"/>
      <c r="R159" s="53" t="s">
        <v>6</v>
      </c>
      <c r="S159" s="16">
        <f>SUM(Q158:Q162)</f>
        <v>0</v>
      </c>
      <c r="U159" s="60" t="str">
        <f>IF(ISERROR(OR(WEEKDAY(B159,1)=1,ISNUMBER(MATCH(B159,#REF!,0)))),"",IF(OR(WEEKDAY(B159,1)=1,ISNUMBER(MATCH(B159,#REF!,0))),1,2))</f>
        <v/>
      </c>
      <c r="V159" s="58"/>
      <c r="W159" s="58"/>
      <c r="X159" s="58"/>
      <c r="Y159" s="58"/>
      <c r="Z159" s="58"/>
      <c r="AA159" s="58"/>
    </row>
    <row r="160" spans="1:27" ht="18" customHeight="1">
      <c r="A160" s="58"/>
      <c r="B160" s="14" t="s">
        <v>7</v>
      </c>
      <c r="C160" s="8" t="s">
        <v>7</v>
      </c>
      <c r="D160" s="18"/>
      <c r="E160" s="61" t="s">
        <v>7</v>
      </c>
      <c r="F160" s="62"/>
      <c r="G160" s="62"/>
      <c r="H160" s="62"/>
      <c r="I160" s="62"/>
      <c r="J160" s="62"/>
      <c r="K160" s="62"/>
      <c r="L160" s="62"/>
      <c r="M160" s="62"/>
      <c r="N160" s="15"/>
      <c r="O160" s="15"/>
      <c r="P160" s="15"/>
      <c r="Q160" s="15"/>
      <c r="R160" s="54" t="str">
        <f>IF(Q163="△","Minus Time","")</f>
        <v/>
      </c>
      <c r="S160" s="41"/>
      <c r="U160" s="60" t="str">
        <f>IF(ISERROR(OR(WEEKDAY(B160,1)=1,ISNUMBER(MATCH(B160,#REF!,0)))),"",IF(OR(WEEKDAY(B160,1)=1,ISNUMBER(MATCH(B160,#REF!,0))),1,2))</f>
        <v/>
      </c>
      <c r="V160" s="58"/>
      <c r="W160" s="58"/>
      <c r="X160" s="58"/>
      <c r="Y160" s="58"/>
      <c r="Z160" s="58"/>
      <c r="AA160" s="58"/>
    </row>
    <row r="161" spans="1:27" ht="18" customHeight="1">
      <c r="A161" s="58"/>
      <c r="B161" s="14" t="s">
        <v>7</v>
      </c>
      <c r="C161" s="8" t="s">
        <v>7</v>
      </c>
      <c r="D161" s="18"/>
      <c r="E161" s="61" t="s">
        <v>7</v>
      </c>
      <c r="F161" s="62"/>
      <c r="G161" s="62"/>
      <c r="H161" s="62"/>
      <c r="I161" s="62"/>
      <c r="J161" s="62"/>
      <c r="K161" s="62"/>
      <c r="L161" s="62"/>
      <c r="M161" s="62"/>
      <c r="N161" s="15"/>
      <c r="O161" s="15"/>
      <c r="P161" s="15"/>
      <c r="Q161" s="15"/>
      <c r="R161" s="53" t="s">
        <v>23</v>
      </c>
      <c r="S161" s="16">
        <f>IF(OR(Q163="■",Q163="×",Q163="◎"),0,IF(Q163="△",SUM(S158:S160)-7.75, SUM(S158:S159)-7.75))</f>
        <v>0</v>
      </c>
      <c r="U161" s="60" t="str">
        <f>IF(ISERROR(OR(WEEKDAY(B161,1)=1,ISNUMBER(MATCH(B161,#REF!,0)))),"",IF(OR(WEEKDAY(B161,1)=1,ISNUMBER(MATCH(B161,#REF!,0))),1,2))</f>
        <v/>
      </c>
      <c r="V161" s="58"/>
      <c r="W161" s="58"/>
      <c r="X161" s="58"/>
      <c r="Y161" s="58"/>
      <c r="Z161" s="58"/>
      <c r="AA161" s="58"/>
    </row>
    <row r="162" spans="1:27" ht="18" customHeight="1">
      <c r="A162" s="58"/>
      <c r="B162" s="14" t="s">
        <v>7</v>
      </c>
      <c r="C162" s="8" t="s">
        <v>7</v>
      </c>
      <c r="D162" s="18"/>
      <c r="E162" s="61" t="s">
        <v>7</v>
      </c>
      <c r="F162" s="62"/>
      <c r="G162" s="62"/>
      <c r="H162" s="62"/>
      <c r="I162" s="62"/>
      <c r="J162" s="62"/>
      <c r="K162" s="62"/>
      <c r="L162" s="62"/>
      <c r="M162" s="62"/>
      <c r="N162" s="15"/>
      <c r="O162" s="15" t="s">
        <v>32</v>
      </c>
      <c r="P162" s="15" t="s">
        <v>33</v>
      </c>
      <c r="Q162" s="15"/>
      <c r="R162" s="53" t="s">
        <v>3</v>
      </c>
      <c r="S162" s="16" t="str">
        <f>IF(Q163="×",-7.75,"-")</f>
        <v>-</v>
      </c>
      <c r="U162" s="60" t="str">
        <f>IF(ISERROR(OR(WEEKDAY(B162,1)=1,ISNUMBER(MATCH(B162,#REF!,0)))),"",IF(OR(WEEKDAY(B162,1)=1,ISNUMBER(MATCH(B162,#REF!,0))),1,2))</f>
        <v/>
      </c>
      <c r="V162" s="58"/>
      <c r="W162" s="58"/>
      <c r="X162" s="58"/>
      <c r="Y162" s="58"/>
      <c r="Z162" s="58"/>
      <c r="AA162" s="58"/>
    </row>
    <row r="163" spans="1:27" ht="18" customHeight="1" thickBot="1">
      <c r="A163" s="58"/>
      <c r="B163" s="48" t="s">
        <v>7</v>
      </c>
      <c r="C163" s="49" t="s">
        <v>7</v>
      </c>
      <c r="D163" s="50"/>
      <c r="E163" s="76" t="s">
        <v>7</v>
      </c>
      <c r="F163" s="77"/>
      <c r="G163" s="77"/>
      <c r="H163" s="77"/>
      <c r="I163" s="77"/>
      <c r="J163" s="77"/>
      <c r="K163" s="77"/>
      <c r="L163" s="77"/>
      <c r="M163" s="77"/>
      <c r="N163" s="51"/>
      <c r="O163" s="51" t="s">
        <v>55</v>
      </c>
      <c r="P163" s="51" t="s">
        <v>33</v>
      </c>
      <c r="Q163" s="51" t="s">
        <v>7</v>
      </c>
      <c r="R163" s="55" t="s">
        <v>5</v>
      </c>
      <c r="S163" s="17">
        <f xml:space="preserve"> S158+S159</f>
        <v>0</v>
      </c>
      <c r="U163" s="60" t="str">
        <f>IF(ISERROR(OR(WEEKDAY(B163,1)=1,ISNUMBER(MATCH(B163,#REF!,0)))),"",IF(OR(WEEKDAY(B163,1)=1,ISNUMBER(MATCH(B163,#REF!,0))),1,2))</f>
        <v/>
      </c>
      <c r="V163" s="58"/>
      <c r="W163" s="58"/>
      <c r="X163" s="58"/>
      <c r="Y163" s="58"/>
      <c r="Z163" s="58"/>
      <c r="AA163" s="58"/>
    </row>
    <row r="164" spans="1:27" ht="18" customHeight="1" thickBot="1">
      <c r="A164" s="58"/>
      <c r="B164" s="71">
        <f>B156+1</f>
        <v>45159</v>
      </c>
      <c r="C164" s="72"/>
      <c r="D164" s="72"/>
      <c r="E164" s="72"/>
      <c r="F164" s="72"/>
      <c r="G164" s="72"/>
      <c r="H164" s="72"/>
      <c r="I164" s="72"/>
      <c r="J164" s="72"/>
      <c r="K164" s="72"/>
      <c r="L164" s="72"/>
      <c r="M164" s="72"/>
      <c r="N164" s="72"/>
      <c r="O164" s="72"/>
      <c r="P164" s="72"/>
      <c r="Q164" s="72"/>
      <c r="R164" s="72"/>
      <c r="S164" s="73"/>
      <c r="U164" s="60">
        <f>IF(ISERROR(OR(WEEKDAY(B164,1)=1,ISNUMBER(MATCH(B164,#REF!,0)))),"",IF(OR(WEEKDAY(B164,1)=1,ISNUMBER(MATCH(B164,#REF!,0))),1,2))</f>
        <v>2</v>
      </c>
      <c r="V164" s="58"/>
      <c r="W164" s="58"/>
      <c r="X164" s="58"/>
      <c r="Y164" s="58"/>
      <c r="Z164" s="58"/>
      <c r="AA164" s="58"/>
    </row>
    <row r="165" spans="1:27" ht="18" customHeight="1" thickBot="1">
      <c r="A165" s="58"/>
      <c r="B165" s="9" t="s">
        <v>25</v>
      </c>
      <c r="C165" s="4" t="s">
        <v>1</v>
      </c>
      <c r="D165" s="5" t="s">
        <v>0</v>
      </c>
      <c r="E165" s="68" t="s">
        <v>2</v>
      </c>
      <c r="F165" s="69"/>
      <c r="G165" s="69"/>
      <c r="H165" s="69"/>
      <c r="I165" s="69"/>
      <c r="J165" s="69"/>
      <c r="K165" s="69"/>
      <c r="L165" s="69"/>
      <c r="M165" s="70"/>
      <c r="N165" s="59" t="s">
        <v>4</v>
      </c>
      <c r="O165" s="57" t="s">
        <v>6</v>
      </c>
      <c r="P165" s="7" t="s">
        <v>26</v>
      </c>
      <c r="Q165" s="12" t="s">
        <v>4</v>
      </c>
      <c r="R165" s="63" t="s">
        <v>4</v>
      </c>
      <c r="S165" s="64"/>
      <c r="U165" s="60" t="str">
        <f>IF(ISERROR(OR(WEEKDAY(B165,1)=1,ISNUMBER(MATCH(B165,#REF!,0)))),"",IF(OR(WEEKDAY(B165,1)=1,ISNUMBER(MATCH(B165,#REF!,0))),1,2))</f>
        <v/>
      </c>
      <c r="V165" s="58"/>
      <c r="W165" s="58"/>
      <c r="X165" s="58"/>
      <c r="Y165" s="58"/>
      <c r="Z165" s="58"/>
      <c r="AA165" s="58"/>
    </row>
    <row r="166" spans="1:27" ht="18" customHeight="1">
      <c r="A166" s="58"/>
      <c r="B166" s="43" t="s">
        <v>7</v>
      </c>
      <c r="C166" s="44" t="s">
        <v>7</v>
      </c>
      <c r="D166" s="45"/>
      <c r="E166" s="66" t="s">
        <v>7</v>
      </c>
      <c r="F166" s="67"/>
      <c r="G166" s="67"/>
      <c r="H166" s="67"/>
      <c r="I166" s="67"/>
      <c r="J166" s="67"/>
      <c r="K166" s="67"/>
      <c r="L166" s="67"/>
      <c r="M166" s="67"/>
      <c r="N166" s="46"/>
      <c r="O166" s="46" t="s">
        <v>115</v>
      </c>
      <c r="P166" s="46"/>
      <c r="Q166" s="46">
        <v>7</v>
      </c>
      <c r="R166" s="52" t="s">
        <v>56</v>
      </c>
      <c r="S166" s="47">
        <f>SUM(N166:N171)</f>
        <v>0</v>
      </c>
      <c r="U166" s="60" t="str">
        <f>IF(ISERROR(OR(WEEKDAY(B166,1)=1,ISNUMBER(MATCH(B166,#REF!,0)))),"",IF(OR(WEEKDAY(B166,1)=1,ISNUMBER(MATCH(B166,#REF!,0))),1,2))</f>
        <v/>
      </c>
      <c r="V166" s="58"/>
      <c r="W166" s="58"/>
      <c r="X166" s="58"/>
      <c r="Y166" s="58"/>
      <c r="Z166" s="58"/>
      <c r="AA166" s="58"/>
    </row>
    <row r="167" spans="1:27" ht="18" customHeight="1">
      <c r="A167" s="58"/>
      <c r="B167" s="14" t="s">
        <v>7</v>
      </c>
      <c r="C167" s="8" t="s">
        <v>7</v>
      </c>
      <c r="D167" s="18"/>
      <c r="E167" s="61" t="s">
        <v>7</v>
      </c>
      <c r="F167" s="62"/>
      <c r="G167" s="62"/>
      <c r="H167" s="62"/>
      <c r="I167" s="62"/>
      <c r="J167" s="62"/>
      <c r="K167" s="62"/>
      <c r="L167" s="62"/>
      <c r="M167" s="62"/>
      <c r="N167" s="15"/>
      <c r="O167" s="15"/>
      <c r="P167" s="15"/>
      <c r="Q167" s="15"/>
      <c r="R167" s="53" t="s">
        <v>6</v>
      </c>
      <c r="S167" s="16">
        <f>SUM(Q166:Q170)</f>
        <v>7.75</v>
      </c>
      <c r="U167" s="60" t="str">
        <f>IF(ISERROR(OR(WEEKDAY(B167,1)=1,ISNUMBER(MATCH(B167,#REF!,0)))),"",IF(OR(WEEKDAY(B167,1)=1,ISNUMBER(MATCH(B167,#REF!,0))),1,2))</f>
        <v/>
      </c>
      <c r="V167" s="58"/>
      <c r="W167" s="58"/>
      <c r="X167" s="58"/>
      <c r="Y167" s="58"/>
      <c r="Z167" s="58"/>
      <c r="AA167" s="58"/>
    </row>
    <row r="168" spans="1:27" ht="18" customHeight="1">
      <c r="A168" s="58"/>
      <c r="B168" s="14" t="s">
        <v>7</v>
      </c>
      <c r="C168" s="8" t="s">
        <v>7</v>
      </c>
      <c r="D168" s="18"/>
      <c r="E168" s="61" t="s">
        <v>7</v>
      </c>
      <c r="F168" s="62"/>
      <c r="G168" s="62"/>
      <c r="H168" s="62"/>
      <c r="I168" s="62"/>
      <c r="J168" s="62"/>
      <c r="K168" s="62"/>
      <c r="L168" s="62"/>
      <c r="M168" s="62"/>
      <c r="N168" s="15"/>
      <c r="O168" s="15"/>
      <c r="P168" s="15"/>
      <c r="Q168" s="15"/>
      <c r="R168" s="54" t="str">
        <f>IF(Q171="△","Minus Time","")</f>
        <v/>
      </c>
      <c r="S168" s="41"/>
      <c r="U168" s="60" t="str">
        <f>IF(ISERROR(OR(WEEKDAY(B168,1)=1,ISNUMBER(MATCH(B168,#REF!,0)))),"",IF(OR(WEEKDAY(B168,1)=1,ISNUMBER(MATCH(B168,#REF!,0))),1,2))</f>
        <v/>
      </c>
      <c r="V168" s="58"/>
      <c r="W168" s="58"/>
      <c r="X168" s="58"/>
      <c r="Y168" s="58"/>
      <c r="Z168" s="58"/>
      <c r="AA168" s="58"/>
    </row>
    <row r="169" spans="1:27" ht="18" customHeight="1">
      <c r="A169" s="58"/>
      <c r="B169" s="14" t="s">
        <v>7</v>
      </c>
      <c r="C169" s="8" t="s">
        <v>7</v>
      </c>
      <c r="D169" s="18"/>
      <c r="E169" s="61" t="s">
        <v>7</v>
      </c>
      <c r="F169" s="62"/>
      <c r="G169" s="62"/>
      <c r="H169" s="62"/>
      <c r="I169" s="62"/>
      <c r="J169" s="62"/>
      <c r="K169" s="62"/>
      <c r="L169" s="62"/>
      <c r="M169" s="62"/>
      <c r="N169" s="15"/>
      <c r="O169" s="15"/>
      <c r="P169" s="15"/>
      <c r="Q169" s="15"/>
      <c r="R169" s="53" t="s">
        <v>23</v>
      </c>
      <c r="S169" s="16">
        <f>IF(OR(Q171="■",Q171="×",Q171="◎"),0,IF(Q171="△",SUM(S166:S168)-7.75, SUM(S166:S167)-7.75))</f>
        <v>0</v>
      </c>
      <c r="U169" s="60" t="str">
        <f>IF(ISERROR(OR(WEEKDAY(B169,1)=1,ISNUMBER(MATCH(B169,#REF!,0)))),"",IF(OR(WEEKDAY(B169,1)=1,ISNUMBER(MATCH(B169,#REF!,0))),1,2))</f>
        <v/>
      </c>
      <c r="V169" s="58"/>
      <c r="W169" s="58"/>
      <c r="X169" s="58"/>
      <c r="Y169" s="58"/>
      <c r="Z169" s="58"/>
      <c r="AA169" s="58"/>
    </row>
    <row r="170" spans="1:27" ht="18" customHeight="1">
      <c r="A170" s="58"/>
      <c r="B170" s="14" t="s">
        <v>7</v>
      </c>
      <c r="C170" s="8" t="s">
        <v>7</v>
      </c>
      <c r="D170" s="18"/>
      <c r="E170" s="61" t="s">
        <v>7</v>
      </c>
      <c r="F170" s="62"/>
      <c r="G170" s="62"/>
      <c r="H170" s="62"/>
      <c r="I170" s="62"/>
      <c r="J170" s="62"/>
      <c r="K170" s="62"/>
      <c r="L170" s="62"/>
      <c r="M170" s="62"/>
      <c r="N170" s="15"/>
      <c r="O170" s="15" t="s">
        <v>32</v>
      </c>
      <c r="P170" s="15" t="s">
        <v>33</v>
      </c>
      <c r="Q170" s="15">
        <v>0.75</v>
      </c>
      <c r="R170" s="53" t="s">
        <v>3</v>
      </c>
      <c r="S170" s="16" t="str">
        <f>IF(Q171="×",-7.75,"-")</f>
        <v>-</v>
      </c>
      <c r="U170" s="60" t="str">
        <f>IF(ISERROR(OR(WEEKDAY(B170,1)=1,ISNUMBER(MATCH(B170,#REF!,0)))),"",IF(OR(WEEKDAY(B170,1)=1,ISNUMBER(MATCH(B170,#REF!,0))),1,2))</f>
        <v/>
      </c>
      <c r="V170" s="58"/>
      <c r="W170" s="58"/>
      <c r="X170" s="58"/>
      <c r="Y170" s="58"/>
      <c r="Z170" s="58"/>
      <c r="AA170" s="58"/>
    </row>
    <row r="171" spans="1:27" ht="18" customHeight="1" thickBot="1">
      <c r="A171" s="58"/>
      <c r="B171" s="48" t="s">
        <v>7</v>
      </c>
      <c r="C171" s="49" t="s">
        <v>7</v>
      </c>
      <c r="D171" s="50"/>
      <c r="E171" s="76" t="s">
        <v>7</v>
      </c>
      <c r="F171" s="77"/>
      <c r="G171" s="77"/>
      <c r="H171" s="77"/>
      <c r="I171" s="77"/>
      <c r="J171" s="77"/>
      <c r="K171" s="77"/>
      <c r="L171" s="77"/>
      <c r="M171" s="77"/>
      <c r="N171" s="51"/>
      <c r="O171" s="51" t="s">
        <v>55</v>
      </c>
      <c r="P171" s="51" t="s">
        <v>33</v>
      </c>
      <c r="Q171" s="51" t="s">
        <v>93</v>
      </c>
      <c r="R171" s="55" t="s">
        <v>5</v>
      </c>
      <c r="S171" s="17">
        <f xml:space="preserve"> S166+S167</f>
        <v>7.75</v>
      </c>
      <c r="U171" s="60" t="str">
        <f>IF(ISERROR(OR(WEEKDAY(B171,1)=1,ISNUMBER(MATCH(B171,#REF!,0)))),"",IF(OR(WEEKDAY(B171,1)=1,ISNUMBER(MATCH(B171,#REF!,0))),1,2))</f>
        <v/>
      </c>
      <c r="V171" s="58"/>
      <c r="W171" s="58"/>
      <c r="X171" s="58"/>
      <c r="Y171" s="58"/>
      <c r="Z171" s="58"/>
      <c r="AA171" s="58"/>
    </row>
    <row r="172" spans="1:27" ht="18" customHeight="1" thickBot="1">
      <c r="A172" s="58"/>
      <c r="B172" s="71">
        <f>B164+1</f>
        <v>45160</v>
      </c>
      <c r="C172" s="72"/>
      <c r="D172" s="72"/>
      <c r="E172" s="72"/>
      <c r="F172" s="72"/>
      <c r="G172" s="72"/>
      <c r="H172" s="72"/>
      <c r="I172" s="72"/>
      <c r="J172" s="72"/>
      <c r="K172" s="72"/>
      <c r="L172" s="72"/>
      <c r="M172" s="72"/>
      <c r="N172" s="72"/>
      <c r="O172" s="72"/>
      <c r="P172" s="72"/>
      <c r="Q172" s="72"/>
      <c r="R172" s="72"/>
      <c r="S172" s="73"/>
      <c r="U172" s="60">
        <f>IF(ISERROR(OR(WEEKDAY(B172,1)=1,ISNUMBER(MATCH(B172,#REF!,0)))),"",IF(OR(WEEKDAY(B172,1)=1,ISNUMBER(MATCH(B172,#REF!,0))),1,2))</f>
        <v>2</v>
      </c>
      <c r="V172" s="58"/>
      <c r="W172" s="58"/>
      <c r="X172" s="58"/>
      <c r="Y172" s="58"/>
      <c r="Z172" s="58"/>
      <c r="AA172" s="58"/>
    </row>
    <row r="173" spans="1:27" ht="18" customHeight="1" thickBot="1">
      <c r="A173" s="58"/>
      <c r="B173" s="9" t="s">
        <v>25</v>
      </c>
      <c r="C173" s="4" t="s">
        <v>1</v>
      </c>
      <c r="D173" s="5" t="s">
        <v>0</v>
      </c>
      <c r="E173" s="68" t="s">
        <v>2</v>
      </c>
      <c r="F173" s="69"/>
      <c r="G173" s="69"/>
      <c r="H173" s="69"/>
      <c r="I173" s="69"/>
      <c r="J173" s="69"/>
      <c r="K173" s="69"/>
      <c r="L173" s="69"/>
      <c r="M173" s="70"/>
      <c r="N173" s="59" t="s">
        <v>4</v>
      </c>
      <c r="O173" s="57" t="s">
        <v>6</v>
      </c>
      <c r="P173" s="7" t="s">
        <v>26</v>
      </c>
      <c r="Q173" s="12" t="s">
        <v>4</v>
      </c>
      <c r="R173" s="63" t="s">
        <v>4</v>
      </c>
      <c r="S173" s="64"/>
      <c r="U173" s="60" t="str">
        <f>IF(ISERROR(OR(WEEKDAY(B173,1)=1,ISNUMBER(MATCH(B173,#REF!,0)))),"",IF(OR(WEEKDAY(B173,1)=1,ISNUMBER(MATCH(B173,#REF!,0))),1,2))</f>
        <v/>
      </c>
      <c r="V173" s="58"/>
      <c r="W173" s="58"/>
      <c r="X173" s="58"/>
      <c r="Y173" s="58"/>
      <c r="Z173" s="58"/>
      <c r="AA173" s="58"/>
    </row>
    <row r="174" spans="1:27" ht="18" customHeight="1">
      <c r="A174" s="58"/>
      <c r="B174" s="43" t="s">
        <v>7</v>
      </c>
      <c r="C174" s="44" t="s">
        <v>7</v>
      </c>
      <c r="D174" s="45"/>
      <c r="E174" s="66" t="s">
        <v>7</v>
      </c>
      <c r="F174" s="67"/>
      <c r="G174" s="67"/>
      <c r="H174" s="67"/>
      <c r="I174" s="67"/>
      <c r="J174" s="67"/>
      <c r="K174" s="67"/>
      <c r="L174" s="67"/>
      <c r="M174" s="67"/>
      <c r="N174" s="46"/>
      <c r="O174" s="46" t="s">
        <v>115</v>
      </c>
      <c r="P174" s="46"/>
      <c r="Q174" s="46">
        <v>7</v>
      </c>
      <c r="R174" s="52" t="s">
        <v>56</v>
      </c>
      <c r="S174" s="47">
        <f>SUM(N174:N179)</f>
        <v>0</v>
      </c>
      <c r="U174" s="60" t="str">
        <f>IF(ISERROR(OR(WEEKDAY(B174,1)=1,ISNUMBER(MATCH(B174,#REF!,0)))),"",IF(OR(WEEKDAY(B174,1)=1,ISNUMBER(MATCH(B174,#REF!,0))),1,2))</f>
        <v/>
      </c>
      <c r="V174" s="58"/>
      <c r="W174" s="58"/>
      <c r="X174" s="58"/>
      <c r="Y174" s="58"/>
      <c r="Z174" s="58"/>
      <c r="AA174" s="58"/>
    </row>
    <row r="175" spans="1:27" ht="18" customHeight="1">
      <c r="A175" s="58"/>
      <c r="B175" s="14" t="s">
        <v>7</v>
      </c>
      <c r="C175" s="8" t="s">
        <v>7</v>
      </c>
      <c r="D175" s="18"/>
      <c r="E175" s="61" t="s">
        <v>7</v>
      </c>
      <c r="F175" s="62"/>
      <c r="G175" s="62"/>
      <c r="H175" s="62"/>
      <c r="I175" s="62"/>
      <c r="J175" s="62"/>
      <c r="K175" s="62"/>
      <c r="L175" s="62"/>
      <c r="M175" s="62"/>
      <c r="N175" s="15"/>
      <c r="O175" s="15"/>
      <c r="P175" s="15"/>
      <c r="Q175" s="15"/>
      <c r="R175" s="53" t="s">
        <v>6</v>
      </c>
      <c r="S175" s="16">
        <f>SUM(Q174:Q178)</f>
        <v>7.75</v>
      </c>
      <c r="U175" s="60" t="str">
        <f>IF(ISERROR(OR(WEEKDAY(B175,1)=1,ISNUMBER(MATCH(B175,#REF!,0)))),"",IF(OR(WEEKDAY(B175,1)=1,ISNUMBER(MATCH(B175,#REF!,0))),1,2))</f>
        <v/>
      </c>
      <c r="V175" s="58"/>
      <c r="W175" s="58"/>
      <c r="X175" s="58"/>
      <c r="Y175" s="58"/>
      <c r="Z175" s="58"/>
      <c r="AA175" s="58"/>
    </row>
    <row r="176" spans="1:27" ht="18" customHeight="1">
      <c r="A176" s="58"/>
      <c r="B176" s="14" t="s">
        <v>7</v>
      </c>
      <c r="C176" s="8" t="s">
        <v>7</v>
      </c>
      <c r="D176" s="18"/>
      <c r="E176" s="61" t="s">
        <v>7</v>
      </c>
      <c r="F176" s="62"/>
      <c r="G176" s="62"/>
      <c r="H176" s="62"/>
      <c r="I176" s="62"/>
      <c r="J176" s="62"/>
      <c r="K176" s="62"/>
      <c r="L176" s="62"/>
      <c r="M176" s="62"/>
      <c r="N176" s="15"/>
      <c r="O176" s="15"/>
      <c r="P176" s="15"/>
      <c r="Q176" s="15"/>
      <c r="R176" s="54" t="str">
        <f>IF(Q179="△","Minus Time","")</f>
        <v/>
      </c>
      <c r="S176" s="41"/>
      <c r="U176" s="60" t="str">
        <f>IF(ISERROR(OR(WEEKDAY(B176,1)=1,ISNUMBER(MATCH(B176,#REF!,0)))),"",IF(OR(WEEKDAY(B176,1)=1,ISNUMBER(MATCH(B176,#REF!,0))),1,2))</f>
        <v/>
      </c>
      <c r="V176" s="58"/>
      <c r="W176" s="58"/>
      <c r="X176" s="58"/>
      <c r="Y176" s="58"/>
      <c r="Z176" s="58"/>
      <c r="AA176" s="58"/>
    </row>
    <row r="177" spans="1:27" ht="18" customHeight="1">
      <c r="A177" s="58"/>
      <c r="B177" s="14" t="s">
        <v>7</v>
      </c>
      <c r="C177" s="8" t="s">
        <v>7</v>
      </c>
      <c r="D177" s="18"/>
      <c r="E177" s="61" t="s">
        <v>7</v>
      </c>
      <c r="F177" s="62"/>
      <c r="G177" s="62"/>
      <c r="H177" s="62"/>
      <c r="I177" s="62"/>
      <c r="J177" s="62"/>
      <c r="K177" s="62"/>
      <c r="L177" s="62"/>
      <c r="M177" s="62"/>
      <c r="N177" s="15"/>
      <c r="O177" s="15"/>
      <c r="P177" s="15"/>
      <c r="Q177" s="15"/>
      <c r="R177" s="53" t="s">
        <v>23</v>
      </c>
      <c r="S177" s="16">
        <f>IF(OR(Q179="■",Q179="×",Q179="◎"),0,IF(Q179="△",SUM(S174:S176)-7.75, SUM(S174:S175)-7.75))</f>
        <v>0</v>
      </c>
      <c r="U177" s="60" t="str">
        <f>IF(ISERROR(OR(WEEKDAY(B177,1)=1,ISNUMBER(MATCH(B177,#REF!,0)))),"",IF(OR(WEEKDAY(B177,1)=1,ISNUMBER(MATCH(B177,#REF!,0))),1,2))</f>
        <v/>
      </c>
      <c r="V177" s="58"/>
      <c r="W177" s="58"/>
      <c r="X177" s="58"/>
      <c r="Y177" s="58"/>
      <c r="Z177" s="58"/>
      <c r="AA177" s="58"/>
    </row>
    <row r="178" spans="1:27" ht="18" customHeight="1">
      <c r="A178" s="58"/>
      <c r="B178" s="14" t="s">
        <v>7</v>
      </c>
      <c r="C178" s="8" t="s">
        <v>7</v>
      </c>
      <c r="D178" s="18"/>
      <c r="E178" s="61" t="s">
        <v>7</v>
      </c>
      <c r="F178" s="62"/>
      <c r="G178" s="62"/>
      <c r="H178" s="62"/>
      <c r="I178" s="62"/>
      <c r="J178" s="62"/>
      <c r="K178" s="62"/>
      <c r="L178" s="62"/>
      <c r="M178" s="62"/>
      <c r="N178" s="15"/>
      <c r="O178" s="15" t="s">
        <v>32</v>
      </c>
      <c r="P178" s="15" t="s">
        <v>33</v>
      </c>
      <c r="Q178" s="15">
        <v>0.75</v>
      </c>
      <c r="R178" s="53" t="s">
        <v>3</v>
      </c>
      <c r="S178" s="16" t="str">
        <f>IF(Q179="×",-7.75,"-")</f>
        <v>-</v>
      </c>
      <c r="U178" s="60" t="str">
        <f>IF(ISERROR(OR(WEEKDAY(B178,1)=1,ISNUMBER(MATCH(B178,#REF!,0)))),"",IF(OR(WEEKDAY(B178,1)=1,ISNUMBER(MATCH(B178,#REF!,0))),1,2))</f>
        <v/>
      </c>
      <c r="V178" s="58"/>
      <c r="W178" s="58"/>
      <c r="X178" s="58"/>
      <c r="Y178" s="58"/>
      <c r="Z178" s="58"/>
      <c r="AA178" s="58"/>
    </row>
    <row r="179" spans="1:27" ht="18" customHeight="1" thickBot="1">
      <c r="A179" s="58"/>
      <c r="B179" s="48" t="s">
        <v>7</v>
      </c>
      <c r="C179" s="49" t="s">
        <v>7</v>
      </c>
      <c r="D179" s="50"/>
      <c r="E179" s="76" t="s">
        <v>7</v>
      </c>
      <c r="F179" s="77"/>
      <c r="G179" s="77"/>
      <c r="H179" s="77"/>
      <c r="I179" s="77"/>
      <c r="J179" s="77"/>
      <c r="K179" s="77"/>
      <c r="L179" s="77"/>
      <c r="M179" s="77"/>
      <c r="N179" s="51"/>
      <c r="O179" s="51" t="s">
        <v>55</v>
      </c>
      <c r="P179" s="51" t="s">
        <v>33</v>
      </c>
      <c r="Q179" s="51" t="s">
        <v>93</v>
      </c>
      <c r="R179" s="55" t="s">
        <v>5</v>
      </c>
      <c r="S179" s="17">
        <f xml:space="preserve"> S174+S175</f>
        <v>7.75</v>
      </c>
      <c r="U179" s="60" t="str">
        <f>IF(ISERROR(OR(WEEKDAY(B179,1)=1,ISNUMBER(MATCH(B179,#REF!,0)))),"",IF(OR(WEEKDAY(B179,1)=1,ISNUMBER(MATCH(B179,#REF!,0))),1,2))</f>
        <v/>
      </c>
      <c r="V179" s="58"/>
      <c r="W179" s="58"/>
      <c r="X179" s="58"/>
      <c r="Y179" s="58"/>
      <c r="Z179" s="58"/>
      <c r="AA179" s="58"/>
    </row>
    <row r="180" spans="1:27" ht="18" customHeight="1" thickBot="1">
      <c r="A180" s="58"/>
      <c r="B180" s="71">
        <f>B172+1</f>
        <v>45161</v>
      </c>
      <c r="C180" s="72"/>
      <c r="D180" s="72"/>
      <c r="E180" s="72"/>
      <c r="F180" s="72"/>
      <c r="G180" s="72"/>
      <c r="H180" s="72"/>
      <c r="I180" s="72"/>
      <c r="J180" s="72"/>
      <c r="K180" s="72"/>
      <c r="L180" s="72"/>
      <c r="M180" s="72"/>
      <c r="N180" s="72"/>
      <c r="O180" s="72"/>
      <c r="P180" s="72"/>
      <c r="Q180" s="72"/>
      <c r="R180" s="72"/>
      <c r="S180" s="73"/>
      <c r="U180" s="60">
        <f>IF(ISERROR(OR(WEEKDAY(B180,1)=1,ISNUMBER(MATCH(B180,#REF!,0)))),"",IF(OR(WEEKDAY(B180,1)=1,ISNUMBER(MATCH(B180,#REF!,0))),1,2))</f>
        <v>2</v>
      </c>
      <c r="V180" s="58"/>
      <c r="W180" s="58"/>
      <c r="X180" s="58"/>
      <c r="Y180" s="58"/>
      <c r="Z180" s="58"/>
      <c r="AA180" s="58"/>
    </row>
    <row r="181" spans="1:27" ht="18" customHeight="1" thickBot="1">
      <c r="A181" s="58"/>
      <c r="B181" s="9" t="s">
        <v>25</v>
      </c>
      <c r="C181" s="4" t="s">
        <v>1</v>
      </c>
      <c r="D181" s="5" t="s">
        <v>0</v>
      </c>
      <c r="E181" s="68" t="s">
        <v>2</v>
      </c>
      <c r="F181" s="69"/>
      <c r="G181" s="69"/>
      <c r="H181" s="69"/>
      <c r="I181" s="69"/>
      <c r="J181" s="69"/>
      <c r="K181" s="69"/>
      <c r="L181" s="69"/>
      <c r="M181" s="70"/>
      <c r="N181" s="59" t="s">
        <v>4</v>
      </c>
      <c r="O181" s="57" t="s">
        <v>6</v>
      </c>
      <c r="P181" s="7" t="s">
        <v>26</v>
      </c>
      <c r="Q181" s="12" t="s">
        <v>4</v>
      </c>
      <c r="R181" s="63" t="s">
        <v>4</v>
      </c>
      <c r="S181" s="64"/>
      <c r="U181" s="60" t="str">
        <f>IF(ISERROR(OR(WEEKDAY(B181,1)=1,ISNUMBER(MATCH(B181,#REF!,0)))),"",IF(OR(WEEKDAY(B181,1)=1,ISNUMBER(MATCH(B181,#REF!,0))),1,2))</f>
        <v/>
      </c>
      <c r="V181" s="58"/>
      <c r="W181" s="58"/>
      <c r="X181" s="58"/>
      <c r="Y181" s="58"/>
      <c r="Z181" s="58"/>
      <c r="AA181" s="58"/>
    </row>
    <row r="182" spans="1:27" ht="18" customHeight="1">
      <c r="A182" s="58"/>
      <c r="B182" s="43" t="s">
        <v>7</v>
      </c>
      <c r="C182" s="44" t="s">
        <v>7</v>
      </c>
      <c r="D182" s="45"/>
      <c r="E182" s="66" t="s">
        <v>7</v>
      </c>
      <c r="F182" s="67"/>
      <c r="G182" s="67"/>
      <c r="H182" s="67"/>
      <c r="I182" s="67"/>
      <c r="J182" s="67"/>
      <c r="K182" s="67"/>
      <c r="L182" s="67"/>
      <c r="M182" s="67"/>
      <c r="N182" s="46"/>
      <c r="O182" s="46" t="s">
        <v>115</v>
      </c>
      <c r="P182" s="46"/>
      <c r="Q182" s="46">
        <v>7</v>
      </c>
      <c r="R182" s="52" t="s">
        <v>56</v>
      </c>
      <c r="S182" s="47">
        <f>SUM(N182:N187)</f>
        <v>0</v>
      </c>
      <c r="U182" s="60" t="str">
        <f>IF(ISERROR(OR(WEEKDAY(B182,1)=1,ISNUMBER(MATCH(B182,#REF!,0)))),"",IF(OR(WEEKDAY(B182,1)=1,ISNUMBER(MATCH(B182,#REF!,0))),1,2))</f>
        <v/>
      </c>
      <c r="V182" s="58"/>
      <c r="W182" s="58"/>
      <c r="X182" s="58"/>
      <c r="Y182" s="58"/>
      <c r="Z182" s="58"/>
      <c r="AA182" s="58"/>
    </row>
    <row r="183" spans="1:27" ht="18" customHeight="1">
      <c r="A183" s="58"/>
      <c r="B183" s="14" t="s">
        <v>7</v>
      </c>
      <c r="C183" s="8" t="s">
        <v>7</v>
      </c>
      <c r="D183" s="18"/>
      <c r="E183" s="61" t="s">
        <v>7</v>
      </c>
      <c r="F183" s="62"/>
      <c r="G183" s="62"/>
      <c r="H183" s="62"/>
      <c r="I183" s="62"/>
      <c r="J183" s="62"/>
      <c r="K183" s="62"/>
      <c r="L183" s="62"/>
      <c r="M183" s="62"/>
      <c r="N183" s="15"/>
      <c r="O183" s="15"/>
      <c r="P183" s="15"/>
      <c r="Q183" s="15"/>
      <c r="R183" s="53" t="s">
        <v>6</v>
      </c>
      <c r="S183" s="16">
        <f>SUM(Q182:Q186)</f>
        <v>7.75</v>
      </c>
      <c r="U183" s="60" t="str">
        <f>IF(ISERROR(OR(WEEKDAY(B183,1)=1,ISNUMBER(MATCH(B183,#REF!,0)))),"",IF(OR(WEEKDAY(B183,1)=1,ISNUMBER(MATCH(B183,#REF!,0))),1,2))</f>
        <v/>
      </c>
      <c r="V183" s="58"/>
      <c r="W183" s="58"/>
      <c r="X183" s="58"/>
      <c r="Y183" s="58"/>
      <c r="Z183" s="58"/>
      <c r="AA183" s="58"/>
    </row>
    <row r="184" spans="1:27" ht="18" customHeight="1">
      <c r="A184" s="58"/>
      <c r="B184" s="14" t="s">
        <v>7</v>
      </c>
      <c r="C184" s="8" t="s">
        <v>7</v>
      </c>
      <c r="D184" s="18"/>
      <c r="E184" s="61" t="s">
        <v>7</v>
      </c>
      <c r="F184" s="62"/>
      <c r="G184" s="62"/>
      <c r="H184" s="62"/>
      <c r="I184" s="62"/>
      <c r="J184" s="62"/>
      <c r="K184" s="62"/>
      <c r="L184" s="62"/>
      <c r="M184" s="62"/>
      <c r="N184" s="15"/>
      <c r="O184" s="15"/>
      <c r="P184" s="15"/>
      <c r="Q184" s="15"/>
      <c r="R184" s="54" t="str">
        <f>IF(Q187="△","Minus Time","")</f>
        <v/>
      </c>
      <c r="S184" s="41"/>
      <c r="U184" s="60" t="str">
        <f>IF(ISERROR(OR(WEEKDAY(B184,1)=1,ISNUMBER(MATCH(B184,#REF!,0)))),"",IF(OR(WEEKDAY(B184,1)=1,ISNUMBER(MATCH(B184,#REF!,0))),1,2))</f>
        <v/>
      </c>
      <c r="V184" s="58"/>
      <c r="W184" s="58"/>
      <c r="X184" s="58"/>
      <c r="Y184" s="58"/>
      <c r="Z184" s="58"/>
      <c r="AA184" s="58"/>
    </row>
    <row r="185" spans="1:27" ht="18" customHeight="1">
      <c r="A185" s="58"/>
      <c r="B185" s="14" t="s">
        <v>7</v>
      </c>
      <c r="C185" s="8" t="s">
        <v>7</v>
      </c>
      <c r="D185" s="18"/>
      <c r="E185" s="61" t="s">
        <v>7</v>
      </c>
      <c r="F185" s="62"/>
      <c r="G185" s="62"/>
      <c r="H185" s="62"/>
      <c r="I185" s="62"/>
      <c r="J185" s="62"/>
      <c r="K185" s="62"/>
      <c r="L185" s="62"/>
      <c r="M185" s="62"/>
      <c r="N185" s="15"/>
      <c r="O185" s="15"/>
      <c r="P185" s="15"/>
      <c r="Q185" s="15"/>
      <c r="R185" s="53" t="s">
        <v>23</v>
      </c>
      <c r="S185" s="16">
        <f>IF(OR(Q187="■",Q187="×",Q187="◎"),0,IF(Q187="△",SUM(S182:S184)-7.75, SUM(S182:S183)-7.75))</f>
        <v>0</v>
      </c>
      <c r="U185" s="60" t="str">
        <f>IF(ISERROR(OR(WEEKDAY(B185,1)=1,ISNUMBER(MATCH(B185,#REF!,0)))),"",IF(OR(WEEKDAY(B185,1)=1,ISNUMBER(MATCH(B185,#REF!,0))),1,2))</f>
        <v/>
      </c>
      <c r="V185" s="58"/>
      <c r="W185" s="58"/>
      <c r="X185" s="58"/>
      <c r="Y185" s="58"/>
      <c r="Z185" s="58"/>
      <c r="AA185" s="58"/>
    </row>
    <row r="186" spans="1:27" ht="18" customHeight="1">
      <c r="A186" s="58"/>
      <c r="B186" s="14" t="s">
        <v>7</v>
      </c>
      <c r="C186" s="8" t="s">
        <v>7</v>
      </c>
      <c r="D186" s="18"/>
      <c r="E186" s="61" t="s">
        <v>7</v>
      </c>
      <c r="F186" s="62"/>
      <c r="G186" s="62"/>
      <c r="H186" s="62"/>
      <c r="I186" s="62"/>
      <c r="J186" s="62"/>
      <c r="K186" s="62"/>
      <c r="L186" s="62"/>
      <c r="M186" s="62"/>
      <c r="N186" s="15"/>
      <c r="O186" s="15" t="s">
        <v>32</v>
      </c>
      <c r="P186" s="15" t="s">
        <v>33</v>
      </c>
      <c r="Q186" s="15">
        <v>0.75</v>
      </c>
      <c r="R186" s="53" t="s">
        <v>3</v>
      </c>
      <c r="S186" s="16" t="str">
        <f>IF(Q187="×",-7.75,"-")</f>
        <v>-</v>
      </c>
      <c r="U186" s="60" t="str">
        <f>IF(ISERROR(OR(WEEKDAY(B186,1)=1,ISNUMBER(MATCH(B186,#REF!,0)))),"",IF(OR(WEEKDAY(B186,1)=1,ISNUMBER(MATCH(B186,#REF!,0))),1,2))</f>
        <v/>
      </c>
      <c r="V186" s="58"/>
      <c r="W186" s="58"/>
      <c r="X186" s="58"/>
      <c r="Y186" s="58"/>
      <c r="Z186" s="58"/>
      <c r="AA186" s="58"/>
    </row>
    <row r="187" spans="1:27" ht="18" customHeight="1" thickBot="1">
      <c r="A187" s="58"/>
      <c r="B187" s="48" t="s">
        <v>7</v>
      </c>
      <c r="C187" s="49" t="s">
        <v>7</v>
      </c>
      <c r="D187" s="50"/>
      <c r="E187" s="76" t="s">
        <v>7</v>
      </c>
      <c r="F187" s="77"/>
      <c r="G187" s="77"/>
      <c r="H187" s="77"/>
      <c r="I187" s="77"/>
      <c r="J187" s="77"/>
      <c r="K187" s="77"/>
      <c r="L187" s="77"/>
      <c r="M187" s="77"/>
      <c r="N187" s="51"/>
      <c r="O187" s="51" t="s">
        <v>55</v>
      </c>
      <c r="P187" s="51" t="s">
        <v>33</v>
      </c>
      <c r="Q187" s="51" t="s">
        <v>93</v>
      </c>
      <c r="R187" s="55" t="s">
        <v>5</v>
      </c>
      <c r="S187" s="17">
        <f xml:space="preserve"> S182+S183</f>
        <v>7.75</v>
      </c>
      <c r="U187" s="60" t="str">
        <f>IF(ISERROR(OR(WEEKDAY(B187,1)=1,ISNUMBER(MATCH(B187,#REF!,0)))),"",IF(OR(WEEKDAY(B187,1)=1,ISNUMBER(MATCH(B187,#REF!,0))),1,2))</f>
        <v/>
      </c>
      <c r="V187" s="58"/>
      <c r="W187" s="58"/>
      <c r="X187" s="58"/>
      <c r="Y187" s="58"/>
      <c r="Z187" s="58"/>
      <c r="AA187" s="58"/>
    </row>
    <row r="188" spans="1:27" ht="18" customHeight="1" thickBot="1">
      <c r="A188" s="58"/>
      <c r="B188" s="71">
        <f>B180+1</f>
        <v>45162</v>
      </c>
      <c r="C188" s="72"/>
      <c r="D188" s="72"/>
      <c r="E188" s="72"/>
      <c r="F188" s="72"/>
      <c r="G188" s="72"/>
      <c r="H188" s="72"/>
      <c r="I188" s="72"/>
      <c r="J188" s="72"/>
      <c r="K188" s="72"/>
      <c r="L188" s="72"/>
      <c r="M188" s="72"/>
      <c r="N188" s="72"/>
      <c r="O188" s="72"/>
      <c r="P188" s="72"/>
      <c r="Q188" s="72"/>
      <c r="R188" s="72"/>
      <c r="S188" s="73"/>
      <c r="U188" s="60">
        <f>IF(ISERROR(OR(WEEKDAY(B188,1)=1,ISNUMBER(MATCH(B188,#REF!,0)))),"",IF(OR(WEEKDAY(B188,1)=1,ISNUMBER(MATCH(B188,#REF!,0))),1,2))</f>
        <v>2</v>
      </c>
      <c r="V188" s="58"/>
      <c r="W188" s="58"/>
      <c r="X188" s="58"/>
      <c r="Y188" s="58"/>
      <c r="Z188" s="58"/>
      <c r="AA188" s="58"/>
    </row>
    <row r="189" spans="1:27" ht="18" customHeight="1" thickBot="1">
      <c r="A189" s="58"/>
      <c r="B189" s="9" t="s">
        <v>25</v>
      </c>
      <c r="C189" s="4" t="s">
        <v>1</v>
      </c>
      <c r="D189" s="5" t="s">
        <v>0</v>
      </c>
      <c r="E189" s="68" t="s">
        <v>2</v>
      </c>
      <c r="F189" s="69"/>
      <c r="G189" s="69"/>
      <c r="H189" s="69"/>
      <c r="I189" s="69"/>
      <c r="J189" s="69"/>
      <c r="K189" s="69"/>
      <c r="L189" s="69"/>
      <c r="M189" s="70"/>
      <c r="N189" s="59" t="s">
        <v>4</v>
      </c>
      <c r="O189" s="57" t="s">
        <v>6</v>
      </c>
      <c r="P189" s="7" t="s">
        <v>26</v>
      </c>
      <c r="Q189" s="12" t="s">
        <v>4</v>
      </c>
      <c r="R189" s="63" t="s">
        <v>4</v>
      </c>
      <c r="S189" s="64"/>
      <c r="U189" s="60" t="str">
        <f>IF(ISERROR(OR(WEEKDAY(B189,1)=1,ISNUMBER(MATCH(B189,#REF!,0)))),"",IF(OR(WEEKDAY(B189,1)=1,ISNUMBER(MATCH(B189,#REF!,0))),1,2))</f>
        <v/>
      </c>
      <c r="V189" s="58"/>
      <c r="W189" s="58"/>
      <c r="X189" s="58"/>
      <c r="Y189" s="58"/>
      <c r="Z189" s="58"/>
      <c r="AA189" s="58"/>
    </row>
    <row r="190" spans="1:27" ht="18" customHeight="1">
      <c r="A190" s="58"/>
      <c r="B190" s="43" t="s">
        <v>7</v>
      </c>
      <c r="C190" s="44" t="s">
        <v>7</v>
      </c>
      <c r="D190" s="45"/>
      <c r="E190" s="66" t="s">
        <v>7</v>
      </c>
      <c r="F190" s="67"/>
      <c r="G190" s="67"/>
      <c r="H190" s="67"/>
      <c r="I190" s="67"/>
      <c r="J190" s="67"/>
      <c r="K190" s="67"/>
      <c r="L190" s="67"/>
      <c r="M190" s="67"/>
      <c r="N190" s="46"/>
      <c r="O190" s="46" t="s">
        <v>115</v>
      </c>
      <c r="P190" s="46"/>
      <c r="Q190" s="46">
        <v>7</v>
      </c>
      <c r="R190" s="52" t="s">
        <v>56</v>
      </c>
      <c r="S190" s="47">
        <f>SUM(N190:N195)</f>
        <v>0</v>
      </c>
      <c r="U190" s="60" t="str">
        <f>IF(ISERROR(OR(WEEKDAY(B190,1)=1,ISNUMBER(MATCH(B190,#REF!,0)))),"",IF(OR(WEEKDAY(B190,1)=1,ISNUMBER(MATCH(B190,#REF!,0))),1,2))</f>
        <v/>
      </c>
      <c r="V190" s="58"/>
      <c r="W190" s="58"/>
      <c r="X190" s="58"/>
      <c r="Y190" s="58"/>
      <c r="Z190" s="58"/>
      <c r="AA190" s="58"/>
    </row>
    <row r="191" spans="1:27" ht="18" customHeight="1">
      <c r="A191" s="58"/>
      <c r="B191" s="14" t="s">
        <v>7</v>
      </c>
      <c r="C191" s="8" t="s">
        <v>7</v>
      </c>
      <c r="D191" s="18"/>
      <c r="E191" s="61" t="s">
        <v>7</v>
      </c>
      <c r="F191" s="62"/>
      <c r="G191" s="62"/>
      <c r="H191" s="62"/>
      <c r="I191" s="62"/>
      <c r="J191" s="62"/>
      <c r="K191" s="62"/>
      <c r="L191" s="62"/>
      <c r="M191" s="62"/>
      <c r="N191" s="15"/>
      <c r="O191" s="15"/>
      <c r="P191" s="15"/>
      <c r="Q191" s="15"/>
      <c r="R191" s="53" t="s">
        <v>6</v>
      </c>
      <c r="S191" s="16">
        <f>SUM(Q190:Q194)</f>
        <v>7.75</v>
      </c>
      <c r="U191" s="60" t="str">
        <f>IF(ISERROR(OR(WEEKDAY(B191,1)=1,ISNUMBER(MATCH(B191,#REF!,0)))),"",IF(OR(WEEKDAY(B191,1)=1,ISNUMBER(MATCH(B191,#REF!,0))),1,2))</f>
        <v/>
      </c>
      <c r="V191" s="58"/>
      <c r="W191" s="58"/>
      <c r="X191" s="58"/>
      <c r="Y191" s="58"/>
      <c r="Z191" s="58"/>
      <c r="AA191" s="58"/>
    </row>
    <row r="192" spans="1:27" ht="18" customHeight="1">
      <c r="A192" s="58"/>
      <c r="B192" s="14" t="s">
        <v>7</v>
      </c>
      <c r="C192" s="8" t="s">
        <v>7</v>
      </c>
      <c r="D192" s="18"/>
      <c r="E192" s="61" t="s">
        <v>7</v>
      </c>
      <c r="F192" s="62"/>
      <c r="G192" s="62"/>
      <c r="H192" s="62"/>
      <c r="I192" s="62"/>
      <c r="J192" s="62"/>
      <c r="K192" s="62"/>
      <c r="L192" s="62"/>
      <c r="M192" s="62"/>
      <c r="N192" s="15"/>
      <c r="O192" s="15"/>
      <c r="P192" s="15"/>
      <c r="Q192" s="15"/>
      <c r="R192" s="54" t="str">
        <f>IF(Q195="△","Minus Time","")</f>
        <v/>
      </c>
      <c r="S192" s="41"/>
      <c r="U192" s="60" t="str">
        <f>IF(ISERROR(OR(WEEKDAY(B192,1)=1,ISNUMBER(MATCH(B192,#REF!,0)))),"",IF(OR(WEEKDAY(B192,1)=1,ISNUMBER(MATCH(B192,#REF!,0))),1,2))</f>
        <v/>
      </c>
      <c r="V192" s="58"/>
      <c r="W192" s="58"/>
      <c r="X192" s="58"/>
      <c r="Y192" s="58"/>
      <c r="Z192" s="58"/>
      <c r="AA192" s="58"/>
    </row>
    <row r="193" spans="1:27" ht="18" customHeight="1">
      <c r="A193" s="58"/>
      <c r="B193" s="14" t="s">
        <v>7</v>
      </c>
      <c r="C193" s="8" t="s">
        <v>7</v>
      </c>
      <c r="D193" s="18"/>
      <c r="E193" s="61" t="s">
        <v>7</v>
      </c>
      <c r="F193" s="62"/>
      <c r="G193" s="62"/>
      <c r="H193" s="62"/>
      <c r="I193" s="62"/>
      <c r="J193" s="62"/>
      <c r="K193" s="62"/>
      <c r="L193" s="62"/>
      <c r="M193" s="62"/>
      <c r="N193" s="15"/>
      <c r="O193" s="15"/>
      <c r="P193" s="15"/>
      <c r="Q193" s="15"/>
      <c r="R193" s="53" t="s">
        <v>23</v>
      </c>
      <c r="S193" s="16">
        <f>IF(OR(Q195="■",Q195="×",Q195="◎"),0,IF(Q195="△",SUM(S190:S192)-7.75, SUM(S190:S191)-7.75))</f>
        <v>0</v>
      </c>
      <c r="U193" s="60" t="str">
        <f>IF(ISERROR(OR(WEEKDAY(B193,1)=1,ISNUMBER(MATCH(B193,#REF!,0)))),"",IF(OR(WEEKDAY(B193,1)=1,ISNUMBER(MATCH(B193,#REF!,0))),1,2))</f>
        <v/>
      </c>
      <c r="V193" s="58"/>
      <c r="W193" s="58"/>
      <c r="X193" s="58"/>
      <c r="Y193" s="58"/>
      <c r="Z193" s="58"/>
      <c r="AA193" s="58"/>
    </row>
    <row r="194" spans="1:27" ht="18" customHeight="1">
      <c r="A194" s="58"/>
      <c r="B194" s="14" t="s">
        <v>7</v>
      </c>
      <c r="C194" s="8" t="s">
        <v>7</v>
      </c>
      <c r="D194" s="18"/>
      <c r="E194" s="61" t="s">
        <v>7</v>
      </c>
      <c r="F194" s="62"/>
      <c r="G194" s="62"/>
      <c r="H194" s="62"/>
      <c r="I194" s="62"/>
      <c r="J194" s="62"/>
      <c r="K194" s="62"/>
      <c r="L194" s="62"/>
      <c r="M194" s="62"/>
      <c r="N194" s="15"/>
      <c r="O194" s="15" t="s">
        <v>32</v>
      </c>
      <c r="P194" s="15" t="s">
        <v>33</v>
      </c>
      <c r="Q194" s="15">
        <v>0.75</v>
      </c>
      <c r="R194" s="53" t="s">
        <v>3</v>
      </c>
      <c r="S194" s="16" t="str">
        <f>IF(Q195="×",-7.75,"-")</f>
        <v>-</v>
      </c>
      <c r="U194" s="60" t="str">
        <f>IF(ISERROR(OR(WEEKDAY(B194,1)=1,ISNUMBER(MATCH(B194,#REF!,0)))),"",IF(OR(WEEKDAY(B194,1)=1,ISNUMBER(MATCH(B194,#REF!,0))),1,2))</f>
        <v/>
      </c>
      <c r="V194" s="58"/>
      <c r="W194" s="58"/>
      <c r="X194" s="58"/>
      <c r="Y194" s="58"/>
      <c r="Z194" s="58"/>
      <c r="AA194" s="58"/>
    </row>
    <row r="195" spans="1:27" ht="18" customHeight="1" thickBot="1">
      <c r="A195" s="58"/>
      <c r="B195" s="48" t="s">
        <v>7</v>
      </c>
      <c r="C195" s="49" t="s">
        <v>7</v>
      </c>
      <c r="D195" s="50"/>
      <c r="E195" s="76" t="s">
        <v>7</v>
      </c>
      <c r="F195" s="77"/>
      <c r="G195" s="77"/>
      <c r="H195" s="77"/>
      <c r="I195" s="77"/>
      <c r="J195" s="77"/>
      <c r="K195" s="77"/>
      <c r="L195" s="77"/>
      <c r="M195" s="77"/>
      <c r="N195" s="51"/>
      <c r="O195" s="51" t="s">
        <v>55</v>
      </c>
      <c r="P195" s="51" t="s">
        <v>33</v>
      </c>
      <c r="Q195" s="51" t="s">
        <v>93</v>
      </c>
      <c r="R195" s="55" t="s">
        <v>5</v>
      </c>
      <c r="S195" s="17">
        <f xml:space="preserve"> S190+S191</f>
        <v>7.75</v>
      </c>
      <c r="U195" s="60" t="str">
        <f>IF(ISERROR(OR(WEEKDAY(B195,1)=1,ISNUMBER(MATCH(B195,#REF!,0)))),"",IF(OR(WEEKDAY(B195,1)=1,ISNUMBER(MATCH(B195,#REF!,0))),1,2))</f>
        <v/>
      </c>
      <c r="V195" s="58"/>
      <c r="W195" s="58"/>
      <c r="X195" s="58"/>
      <c r="Y195" s="58"/>
      <c r="Z195" s="58"/>
      <c r="AA195" s="58"/>
    </row>
    <row r="196" spans="1:27" ht="18" customHeight="1" thickBot="1">
      <c r="A196" s="58"/>
      <c r="B196" s="71">
        <f>B188+1</f>
        <v>45163</v>
      </c>
      <c r="C196" s="72"/>
      <c r="D196" s="72"/>
      <c r="E196" s="72"/>
      <c r="F196" s="72"/>
      <c r="G196" s="72"/>
      <c r="H196" s="72"/>
      <c r="I196" s="72"/>
      <c r="J196" s="72"/>
      <c r="K196" s="72"/>
      <c r="L196" s="72"/>
      <c r="M196" s="72"/>
      <c r="N196" s="72"/>
      <c r="O196" s="72"/>
      <c r="P196" s="72"/>
      <c r="Q196" s="72"/>
      <c r="R196" s="72"/>
      <c r="S196" s="73"/>
      <c r="U196" s="60">
        <f>IF(ISERROR(OR(WEEKDAY(B196,1)=1,ISNUMBER(MATCH(B196,#REF!,0)))),"",IF(OR(WEEKDAY(B196,1)=1,ISNUMBER(MATCH(B196,#REF!,0))),1,2))</f>
        <v>2</v>
      </c>
      <c r="V196" s="58"/>
      <c r="W196" s="58"/>
      <c r="X196" s="58"/>
      <c r="Y196" s="58"/>
      <c r="Z196" s="58"/>
      <c r="AA196" s="58"/>
    </row>
    <row r="197" spans="1:27" ht="18" customHeight="1" thickBot="1">
      <c r="A197" s="58"/>
      <c r="B197" s="9" t="s">
        <v>25</v>
      </c>
      <c r="C197" s="4" t="s">
        <v>1</v>
      </c>
      <c r="D197" s="5" t="s">
        <v>0</v>
      </c>
      <c r="E197" s="68" t="s">
        <v>2</v>
      </c>
      <c r="F197" s="69"/>
      <c r="G197" s="69"/>
      <c r="H197" s="69"/>
      <c r="I197" s="69"/>
      <c r="J197" s="69"/>
      <c r="K197" s="69"/>
      <c r="L197" s="69"/>
      <c r="M197" s="70"/>
      <c r="N197" s="59" t="s">
        <v>4</v>
      </c>
      <c r="O197" s="57" t="s">
        <v>6</v>
      </c>
      <c r="P197" s="7" t="s">
        <v>26</v>
      </c>
      <c r="Q197" s="12" t="s">
        <v>4</v>
      </c>
      <c r="R197" s="63" t="s">
        <v>4</v>
      </c>
      <c r="S197" s="64"/>
      <c r="U197" s="60" t="str">
        <f>IF(ISERROR(OR(WEEKDAY(B197,1)=1,ISNUMBER(MATCH(B197,#REF!,0)))),"",IF(OR(WEEKDAY(B197,1)=1,ISNUMBER(MATCH(B197,#REF!,0))),1,2))</f>
        <v/>
      </c>
      <c r="V197" s="58"/>
      <c r="W197" s="58"/>
      <c r="X197" s="58"/>
      <c r="Y197" s="58"/>
      <c r="Z197" s="58"/>
      <c r="AA197" s="58"/>
    </row>
    <row r="198" spans="1:27" ht="18" customHeight="1">
      <c r="A198" s="58"/>
      <c r="B198" s="43" t="s">
        <v>7</v>
      </c>
      <c r="C198" s="44" t="s">
        <v>7</v>
      </c>
      <c r="D198" s="45"/>
      <c r="E198" s="66" t="s">
        <v>7</v>
      </c>
      <c r="F198" s="67"/>
      <c r="G198" s="67"/>
      <c r="H198" s="67"/>
      <c r="I198" s="67"/>
      <c r="J198" s="67"/>
      <c r="K198" s="67"/>
      <c r="L198" s="67"/>
      <c r="M198" s="67"/>
      <c r="N198" s="46"/>
      <c r="O198" s="46" t="s">
        <v>115</v>
      </c>
      <c r="P198" s="46"/>
      <c r="Q198" s="46">
        <v>6.5</v>
      </c>
      <c r="R198" s="52" t="s">
        <v>56</v>
      </c>
      <c r="S198" s="47">
        <f>SUM(N198:N203)</f>
        <v>0</v>
      </c>
      <c r="U198" s="60" t="str">
        <f>IF(ISERROR(OR(WEEKDAY(B198,1)=1,ISNUMBER(MATCH(B198,#REF!,0)))),"",IF(OR(WEEKDAY(B198,1)=1,ISNUMBER(MATCH(B198,#REF!,0))),1,2))</f>
        <v/>
      </c>
      <c r="V198" s="58"/>
      <c r="W198" s="58"/>
      <c r="X198" s="58"/>
      <c r="Y198" s="58"/>
      <c r="Z198" s="58"/>
      <c r="AA198" s="58"/>
    </row>
    <row r="199" spans="1:27" ht="18" customHeight="1">
      <c r="A199" s="58"/>
      <c r="B199" s="14" t="s">
        <v>7</v>
      </c>
      <c r="C199" s="8" t="s">
        <v>7</v>
      </c>
      <c r="D199" s="18"/>
      <c r="E199" s="61" t="s">
        <v>7</v>
      </c>
      <c r="F199" s="62"/>
      <c r="G199" s="62"/>
      <c r="H199" s="62"/>
      <c r="I199" s="62"/>
      <c r="J199" s="62"/>
      <c r="K199" s="62"/>
      <c r="L199" s="62"/>
      <c r="M199" s="62"/>
      <c r="N199" s="15"/>
      <c r="O199" s="15" t="s">
        <v>95</v>
      </c>
      <c r="P199" s="15"/>
      <c r="Q199" s="15">
        <v>0.5</v>
      </c>
      <c r="R199" s="53" t="s">
        <v>6</v>
      </c>
      <c r="S199" s="16">
        <f>SUM(Q198:Q202)</f>
        <v>7.75</v>
      </c>
      <c r="U199" s="60" t="str">
        <f>IF(ISERROR(OR(WEEKDAY(B199,1)=1,ISNUMBER(MATCH(B199,#REF!,0)))),"",IF(OR(WEEKDAY(B199,1)=1,ISNUMBER(MATCH(B199,#REF!,0))),1,2))</f>
        <v/>
      </c>
      <c r="V199" s="58"/>
      <c r="W199" s="58"/>
      <c r="X199" s="58"/>
      <c r="Y199" s="58"/>
      <c r="Z199" s="58"/>
      <c r="AA199" s="58"/>
    </row>
    <row r="200" spans="1:27" ht="18" customHeight="1">
      <c r="A200" s="58"/>
      <c r="B200" s="14" t="s">
        <v>7</v>
      </c>
      <c r="C200" s="8" t="s">
        <v>7</v>
      </c>
      <c r="D200" s="18"/>
      <c r="E200" s="61" t="s">
        <v>7</v>
      </c>
      <c r="F200" s="62"/>
      <c r="G200" s="62"/>
      <c r="H200" s="62"/>
      <c r="I200" s="62"/>
      <c r="J200" s="62"/>
      <c r="K200" s="62"/>
      <c r="L200" s="62"/>
      <c r="M200" s="62"/>
      <c r="N200" s="15"/>
      <c r="O200" s="15"/>
      <c r="P200" s="15"/>
      <c r="Q200" s="15"/>
      <c r="R200" s="54" t="str">
        <f>IF(Q203="△","Minus Time","")</f>
        <v/>
      </c>
      <c r="S200" s="41"/>
      <c r="U200" s="60" t="str">
        <f>IF(ISERROR(OR(WEEKDAY(B200,1)=1,ISNUMBER(MATCH(B200,#REF!,0)))),"",IF(OR(WEEKDAY(B200,1)=1,ISNUMBER(MATCH(B200,#REF!,0))),1,2))</f>
        <v/>
      </c>
      <c r="V200" s="58"/>
      <c r="W200" s="58"/>
      <c r="X200" s="58"/>
      <c r="Y200" s="58"/>
      <c r="Z200" s="58"/>
      <c r="AA200" s="58"/>
    </row>
    <row r="201" spans="1:27" ht="18" customHeight="1">
      <c r="A201" s="58"/>
      <c r="B201" s="14" t="s">
        <v>7</v>
      </c>
      <c r="C201" s="8" t="s">
        <v>7</v>
      </c>
      <c r="D201" s="18"/>
      <c r="E201" s="61" t="s">
        <v>7</v>
      </c>
      <c r="F201" s="62"/>
      <c r="G201" s="62"/>
      <c r="H201" s="62"/>
      <c r="I201" s="62"/>
      <c r="J201" s="62"/>
      <c r="K201" s="62"/>
      <c r="L201" s="62"/>
      <c r="M201" s="62"/>
      <c r="N201" s="15"/>
      <c r="O201" s="15"/>
      <c r="P201" s="15"/>
      <c r="Q201" s="15"/>
      <c r="R201" s="53" t="s">
        <v>23</v>
      </c>
      <c r="S201" s="16">
        <f>IF(OR(Q203="■",Q203="×",Q203="◎"),0,IF(Q203="△",SUM(S198:S200)-7.75, SUM(S198:S199)-7.75))</f>
        <v>0</v>
      </c>
      <c r="U201" s="60" t="str">
        <f>IF(ISERROR(OR(WEEKDAY(B201,1)=1,ISNUMBER(MATCH(B201,#REF!,0)))),"",IF(OR(WEEKDAY(B201,1)=1,ISNUMBER(MATCH(B201,#REF!,0))),1,2))</f>
        <v/>
      </c>
      <c r="V201" s="58"/>
      <c r="W201" s="58"/>
      <c r="X201" s="58"/>
      <c r="Y201" s="58"/>
      <c r="Z201" s="58"/>
      <c r="AA201" s="58"/>
    </row>
    <row r="202" spans="1:27" ht="18" customHeight="1">
      <c r="A202" s="58"/>
      <c r="B202" s="14" t="s">
        <v>7</v>
      </c>
      <c r="C202" s="8" t="s">
        <v>7</v>
      </c>
      <c r="D202" s="18"/>
      <c r="E202" s="61" t="s">
        <v>7</v>
      </c>
      <c r="F202" s="62"/>
      <c r="G202" s="62"/>
      <c r="H202" s="62"/>
      <c r="I202" s="62"/>
      <c r="J202" s="62"/>
      <c r="K202" s="62"/>
      <c r="L202" s="62"/>
      <c r="M202" s="62"/>
      <c r="N202" s="15"/>
      <c r="O202" s="15" t="s">
        <v>32</v>
      </c>
      <c r="P202" s="15" t="s">
        <v>33</v>
      </c>
      <c r="Q202" s="15">
        <v>0.75</v>
      </c>
      <c r="R202" s="53" t="s">
        <v>3</v>
      </c>
      <c r="S202" s="16" t="str">
        <f>IF(Q203="×",-7.75,"-")</f>
        <v>-</v>
      </c>
      <c r="U202" s="60" t="str">
        <f>IF(ISERROR(OR(WEEKDAY(B202,1)=1,ISNUMBER(MATCH(B202,#REF!,0)))),"",IF(OR(WEEKDAY(B202,1)=1,ISNUMBER(MATCH(B202,#REF!,0))),1,2))</f>
        <v/>
      </c>
      <c r="V202" s="58"/>
      <c r="W202" s="58"/>
      <c r="X202" s="58"/>
      <c r="Y202" s="58"/>
      <c r="Z202" s="58"/>
      <c r="AA202" s="58"/>
    </row>
    <row r="203" spans="1:27" ht="18" customHeight="1" thickBot="1">
      <c r="A203" s="58"/>
      <c r="B203" s="48" t="s">
        <v>7</v>
      </c>
      <c r="C203" s="49" t="s">
        <v>7</v>
      </c>
      <c r="D203" s="50"/>
      <c r="E203" s="76" t="s">
        <v>7</v>
      </c>
      <c r="F203" s="77"/>
      <c r="G203" s="77"/>
      <c r="H203" s="77"/>
      <c r="I203" s="77"/>
      <c r="J203" s="77"/>
      <c r="K203" s="77"/>
      <c r="L203" s="77"/>
      <c r="M203" s="77"/>
      <c r="N203" s="51"/>
      <c r="O203" s="51" t="s">
        <v>55</v>
      </c>
      <c r="P203" s="51" t="s">
        <v>33</v>
      </c>
      <c r="Q203" s="51" t="s">
        <v>93</v>
      </c>
      <c r="R203" s="55" t="s">
        <v>5</v>
      </c>
      <c r="S203" s="17">
        <f xml:space="preserve"> S198+S199</f>
        <v>7.75</v>
      </c>
      <c r="U203" s="60" t="str">
        <f>IF(ISERROR(OR(WEEKDAY(B203,1)=1,ISNUMBER(MATCH(B203,#REF!,0)))),"",IF(OR(WEEKDAY(B203,1)=1,ISNUMBER(MATCH(B203,#REF!,0))),1,2))</f>
        <v/>
      </c>
      <c r="V203" s="58"/>
      <c r="W203" s="58"/>
      <c r="X203" s="58"/>
      <c r="Y203" s="58"/>
      <c r="Z203" s="58"/>
      <c r="AA203" s="58"/>
    </row>
    <row r="204" spans="1:27" ht="18" customHeight="1" thickBot="1">
      <c r="A204" s="58"/>
      <c r="B204" s="71">
        <f>B196+1</f>
        <v>45164</v>
      </c>
      <c r="C204" s="72"/>
      <c r="D204" s="72"/>
      <c r="E204" s="72"/>
      <c r="F204" s="72"/>
      <c r="G204" s="72"/>
      <c r="H204" s="72"/>
      <c r="I204" s="72"/>
      <c r="J204" s="72"/>
      <c r="K204" s="72"/>
      <c r="L204" s="72"/>
      <c r="M204" s="72"/>
      <c r="N204" s="72"/>
      <c r="O204" s="72"/>
      <c r="P204" s="72"/>
      <c r="Q204" s="72"/>
      <c r="R204" s="72"/>
      <c r="S204" s="73"/>
      <c r="U204" s="60">
        <f>IF(ISERROR(OR(WEEKDAY(B204,1)=1,ISNUMBER(MATCH(B204,#REF!,0)))),"",IF(OR(WEEKDAY(B204,1)=1,ISNUMBER(MATCH(B204,#REF!,0))),1,2))</f>
        <v>2</v>
      </c>
      <c r="V204" s="58"/>
      <c r="W204" s="58"/>
      <c r="X204" s="58"/>
      <c r="Y204" s="58"/>
      <c r="Z204" s="58"/>
      <c r="AA204" s="58"/>
    </row>
    <row r="205" spans="1:27" ht="18" customHeight="1" thickBot="1">
      <c r="A205" s="58"/>
      <c r="B205" s="9" t="s">
        <v>25</v>
      </c>
      <c r="C205" s="4" t="s">
        <v>1</v>
      </c>
      <c r="D205" s="5" t="s">
        <v>0</v>
      </c>
      <c r="E205" s="68" t="s">
        <v>2</v>
      </c>
      <c r="F205" s="69"/>
      <c r="G205" s="69"/>
      <c r="H205" s="69"/>
      <c r="I205" s="69"/>
      <c r="J205" s="69"/>
      <c r="K205" s="69"/>
      <c r="L205" s="69"/>
      <c r="M205" s="70"/>
      <c r="N205" s="59" t="s">
        <v>4</v>
      </c>
      <c r="O205" s="57" t="s">
        <v>6</v>
      </c>
      <c r="P205" s="7" t="s">
        <v>26</v>
      </c>
      <c r="Q205" s="12" t="s">
        <v>4</v>
      </c>
      <c r="R205" s="63" t="s">
        <v>4</v>
      </c>
      <c r="S205" s="64"/>
      <c r="U205" s="60" t="str">
        <f>IF(ISERROR(OR(WEEKDAY(B205,1)=1,ISNUMBER(MATCH(B205,#REF!,0)))),"",IF(OR(WEEKDAY(B205,1)=1,ISNUMBER(MATCH(B205,#REF!,0))),1,2))</f>
        <v/>
      </c>
      <c r="V205" s="58"/>
      <c r="W205" s="58"/>
      <c r="X205" s="58"/>
      <c r="Y205" s="58"/>
      <c r="Z205" s="58"/>
      <c r="AA205" s="58"/>
    </row>
    <row r="206" spans="1:27" ht="18" customHeight="1">
      <c r="A206" s="58"/>
      <c r="B206" s="43" t="s">
        <v>7</v>
      </c>
      <c r="C206" s="44" t="s">
        <v>7</v>
      </c>
      <c r="D206" s="45"/>
      <c r="E206" s="66" t="s">
        <v>7</v>
      </c>
      <c r="F206" s="67"/>
      <c r="G206" s="67"/>
      <c r="H206" s="67"/>
      <c r="I206" s="67"/>
      <c r="J206" s="67"/>
      <c r="K206" s="67"/>
      <c r="L206" s="67"/>
      <c r="M206" s="67"/>
      <c r="N206" s="46"/>
      <c r="O206" s="46"/>
      <c r="P206" s="46"/>
      <c r="Q206" s="46"/>
      <c r="R206" s="52" t="s">
        <v>56</v>
      </c>
      <c r="S206" s="47">
        <f>SUM(N206:N211)</f>
        <v>0</v>
      </c>
      <c r="U206" s="60" t="str">
        <f>IF(ISERROR(OR(WEEKDAY(B206,1)=1,ISNUMBER(MATCH(B206,#REF!,0)))),"",IF(OR(WEEKDAY(B206,1)=1,ISNUMBER(MATCH(B206,#REF!,0))),1,2))</f>
        <v/>
      </c>
      <c r="V206" s="58"/>
      <c r="W206" s="58"/>
      <c r="X206" s="58"/>
      <c r="Y206" s="58"/>
      <c r="Z206" s="58"/>
      <c r="AA206" s="58"/>
    </row>
    <row r="207" spans="1:27" ht="18" customHeight="1">
      <c r="A207" s="58"/>
      <c r="B207" s="14" t="s">
        <v>7</v>
      </c>
      <c r="C207" s="8" t="s">
        <v>7</v>
      </c>
      <c r="D207" s="18"/>
      <c r="E207" s="61" t="s">
        <v>7</v>
      </c>
      <c r="F207" s="62"/>
      <c r="G207" s="62"/>
      <c r="H207" s="62"/>
      <c r="I207" s="62"/>
      <c r="J207" s="62"/>
      <c r="K207" s="62"/>
      <c r="L207" s="62"/>
      <c r="M207" s="62"/>
      <c r="N207" s="15"/>
      <c r="O207" s="15"/>
      <c r="P207" s="15"/>
      <c r="Q207" s="15"/>
      <c r="R207" s="53" t="s">
        <v>6</v>
      </c>
      <c r="S207" s="16">
        <f>SUM(Q206:Q210)</f>
        <v>0</v>
      </c>
      <c r="U207" s="60" t="str">
        <f>IF(ISERROR(OR(WEEKDAY(B207,1)=1,ISNUMBER(MATCH(B207,#REF!,0)))),"",IF(OR(WEEKDAY(B207,1)=1,ISNUMBER(MATCH(B207,#REF!,0))),1,2))</f>
        <v/>
      </c>
      <c r="V207" s="58"/>
      <c r="W207" s="58"/>
      <c r="X207" s="58"/>
      <c r="Y207" s="58"/>
      <c r="Z207" s="58"/>
      <c r="AA207" s="58"/>
    </row>
    <row r="208" spans="1:27" ht="18" customHeight="1">
      <c r="A208" s="58"/>
      <c r="B208" s="14" t="s">
        <v>7</v>
      </c>
      <c r="C208" s="8" t="s">
        <v>7</v>
      </c>
      <c r="D208" s="18"/>
      <c r="E208" s="61" t="s">
        <v>7</v>
      </c>
      <c r="F208" s="62"/>
      <c r="G208" s="62"/>
      <c r="H208" s="62"/>
      <c r="I208" s="62"/>
      <c r="J208" s="62"/>
      <c r="K208" s="62"/>
      <c r="L208" s="62"/>
      <c r="M208" s="62"/>
      <c r="N208" s="15"/>
      <c r="O208" s="15"/>
      <c r="P208" s="15"/>
      <c r="Q208" s="15"/>
      <c r="R208" s="54" t="str">
        <f>IF(Q211="△","Minus Time","")</f>
        <v/>
      </c>
      <c r="S208" s="41"/>
      <c r="U208" s="60" t="str">
        <f>IF(ISERROR(OR(WEEKDAY(B208,1)=1,ISNUMBER(MATCH(B208,#REF!,0)))),"",IF(OR(WEEKDAY(B208,1)=1,ISNUMBER(MATCH(B208,#REF!,0))),1,2))</f>
        <v/>
      </c>
      <c r="V208" s="58"/>
      <c r="W208" s="58"/>
      <c r="X208" s="58"/>
      <c r="Y208" s="58"/>
      <c r="Z208" s="58"/>
      <c r="AA208" s="58"/>
    </row>
    <row r="209" spans="1:27" ht="18" customHeight="1">
      <c r="A209" s="58"/>
      <c r="B209" s="14" t="s">
        <v>7</v>
      </c>
      <c r="C209" s="8" t="s">
        <v>7</v>
      </c>
      <c r="D209" s="18"/>
      <c r="E209" s="61" t="s">
        <v>7</v>
      </c>
      <c r="F209" s="62"/>
      <c r="G209" s="62"/>
      <c r="H209" s="62"/>
      <c r="I209" s="62"/>
      <c r="J209" s="62"/>
      <c r="K209" s="62"/>
      <c r="L209" s="62"/>
      <c r="M209" s="62"/>
      <c r="N209" s="15"/>
      <c r="O209" s="15"/>
      <c r="P209" s="15"/>
      <c r="Q209" s="15"/>
      <c r="R209" s="53" t="s">
        <v>23</v>
      </c>
      <c r="S209" s="16">
        <f>IF(OR(Q211="■",Q211="×",Q211="◎"),0,IF(Q211="△",SUM(S206:S208)-7.75, SUM(S206:S207)-7.75))</f>
        <v>0</v>
      </c>
      <c r="U209" s="60" t="str">
        <f>IF(ISERROR(OR(WEEKDAY(B209,1)=1,ISNUMBER(MATCH(B209,#REF!,0)))),"",IF(OR(WEEKDAY(B209,1)=1,ISNUMBER(MATCH(B209,#REF!,0))),1,2))</f>
        <v/>
      </c>
      <c r="V209" s="58"/>
      <c r="W209" s="58"/>
      <c r="X209" s="58"/>
      <c r="Y209" s="58"/>
      <c r="Z209" s="58"/>
      <c r="AA209" s="58"/>
    </row>
    <row r="210" spans="1:27" ht="18" customHeight="1">
      <c r="A210" s="58"/>
      <c r="B210" s="14" t="s">
        <v>7</v>
      </c>
      <c r="C210" s="8" t="s">
        <v>7</v>
      </c>
      <c r="D210" s="18"/>
      <c r="E210" s="61" t="s">
        <v>7</v>
      </c>
      <c r="F210" s="62"/>
      <c r="G210" s="62"/>
      <c r="H210" s="62"/>
      <c r="I210" s="62"/>
      <c r="J210" s="62"/>
      <c r="K210" s="62"/>
      <c r="L210" s="62"/>
      <c r="M210" s="62"/>
      <c r="N210" s="15"/>
      <c r="O210" s="15" t="s">
        <v>32</v>
      </c>
      <c r="P210" s="15" t="s">
        <v>33</v>
      </c>
      <c r="Q210" s="15"/>
      <c r="R210" s="53" t="s">
        <v>3</v>
      </c>
      <c r="S210" s="16" t="str">
        <f>IF(Q211="×",-7.75,"-")</f>
        <v>-</v>
      </c>
      <c r="U210" s="60" t="str">
        <f>IF(ISERROR(OR(WEEKDAY(B210,1)=1,ISNUMBER(MATCH(B210,#REF!,0)))),"",IF(OR(WEEKDAY(B210,1)=1,ISNUMBER(MATCH(B210,#REF!,0))),1,2))</f>
        <v/>
      </c>
      <c r="V210" s="58"/>
      <c r="W210" s="58"/>
      <c r="X210" s="58"/>
      <c r="Y210" s="58"/>
      <c r="Z210" s="58"/>
      <c r="AA210" s="58"/>
    </row>
    <row r="211" spans="1:27" ht="18" customHeight="1" thickBot="1">
      <c r="A211" s="58"/>
      <c r="B211" s="48" t="s">
        <v>7</v>
      </c>
      <c r="C211" s="49" t="s">
        <v>7</v>
      </c>
      <c r="D211" s="50"/>
      <c r="E211" s="76" t="s">
        <v>7</v>
      </c>
      <c r="F211" s="77"/>
      <c r="G211" s="77"/>
      <c r="H211" s="77"/>
      <c r="I211" s="77"/>
      <c r="J211" s="77"/>
      <c r="K211" s="77"/>
      <c r="L211" s="77"/>
      <c r="M211" s="77"/>
      <c r="N211" s="51"/>
      <c r="O211" s="51" t="s">
        <v>55</v>
      </c>
      <c r="P211" s="51" t="s">
        <v>33</v>
      </c>
      <c r="Q211" s="51" t="s">
        <v>7</v>
      </c>
      <c r="R211" s="55" t="s">
        <v>5</v>
      </c>
      <c r="S211" s="17">
        <f xml:space="preserve"> S206+S207</f>
        <v>0</v>
      </c>
      <c r="U211" s="60" t="str">
        <f>IF(ISERROR(OR(WEEKDAY(B211,1)=1,ISNUMBER(MATCH(B211,#REF!,0)))),"",IF(OR(WEEKDAY(B211,1)=1,ISNUMBER(MATCH(B211,#REF!,0))),1,2))</f>
        <v/>
      </c>
      <c r="V211" s="58"/>
      <c r="W211" s="58"/>
      <c r="X211" s="58"/>
      <c r="Y211" s="58"/>
      <c r="Z211" s="58"/>
      <c r="AA211" s="58"/>
    </row>
    <row r="212" spans="1:27" ht="18" customHeight="1" thickBot="1">
      <c r="A212" s="58"/>
      <c r="B212" s="71">
        <f>B204+1</f>
        <v>45165</v>
      </c>
      <c r="C212" s="72"/>
      <c r="D212" s="72"/>
      <c r="E212" s="72"/>
      <c r="F212" s="72"/>
      <c r="G212" s="72"/>
      <c r="H212" s="72"/>
      <c r="I212" s="72"/>
      <c r="J212" s="72"/>
      <c r="K212" s="72"/>
      <c r="L212" s="72"/>
      <c r="M212" s="72"/>
      <c r="N212" s="72"/>
      <c r="O212" s="72"/>
      <c r="P212" s="72"/>
      <c r="Q212" s="72"/>
      <c r="R212" s="72"/>
      <c r="S212" s="73"/>
      <c r="U212" s="60">
        <f>IF(ISERROR(OR(WEEKDAY(B212,1)=1,ISNUMBER(MATCH(B212,#REF!,0)))),"",IF(OR(WEEKDAY(B212,1)=1,ISNUMBER(MATCH(B212,#REF!,0))),1,2))</f>
        <v>1</v>
      </c>
      <c r="V212" s="58"/>
      <c r="W212" s="58"/>
      <c r="X212" s="58"/>
      <c r="Y212" s="58"/>
      <c r="Z212" s="58"/>
      <c r="AA212" s="58"/>
    </row>
    <row r="213" spans="1:27" ht="18" customHeight="1" thickBot="1">
      <c r="A213" s="58"/>
      <c r="B213" s="9" t="s">
        <v>25</v>
      </c>
      <c r="C213" s="4" t="s">
        <v>1</v>
      </c>
      <c r="D213" s="5" t="s">
        <v>0</v>
      </c>
      <c r="E213" s="68" t="s">
        <v>2</v>
      </c>
      <c r="F213" s="69"/>
      <c r="G213" s="69"/>
      <c r="H213" s="69"/>
      <c r="I213" s="69"/>
      <c r="J213" s="69"/>
      <c r="K213" s="69"/>
      <c r="L213" s="69"/>
      <c r="M213" s="70"/>
      <c r="N213" s="59" t="s">
        <v>4</v>
      </c>
      <c r="O213" s="57" t="s">
        <v>6</v>
      </c>
      <c r="P213" s="7" t="s">
        <v>26</v>
      </c>
      <c r="Q213" s="12" t="s">
        <v>4</v>
      </c>
      <c r="R213" s="63" t="s">
        <v>4</v>
      </c>
      <c r="S213" s="64"/>
      <c r="U213" s="60" t="str">
        <f>IF(ISERROR(OR(WEEKDAY(B213,1)=1,ISNUMBER(MATCH(B213,#REF!,0)))),"",IF(OR(WEEKDAY(B213,1)=1,ISNUMBER(MATCH(B213,#REF!,0))),1,2))</f>
        <v/>
      </c>
      <c r="V213" s="58"/>
      <c r="W213" s="58"/>
      <c r="X213" s="58"/>
      <c r="Y213" s="58"/>
      <c r="Z213" s="58"/>
      <c r="AA213" s="58"/>
    </row>
    <row r="214" spans="1:27" ht="18" customHeight="1">
      <c r="A214" s="58"/>
      <c r="B214" s="43" t="s">
        <v>7</v>
      </c>
      <c r="C214" s="44" t="s">
        <v>7</v>
      </c>
      <c r="D214" s="45"/>
      <c r="E214" s="66" t="s">
        <v>7</v>
      </c>
      <c r="F214" s="67"/>
      <c r="G214" s="67"/>
      <c r="H214" s="67"/>
      <c r="I214" s="67"/>
      <c r="J214" s="67"/>
      <c r="K214" s="67"/>
      <c r="L214" s="67"/>
      <c r="M214" s="67"/>
      <c r="N214" s="46"/>
      <c r="O214" s="46"/>
      <c r="P214" s="46"/>
      <c r="Q214" s="46"/>
      <c r="R214" s="52" t="s">
        <v>56</v>
      </c>
      <c r="S214" s="47">
        <f>SUM(N214:N219)</f>
        <v>0</v>
      </c>
      <c r="U214" s="60" t="str">
        <f>IF(ISERROR(OR(WEEKDAY(B214,1)=1,ISNUMBER(MATCH(B214,#REF!,0)))),"",IF(OR(WEEKDAY(B214,1)=1,ISNUMBER(MATCH(B214,#REF!,0))),1,2))</f>
        <v/>
      </c>
      <c r="V214" s="58"/>
      <c r="W214" s="58"/>
      <c r="X214" s="58"/>
      <c r="Y214" s="58"/>
      <c r="Z214" s="58"/>
      <c r="AA214" s="58"/>
    </row>
    <row r="215" spans="1:27" ht="18" customHeight="1">
      <c r="A215" s="58"/>
      <c r="B215" s="14" t="s">
        <v>7</v>
      </c>
      <c r="C215" s="8" t="s">
        <v>7</v>
      </c>
      <c r="D215" s="18"/>
      <c r="E215" s="61" t="s">
        <v>7</v>
      </c>
      <c r="F215" s="62"/>
      <c r="G215" s="62"/>
      <c r="H215" s="62"/>
      <c r="I215" s="62"/>
      <c r="J215" s="62"/>
      <c r="K215" s="62"/>
      <c r="L215" s="62"/>
      <c r="M215" s="62"/>
      <c r="N215" s="15"/>
      <c r="O215" s="15"/>
      <c r="P215" s="15"/>
      <c r="Q215" s="15"/>
      <c r="R215" s="53" t="s">
        <v>6</v>
      </c>
      <c r="S215" s="16">
        <f>SUM(Q214:Q218)</f>
        <v>0</v>
      </c>
      <c r="U215" s="60" t="str">
        <f>IF(ISERROR(OR(WEEKDAY(B215,1)=1,ISNUMBER(MATCH(B215,#REF!,0)))),"",IF(OR(WEEKDAY(B215,1)=1,ISNUMBER(MATCH(B215,#REF!,0))),1,2))</f>
        <v/>
      </c>
      <c r="V215" s="58"/>
      <c r="W215" s="58"/>
      <c r="X215" s="58"/>
      <c r="Y215" s="58"/>
      <c r="Z215" s="58"/>
      <c r="AA215" s="58"/>
    </row>
    <row r="216" spans="1:27" ht="18" customHeight="1">
      <c r="A216" s="58"/>
      <c r="B216" s="14" t="s">
        <v>7</v>
      </c>
      <c r="C216" s="8" t="s">
        <v>7</v>
      </c>
      <c r="D216" s="18"/>
      <c r="E216" s="61" t="s">
        <v>7</v>
      </c>
      <c r="F216" s="62"/>
      <c r="G216" s="62"/>
      <c r="H216" s="62"/>
      <c r="I216" s="62"/>
      <c r="J216" s="62"/>
      <c r="K216" s="62"/>
      <c r="L216" s="62"/>
      <c r="M216" s="62"/>
      <c r="N216" s="15"/>
      <c r="O216" s="15"/>
      <c r="P216" s="15"/>
      <c r="Q216" s="15"/>
      <c r="R216" s="54" t="str">
        <f>IF(Q219="△","Minus Time","")</f>
        <v/>
      </c>
      <c r="S216" s="41"/>
      <c r="U216" s="60" t="str">
        <f>IF(ISERROR(OR(WEEKDAY(B216,1)=1,ISNUMBER(MATCH(B216,#REF!,0)))),"",IF(OR(WEEKDAY(B216,1)=1,ISNUMBER(MATCH(B216,#REF!,0))),1,2))</f>
        <v/>
      </c>
      <c r="V216" s="58"/>
      <c r="W216" s="58"/>
      <c r="X216" s="58"/>
      <c r="Y216" s="58"/>
      <c r="Z216" s="58"/>
      <c r="AA216" s="58"/>
    </row>
    <row r="217" spans="1:27" ht="18" customHeight="1">
      <c r="A217" s="58"/>
      <c r="B217" s="14" t="s">
        <v>7</v>
      </c>
      <c r="C217" s="8" t="s">
        <v>7</v>
      </c>
      <c r="D217" s="18"/>
      <c r="E217" s="61" t="s">
        <v>7</v>
      </c>
      <c r="F217" s="62"/>
      <c r="G217" s="62"/>
      <c r="H217" s="62"/>
      <c r="I217" s="62"/>
      <c r="J217" s="62"/>
      <c r="K217" s="62"/>
      <c r="L217" s="62"/>
      <c r="M217" s="62"/>
      <c r="N217" s="15"/>
      <c r="O217" s="15"/>
      <c r="P217" s="15"/>
      <c r="Q217" s="15"/>
      <c r="R217" s="53" t="s">
        <v>23</v>
      </c>
      <c r="S217" s="16">
        <f>IF(OR(Q219="■",Q219="×",Q219="◎"),0,IF(Q219="△",SUM(S214:S216)-7.75, SUM(S214:S215)-7.75))</f>
        <v>0</v>
      </c>
      <c r="U217" s="60" t="str">
        <f>IF(ISERROR(OR(WEEKDAY(B217,1)=1,ISNUMBER(MATCH(B217,#REF!,0)))),"",IF(OR(WEEKDAY(B217,1)=1,ISNUMBER(MATCH(B217,#REF!,0))),1,2))</f>
        <v/>
      </c>
      <c r="V217" s="58"/>
      <c r="W217" s="58"/>
      <c r="X217" s="58"/>
      <c r="Y217" s="58"/>
      <c r="Z217" s="58"/>
      <c r="AA217" s="58"/>
    </row>
    <row r="218" spans="1:27" ht="18" customHeight="1">
      <c r="A218" s="58"/>
      <c r="B218" s="14" t="s">
        <v>7</v>
      </c>
      <c r="C218" s="8" t="s">
        <v>7</v>
      </c>
      <c r="D218" s="18"/>
      <c r="E218" s="61" t="s">
        <v>7</v>
      </c>
      <c r="F218" s="62"/>
      <c r="G218" s="62"/>
      <c r="H218" s="62"/>
      <c r="I218" s="62"/>
      <c r="J218" s="62"/>
      <c r="K218" s="62"/>
      <c r="L218" s="62"/>
      <c r="M218" s="62"/>
      <c r="N218" s="15"/>
      <c r="O218" s="15" t="s">
        <v>32</v>
      </c>
      <c r="P218" s="15" t="s">
        <v>33</v>
      </c>
      <c r="Q218" s="15"/>
      <c r="R218" s="53" t="s">
        <v>3</v>
      </c>
      <c r="S218" s="16" t="str">
        <f>IF(Q219="×",-7.75,"-")</f>
        <v>-</v>
      </c>
      <c r="U218" s="60" t="str">
        <f>IF(ISERROR(OR(WEEKDAY(B218,1)=1,ISNUMBER(MATCH(B218,#REF!,0)))),"",IF(OR(WEEKDAY(B218,1)=1,ISNUMBER(MATCH(B218,#REF!,0))),1,2))</f>
        <v/>
      </c>
      <c r="V218" s="58"/>
      <c r="W218" s="58"/>
      <c r="X218" s="58"/>
      <c r="Y218" s="58"/>
      <c r="Z218" s="58"/>
      <c r="AA218" s="58"/>
    </row>
    <row r="219" spans="1:27" ht="18" customHeight="1" thickBot="1">
      <c r="A219" s="58"/>
      <c r="B219" s="48" t="s">
        <v>7</v>
      </c>
      <c r="C219" s="49" t="s">
        <v>7</v>
      </c>
      <c r="D219" s="50"/>
      <c r="E219" s="76" t="s">
        <v>7</v>
      </c>
      <c r="F219" s="77"/>
      <c r="G219" s="77"/>
      <c r="H219" s="77"/>
      <c r="I219" s="77"/>
      <c r="J219" s="77"/>
      <c r="K219" s="77"/>
      <c r="L219" s="77"/>
      <c r="M219" s="77"/>
      <c r="N219" s="51"/>
      <c r="O219" s="51" t="s">
        <v>55</v>
      </c>
      <c r="P219" s="51" t="s">
        <v>33</v>
      </c>
      <c r="Q219" s="51" t="s">
        <v>7</v>
      </c>
      <c r="R219" s="55" t="s">
        <v>5</v>
      </c>
      <c r="S219" s="17">
        <f xml:space="preserve"> S214+S215</f>
        <v>0</v>
      </c>
      <c r="U219" s="60" t="str">
        <f>IF(ISERROR(OR(WEEKDAY(B219,1)=1,ISNUMBER(MATCH(B219,#REF!,0)))),"",IF(OR(WEEKDAY(B219,1)=1,ISNUMBER(MATCH(B219,#REF!,0))),1,2))</f>
        <v/>
      </c>
      <c r="V219" s="58"/>
      <c r="W219" s="58"/>
      <c r="X219" s="58"/>
      <c r="Y219" s="58"/>
      <c r="Z219" s="58"/>
      <c r="AA219" s="58"/>
    </row>
    <row r="220" spans="1:27" ht="18" customHeight="1" thickBot="1">
      <c r="A220" s="58"/>
      <c r="B220" s="71">
        <f>B212+1</f>
        <v>45166</v>
      </c>
      <c r="C220" s="72"/>
      <c r="D220" s="72"/>
      <c r="E220" s="72"/>
      <c r="F220" s="72"/>
      <c r="G220" s="72"/>
      <c r="H220" s="72"/>
      <c r="I220" s="72"/>
      <c r="J220" s="72"/>
      <c r="K220" s="72"/>
      <c r="L220" s="72"/>
      <c r="M220" s="72"/>
      <c r="N220" s="72"/>
      <c r="O220" s="72"/>
      <c r="P220" s="72"/>
      <c r="Q220" s="72"/>
      <c r="R220" s="72"/>
      <c r="S220" s="73"/>
      <c r="U220" s="60">
        <f>IF(ISERROR(OR(WEEKDAY(B220,1)=1,ISNUMBER(MATCH(B220,#REF!,0)))),"",IF(OR(WEEKDAY(B220,1)=1,ISNUMBER(MATCH(B220,#REF!,0))),1,2))</f>
        <v>2</v>
      </c>
      <c r="V220" s="58"/>
      <c r="W220" s="58"/>
      <c r="X220" s="58"/>
      <c r="Y220" s="58"/>
      <c r="Z220" s="58"/>
      <c r="AA220" s="58"/>
    </row>
    <row r="221" spans="1:27" ht="18" customHeight="1" thickBot="1">
      <c r="A221" s="58"/>
      <c r="B221" s="9" t="s">
        <v>25</v>
      </c>
      <c r="C221" s="4" t="s">
        <v>1</v>
      </c>
      <c r="D221" s="5" t="s">
        <v>0</v>
      </c>
      <c r="E221" s="68" t="s">
        <v>2</v>
      </c>
      <c r="F221" s="69"/>
      <c r="G221" s="69"/>
      <c r="H221" s="69"/>
      <c r="I221" s="69"/>
      <c r="J221" s="69"/>
      <c r="K221" s="69"/>
      <c r="L221" s="69"/>
      <c r="M221" s="70"/>
      <c r="N221" s="59" t="s">
        <v>4</v>
      </c>
      <c r="O221" s="57" t="s">
        <v>6</v>
      </c>
      <c r="P221" s="7" t="s">
        <v>26</v>
      </c>
      <c r="Q221" s="12" t="s">
        <v>4</v>
      </c>
      <c r="R221" s="63" t="s">
        <v>4</v>
      </c>
      <c r="S221" s="64"/>
      <c r="U221" s="60" t="str">
        <f>IF(ISERROR(OR(WEEKDAY(B221,1)=1,ISNUMBER(MATCH(B221,#REF!,0)))),"",IF(OR(WEEKDAY(B221,1)=1,ISNUMBER(MATCH(B221,#REF!,0))),1,2))</f>
        <v/>
      </c>
      <c r="V221" s="58"/>
      <c r="W221" s="58"/>
      <c r="X221" s="58"/>
      <c r="Y221" s="58"/>
      <c r="Z221" s="58"/>
      <c r="AA221" s="58"/>
    </row>
    <row r="222" spans="1:27" ht="18" customHeight="1">
      <c r="A222" s="58"/>
      <c r="B222" s="43" t="s">
        <v>7</v>
      </c>
      <c r="C222" s="44" t="s">
        <v>7</v>
      </c>
      <c r="D222" s="45"/>
      <c r="E222" s="66" t="s">
        <v>7</v>
      </c>
      <c r="F222" s="67"/>
      <c r="G222" s="67"/>
      <c r="H222" s="67"/>
      <c r="I222" s="67"/>
      <c r="J222" s="67"/>
      <c r="K222" s="67"/>
      <c r="L222" s="67"/>
      <c r="M222" s="67"/>
      <c r="N222" s="46"/>
      <c r="O222" s="46" t="s">
        <v>115</v>
      </c>
      <c r="P222" s="46"/>
      <c r="Q222" s="46">
        <v>7</v>
      </c>
      <c r="R222" s="52" t="s">
        <v>56</v>
      </c>
      <c r="S222" s="47">
        <f>SUM(N222:N227)</f>
        <v>0</v>
      </c>
      <c r="U222" s="60" t="str">
        <f>IF(ISERROR(OR(WEEKDAY(B222,1)=1,ISNUMBER(MATCH(B222,#REF!,0)))),"",IF(OR(WEEKDAY(B222,1)=1,ISNUMBER(MATCH(B222,#REF!,0))),1,2))</f>
        <v/>
      </c>
      <c r="V222" s="58"/>
      <c r="W222" s="58"/>
      <c r="X222" s="58"/>
      <c r="Y222" s="58"/>
      <c r="Z222" s="58"/>
      <c r="AA222" s="58"/>
    </row>
    <row r="223" spans="1:27" ht="18" customHeight="1">
      <c r="A223" s="58"/>
      <c r="B223" s="14" t="s">
        <v>7</v>
      </c>
      <c r="C223" s="8" t="s">
        <v>7</v>
      </c>
      <c r="D223" s="18"/>
      <c r="E223" s="61" t="s">
        <v>7</v>
      </c>
      <c r="F223" s="62"/>
      <c r="G223" s="62"/>
      <c r="H223" s="62"/>
      <c r="I223" s="62"/>
      <c r="J223" s="62"/>
      <c r="K223" s="62"/>
      <c r="L223" s="62"/>
      <c r="M223" s="62"/>
      <c r="N223" s="15"/>
      <c r="O223" s="15"/>
      <c r="P223" s="15"/>
      <c r="Q223" s="15"/>
      <c r="R223" s="53" t="s">
        <v>6</v>
      </c>
      <c r="S223" s="16">
        <f>SUM(Q222:Q226)</f>
        <v>7.75</v>
      </c>
      <c r="U223" s="60" t="str">
        <f>IF(ISERROR(OR(WEEKDAY(B223,1)=1,ISNUMBER(MATCH(B223,#REF!,0)))),"",IF(OR(WEEKDAY(B223,1)=1,ISNUMBER(MATCH(B223,#REF!,0))),1,2))</f>
        <v/>
      </c>
      <c r="V223" s="58"/>
      <c r="W223" s="58"/>
      <c r="X223" s="58"/>
      <c r="Y223" s="58"/>
      <c r="Z223" s="58"/>
      <c r="AA223" s="58"/>
    </row>
    <row r="224" spans="1:27" ht="18" customHeight="1">
      <c r="A224" s="58"/>
      <c r="B224" s="14" t="s">
        <v>7</v>
      </c>
      <c r="C224" s="8" t="s">
        <v>7</v>
      </c>
      <c r="D224" s="18"/>
      <c r="E224" s="61" t="s">
        <v>7</v>
      </c>
      <c r="F224" s="62"/>
      <c r="G224" s="62"/>
      <c r="H224" s="62"/>
      <c r="I224" s="62"/>
      <c r="J224" s="62"/>
      <c r="K224" s="62"/>
      <c r="L224" s="62"/>
      <c r="M224" s="62"/>
      <c r="N224" s="15"/>
      <c r="O224" s="15"/>
      <c r="P224" s="15"/>
      <c r="Q224" s="15"/>
      <c r="R224" s="54" t="str">
        <f>IF(Q227="△","Minus Time","")</f>
        <v/>
      </c>
      <c r="S224" s="41"/>
      <c r="U224" s="60" t="str">
        <f>IF(ISERROR(OR(WEEKDAY(B224,1)=1,ISNUMBER(MATCH(B224,#REF!,0)))),"",IF(OR(WEEKDAY(B224,1)=1,ISNUMBER(MATCH(B224,#REF!,0))),1,2))</f>
        <v/>
      </c>
      <c r="V224" s="58"/>
      <c r="W224" s="58"/>
      <c r="X224" s="58"/>
      <c r="Y224" s="58"/>
      <c r="Z224" s="58"/>
      <c r="AA224" s="58"/>
    </row>
    <row r="225" spans="1:27" ht="18" customHeight="1">
      <c r="A225" s="58"/>
      <c r="B225" s="14" t="s">
        <v>7</v>
      </c>
      <c r="C225" s="8" t="s">
        <v>7</v>
      </c>
      <c r="D225" s="18"/>
      <c r="E225" s="61" t="s">
        <v>7</v>
      </c>
      <c r="F225" s="62"/>
      <c r="G225" s="62"/>
      <c r="H225" s="62"/>
      <c r="I225" s="62"/>
      <c r="J225" s="62"/>
      <c r="K225" s="62"/>
      <c r="L225" s="62"/>
      <c r="M225" s="62"/>
      <c r="N225" s="15"/>
      <c r="O225" s="15"/>
      <c r="P225" s="15"/>
      <c r="Q225" s="15"/>
      <c r="R225" s="53" t="s">
        <v>23</v>
      </c>
      <c r="S225" s="16">
        <f>IF(OR(Q227="■",Q227="×",Q227="◎"),0,IF(Q227="△",SUM(S222:S224)-7.75, SUM(S222:S223)-7.75))</f>
        <v>0</v>
      </c>
      <c r="U225" s="60" t="str">
        <f>IF(ISERROR(OR(WEEKDAY(B225,1)=1,ISNUMBER(MATCH(B225,#REF!,0)))),"",IF(OR(WEEKDAY(B225,1)=1,ISNUMBER(MATCH(B225,#REF!,0))),1,2))</f>
        <v/>
      </c>
      <c r="V225" s="58"/>
      <c r="W225" s="58"/>
      <c r="X225" s="58"/>
      <c r="Y225" s="58"/>
      <c r="Z225" s="58"/>
      <c r="AA225" s="58"/>
    </row>
    <row r="226" spans="1:27" ht="18" customHeight="1">
      <c r="A226" s="58"/>
      <c r="B226" s="14" t="s">
        <v>7</v>
      </c>
      <c r="C226" s="8" t="s">
        <v>7</v>
      </c>
      <c r="D226" s="18"/>
      <c r="E226" s="61" t="s">
        <v>7</v>
      </c>
      <c r="F226" s="62"/>
      <c r="G226" s="62"/>
      <c r="H226" s="62"/>
      <c r="I226" s="62"/>
      <c r="J226" s="62"/>
      <c r="K226" s="62"/>
      <c r="L226" s="62"/>
      <c r="M226" s="62"/>
      <c r="N226" s="15"/>
      <c r="O226" s="15" t="s">
        <v>32</v>
      </c>
      <c r="P226" s="15" t="s">
        <v>33</v>
      </c>
      <c r="Q226" s="15">
        <v>0.75</v>
      </c>
      <c r="R226" s="53" t="s">
        <v>3</v>
      </c>
      <c r="S226" s="16" t="str">
        <f>IF(Q227="×",-7.75,"-")</f>
        <v>-</v>
      </c>
      <c r="U226" s="60" t="str">
        <f>IF(ISERROR(OR(WEEKDAY(B226,1)=1,ISNUMBER(MATCH(B226,#REF!,0)))),"",IF(OR(WEEKDAY(B226,1)=1,ISNUMBER(MATCH(B226,#REF!,0))),1,2))</f>
        <v/>
      </c>
      <c r="V226" s="58"/>
      <c r="W226" s="58"/>
      <c r="X226" s="58"/>
      <c r="Y226" s="58"/>
      <c r="Z226" s="58"/>
      <c r="AA226" s="58"/>
    </row>
    <row r="227" spans="1:27" ht="18" customHeight="1" thickBot="1">
      <c r="A227" s="58"/>
      <c r="B227" s="48" t="s">
        <v>7</v>
      </c>
      <c r="C227" s="49" t="s">
        <v>7</v>
      </c>
      <c r="D227" s="50"/>
      <c r="E227" s="76" t="s">
        <v>7</v>
      </c>
      <c r="F227" s="77"/>
      <c r="G227" s="77"/>
      <c r="H227" s="77"/>
      <c r="I227" s="77"/>
      <c r="J227" s="77"/>
      <c r="K227" s="77"/>
      <c r="L227" s="77"/>
      <c r="M227" s="77"/>
      <c r="N227" s="51"/>
      <c r="O227" s="51" t="s">
        <v>55</v>
      </c>
      <c r="P227" s="51" t="s">
        <v>33</v>
      </c>
      <c r="Q227" s="51" t="s">
        <v>93</v>
      </c>
      <c r="R227" s="55" t="s">
        <v>5</v>
      </c>
      <c r="S227" s="17">
        <f xml:space="preserve"> S222+S223</f>
        <v>7.75</v>
      </c>
      <c r="U227" s="60" t="str">
        <f>IF(ISERROR(OR(WEEKDAY(B227,1)=1,ISNUMBER(MATCH(B227,#REF!,0)))),"",IF(OR(WEEKDAY(B227,1)=1,ISNUMBER(MATCH(B227,#REF!,0))),1,2))</f>
        <v/>
      </c>
      <c r="V227" s="58"/>
      <c r="W227" s="58"/>
      <c r="X227" s="58"/>
      <c r="Y227" s="58"/>
      <c r="Z227" s="58"/>
      <c r="AA227" s="58"/>
    </row>
    <row r="228" spans="1:27" ht="18" customHeight="1" thickBot="1">
      <c r="A228" s="58"/>
      <c r="B228" s="71">
        <f>B220+1</f>
        <v>45167</v>
      </c>
      <c r="C228" s="72"/>
      <c r="D228" s="72"/>
      <c r="E228" s="72"/>
      <c r="F228" s="72"/>
      <c r="G228" s="72"/>
      <c r="H228" s="72"/>
      <c r="I228" s="72"/>
      <c r="J228" s="72"/>
      <c r="K228" s="72"/>
      <c r="L228" s="72"/>
      <c r="M228" s="72"/>
      <c r="N228" s="72"/>
      <c r="O228" s="72"/>
      <c r="P228" s="72"/>
      <c r="Q228" s="72"/>
      <c r="R228" s="72"/>
      <c r="S228" s="73"/>
      <c r="U228" s="60">
        <f>IF(ISERROR(OR(WEEKDAY(B228,1)=1,ISNUMBER(MATCH(B228,#REF!,0)))),"",IF(OR(WEEKDAY(B228,1)=1,ISNUMBER(MATCH(B228,#REF!,0))),1,2))</f>
        <v>2</v>
      </c>
      <c r="V228" s="58"/>
      <c r="W228" s="58"/>
      <c r="X228" s="58"/>
      <c r="Y228" s="58"/>
      <c r="Z228" s="58"/>
      <c r="AA228" s="58"/>
    </row>
    <row r="229" spans="1:27" ht="18" customHeight="1" thickBot="1">
      <c r="A229" s="58"/>
      <c r="B229" s="9" t="s">
        <v>25</v>
      </c>
      <c r="C229" s="4" t="s">
        <v>1</v>
      </c>
      <c r="D229" s="5" t="s">
        <v>0</v>
      </c>
      <c r="E229" s="68" t="s">
        <v>2</v>
      </c>
      <c r="F229" s="69"/>
      <c r="G229" s="69"/>
      <c r="H229" s="69"/>
      <c r="I229" s="69"/>
      <c r="J229" s="69"/>
      <c r="K229" s="69"/>
      <c r="L229" s="69"/>
      <c r="M229" s="70"/>
      <c r="N229" s="59" t="s">
        <v>4</v>
      </c>
      <c r="O229" s="57" t="s">
        <v>6</v>
      </c>
      <c r="P229" s="7" t="s">
        <v>26</v>
      </c>
      <c r="Q229" s="12" t="s">
        <v>4</v>
      </c>
      <c r="R229" s="63" t="s">
        <v>4</v>
      </c>
      <c r="S229" s="64"/>
      <c r="U229" s="60" t="str">
        <f>IF(ISERROR(OR(WEEKDAY(B229,1)=1,ISNUMBER(MATCH(B229,#REF!,0)))),"",IF(OR(WEEKDAY(B229,1)=1,ISNUMBER(MATCH(B229,#REF!,0))),1,2))</f>
        <v/>
      </c>
      <c r="V229" s="58"/>
      <c r="W229" s="58"/>
      <c r="X229" s="58"/>
      <c r="Y229" s="58"/>
      <c r="Z229" s="58"/>
      <c r="AA229" s="58"/>
    </row>
    <row r="230" spans="1:27" ht="18" customHeight="1">
      <c r="A230" s="58"/>
      <c r="B230" s="43" t="s">
        <v>96</v>
      </c>
      <c r="C230" s="44" t="s">
        <v>97</v>
      </c>
      <c r="D230" s="45" t="s">
        <v>128</v>
      </c>
      <c r="E230" s="66" t="s">
        <v>99</v>
      </c>
      <c r="F230" s="67"/>
      <c r="G230" s="67"/>
      <c r="H230" s="67"/>
      <c r="I230" s="67"/>
      <c r="J230" s="67"/>
      <c r="K230" s="67"/>
      <c r="L230" s="67"/>
      <c r="M230" s="67"/>
      <c r="N230" s="46">
        <v>5.5</v>
      </c>
      <c r="O230" s="46" t="s">
        <v>115</v>
      </c>
      <c r="P230" s="46"/>
      <c r="Q230" s="46">
        <v>1.5</v>
      </c>
      <c r="R230" s="52" t="s">
        <v>56</v>
      </c>
      <c r="S230" s="47">
        <f>SUM(N230:N235)</f>
        <v>5.5</v>
      </c>
      <c r="U230" s="60" t="str">
        <f>IF(ISERROR(OR(WEEKDAY(B230,1)=1,ISNUMBER(MATCH(B230,#REF!,0)))),"",IF(OR(WEEKDAY(B230,1)=1,ISNUMBER(MATCH(B230,#REF!,0))),1,2))</f>
        <v/>
      </c>
      <c r="V230" s="58"/>
      <c r="W230" s="58"/>
      <c r="X230" s="58"/>
      <c r="Y230" s="58"/>
      <c r="Z230" s="58"/>
      <c r="AA230" s="58"/>
    </row>
    <row r="231" spans="1:27" ht="18" customHeight="1">
      <c r="A231" s="58"/>
      <c r="B231" s="14" t="s">
        <v>7</v>
      </c>
      <c r="C231" s="8" t="s">
        <v>7</v>
      </c>
      <c r="D231" s="18"/>
      <c r="E231" s="61" t="s">
        <v>7</v>
      </c>
      <c r="F231" s="62"/>
      <c r="G231" s="62"/>
      <c r="H231" s="62"/>
      <c r="I231" s="62"/>
      <c r="J231" s="62"/>
      <c r="K231" s="62"/>
      <c r="L231" s="62"/>
      <c r="M231" s="62"/>
      <c r="N231" s="15"/>
      <c r="O231" s="15"/>
      <c r="P231" s="15"/>
      <c r="Q231" s="15"/>
      <c r="R231" s="53" t="s">
        <v>6</v>
      </c>
      <c r="S231" s="16">
        <f>SUM(Q230:Q234)</f>
        <v>2.25</v>
      </c>
      <c r="U231" s="60" t="str">
        <f>IF(ISERROR(OR(WEEKDAY(B231,1)=1,ISNUMBER(MATCH(B231,#REF!,0)))),"",IF(OR(WEEKDAY(B231,1)=1,ISNUMBER(MATCH(B231,#REF!,0))),1,2))</f>
        <v/>
      </c>
      <c r="V231" s="58"/>
      <c r="W231" s="58"/>
      <c r="X231" s="58"/>
      <c r="Y231" s="58"/>
      <c r="Z231" s="58"/>
      <c r="AA231" s="58"/>
    </row>
    <row r="232" spans="1:27" ht="18" customHeight="1">
      <c r="A232" s="58"/>
      <c r="B232" s="14" t="s">
        <v>7</v>
      </c>
      <c r="C232" s="8" t="s">
        <v>7</v>
      </c>
      <c r="D232" s="18"/>
      <c r="E232" s="61" t="s">
        <v>7</v>
      </c>
      <c r="F232" s="62"/>
      <c r="G232" s="62"/>
      <c r="H232" s="62"/>
      <c r="I232" s="62"/>
      <c r="J232" s="62"/>
      <c r="K232" s="62"/>
      <c r="L232" s="62"/>
      <c r="M232" s="62"/>
      <c r="N232" s="15"/>
      <c r="O232" s="15"/>
      <c r="P232" s="15"/>
      <c r="Q232" s="15"/>
      <c r="R232" s="54" t="str">
        <f>IF(Q235="△","Minus Time","")</f>
        <v/>
      </c>
      <c r="S232" s="41"/>
      <c r="U232" s="60" t="str">
        <f>IF(ISERROR(OR(WEEKDAY(B232,1)=1,ISNUMBER(MATCH(B232,#REF!,0)))),"",IF(OR(WEEKDAY(B232,1)=1,ISNUMBER(MATCH(B232,#REF!,0))),1,2))</f>
        <v/>
      </c>
      <c r="V232" s="58"/>
      <c r="W232" s="58"/>
      <c r="X232" s="58"/>
      <c r="Y232" s="58"/>
      <c r="Z232" s="58"/>
      <c r="AA232" s="58"/>
    </row>
    <row r="233" spans="1:27" ht="18" customHeight="1">
      <c r="A233" s="58"/>
      <c r="B233" s="14" t="s">
        <v>7</v>
      </c>
      <c r="C233" s="8" t="s">
        <v>7</v>
      </c>
      <c r="D233" s="18"/>
      <c r="E233" s="61" t="s">
        <v>7</v>
      </c>
      <c r="F233" s="62"/>
      <c r="G233" s="62"/>
      <c r="H233" s="62"/>
      <c r="I233" s="62"/>
      <c r="J233" s="62"/>
      <c r="K233" s="62"/>
      <c r="L233" s="62"/>
      <c r="M233" s="62"/>
      <c r="N233" s="15"/>
      <c r="O233" s="15"/>
      <c r="P233" s="15"/>
      <c r="Q233" s="15"/>
      <c r="R233" s="53" t="s">
        <v>23</v>
      </c>
      <c r="S233" s="16">
        <f>IF(OR(Q235="■",Q235="×",Q235="◎"),0,IF(Q235="△",SUM(S230:S232)-7.75, SUM(S230:S231)-7.75))</f>
        <v>0</v>
      </c>
      <c r="U233" s="60" t="str">
        <f>IF(ISERROR(OR(WEEKDAY(B233,1)=1,ISNUMBER(MATCH(B233,#REF!,0)))),"",IF(OR(WEEKDAY(B233,1)=1,ISNUMBER(MATCH(B233,#REF!,0))),1,2))</f>
        <v/>
      </c>
      <c r="V233" s="58"/>
      <c r="W233" s="58"/>
      <c r="X233" s="58"/>
      <c r="Y233" s="58"/>
      <c r="Z233" s="58"/>
      <c r="AA233" s="58"/>
    </row>
    <row r="234" spans="1:27" ht="18" customHeight="1">
      <c r="A234" s="58"/>
      <c r="B234" s="14" t="s">
        <v>7</v>
      </c>
      <c r="C234" s="8" t="s">
        <v>7</v>
      </c>
      <c r="D234" s="18"/>
      <c r="E234" s="61" t="s">
        <v>7</v>
      </c>
      <c r="F234" s="62"/>
      <c r="G234" s="62"/>
      <c r="H234" s="62"/>
      <c r="I234" s="62"/>
      <c r="J234" s="62"/>
      <c r="K234" s="62"/>
      <c r="L234" s="62"/>
      <c r="M234" s="62"/>
      <c r="N234" s="15"/>
      <c r="O234" s="15" t="s">
        <v>32</v>
      </c>
      <c r="P234" s="15" t="s">
        <v>33</v>
      </c>
      <c r="Q234" s="15">
        <v>0.75</v>
      </c>
      <c r="R234" s="53" t="s">
        <v>3</v>
      </c>
      <c r="S234" s="16" t="str">
        <f>IF(Q235="×",-7.75,"-")</f>
        <v>-</v>
      </c>
      <c r="U234" s="60" t="str">
        <f>IF(ISERROR(OR(WEEKDAY(B234,1)=1,ISNUMBER(MATCH(B234,#REF!,0)))),"",IF(OR(WEEKDAY(B234,1)=1,ISNUMBER(MATCH(B234,#REF!,0))),1,2))</f>
        <v/>
      </c>
      <c r="V234" s="58"/>
      <c r="W234" s="58"/>
      <c r="X234" s="58"/>
      <c r="Y234" s="58"/>
      <c r="Z234" s="58"/>
      <c r="AA234" s="58"/>
    </row>
    <row r="235" spans="1:27" ht="18" customHeight="1" thickBot="1">
      <c r="A235" s="58"/>
      <c r="B235" s="48" t="s">
        <v>7</v>
      </c>
      <c r="C235" s="49" t="s">
        <v>7</v>
      </c>
      <c r="D235" s="50"/>
      <c r="E235" s="76" t="s">
        <v>7</v>
      </c>
      <c r="F235" s="77"/>
      <c r="G235" s="77"/>
      <c r="H235" s="77"/>
      <c r="I235" s="77"/>
      <c r="J235" s="77"/>
      <c r="K235" s="77"/>
      <c r="L235" s="77"/>
      <c r="M235" s="77"/>
      <c r="N235" s="51"/>
      <c r="O235" s="51" t="s">
        <v>55</v>
      </c>
      <c r="P235" s="51" t="s">
        <v>33</v>
      </c>
      <c r="Q235" s="51" t="s">
        <v>93</v>
      </c>
      <c r="R235" s="55" t="s">
        <v>5</v>
      </c>
      <c r="S235" s="17">
        <f xml:space="preserve"> S230+S231</f>
        <v>7.75</v>
      </c>
      <c r="U235" s="60" t="str">
        <f>IF(ISERROR(OR(WEEKDAY(B235,1)=1,ISNUMBER(MATCH(B235,#REF!,0)))),"",IF(OR(WEEKDAY(B235,1)=1,ISNUMBER(MATCH(B235,#REF!,0))),1,2))</f>
        <v/>
      </c>
      <c r="V235" s="58"/>
      <c r="W235" s="58"/>
      <c r="X235" s="58"/>
      <c r="Y235" s="58"/>
      <c r="Z235" s="58"/>
      <c r="AA235" s="58"/>
    </row>
    <row r="236" spans="1:27" ht="18" customHeight="1" thickBot="1">
      <c r="A236" s="58"/>
      <c r="B236" s="71">
        <f>B228+1</f>
        <v>45168</v>
      </c>
      <c r="C236" s="72"/>
      <c r="D236" s="72"/>
      <c r="E236" s="72"/>
      <c r="F236" s="72"/>
      <c r="G236" s="72"/>
      <c r="H236" s="72"/>
      <c r="I236" s="72"/>
      <c r="J236" s="72"/>
      <c r="K236" s="72"/>
      <c r="L236" s="72"/>
      <c r="M236" s="72"/>
      <c r="N236" s="72"/>
      <c r="O236" s="72"/>
      <c r="P236" s="72"/>
      <c r="Q236" s="72"/>
      <c r="R236" s="72"/>
      <c r="S236" s="73"/>
      <c r="U236" s="60">
        <f>IF(ISERROR(OR(WEEKDAY(B236,1)=1,ISNUMBER(MATCH(B236,#REF!,0)))),"",IF(OR(WEEKDAY(B236,1)=1,ISNUMBER(MATCH(B236,#REF!,0))),1,2))</f>
        <v>2</v>
      </c>
      <c r="V236" s="58"/>
      <c r="W236" s="58"/>
      <c r="X236" s="58"/>
      <c r="Y236" s="58"/>
      <c r="Z236" s="58"/>
      <c r="AA236" s="58"/>
    </row>
    <row r="237" spans="1:27" ht="18" customHeight="1" thickBot="1">
      <c r="A237" s="58"/>
      <c r="B237" s="9" t="s">
        <v>25</v>
      </c>
      <c r="C237" s="4" t="s">
        <v>1</v>
      </c>
      <c r="D237" s="5" t="s">
        <v>0</v>
      </c>
      <c r="E237" s="68" t="s">
        <v>2</v>
      </c>
      <c r="F237" s="69"/>
      <c r="G237" s="69"/>
      <c r="H237" s="69"/>
      <c r="I237" s="69"/>
      <c r="J237" s="69"/>
      <c r="K237" s="69"/>
      <c r="L237" s="69"/>
      <c r="M237" s="70"/>
      <c r="N237" s="59" t="s">
        <v>4</v>
      </c>
      <c r="O237" s="57" t="s">
        <v>6</v>
      </c>
      <c r="P237" s="7" t="s">
        <v>26</v>
      </c>
      <c r="Q237" s="12" t="s">
        <v>4</v>
      </c>
      <c r="R237" s="63" t="s">
        <v>4</v>
      </c>
      <c r="S237" s="64"/>
      <c r="U237" s="60" t="str">
        <f>IF(ISERROR(OR(WEEKDAY(B237,1)=1,ISNUMBER(MATCH(B237,#REF!,0)))),"",IF(OR(WEEKDAY(B237,1)=1,ISNUMBER(MATCH(B237,#REF!,0))),1,2))</f>
        <v/>
      </c>
      <c r="V237" s="58"/>
      <c r="W237" s="58"/>
      <c r="X237" s="58"/>
      <c r="Y237" s="58"/>
      <c r="Z237" s="58"/>
      <c r="AA237" s="58"/>
    </row>
    <row r="238" spans="1:27" ht="18" customHeight="1" thickBot="1">
      <c r="A238" s="58"/>
      <c r="B238" s="43" t="s">
        <v>96</v>
      </c>
      <c r="C238" s="44" t="s">
        <v>97</v>
      </c>
      <c r="D238" s="45" t="s">
        <v>128</v>
      </c>
      <c r="E238" s="66" t="s">
        <v>99</v>
      </c>
      <c r="F238" s="67"/>
      <c r="G238" s="67"/>
      <c r="H238" s="67"/>
      <c r="I238" s="67"/>
      <c r="J238" s="67"/>
      <c r="K238" s="67"/>
      <c r="L238" s="67"/>
      <c r="M238" s="67"/>
      <c r="N238" s="46">
        <v>5</v>
      </c>
      <c r="O238" s="46"/>
      <c r="P238" s="46"/>
      <c r="Q238" s="46"/>
      <c r="R238" s="52" t="s">
        <v>56</v>
      </c>
      <c r="S238" s="47">
        <f>SUM(N238:N243)</f>
        <v>6</v>
      </c>
      <c r="U238" s="60" t="str">
        <f>IF(ISERROR(OR(WEEKDAY(B238,1)=1,ISNUMBER(MATCH(B238,#REF!,0)))),"",IF(OR(WEEKDAY(B238,1)=1,ISNUMBER(MATCH(B238,#REF!,0))),1,2))</f>
        <v/>
      </c>
      <c r="V238" s="58"/>
      <c r="W238" s="58"/>
      <c r="X238" s="58"/>
      <c r="Y238" s="58"/>
      <c r="Z238" s="58"/>
      <c r="AA238" s="58"/>
    </row>
    <row r="239" spans="1:27" ht="18" customHeight="1">
      <c r="A239" s="58"/>
      <c r="B239" s="14" t="s">
        <v>96</v>
      </c>
      <c r="C239" s="44" t="s">
        <v>97</v>
      </c>
      <c r="D239" s="45" t="s">
        <v>128</v>
      </c>
      <c r="E239" s="61" t="s">
        <v>107</v>
      </c>
      <c r="F239" s="62"/>
      <c r="G239" s="62"/>
      <c r="H239" s="62"/>
      <c r="I239" s="62"/>
      <c r="J239" s="62"/>
      <c r="K239" s="62"/>
      <c r="L239" s="62"/>
      <c r="M239" s="62"/>
      <c r="N239" s="15">
        <v>1</v>
      </c>
      <c r="O239" s="15"/>
      <c r="P239" s="15"/>
      <c r="Q239" s="15"/>
      <c r="R239" s="53" t="s">
        <v>6</v>
      </c>
      <c r="S239" s="16">
        <f>SUM(Q238:Q242)</f>
        <v>1.75</v>
      </c>
      <c r="U239" s="60" t="str">
        <f>IF(ISERROR(OR(WEEKDAY(B239,1)=1,ISNUMBER(MATCH(B239,#REF!,0)))),"",IF(OR(WEEKDAY(B239,1)=1,ISNUMBER(MATCH(B239,#REF!,0))),1,2))</f>
        <v/>
      </c>
      <c r="V239" s="58"/>
      <c r="W239" s="58"/>
      <c r="X239" s="58"/>
      <c r="Y239" s="58"/>
      <c r="Z239" s="58"/>
      <c r="AA239" s="58"/>
    </row>
    <row r="240" spans="1:27" ht="18" customHeight="1">
      <c r="A240" s="58"/>
      <c r="B240" s="14" t="s">
        <v>7</v>
      </c>
      <c r="C240" s="8" t="s">
        <v>7</v>
      </c>
      <c r="D240" s="18"/>
      <c r="E240" s="61" t="s">
        <v>7</v>
      </c>
      <c r="F240" s="62"/>
      <c r="G240" s="62"/>
      <c r="H240" s="62"/>
      <c r="I240" s="62"/>
      <c r="J240" s="62"/>
      <c r="K240" s="62"/>
      <c r="L240" s="62"/>
      <c r="M240" s="62"/>
      <c r="N240" s="15"/>
      <c r="O240" s="15"/>
      <c r="P240" s="15"/>
      <c r="Q240" s="15"/>
      <c r="R240" s="54" t="str">
        <f>IF(Q243="△","Minus Time","")</f>
        <v/>
      </c>
      <c r="S240" s="41"/>
      <c r="U240" s="60" t="str">
        <f>IF(ISERROR(OR(WEEKDAY(B240,1)=1,ISNUMBER(MATCH(B240,#REF!,0)))),"",IF(OR(WEEKDAY(B240,1)=1,ISNUMBER(MATCH(B240,#REF!,0))),1,2))</f>
        <v/>
      </c>
      <c r="V240" s="58"/>
      <c r="W240" s="58"/>
      <c r="X240" s="58"/>
      <c r="Y240" s="58"/>
      <c r="Z240" s="58"/>
      <c r="AA240" s="58"/>
    </row>
    <row r="241" spans="1:27" ht="18" customHeight="1">
      <c r="A241" s="58"/>
      <c r="B241" s="14" t="s">
        <v>7</v>
      </c>
      <c r="C241" s="8" t="s">
        <v>7</v>
      </c>
      <c r="D241" s="18"/>
      <c r="E241" s="61" t="s">
        <v>7</v>
      </c>
      <c r="F241" s="62"/>
      <c r="G241" s="62"/>
      <c r="H241" s="62"/>
      <c r="I241" s="62"/>
      <c r="J241" s="62"/>
      <c r="K241" s="62"/>
      <c r="L241" s="62"/>
      <c r="M241" s="62"/>
      <c r="N241" s="15"/>
      <c r="O241" s="15"/>
      <c r="P241" s="15"/>
      <c r="Q241" s="15"/>
      <c r="R241" s="53" t="s">
        <v>23</v>
      </c>
      <c r="S241" s="16">
        <f>IF(OR(Q243="■",Q243="×",Q243="◎"),0,IF(Q243="△",SUM(S238:S240)-7.75, SUM(S238:S239)-7.75))</f>
        <v>0</v>
      </c>
      <c r="U241" s="60" t="str">
        <f>IF(ISERROR(OR(WEEKDAY(B241,1)=1,ISNUMBER(MATCH(B241,#REF!,0)))),"",IF(OR(WEEKDAY(B241,1)=1,ISNUMBER(MATCH(B241,#REF!,0))),1,2))</f>
        <v/>
      </c>
      <c r="V241" s="58"/>
      <c r="W241" s="58"/>
      <c r="X241" s="58"/>
      <c r="Y241" s="58"/>
      <c r="Z241" s="58"/>
      <c r="AA241" s="58"/>
    </row>
    <row r="242" spans="1:27" ht="18" customHeight="1">
      <c r="A242" s="58"/>
      <c r="B242" s="14" t="s">
        <v>7</v>
      </c>
      <c r="C242" s="8" t="s">
        <v>7</v>
      </c>
      <c r="D242" s="18"/>
      <c r="E242" s="61" t="s">
        <v>7</v>
      </c>
      <c r="F242" s="62"/>
      <c r="G242" s="62"/>
      <c r="H242" s="62"/>
      <c r="I242" s="62"/>
      <c r="J242" s="62"/>
      <c r="K242" s="62"/>
      <c r="L242" s="62"/>
      <c r="M242" s="62"/>
      <c r="N242" s="15"/>
      <c r="O242" s="15" t="s">
        <v>32</v>
      </c>
      <c r="P242" s="15" t="s">
        <v>33</v>
      </c>
      <c r="Q242" s="15">
        <v>1.75</v>
      </c>
      <c r="R242" s="53" t="s">
        <v>3</v>
      </c>
      <c r="S242" s="16" t="str">
        <f>IF(Q243="×",-7.75,"-")</f>
        <v>-</v>
      </c>
      <c r="U242" s="60" t="str">
        <f>IF(ISERROR(OR(WEEKDAY(B242,1)=1,ISNUMBER(MATCH(B242,#REF!,0)))),"",IF(OR(WEEKDAY(B242,1)=1,ISNUMBER(MATCH(B242,#REF!,0))),1,2))</f>
        <v/>
      </c>
      <c r="V242" s="58"/>
      <c r="W242" s="58"/>
      <c r="X242" s="58"/>
      <c r="Y242" s="58"/>
      <c r="Z242" s="58"/>
      <c r="AA242" s="58"/>
    </row>
    <row r="243" spans="1:27" ht="18" customHeight="1" thickBot="1">
      <c r="A243" s="58"/>
      <c r="B243" s="48" t="s">
        <v>7</v>
      </c>
      <c r="C243" s="49" t="s">
        <v>7</v>
      </c>
      <c r="D243" s="50"/>
      <c r="E243" s="76" t="s">
        <v>7</v>
      </c>
      <c r="F243" s="77"/>
      <c r="G243" s="77"/>
      <c r="H243" s="77"/>
      <c r="I243" s="77"/>
      <c r="J243" s="77"/>
      <c r="K243" s="77"/>
      <c r="L243" s="77"/>
      <c r="M243" s="77"/>
      <c r="N243" s="51"/>
      <c r="O243" s="51" t="s">
        <v>55</v>
      </c>
      <c r="P243" s="51" t="s">
        <v>33</v>
      </c>
      <c r="Q243" s="51" t="s">
        <v>93</v>
      </c>
      <c r="R243" s="55" t="s">
        <v>5</v>
      </c>
      <c r="S243" s="17">
        <f xml:space="preserve"> S238+S239</f>
        <v>7.75</v>
      </c>
      <c r="U243" s="60" t="str">
        <f>IF(ISERROR(OR(WEEKDAY(B243,1)=1,ISNUMBER(MATCH(B243,#REF!,0)))),"",IF(OR(WEEKDAY(B243,1)=1,ISNUMBER(MATCH(B243,#REF!,0))),1,2))</f>
        <v/>
      </c>
      <c r="V243" s="58"/>
      <c r="W243" s="58"/>
      <c r="X243" s="58"/>
      <c r="Y243" s="58"/>
      <c r="Z243" s="58"/>
      <c r="AA243" s="58"/>
    </row>
    <row r="244" spans="1:27" ht="18" customHeight="1" thickBot="1">
      <c r="A244" s="58"/>
      <c r="B244" s="71">
        <f>B236+1</f>
        <v>45169</v>
      </c>
      <c r="C244" s="72"/>
      <c r="D244" s="72"/>
      <c r="E244" s="72"/>
      <c r="F244" s="72"/>
      <c r="G244" s="72"/>
      <c r="H244" s="72"/>
      <c r="I244" s="72"/>
      <c r="J244" s="72"/>
      <c r="K244" s="72"/>
      <c r="L244" s="72"/>
      <c r="M244" s="72"/>
      <c r="N244" s="72"/>
      <c r="O244" s="72"/>
      <c r="P244" s="72"/>
      <c r="Q244" s="72"/>
      <c r="R244" s="72"/>
      <c r="S244" s="73"/>
      <c r="U244" s="60">
        <f>IF(ISERROR(OR(WEEKDAY(B244,1)=1,ISNUMBER(MATCH(B244,#REF!,0)))),"",IF(OR(WEEKDAY(B244,1)=1,ISNUMBER(MATCH(B244,#REF!,0))),1,2))</f>
        <v>2</v>
      </c>
      <c r="V244" s="58"/>
      <c r="W244" s="58"/>
      <c r="X244" s="58"/>
      <c r="Y244" s="58"/>
      <c r="Z244" s="58"/>
      <c r="AA244" s="58"/>
    </row>
    <row r="245" spans="1:27" ht="18" customHeight="1" thickBot="1">
      <c r="A245" s="58"/>
      <c r="B245" s="9" t="s">
        <v>25</v>
      </c>
      <c r="C245" s="4" t="s">
        <v>1</v>
      </c>
      <c r="D245" s="5" t="s">
        <v>0</v>
      </c>
      <c r="E245" s="68" t="s">
        <v>2</v>
      </c>
      <c r="F245" s="69"/>
      <c r="G245" s="69"/>
      <c r="H245" s="69"/>
      <c r="I245" s="69"/>
      <c r="J245" s="69"/>
      <c r="K245" s="69"/>
      <c r="L245" s="69"/>
      <c r="M245" s="70"/>
      <c r="N245" s="59" t="s">
        <v>4</v>
      </c>
      <c r="O245" s="57" t="s">
        <v>6</v>
      </c>
      <c r="P245" s="7" t="s">
        <v>26</v>
      </c>
      <c r="Q245" s="12" t="s">
        <v>4</v>
      </c>
      <c r="R245" s="63" t="s">
        <v>4</v>
      </c>
      <c r="S245" s="64"/>
      <c r="U245" s="60" t="str">
        <f>IF(ISERROR(OR(WEEKDAY(B245,1)=1,ISNUMBER(MATCH(B245,#REF!,0)))),"",IF(OR(WEEKDAY(B245,1)=1,ISNUMBER(MATCH(B245,#REF!,0))),1,2))</f>
        <v/>
      </c>
      <c r="V245" s="58"/>
      <c r="W245" s="58"/>
      <c r="X245" s="58"/>
      <c r="Y245" s="58"/>
      <c r="Z245" s="58"/>
      <c r="AA245" s="58"/>
    </row>
    <row r="246" spans="1:27" ht="18" customHeight="1">
      <c r="A246" s="58"/>
      <c r="B246" s="43" t="s">
        <v>7</v>
      </c>
      <c r="C246" s="44" t="s">
        <v>7</v>
      </c>
      <c r="D246" s="45"/>
      <c r="E246" s="66" t="s">
        <v>7</v>
      </c>
      <c r="F246" s="67"/>
      <c r="G246" s="67"/>
      <c r="H246" s="67"/>
      <c r="I246" s="67"/>
      <c r="J246" s="67"/>
      <c r="K246" s="67"/>
      <c r="L246" s="67"/>
      <c r="M246" s="67"/>
      <c r="N246" s="46"/>
      <c r="O246" s="46" t="s">
        <v>115</v>
      </c>
      <c r="P246" s="46"/>
      <c r="Q246" s="46">
        <v>6.5</v>
      </c>
      <c r="R246" s="52" t="s">
        <v>56</v>
      </c>
      <c r="S246" s="47">
        <f>SUM(N246:N251)</f>
        <v>0</v>
      </c>
      <c r="U246" s="60" t="str">
        <f>IF(ISERROR(OR(WEEKDAY(B246,1)=1,ISNUMBER(MATCH(B246,#REF!,0)))),"",IF(OR(WEEKDAY(B246,1)=1,ISNUMBER(MATCH(B246,#REF!,0))),1,2))</f>
        <v/>
      </c>
      <c r="V246" s="58"/>
      <c r="W246" s="58"/>
      <c r="X246" s="58"/>
      <c r="Y246" s="58"/>
      <c r="Z246" s="58"/>
      <c r="AA246" s="58"/>
    </row>
    <row r="247" spans="1:27" ht="18" customHeight="1">
      <c r="A247" s="58"/>
      <c r="B247" s="14" t="s">
        <v>7</v>
      </c>
      <c r="C247" s="8" t="s">
        <v>7</v>
      </c>
      <c r="D247" s="18"/>
      <c r="E247" s="61" t="s">
        <v>7</v>
      </c>
      <c r="F247" s="62"/>
      <c r="G247" s="62"/>
      <c r="H247" s="62"/>
      <c r="I247" s="62"/>
      <c r="J247" s="62"/>
      <c r="K247" s="62"/>
      <c r="L247" s="62"/>
      <c r="M247" s="62"/>
      <c r="N247" s="15"/>
      <c r="O247" s="15" t="s">
        <v>95</v>
      </c>
      <c r="P247" s="15"/>
      <c r="Q247" s="15">
        <v>0.5</v>
      </c>
      <c r="R247" s="53" t="s">
        <v>6</v>
      </c>
      <c r="S247" s="16">
        <f>SUM(Q246:Q250)</f>
        <v>7.75</v>
      </c>
      <c r="U247" s="60" t="str">
        <f>IF(ISERROR(OR(WEEKDAY(B247,1)=1,ISNUMBER(MATCH(B247,#REF!,0)))),"",IF(OR(WEEKDAY(B247,1)=1,ISNUMBER(MATCH(B247,#REF!,0))),1,2))</f>
        <v/>
      </c>
      <c r="V247" s="58"/>
      <c r="W247" s="58"/>
      <c r="X247" s="58"/>
      <c r="Y247" s="58"/>
      <c r="Z247" s="58"/>
      <c r="AA247" s="58"/>
    </row>
    <row r="248" spans="1:27" ht="18" customHeight="1">
      <c r="A248" s="58"/>
      <c r="B248" s="14" t="s">
        <v>7</v>
      </c>
      <c r="C248" s="8" t="s">
        <v>7</v>
      </c>
      <c r="D248" s="18"/>
      <c r="E248" s="61" t="s">
        <v>7</v>
      </c>
      <c r="F248" s="62"/>
      <c r="G248" s="62"/>
      <c r="H248" s="62"/>
      <c r="I248" s="62"/>
      <c r="J248" s="62"/>
      <c r="K248" s="62"/>
      <c r="L248" s="62"/>
      <c r="M248" s="62"/>
      <c r="N248" s="15"/>
      <c r="O248" s="15"/>
      <c r="P248" s="15"/>
      <c r="Q248" s="15"/>
      <c r="R248" s="54" t="str">
        <f>IF(Q251="△","Minus Time","")</f>
        <v/>
      </c>
      <c r="S248" s="41"/>
      <c r="U248" s="60" t="str">
        <f>IF(ISERROR(OR(WEEKDAY(B248,1)=1,ISNUMBER(MATCH(B248,#REF!,0)))),"",IF(OR(WEEKDAY(B248,1)=1,ISNUMBER(MATCH(B248,#REF!,0))),1,2))</f>
        <v/>
      </c>
      <c r="V248" s="58"/>
      <c r="W248" s="58"/>
      <c r="X248" s="58"/>
      <c r="Y248" s="58"/>
      <c r="Z248" s="58"/>
      <c r="AA248" s="58"/>
    </row>
    <row r="249" spans="1:27" ht="18" customHeight="1">
      <c r="A249" s="58"/>
      <c r="B249" s="14" t="s">
        <v>7</v>
      </c>
      <c r="C249" s="8" t="s">
        <v>7</v>
      </c>
      <c r="D249" s="18"/>
      <c r="E249" s="61" t="s">
        <v>7</v>
      </c>
      <c r="F249" s="62"/>
      <c r="G249" s="62"/>
      <c r="H249" s="62"/>
      <c r="I249" s="62"/>
      <c r="J249" s="62"/>
      <c r="K249" s="62"/>
      <c r="L249" s="62"/>
      <c r="M249" s="62"/>
      <c r="N249" s="15"/>
      <c r="O249" s="15"/>
      <c r="P249" s="15"/>
      <c r="Q249" s="15"/>
      <c r="R249" s="53" t="s">
        <v>23</v>
      </c>
      <c r="S249" s="16">
        <f>IF(OR(Q251="■",Q251="×",Q251="◎"),0,IF(Q251="△",SUM(S246:S248)-7.75, SUM(S246:S247)-7.75))</f>
        <v>0</v>
      </c>
      <c r="U249" s="60" t="str">
        <f>IF(ISERROR(OR(WEEKDAY(B249,1)=1,ISNUMBER(MATCH(B249,#REF!,0)))),"",IF(OR(WEEKDAY(B249,1)=1,ISNUMBER(MATCH(B249,#REF!,0))),1,2))</f>
        <v/>
      </c>
      <c r="V249" s="58"/>
      <c r="W249" s="58"/>
      <c r="X249" s="58"/>
      <c r="Y249" s="58"/>
      <c r="Z249" s="58"/>
      <c r="AA249" s="58"/>
    </row>
    <row r="250" spans="1:27" ht="18" customHeight="1">
      <c r="A250" s="58"/>
      <c r="B250" s="14" t="s">
        <v>7</v>
      </c>
      <c r="C250" s="8" t="s">
        <v>7</v>
      </c>
      <c r="D250" s="18"/>
      <c r="E250" s="61" t="s">
        <v>7</v>
      </c>
      <c r="F250" s="62"/>
      <c r="G250" s="62"/>
      <c r="H250" s="62"/>
      <c r="I250" s="62"/>
      <c r="J250" s="62"/>
      <c r="K250" s="62"/>
      <c r="L250" s="62"/>
      <c r="M250" s="62"/>
      <c r="N250" s="15"/>
      <c r="O250" s="15" t="s">
        <v>32</v>
      </c>
      <c r="P250" s="15" t="s">
        <v>33</v>
      </c>
      <c r="Q250" s="15">
        <v>0.75</v>
      </c>
      <c r="R250" s="53" t="s">
        <v>3</v>
      </c>
      <c r="S250" s="16" t="str">
        <f>IF(Q251="×",-7.75,"-")</f>
        <v>-</v>
      </c>
      <c r="U250" s="60" t="str">
        <f>IF(ISERROR(OR(WEEKDAY(B250,1)=1,ISNUMBER(MATCH(B250,#REF!,0)))),"",IF(OR(WEEKDAY(B250,1)=1,ISNUMBER(MATCH(B250,#REF!,0))),1,2))</f>
        <v/>
      </c>
      <c r="V250" s="58"/>
      <c r="W250" s="58"/>
      <c r="X250" s="58"/>
      <c r="Y250" s="58"/>
      <c r="Z250" s="58"/>
      <c r="AA250" s="58"/>
    </row>
    <row r="251" spans="1:27" ht="18" customHeight="1" thickBot="1">
      <c r="A251" s="58"/>
      <c r="B251" s="48" t="s">
        <v>7</v>
      </c>
      <c r="C251" s="49" t="s">
        <v>7</v>
      </c>
      <c r="D251" s="50"/>
      <c r="E251" s="76" t="s">
        <v>7</v>
      </c>
      <c r="F251" s="77"/>
      <c r="G251" s="77"/>
      <c r="H251" s="77"/>
      <c r="I251" s="77"/>
      <c r="J251" s="77"/>
      <c r="K251" s="77"/>
      <c r="L251" s="77"/>
      <c r="M251" s="77"/>
      <c r="N251" s="51"/>
      <c r="O251" s="51" t="s">
        <v>55</v>
      </c>
      <c r="P251" s="51" t="s">
        <v>33</v>
      </c>
      <c r="Q251" s="51" t="s">
        <v>93</v>
      </c>
      <c r="R251" s="55" t="s">
        <v>5</v>
      </c>
      <c r="S251" s="17">
        <f xml:space="preserve"> S246+S247</f>
        <v>7.75</v>
      </c>
      <c r="U251" s="60" t="str">
        <f>IF(ISERROR(OR(WEEKDAY(B251,1)=1,ISNUMBER(MATCH(B251,#REF!,0)))),"",IF(OR(WEEKDAY(B251,1)=1,ISNUMBER(MATCH(B251,#REF!,0))),1,2))</f>
        <v/>
      </c>
      <c r="V251" s="58"/>
      <c r="W251" s="58"/>
      <c r="X251" s="58"/>
      <c r="Y251" s="58"/>
      <c r="Z251" s="58"/>
      <c r="AA251" s="58"/>
    </row>
  </sheetData>
  <mergeCells count="282">
    <mergeCell ref="E25:M25"/>
    <mergeCell ref="E24:M24"/>
    <mergeCell ref="E27:M27"/>
    <mergeCell ref="E26:M26"/>
    <mergeCell ref="R13:S13"/>
    <mergeCell ref="E7:M7"/>
    <mergeCell ref="E9:M9"/>
    <mergeCell ref="E10:M10"/>
    <mergeCell ref="E14:M14"/>
    <mergeCell ref="E19:M19"/>
    <mergeCell ref="E22:M22"/>
    <mergeCell ref="E23:M23"/>
    <mergeCell ref="E16:M16"/>
    <mergeCell ref="E18:M18"/>
    <mergeCell ref="E21:M21"/>
    <mergeCell ref="B12:S12"/>
    <mergeCell ref="B20:S20"/>
    <mergeCell ref="E13:M13"/>
    <mergeCell ref="E32:M32"/>
    <mergeCell ref="E33:M33"/>
    <mergeCell ref="B28:S28"/>
    <mergeCell ref="E29:M29"/>
    <mergeCell ref="R29:S29"/>
    <mergeCell ref="E42:M42"/>
    <mergeCell ref="E38:M38"/>
    <mergeCell ref="E39:M39"/>
    <mergeCell ref="E40:M40"/>
    <mergeCell ref="E41:M41"/>
    <mergeCell ref="E30:M30"/>
    <mergeCell ref="E31:M31"/>
    <mergeCell ref="E34:M34"/>
    <mergeCell ref="E35:M35"/>
    <mergeCell ref="B36:S36"/>
    <mergeCell ref="E37:M37"/>
    <mergeCell ref="R37:S37"/>
    <mergeCell ref="E58:M58"/>
    <mergeCell ref="E53:M53"/>
    <mergeCell ref="E54:M54"/>
    <mergeCell ref="B76:S76"/>
    <mergeCell ref="E70:M70"/>
    <mergeCell ref="E72:M72"/>
    <mergeCell ref="E71:M71"/>
    <mergeCell ref="E74:M74"/>
    <mergeCell ref="E75:M75"/>
    <mergeCell ref="E65:M65"/>
    <mergeCell ref="E64:M64"/>
    <mergeCell ref="E55:M55"/>
    <mergeCell ref="E59:M59"/>
    <mergeCell ref="E62:M62"/>
    <mergeCell ref="E43:M43"/>
    <mergeCell ref="B44:S44"/>
    <mergeCell ref="R45:S45"/>
    <mergeCell ref="E50:M50"/>
    <mergeCell ref="E49:M49"/>
    <mergeCell ref="R61:S61"/>
    <mergeCell ref="E73:M73"/>
    <mergeCell ref="E66:M66"/>
    <mergeCell ref="E67:M67"/>
    <mergeCell ref="E69:M69"/>
    <mergeCell ref="B68:S68"/>
    <mergeCell ref="R69:S69"/>
    <mergeCell ref="E63:M63"/>
    <mergeCell ref="E57:M57"/>
    <mergeCell ref="B60:S60"/>
    <mergeCell ref="E51:M51"/>
    <mergeCell ref="E45:M45"/>
    <mergeCell ref="E46:M46"/>
    <mergeCell ref="E47:M47"/>
    <mergeCell ref="E48:M48"/>
    <mergeCell ref="B52:S52"/>
    <mergeCell ref="R53:S53"/>
    <mergeCell ref="E61:M61"/>
    <mergeCell ref="E56:M56"/>
    <mergeCell ref="E81:M81"/>
    <mergeCell ref="E82:M82"/>
    <mergeCell ref="E83:M83"/>
    <mergeCell ref="B84:S84"/>
    <mergeCell ref="R77:S77"/>
    <mergeCell ref="E78:M78"/>
    <mergeCell ref="E79:M79"/>
    <mergeCell ref="E80:M80"/>
    <mergeCell ref="E77:M77"/>
    <mergeCell ref="B92:S92"/>
    <mergeCell ref="E93:M93"/>
    <mergeCell ref="R93:S93"/>
    <mergeCell ref="E94:M94"/>
    <mergeCell ref="E88:M88"/>
    <mergeCell ref="E89:M89"/>
    <mergeCell ref="E90:M90"/>
    <mergeCell ref="E91:M91"/>
    <mergeCell ref="E85:M85"/>
    <mergeCell ref="R85:S85"/>
    <mergeCell ref="E86:M86"/>
    <mergeCell ref="E87:M87"/>
    <mergeCell ref="E102:M102"/>
    <mergeCell ref="E103:M103"/>
    <mergeCell ref="E104:M104"/>
    <mergeCell ref="E105:M105"/>
    <mergeCell ref="E99:M99"/>
    <mergeCell ref="B100:S100"/>
    <mergeCell ref="E101:M101"/>
    <mergeCell ref="R101:S101"/>
    <mergeCell ref="E95:M95"/>
    <mergeCell ref="E96:M96"/>
    <mergeCell ref="E97:M97"/>
    <mergeCell ref="E98:M98"/>
    <mergeCell ref="E110:M110"/>
    <mergeCell ref="E111:M111"/>
    <mergeCell ref="E112:M112"/>
    <mergeCell ref="E113:M113"/>
    <mergeCell ref="E106:M106"/>
    <mergeCell ref="E107:M107"/>
    <mergeCell ref="B108:S108"/>
    <mergeCell ref="E109:M109"/>
    <mergeCell ref="R109:S109"/>
    <mergeCell ref="E118:M118"/>
    <mergeCell ref="E119:M119"/>
    <mergeCell ref="E120:M120"/>
    <mergeCell ref="E121:M121"/>
    <mergeCell ref="E114:M114"/>
    <mergeCell ref="E115:M115"/>
    <mergeCell ref="B116:S116"/>
    <mergeCell ref="E117:M117"/>
    <mergeCell ref="R117:S117"/>
    <mergeCell ref="E126:M126"/>
    <mergeCell ref="E127:M127"/>
    <mergeCell ref="E128:M128"/>
    <mergeCell ref="E129:M129"/>
    <mergeCell ref="E122:M122"/>
    <mergeCell ref="E123:M123"/>
    <mergeCell ref="B124:S124"/>
    <mergeCell ref="E125:M125"/>
    <mergeCell ref="R125:S125"/>
    <mergeCell ref="E134:M134"/>
    <mergeCell ref="E135:M135"/>
    <mergeCell ref="E136:M136"/>
    <mergeCell ref="E137:M137"/>
    <mergeCell ref="E130:M130"/>
    <mergeCell ref="E131:M131"/>
    <mergeCell ref="B132:S132"/>
    <mergeCell ref="E133:M133"/>
    <mergeCell ref="R133:S133"/>
    <mergeCell ref="E142:M142"/>
    <mergeCell ref="E143:M143"/>
    <mergeCell ref="E144:M144"/>
    <mergeCell ref="E145:M145"/>
    <mergeCell ref="E138:M138"/>
    <mergeCell ref="E139:M139"/>
    <mergeCell ref="B140:S140"/>
    <mergeCell ref="E141:M141"/>
    <mergeCell ref="R141:S141"/>
    <mergeCell ref="E150:M150"/>
    <mergeCell ref="E151:M151"/>
    <mergeCell ref="E152:M152"/>
    <mergeCell ref="E153:M153"/>
    <mergeCell ref="E146:M146"/>
    <mergeCell ref="E147:M147"/>
    <mergeCell ref="B148:S148"/>
    <mergeCell ref="E149:M149"/>
    <mergeCell ref="R149:S149"/>
    <mergeCell ref="E158:M158"/>
    <mergeCell ref="E159:M159"/>
    <mergeCell ref="E160:M160"/>
    <mergeCell ref="E161:M161"/>
    <mergeCell ref="E154:M154"/>
    <mergeCell ref="E155:M155"/>
    <mergeCell ref="B156:S156"/>
    <mergeCell ref="E157:M157"/>
    <mergeCell ref="R157:S157"/>
    <mergeCell ref="E166:M166"/>
    <mergeCell ref="E167:M167"/>
    <mergeCell ref="E168:M168"/>
    <mergeCell ref="E169:M169"/>
    <mergeCell ref="E162:M162"/>
    <mergeCell ref="E163:M163"/>
    <mergeCell ref="B164:S164"/>
    <mergeCell ref="E165:M165"/>
    <mergeCell ref="R165:S165"/>
    <mergeCell ref="E174:M174"/>
    <mergeCell ref="E175:M175"/>
    <mergeCell ref="E176:M176"/>
    <mergeCell ref="E177:M177"/>
    <mergeCell ref="E170:M170"/>
    <mergeCell ref="E171:M171"/>
    <mergeCell ref="B172:S172"/>
    <mergeCell ref="E173:M173"/>
    <mergeCell ref="R173:S173"/>
    <mergeCell ref="E182:M182"/>
    <mergeCell ref="E183:M183"/>
    <mergeCell ref="E184:M184"/>
    <mergeCell ref="E185:M185"/>
    <mergeCell ref="E178:M178"/>
    <mergeCell ref="E179:M179"/>
    <mergeCell ref="B180:S180"/>
    <mergeCell ref="E181:M181"/>
    <mergeCell ref="R181:S181"/>
    <mergeCell ref="E190:M190"/>
    <mergeCell ref="E191:M191"/>
    <mergeCell ref="E192:M192"/>
    <mergeCell ref="E193:M193"/>
    <mergeCell ref="E186:M186"/>
    <mergeCell ref="E187:M187"/>
    <mergeCell ref="B188:S188"/>
    <mergeCell ref="E189:M189"/>
    <mergeCell ref="R189:S189"/>
    <mergeCell ref="E198:M198"/>
    <mergeCell ref="E199:M199"/>
    <mergeCell ref="E200:M200"/>
    <mergeCell ref="E201:M201"/>
    <mergeCell ref="E194:M194"/>
    <mergeCell ref="E195:M195"/>
    <mergeCell ref="B196:S196"/>
    <mergeCell ref="E197:M197"/>
    <mergeCell ref="R197:S197"/>
    <mergeCell ref="E206:M206"/>
    <mergeCell ref="E207:M207"/>
    <mergeCell ref="E208:M208"/>
    <mergeCell ref="E209:M209"/>
    <mergeCell ref="E202:M202"/>
    <mergeCell ref="E203:M203"/>
    <mergeCell ref="B204:S204"/>
    <mergeCell ref="E205:M205"/>
    <mergeCell ref="R205:S205"/>
    <mergeCell ref="E214:M214"/>
    <mergeCell ref="E215:M215"/>
    <mergeCell ref="E216:M216"/>
    <mergeCell ref="E217:M217"/>
    <mergeCell ref="E210:M210"/>
    <mergeCell ref="E211:M211"/>
    <mergeCell ref="B212:S212"/>
    <mergeCell ref="E213:M213"/>
    <mergeCell ref="R213:S213"/>
    <mergeCell ref="E222:M222"/>
    <mergeCell ref="E223:M223"/>
    <mergeCell ref="E224:M224"/>
    <mergeCell ref="E225:M225"/>
    <mergeCell ref="E218:M218"/>
    <mergeCell ref="E219:M219"/>
    <mergeCell ref="B220:S220"/>
    <mergeCell ref="E221:M221"/>
    <mergeCell ref="R221:S221"/>
    <mergeCell ref="E230:M230"/>
    <mergeCell ref="E231:M231"/>
    <mergeCell ref="E232:M232"/>
    <mergeCell ref="E233:M233"/>
    <mergeCell ref="E226:M226"/>
    <mergeCell ref="E227:M227"/>
    <mergeCell ref="B228:S228"/>
    <mergeCell ref="E229:M229"/>
    <mergeCell ref="R229:S229"/>
    <mergeCell ref="E242:M242"/>
    <mergeCell ref="E243:M243"/>
    <mergeCell ref="E238:M238"/>
    <mergeCell ref="E239:M239"/>
    <mergeCell ref="E240:M240"/>
    <mergeCell ref="E241:M241"/>
    <mergeCell ref="E234:M234"/>
    <mergeCell ref="E235:M235"/>
    <mergeCell ref="B236:S236"/>
    <mergeCell ref="E237:M237"/>
    <mergeCell ref="R237:S237"/>
    <mergeCell ref="B4:S4"/>
    <mergeCell ref="R2:S2"/>
    <mergeCell ref="R21:S21"/>
    <mergeCell ref="B1:O2"/>
    <mergeCell ref="E6:M6"/>
    <mergeCell ref="E5:M5"/>
    <mergeCell ref="E15:M15"/>
    <mergeCell ref="E17:M17"/>
    <mergeCell ref="E8:M8"/>
    <mergeCell ref="E11:M11"/>
    <mergeCell ref="R1:S1"/>
    <mergeCell ref="R5:S5"/>
    <mergeCell ref="E251:M251"/>
    <mergeCell ref="E247:M247"/>
    <mergeCell ref="E248:M248"/>
    <mergeCell ref="E249:M249"/>
    <mergeCell ref="E250:M250"/>
    <mergeCell ref="B244:S244"/>
    <mergeCell ref="E245:M245"/>
    <mergeCell ref="R245:S245"/>
    <mergeCell ref="E246:M246"/>
  </mergeCells>
  <phoneticPr fontId="2"/>
  <conditionalFormatting sqref="R8 R16 R24 R32 R40 R48 R56 R64 R72 R80 R88 R96 R104 R112 R120 R128 R136 R144 R152 R160 R168 R176 R184 R192 R200 R208 R216 R224 R232 R240 R248">
    <cfRule type="expression" dxfId="465" priority="28" stopIfTrue="1">
      <formula>OR(Q11="■",Q11="×")</formula>
    </cfRule>
    <cfRule type="expression" dxfId="464" priority="29" stopIfTrue="1">
      <formula>Q11&lt;&gt;"△"</formula>
    </cfRule>
  </conditionalFormatting>
  <conditionalFormatting sqref="S9 S33 S41 S49 S57 S65 S73 S81 S89 S97 S105 S113 S121 S129 S137 S145 S153 S161 S169 S177 S185 S193 S201 S209 S217 S225 S233 S241 S249 S17 S25">
    <cfRule type="expression" dxfId="463" priority="27" stopIfTrue="1">
      <formula>S9&gt;0</formula>
    </cfRule>
    <cfRule type="expression" dxfId="462" priority="30" stopIfTrue="1">
      <formula>OR(Q11="■",Q11="×")</formula>
    </cfRule>
    <cfRule type="expression" dxfId="461" priority="31" stopIfTrue="1">
      <formula>S9&lt;0</formula>
    </cfRule>
  </conditionalFormatting>
  <conditionalFormatting sqref="S8 S16 S24 S32 S40 S48 S56 S64 S72 S80 S88 S96 S104 S112 S120 S128 S136 S144 S152 S160 S168 S176 S184 S192 S200 S208 S216 S224 S232 S240 S248">
    <cfRule type="expression" dxfId="460" priority="32" stopIfTrue="1">
      <formula>OR(Q11="■",Q11="×")</formula>
    </cfRule>
    <cfRule type="expression" dxfId="459" priority="33" stopIfTrue="1">
      <formula>Q11="△"</formula>
    </cfRule>
    <cfRule type="expression" dxfId="458" priority="34" stopIfTrue="1">
      <formula>Q11&lt;&gt;"△"</formula>
    </cfRule>
  </conditionalFormatting>
  <conditionalFormatting sqref="Q5 Q13 Q21 Q29 Q37 Q45 Q53 Q61 Q69 Q77 Q85 Q93 Q101 Q109 Q117 Q125 Q133 Q141 Q149 Q157 Q165 Q173 Q181 Q189 Q197 Q205 Q213 Q221 Q229 Q237 Q245">
    <cfRule type="expression" dxfId="457" priority="35" stopIfTrue="1">
      <formula>OR(Q11="■",Q11="×")</formula>
    </cfRule>
  </conditionalFormatting>
  <conditionalFormatting sqref="E6:L6 E14:L14 E22:L22 E30:L30 E38:L38 E46:L46 E54:L54 E62:L62 E70:L70 E78:L78 E86:L86 E94:L94 E102:L102 E110:L110 E118:L118 E126:L126 E134:L134 E142:L142 E150:L150 E158:L158 E166:L166 E174:L174 E182:L182 E190:L190 E198:L198 E206:L206 E214:L214 E222:L222 E230:L230 E238:L238 E246:L246">
    <cfRule type="expression" dxfId="456" priority="36" stopIfTrue="1">
      <formula>OR(Q11="■",Q11="×")</formula>
    </cfRule>
  </conditionalFormatting>
  <conditionalFormatting sqref="N5 N13 N21 N29 N37 N45 N53 N61 N69 N77 N85 N93 N101 N109 N117 N125 N133 N141 N149 N157 N165 N173 N181 N189 N197 N205 N213 N221 N229 N237 N245">
    <cfRule type="expression" dxfId="455" priority="37" stopIfTrue="1">
      <formula>OR(Q11="■",Q11="×")</formula>
    </cfRule>
  </conditionalFormatting>
  <conditionalFormatting sqref="O5 O13 O21 O29 O37 O45 O53 O61 O69 O77 O85 O93 O101 O109 O117 O125 O133 O141 O149 O157 O165 O173 O181 O189 O197 O205 O213 O221 O229 O237 O245">
    <cfRule type="expression" dxfId="454" priority="38" stopIfTrue="1">
      <formula>OR(Q11="■",Q11="×")</formula>
    </cfRule>
  </conditionalFormatting>
  <conditionalFormatting sqref="E7:L7 E15:L15 E23:L23 E31:L31 E39:L39 E47:L47 E55:L55 E63:L63 E71:L71 E79:L79 E87:L87 E95:L95 E103:L103 E111:L111 E119:L119 E127:L127 E135:L135 E143:L143 E151:L151 E159:L159 E167:L167 E175:L175 E183:L183 E191:L191 E199:L199 E207:L207 E215:L215 E223:L223 E231:L231 E239:L239 E247:L247">
    <cfRule type="expression" dxfId="453" priority="39" stopIfTrue="1">
      <formula>OR(Q11="■",Q11="×")</formula>
    </cfRule>
  </conditionalFormatting>
  <conditionalFormatting sqref="N6:P6 N14:P14 N22:P22 N30:P30 N38:P38 N46:P46 N54:P54 N62:P62 N70:P70 N78:P78 N86:P86 N94:P94 N102:P102 N110:P110 N118:P118 N126:P126 N134:P134 N142:P142 N150:P150 N158:P158 N166:P166 N174:P174 N182:P182 N190:P190 N198:P198 N206:P206 N214:P214 N222:P222 N230:P230 N238:P238 N246:P246">
    <cfRule type="expression" dxfId="452" priority="40" stopIfTrue="1">
      <formula>OR($Q11="■",$Q11="×")</formula>
    </cfRule>
  </conditionalFormatting>
  <conditionalFormatting sqref="N8 N16 N24 N32 N40 N48 N56 N64 N72 N80 N88 N96 N104 N112 N120 N128 N136 N144 N152 N160 N168 N176 N184 N192 N200 N208 N216 N224 N232 N240 N248">
    <cfRule type="expression" dxfId="451" priority="41" stopIfTrue="1">
      <formula>OR(Q11="■",Q11="×")</formula>
    </cfRule>
  </conditionalFormatting>
  <conditionalFormatting sqref="N9 N17 N25 N33 N41 N49 N57 N65 N73 N81 N89 N97 N105 N113 N121 N129 N137 N145 N153 N161 N169 N177 N185 N193 N201 N209 N217 N225 N233 N241 N249">
    <cfRule type="expression" dxfId="450" priority="42" stopIfTrue="1">
      <formula>OR(Q11="■",Q11="×")</formula>
    </cfRule>
  </conditionalFormatting>
  <conditionalFormatting sqref="N10 N18 N26 N34 N42 N50 N58 N66 N74 N82 N90 N98 N106 N114 N122 N130 N138 N146 N154 N162 N170 N178 N186 N194 N202 N210 N218 N226 N234 N242 N250">
    <cfRule type="expression" dxfId="449" priority="43" stopIfTrue="1">
      <formula>OR(Q11="■",Q11="×")</formula>
    </cfRule>
  </conditionalFormatting>
  <conditionalFormatting sqref="N11 N19 N27 N35 N43 N51 N59 N67 N75 N83 N91 N99 N107 N115 N123 N131 N139 N147 N155 N163 N171 N179 N187 N195 N203 N211 N219 N227 N235 N243 N251">
    <cfRule type="expression" dxfId="448" priority="44" stopIfTrue="1">
      <formula>OR(Q11="■",Q11="×")</formula>
    </cfRule>
  </conditionalFormatting>
  <conditionalFormatting sqref="O7 O15 O23 O31 O39 O47 O55 O63 O71 O79 O87 O95 O103 O111 O119 O127 O135 O143 O151 O159 O167 O175 O183 O191 O199 O207 O215 O223 O231 O239 O247">
    <cfRule type="expression" dxfId="447" priority="45" stopIfTrue="1">
      <formula>OR(Q11="■",Q11="×")</formula>
    </cfRule>
  </conditionalFormatting>
  <conditionalFormatting sqref="O8 O16 O24 O32 O40 O48 O56 O64 O72 O80 O88 O96 O104 O112 O120 O128 O136 O144 O152 O160 O168 O176 O184 O192 O200 O208 O216 O224 O232 O240 O248">
    <cfRule type="expression" dxfId="446" priority="46" stopIfTrue="1">
      <formula>OR(Q11="■",Q11="×")</formula>
    </cfRule>
  </conditionalFormatting>
  <conditionalFormatting sqref="O9 O17 O25 O33 O41 O49 O57 O65 O73 O81 O89 O97 O105 O113 O121 O129 O137 O145 O153 O161 O169 O177 O185 O193 O201 O209 O217 O225 O233 O241 O249">
    <cfRule type="expression" dxfId="445" priority="47" stopIfTrue="1">
      <formula>OR(Q11="■",Q11="×")</formula>
    </cfRule>
  </conditionalFormatting>
  <conditionalFormatting sqref="O10 O18 O26 O34 O42 O50 O58 O66 O74 O82 O90 O98 O106 O114 O122 O130 O138 O146 O154 O162 O170 O178 O186 O194 O202 O210 O218 O226 O234 O242 O250">
    <cfRule type="expression" dxfId="444" priority="48" stopIfTrue="1">
      <formula>OR(Q11="■",Q11="×")</formula>
    </cfRule>
  </conditionalFormatting>
  <conditionalFormatting sqref="O11 O19 O27 O35 O43 O51 O59 O67 O75 O83 O91 O99 O107 O115 O123 O131 O139 O147 O155 O163 O171 O179 O187 O195 O203 O211 O219 O227 O235 O243 O251">
    <cfRule type="expression" dxfId="443" priority="49" stopIfTrue="1">
      <formula>OR(Q11="■",Q11="×")</formula>
    </cfRule>
  </conditionalFormatting>
  <conditionalFormatting sqref="P7 P15 P23 P31 P39 P47 P55 P63 P71 P79 P87 P95 P103 P111 P119 P127 P135 P143 P151 P159 P167 P175 P183 P191 P199 P207 P215 P223 P231 P239 P247">
    <cfRule type="expression" dxfId="442" priority="50" stopIfTrue="1">
      <formula>OR(Q11="■",Q11="×")</formula>
    </cfRule>
  </conditionalFormatting>
  <conditionalFormatting sqref="P8 P16 P24 P32 P40 P48 P56 P64 P72 P80 P88 P96 P104 P112 P120 P128 P136 P144 P152 P160 P168 P176 P184 P192 P200 P208 P216 P224 P232 P240 P248">
    <cfRule type="expression" dxfId="441" priority="51" stopIfTrue="1">
      <formula>OR(Q11="■",Q11="×")</formula>
    </cfRule>
  </conditionalFormatting>
  <conditionalFormatting sqref="P9 P17 P25 P33 P41 P49 P57 P65 P73 P81 P89 P97 P105 P113 P121 P129 P137 P145 P153 P161 P169 P177 P185 P193 P201 P209 P217 P225 P233 P241 P249">
    <cfRule type="expression" dxfId="440" priority="52" stopIfTrue="1">
      <formula>OR(Q11="■",Q11="×")</formula>
    </cfRule>
  </conditionalFormatting>
  <conditionalFormatting sqref="P10 P18 P26 P34 P42 P50 P58 P66 P74 P82 P90 P98 P106 P114 P122 P130 P138 P146 P154 P162 P170 P178 P186 P194 P202 P210 P218 P226 P234 P242 P250">
    <cfRule type="expression" dxfId="439" priority="53" stopIfTrue="1">
      <formula>OR(Q11="■",Q11="×")</formula>
    </cfRule>
  </conditionalFormatting>
  <conditionalFormatting sqref="P11 P19 P27 P35 P43 P51 P59 P67 P75 P83 P91 P99 P107 P115 P123 P131 P139 P147 P155 P163 P171 P179 P187 P195 P203 P211 P219 P227 P235 P243 P251">
    <cfRule type="expression" dxfId="438" priority="54" stopIfTrue="1">
      <formula>OR(Q11="■",Q11="×")</formula>
    </cfRule>
  </conditionalFormatting>
  <conditionalFormatting sqref="D5 D13 D21 D29 D37 D45 D53 D61 D69 D77 D85 D93 D101 D109 D117 D125 D133 D141 D149 D157 D165 D173 D181 D189 D197 D205 D213 D221 D229 D237 D245">
    <cfRule type="expression" dxfId="437" priority="55" stopIfTrue="1">
      <formula>OR(Q11="■",Q11="×")</formula>
    </cfRule>
  </conditionalFormatting>
  <conditionalFormatting sqref="D6 D14 D22 D30 D46 D54 D70 D94 D102 D134 D142 D150 D158 D166 D174 D182 D190 D198 D206 D214 D222 D230 D246">
    <cfRule type="expression" dxfId="436" priority="56" stopIfTrue="1">
      <formula>OR(Q11="■",Q11="×")</formula>
    </cfRule>
  </conditionalFormatting>
  <conditionalFormatting sqref="D7 D15 D23 D31 D39 D47 D55 D71 D79 D87 D95 D103 D127 D135 D143 D151 D159 D167 D175 D183 D191 D199 D207 D215 D223 D231 D247">
    <cfRule type="expression" dxfId="435" priority="57" stopIfTrue="1">
      <formula>OR(Q11="■",Q11="×")</formula>
    </cfRule>
  </conditionalFormatting>
  <conditionalFormatting sqref="D8 D16 D24 D32 D40 D48 D56 D72 D80 D88 D96 D104 D112 D120 D128 D136 D144 D152 D160 D168 D176 D184 D192 D200 D208 D216 D224 D232 D240 D248">
    <cfRule type="expression" dxfId="434" priority="58" stopIfTrue="1">
      <formula>OR(Q11="■",Q11="×")</formula>
    </cfRule>
  </conditionalFormatting>
  <conditionalFormatting sqref="D9 D17 D25 D33 D41 D49 D57 D65 D73 D81 D89 D97 D105 D113 D121 D129 D137 D145 D153 D161 D169 D177 D185 D193 D201 D209 D217 D225 D233 D241 D249">
    <cfRule type="expression" dxfId="433" priority="59" stopIfTrue="1">
      <formula>OR(Q11="■",Q11="×")</formula>
    </cfRule>
  </conditionalFormatting>
  <conditionalFormatting sqref="D10 D18 D26 D34 D42 D50 D58 D66 D74 D82 D90 D98 D106 D114 D122 D130 D138 D146 D154 D162 D170 D178 D186 D194 D202 D210 D218 D226 D234 D242 D250">
    <cfRule type="expression" dxfId="432" priority="60" stopIfTrue="1">
      <formula>OR(Q11="■",Q11="×")</formula>
    </cfRule>
  </conditionalFormatting>
  <conditionalFormatting sqref="D11 D19 D27 D35 D43 D51 D59 D67 D75 D83 D91 D99 D107 D115 D123 D131 D139 D147 D155 D163 D171 D179 D187 D195 D203 D211 D219 D227 D235 D243 D251">
    <cfRule type="expression" dxfId="431" priority="61" stopIfTrue="1">
      <formula>OR(Q11="■",Q11="×")</formula>
    </cfRule>
  </conditionalFormatting>
  <conditionalFormatting sqref="C6 C14 C22 C30 C46 C54 C70 C94 C102 C134 C142 C150 C158 C166 C174 C182 C190 C198 C206 C214 C222 C230 C246">
    <cfRule type="expression" dxfId="430" priority="62" stopIfTrue="1">
      <formula>OR(Q11="■",Q11="×")</formula>
    </cfRule>
  </conditionalFormatting>
  <conditionalFormatting sqref="C7 C15 C23 C31 C39 C47 C55 C71 C79 C87 C95 C103 C127 C135 C143 C151 C159 C167 C175 C183 C191 C199 C207 C215 C223 C231 C247">
    <cfRule type="expression" dxfId="429" priority="63" stopIfTrue="1">
      <formula>OR(Q11="■",Q11="×")</formula>
    </cfRule>
  </conditionalFormatting>
  <conditionalFormatting sqref="B7 B15 B23 B31 B39 B47 B55 B63 B71 B79 B87 B95 B103 B111 B119 B127 B135 B143 B151 B159 B167 B175 B183 B191 B199 B207 B215 B223 B231 B239 B247">
    <cfRule type="expression" dxfId="428" priority="64" stopIfTrue="1">
      <formula>OR(Q11="■",Q11="×")</formula>
    </cfRule>
  </conditionalFormatting>
  <conditionalFormatting sqref="B6 B14 B22 B30 B38 B46 B54 B62 B70 B78 B86 B94 B102 B110 B118 B126 B134 B142 B150 B158 B166 B174 B182 B190 B198 B206 B214 B222 B230 B238 B246">
    <cfRule type="expression" dxfId="427" priority="65" stopIfTrue="1">
      <formula>OR(Q11="■",Q11="×")</formula>
    </cfRule>
  </conditionalFormatting>
  <conditionalFormatting sqref="R6 R14 R22 R30 R38 R46 R54 R62 R70 R78 R86 R94 R102 R110 R118 R126 R134 R142 R150 R158 R166 R174 R182 R190 R198 R206 R214 R222 R230 R238 R246">
    <cfRule type="expression" dxfId="426" priority="66" stopIfTrue="1">
      <formula>OR(Q11="■",Q11="×")</formula>
    </cfRule>
  </conditionalFormatting>
  <conditionalFormatting sqref="Q6 Q14 Q22 Q30 Q38 Q46 Q54 Q62 Q70 Q78 Q86 Q94 Q102 Q110 Q118 Q126 Q134 Q142 Q150 Q158 Q166 Q174 Q182 Q190 Q198 Q206 Q214 Q222 Q230 Q238 Q246">
    <cfRule type="expression" dxfId="425" priority="67" stopIfTrue="1">
      <formula>OR(Q11="■",Q11="×")</formula>
    </cfRule>
  </conditionalFormatting>
  <conditionalFormatting sqref="Q7 Q15 Q23 Q31 Q39 Q47 Q55 Q63 Q71 Q79 Q87 Q95 Q103 Q111 Q119 Q127 Q135 Q143 Q151 Q159 Q167 Q175 Q183 Q191 Q199 Q207 Q215 Q223 Q231 Q239 Q247">
    <cfRule type="expression" dxfId="424" priority="68" stopIfTrue="1">
      <formula>OR(Q11="■",Q11="×")</formula>
    </cfRule>
  </conditionalFormatting>
  <conditionalFormatting sqref="Q8 Q16 Q24 Q32 Q40 Q48 Q56 Q64 Q72 Q80 Q88 Q96 Q104 Q112 Q120 Q128 Q136 Q144 Q152 Q160 Q168 Q176 Q184 Q192 Q200 Q208 Q216 Q224 Q232 Q240 Q248">
    <cfRule type="expression" dxfId="423" priority="69" stopIfTrue="1">
      <formula>OR(Q11="■",Q11="×")</formula>
    </cfRule>
  </conditionalFormatting>
  <conditionalFormatting sqref="Q9 Q17 Q25 Q33 Q41 Q49 Q57 Q65 Q73 Q81 Q89 Q97 Q105 Q113 Q121 Q129 Q137 Q145 Q153 Q161 Q169 Q177 Q185 Q193 Q201 Q209 Q217 Q225 Q233 Q241 Q249">
    <cfRule type="expression" dxfId="422" priority="70" stopIfTrue="1">
      <formula>OR(Q11="■",Q11="×")</formula>
    </cfRule>
  </conditionalFormatting>
  <conditionalFormatting sqref="Q10 Q18 Q26 Q34 Q42 Q50 Q58 Q66 Q74 Q82 Q90 Q98 Q106 Q114 Q122 Q130 Q138 Q146 Q154 Q162 Q170 Q178 Q186 Q194 Q202 Q210 Q218 Q226 Q234 Q242 Q250">
    <cfRule type="expression" dxfId="421" priority="71" stopIfTrue="1">
      <formula>OR(Q11="■",Q11="×")</formula>
    </cfRule>
  </conditionalFormatting>
  <conditionalFormatting sqref="R10 R18 R26 R34 R42 R50 R58 R66 R74 R82 R90 R98 R106 R114 R122 R130 R138 R146 R154 R162 R170 R178 R186 R194 R202 R210 R218 R226 R234 R242 R250">
    <cfRule type="expression" dxfId="420" priority="72" stopIfTrue="1">
      <formula>OR(Q11="■",Q11="×")</formula>
    </cfRule>
  </conditionalFormatting>
  <conditionalFormatting sqref="R11 R19 R27 R35 R43 R51 R59 R67 R75 R83 R91 R99 R107 R115 R123 R131 R139 R147 R155 R163 R171 R179 R187 R195 R203 R211 R219 R227 R235 R243 R251">
    <cfRule type="expression" dxfId="419" priority="73" stopIfTrue="1">
      <formula>OR(Q11="■",Q11="×")</formula>
    </cfRule>
  </conditionalFormatting>
  <conditionalFormatting sqref="R9 R17 R25 R33 R41 R49 R57 R65 R73 R81 R89 R97 R105 R113 R121 R129 R137 R145 R153 R161 R169 R177 R185 R193 R201 R209 R217 R225 R233 R241 R249">
    <cfRule type="expression" dxfId="418" priority="74" stopIfTrue="1">
      <formula>OR(Q11="■",Q11="×")</formula>
    </cfRule>
  </conditionalFormatting>
  <conditionalFormatting sqref="R7 R15 R23 R31 R39 R47 R55 R63 R71 R79 R87 R95 R103 R111 R119 R127 R135 R143 R151 R159 R167 R175 R183 R191 R199 R207 R215 R223 R231 R239 R247">
    <cfRule type="expression" dxfId="417" priority="75" stopIfTrue="1">
      <formula>OR(Q11="■",Q11="×")</formula>
    </cfRule>
  </conditionalFormatting>
  <conditionalFormatting sqref="B8 B16 B24 B32 B40 B48 B56 B64 B72 B80 B88 B96 B104 B112 B120 B128 B136 B144 B152 B160 B168 B176 B184 B192 B200 B208 B216 B224 B232 B240 B248">
    <cfRule type="expression" dxfId="416" priority="76" stopIfTrue="1">
      <formula>OR(Q11="■",Q11="×")</formula>
    </cfRule>
  </conditionalFormatting>
  <conditionalFormatting sqref="C8 C16 C24 C32 C40 C48 C56 C72 C80 C88 C96 C104 C112 C120 C128 C136 C144 C152 C160 C168 C176 C184 C192 C200 C208 C216 C224 C232 C240 C248">
    <cfRule type="expression" dxfId="415" priority="77" stopIfTrue="1">
      <formula>OR(Q11="■",Q11="×")</formula>
    </cfRule>
  </conditionalFormatting>
  <conditionalFormatting sqref="B9 B17 B25 B33 B41 B49 B57 B65 B73 B81 B89 B97 B105 B113 B121 B129 B137 B145 B153 B161 B169 B177 B185 B193 B201 B209 B217 B225 B233 B241 B249">
    <cfRule type="expression" dxfId="414" priority="78" stopIfTrue="1">
      <formula>OR(Q11="■",Q11="×")</formula>
    </cfRule>
  </conditionalFormatting>
  <conditionalFormatting sqref="C9 C17 C25 C33 C41 C49 C57 C65 C73 C81 C89 C97 C105 C113 C121 C129 C137 C145 C153 C161 C169 C177 C185 C193 C201 C209 C217 C225 C233 C241 C249">
    <cfRule type="expression" dxfId="413" priority="79" stopIfTrue="1">
      <formula>OR(Q11="■",Q11="×")</formula>
    </cfRule>
  </conditionalFormatting>
  <conditionalFormatting sqref="B10 B18 B26 B34 B42 B50 B58 B66 B74 B82 B90 B98 B106 B114 B122 B130 B138 B146 B154 B162 B170 B178 B186 B194 B202 B210 B218 B226 B234 B242 B250">
    <cfRule type="expression" dxfId="412" priority="80" stopIfTrue="1">
      <formula>OR(Q11="■",Q11="×")</formula>
    </cfRule>
  </conditionalFormatting>
  <conditionalFormatting sqref="C10 C18 C26 C34 C42 C50 C58 C66 C74 C82 C90 C98 C106 C114 C122 C130 C138 C146 C154 C162 C170 C178 C186 C194 C202 C210 C218 C226 C234 C242 C250">
    <cfRule type="expression" dxfId="411" priority="81" stopIfTrue="1">
      <formula>OR(Q11="■",Q11="×")</formula>
    </cfRule>
  </conditionalFormatting>
  <conditionalFormatting sqref="C11 C19 C27 C35 C43 C51 C59 C67 C75 C83 C91 C99 C107 C115 C123 C131 C139 C147 C155 C163 C171 C179 C187 C195 C203 C211 C219 C227 C235 C243 C251">
    <cfRule type="expression" dxfId="410" priority="82" stopIfTrue="1">
      <formula>OR(Q11="■",Q11="×")</formula>
    </cfRule>
  </conditionalFormatting>
  <conditionalFormatting sqref="B11 B19 B27 B35 B43 B51 B59 B67 B75 B83 B91 B99 B107 B115 B123 B131 B139 B147 B155 B163 B171 B179 B187 B195 B203 B211 B219 B227 B235 B243 B251">
    <cfRule type="expression" dxfId="409" priority="83" stopIfTrue="1">
      <formula>OR(Q11="■",Q11="×")</formula>
    </cfRule>
  </conditionalFormatting>
  <conditionalFormatting sqref="E8:L8 E16:L16 E24:L24 E32:L32 E40:L40 E48:L48 E56:L56 E64:L64 E72:L72 E80:L80 E88:L88 E96:L96 E104:L104 E112:L112 E120:L120 E128:L128 E136:L136 E144:L144 E152:L152 E160:L160 E168:L168 E176:L176 E184:L184 E192:L192 E200:L200 E208:L208 E216:L216 E224:L224 E232:L232 E240:L240 E248:L248">
    <cfRule type="expression" dxfId="408" priority="84" stopIfTrue="1">
      <formula>OR(Q11="■",Q11="×")</formula>
    </cfRule>
  </conditionalFormatting>
  <conditionalFormatting sqref="E9:L9 E17:L17 E25:L25 E33:L33 E41:L41 E49:L49 E57:L57 E65:L65 E73:L73 E81:L81 E89:L89 E97:L97 E105:L105 E113:L113 E121:L121 E129:L129 E137:L137 E145:L145 E153:L153 E161:L161 E169:L169 E177:L177 E185:L185 E193:L193 E201:L201 E209:L209 E217:L217 E225:L225 E233:L233 E241:L241 E249:L249">
    <cfRule type="expression" dxfId="407" priority="85" stopIfTrue="1">
      <formula>OR(Q11="■",Q11="×")</formula>
    </cfRule>
  </conditionalFormatting>
  <conditionalFormatting sqref="E10:L10 E18:L18 E26:L26 E34:L34 E42:L42 E50:L50 E58:L58 E66:L66 E74:L74 E82:L82 E90:L90 E98:L98 E106:L106 E114:L114 E122:L122 E130:L130 E138:L138 E146:L146 E154:L154 E162:L162 E170:L170 E178:L178 E186:L186 E194:L194 E202:L202 E210:L210 E218:L218 E226:L226 E234:L234 E242:L242 E250:L250">
    <cfRule type="expression" dxfId="406" priority="86" stopIfTrue="1">
      <formula>OR(Q11="■",Q11="×")</formula>
    </cfRule>
  </conditionalFormatting>
  <conditionalFormatting sqref="E11:L11 E19:L19 E27:L27 E35:L35 E43:L43 E51:L51 E59:L59 E67:L67 E75:L75 E83:L83 E91:L91 E99:L99 E107:L107 E115:L115 E123:L123 E131:L131 E139:L139 E147:L147 E155:L155 E163:L163 E171:L171 E179:L179 E187:L187 E195:L195 E203:L203 E211:L211 E219:L219 E227:L227 E235:L235 E243:L243 E251:L251">
    <cfRule type="expression" dxfId="405" priority="87" stopIfTrue="1">
      <formula>OR(Q11="■",Q11="×")</formula>
    </cfRule>
  </conditionalFormatting>
  <conditionalFormatting sqref="E5:L5 E13:L13 E21:L21 E29:L29 E37:L37 E45:L45 E53:L53 E61:L61 E69:L69 E77:L77 E85:L85 E93:L93 E101:L101 E109:L109 E117:L117 E125:L125 E133:L133 E141:L141 E149:L149 E157:L157 E165:L165 E173:L173 E181:L181 E189:L189 E197:L197 E205:L205 E213:L213 E221:L221 E229:L229 E237:L237 E245:L245">
    <cfRule type="expression" dxfId="404" priority="88" stopIfTrue="1">
      <formula>OR(Q11="■",Q11="×")</formula>
    </cfRule>
  </conditionalFormatting>
  <conditionalFormatting sqref="N7 N15 N23 N31 N39 N47 N55 N63 N71 N79 N87 N95 N103 N111 N119 N127 N135 N143 N151 N159 N167 N175 N183 N191 N199 N207 N215 N223 N231 N239 N247">
    <cfRule type="expression" dxfId="403" priority="89" stopIfTrue="1">
      <formula>OR(Q11="■",Q11="×")</formula>
    </cfRule>
  </conditionalFormatting>
  <conditionalFormatting sqref="C5 C13 C21 C29 C37 C45 C53 C61 C69 C77 C85 C93 C101 C109 C117 C125 C133 C141 C149 C157 C165 C173 C181 C189 C197 C205 C213 C221 C229 C237 C245">
    <cfRule type="expression" dxfId="402" priority="90" stopIfTrue="1">
      <formula>OR(Q11="■",Q11="×")</formula>
    </cfRule>
  </conditionalFormatting>
  <conditionalFormatting sqref="P5 P13 P21 P29 P37 P45 P53 P61 P69 P77 P85 P93 P101 P109 P117 P125 P133 P141 P149 P157 P165 P173 P181 P189 P197 P205 P213 P221 P229 P237 P245">
    <cfRule type="expression" dxfId="401" priority="91" stopIfTrue="1">
      <formula>OR(Q11="■",Q11="×")</formula>
    </cfRule>
  </conditionalFormatting>
  <conditionalFormatting sqref="S11 S19 S27 S35 S43 S51 S59 S67 S75 S83 S91 S99 S107 S115 S123 S131 S139 S147 S155 S163 S171 S179 S187 S195 S203 S211 S219 S227 S235 S243 S251">
    <cfRule type="expression" dxfId="400" priority="92" stopIfTrue="1">
      <formula>OR(Q11="■",Q11="×")</formula>
    </cfRule>
  </conditionalFormatting>
  <conditionalFormatting sqref="S10 S18 S26 S34 S42 S50 S58 S66 S74 S82 S90 S98 S106 S114 S122 S130 S138 S146 S154 S162 S170 S178 S186 S194 S202 S210 S218 S226 S234 S242 S250">
    <cfRule type="expression" dxfId="399" priority="93" stopIfTrue="1">
      <formula>OR(Q11="■",Q11="×")</formula>
    </cfRule>
  </conditionalFormatting>
  <conditionalFormatting sqref="R5:S5 R13:S13 R21:S21 R29:S29 R37:S37 R45:S45 R53:S53 R61:S61 R69:S69 R77:S77 R85:S85 R93:S93 R101:S101 R109:S109 R117:S117 R125:S125 R133:S133 R141:S141 R149:S149 R157:S157 R165:S165 R173:S173 R181:S181 R189:S189 R197:S197 R205:S205 R213:S213 R221:S221 R229:S229 R237:S237 R245:S245">
    <cfRule type="expression" dxfId="398" priority="94" stopIfTrue="1">
      <formula>OR(Q11="■",Q11="×")</formula>
    </cfRule>
  </conditionalFormatting>
  <conditionalFormatting sqref="S6 S14 S22 S30 S38 S46 S54 S62 S70 S78 S86 S94 S102 S110 S118 S126 S134 S142 S150 S158 S166 S174 S182 S190 S198 S206 S214 S222 S230 S238 S246">
    <cfRule type="expression" dxfId="397" priority="95" stopIfTrue="1">
      <formula>OR(Q11="■",Q11="×")</formula>
    </cfRule>
  </conditionalFormatting>
  <conditionalFormatting sqref="S7 S15 S23 S31 S39 S47 S55 S63 S71 S79 S87 S95 S103 S111 S119 S127 S135 S143 S151 S159 S167 S175 S183 S191 S199 S207 S215 S223 S231 S239 S247">
    <cfRule type="expression" dxfId="396" priority="96" stopIfTrue="1">
      <formula>OR(Q11="■",Q11="×")</formula>
    </cfRule>
  </conditionalFormatting>
  <conditionalFormatting sqref="B5 B13 B21 B29 B37 B45 B53 B61 B69 B77 B85 B93 B101 B109 B117 B125 B133 B141 B149 B157 B165 B173 B181 B189 B197 B205 B213 B221 B229 B237 B245">
    <cfRule type="expression" dxfId="395" priority="97" stopIfTrue="1">
      <formula>OR(Q11="■",Q11="×")</formula>
    </cfRule>
  </conditionalFormatting>
  <conditionalFormatting sqref="B4:I4 B12:I12 B20:I20 B28:I28 B36:I36 B44:I44 B52:I52 B60:I60 B68:I68 B76:I76 B84:I84 B92:I92 B100:I100 B108:I108 B116:I116 B124:I124 B132:I132 B140:I140 B148:I148 B156:I156 B164:I164 B172:I172 B180:I180 B188:I188 B196:I196 B204:I204 B212:I212 B220:I220 B228:I228 B236:I236 B244:I244">
    <cfRule type="expression" dxfId="394" priority="98" stopIfTrue="1">
      <formula>OR(Q11="■",Q11="×")</formula>
    </cfRule>
  </conditionalFormatting>
  <conditionalFormatting sqref="Q11 Q19 Q27 Q35 Q43 Q51 Q59 Q67 Q75 Q83 Q91 Q99 Q107 Q115 Q123 Q131 Q139 Q147 Q155 Q163 Q171 Q179 Q187 Q195 Q203 Q211 Q219 Q227 Q235 Q243 Q251">
    <cfRule type="expression" dxfId="393" priority="99" stopIfTrue="1">
      <formula>OR(Q11="■",Q11="×")</formula>
    </cfRule>
  </conditionalFormatting>
  <conditionalFormatting sqref="M6 M14 M22 M30 M38 M46 M54 M62 M70 M78 M86 M94 M102 M110 M118 M126 M134 M142 M150 M158 M166 M174 M182 M190 M198 M206 M214 M222 M230 M238 M246">
    <cfRule type="expression" dxfId="392" priority="100" stopIfTrue="1">
      <formula>OR(#REF!="■",#REF!="×")</formula>
    </cfRule>
  </conditionalFormatting>
  <conditionalFormatting sqref="M7 M15 M23 M31 M39 M47 M55 M63 M71 M79 M87 M95 M103 M111 M119 M127 M135 M143 M151 M159 M167 M175 M183 M191 M199 M207 M215 M223 M231 M239 M247">
    <cfRule type="expression" dxfId="391" priority="101" stopIfTrue="1">
      <formula>OR(#REF!="■",#REF!="×")</formula>
    </cfRule>
  </conditionalFormatting>
  <conditionalFormatting sqref="M8 M16 M24 M32 M40 M48 M56 M64 M72 M80 M88 M96 M104 M112 M120 M128 M136 M144 M152 M160 M168 M176 M184 M192 M200 M208 M216 M224 M232 M240 M248">
    <cfRule type="expression" dxfId="390" priority="102" stopIfTrue="1">
      <formula>OR(#REF!="■",#REF!="×")</formula>
    </cfRule>
  </conditionalFormatting>
  <conditionalFormatting sqref="M9 M17 M25 M33 M41 M49 M57 M65 M73 M81 M89 M97 M105 M113 M121 M129 M137 M145 M153 M161 M169 M177 M185 M193 M201 M209 M217 M225 M233 M241 M249">
    <cfRule type="expression" dxfId="389" priority="103" stopIfTrue="1">
      <formula>OR(#REF!="■",#REF!="×")</formula>
    </cfRule>
  </conditionalFormatting>
  <conditionalFormatting sqref="M10 M18 M26 M34 M42 M50 M58 M66 M74 M82 M90 M98 M106 M114 M122 M130 M138 M146 M154 M162 M170 M178 M186 M194 M202 M210 M218 M226 M234 M242 M250">
    <cfRule type="expression" dxfId="388" priority="104" stopIfTrue="1">
      <formula>OR(#REF!="■",#REF!="×")</formula>
    </cfRule>
  </conditionalFormatting>
  <conditionalFormatting sqref="M11 M19 M27 M35 M43 M51 M59 M67 M75 M83 M91 M99 M107 M115 M123 M131 M139 M147 M155 M163 M171 M179 M187 M195 M203 M211 M219 M227 M235 M243 M251">
    <cfRule type="expression" dxfId="387" priority="105" stopIfTrue="1">
      <formula>OR(#REF!="■",#REF!="×")</formula>
    </cfRule>
  </conditionalFormatting>
  <conditionalFormatting sqref="M5 M13 M21 M29 M37 M45 M53 M61 M69 M77 M85 M93 M101 M109 M117 M125 M133 M141 M149 M157 M165 M173 M181 M189 M197 M205 M213 M221 M229 M237 M245">
    <cfRule type="expression" dxfId="386" priority="106" stopIfTrue="1">
      <formula>OR(#REF!="■",#REF!="×")</formula>
    </cfRule>
  </conditionalFormatting>
  <conditionalFormatting sqref="P44:S44 M20 M28 M36 M44 M52 M60 M68 M76 M84 M92 M100 M108 M116 M124 M132 M140 M148 M156 M164 M172 M180 M188 M196 M204 M212 M220 M228 M236 M244 M12 P52:S52 P60:S60 P68:S68 P76:S76 P84:S84 P92:S92 P100:S100 P108:S108 P116:S116 P124:S124 P132:S132 P140:S140 P148:S148 P156:S156 P164:S164 P172:S172 P180:S180 P188:S188 P196:S196 P204:S204 P212:S212 P220:S220 P228:S228 P236:S236 P244:S244 Q4:S4 P20:S20 P28:S28 P36:S36">
    <cfRule type="expression" dxfId="385" priority="107" stopIfTrue="1">
      <formula>OR(Z11="■",Z11="×")</formula>
    </cfRule>
  </conditionalFormatting>
  <conditionalFormatting sqref="J4 J12 J20 J28 J36 J44 J52 J60 J68 J76 J84 J92 J100 J108 J116 J124 J132 J140 J148 J156 J164 J172 J180 J188 J196 J204 J212 J220 J228 J236 J244">
    <cfRule type="expression" dxfId="384" priority="108" stopIfTrue="1">
      <formula>OR(#REF!="■",#REF!="×")</formula>
    </cfRule>
  </conditionalFormatting>
  <conditionalFormatting sqref="M4">
    <cfRule type="expression" dxfId="383" priority="109" stopIfTrue="1">
      <formula>OR(AC11="■",AC11="×")</formula>
    </cfRule>
  </conditionalFormatting>
  <conditionalFormatting sqref="O12 O20 O28 O36 O44 O52 O60 O68 O76 O84 O92 O100 O108 O116 O124 O132 O140 O148 O156 O164 O172 O180 O188 O196 O204 O212 O220 O228 O236 O244 O4:P4 L4 L20 L28 L36 L44 L52 L60 L68 L76 L84 L92 L100 L108 L116 L124 L132 L140 L148 L156 L164 L172 L180 L188 L196 L204 L212 L220 L228 L236 L244 L12">
    <cfRule type="expression" dxfId="382" priority="110" stopIfTrue="1">
      <formula>OR(#REF!="■",#REF!="×")</formula>
    </cfRule>
  </conditionalFormatting>
  <conditionalFormatting sqref="P12:S12">
    <cfRule type="expression" dxfId="381" priority="111" stopIfTrue="1">
      <formula>OR(AC19="■",AC19="×")</formula>
    </cfRule>
  </conditionalFormatting>
  <conditionalFormatting sqref="N12 N28 N36 N44 N52 N60 N68 N76 N84 N92 N100 N108 N116 N124 N132 N140 N148 N156 N164 N172 N180 N188 N196 N204 N212 N220 N228 N236 N244 N4 N20 K4 K20 K28 K36 K44 K52 K60 K68 K76 K84 K92 K100 K108 K116 K124 K132 K140 K148 K156 K164 K172 K180 K188 K196 K204 K212 K220 K228 K236 K244 K12">
    <cfRule type="expression" dxfId="380" priority="112" stopIfTrue="1">
      <formula>OR(Y11="■",Y11="×")</formula>
    </cfRule>
  </conditionalFormatting>
  <conditionalFormatting sqref="D38">
    <cfRule type="expression" dxfId="379" priority="25" stopIfTrue="1">
      <formula>OR(Q43="■",Q43="×")</formula>
    </cfRule>
  </conditionalFormatting>
  <conditionalFormatting sqref="C38">
    <cfRule type="expression" dxfId="378" priority="26" stopIfTrue="1">
      <formula>OR(Q43="■",Q43="×")</formula>
    </cfRule>
  </conditionalFormatting>
  <conditionalFormatting sqref="D62">
    <cfRule type="expression" dxfId="377" priority="23" stopIfTrue="1">
      <formula>OR(Q67="■",Q67="×")</formula>
    </cfRule>
  </conditionalFormatting>
  <conditionalFormatting sqref="C62">
    <cfRule type="expression" dxfId="376" priority="24" stopIfTrue="1">
      <formula>OR(Q67="■",Q67="×")</formula>
    </cfRule>
  </conditionalFormatting>
  <conditionalFormatting sqref="D63">
    <cfRule type="expression" dxfId="375" priority="21" stopIfTrue="1">
      <formula>OR(Q68="■",Q68="×")</formula>
    </cfRule>
  </conditionalFormatting>
  <conditionalFormatting sqref="C63">
    <cfRule type="expression" dxfId="374" priority="22" stopIfTrue="1">
      <formula>OR(Q68="■",Q68="×")</formula>
    </cfRule>
  </conditionalFormatting>
  <conditionalFormatting sqref="D64">
    <cfRule type="expression" dxfId="373" priority="19" stopIfTrue="1">
      <formula>OR(Q69="■",Q69="×")</formula>
    </cfRule>
  </conditionalFormatting>
  <conditionalFormatting sqref="C64">
    <cfRule type="expression" dxfId="372" priority="20" stopIfTrue="1">
      <formula>OR(Q69="■",Q69="×")</formula>
    </cfRule>
  </conditionalFormatting>
  <conditionalFormatting sqref="D78">
    <cfRule type="expression" dxfId="371" priority="17" stopIfTrue="1">
      <formula>OR(Q83="■",Q83="×")</formula>
    </cfRule>
  </conditionalFormatting>
  <conditionalFormatting sqref="C78">
    <cfRule type="expression" dxfId="370" priority="18" stopIfTrue="1">
      <formula>OR(Q83="■",Q83="×")</formula>
    </cfRule>
  </conditionalFormatting>
  <conditionalFormatting sqref="D86">
    <cfRule type="expression" dxfId="369" priority="15" stopIfTrue="1">
      <formula>OR(Q91="■",Q91="×")</formula>
    </cfRule>
  </conditionalFormatting>
  <conditionalFormatting sqref="C86">
    <cfRule type="expression" dxfId="368" priority="16" stopIfTrue="1">
      <formula>OR(Q91="■",Q91="×")</formula>
    </cfRule>
  </conditionalFormatting>
  <conditionalFormatting sqref="D110">
    <cfRule type="expression" dxfId="367" priority="13" stopIfTrue="1">
      <formula>OR(Q115="■",Q115="×")</formula>
    </cfRule>
  </conditionalFormatting>
  <conditionalFormatting sqref="C110">
    <cfRule type="expression" dxfId="366" priority="14" stopIfTrue="1">
      <formula>OR(Q115="■",Q115="×")</formula>
    </cfRule>
  </conditionalFormatting>
  <conditionalFormatting sqref="D111">
    <cfRule type="expression" dxfId="365" priority="11" stopIfTrue="1">
      <formula>OR(Q116="■",Q116="×")</formula>
    </cfRule>
  </conditionalFormatting>
  <conditionalFormatting sqref="C111">
    <cfRule type="expression" dxfId="364" priority="12" stopIfTrue="1">
      <formula>OR(Q116="■",Q116="×")</formula>
    </cfRule>
  </conditionalFormatting>
  <conditionalFormatting sqref="D118">
    <cfRule type="expression" dxfId="363" priority="9" stopIfTrue="1">
      <formula>OR(Q123="■",Q123="×")</formula>
    </cfRule>
  </conditionalFormatting>
  <conditionalFormatting sqref="C118">
    <cfRule type="expression" dxfId="362" priority="10" stopIfTrue="1">
      <formula>OR(Q123="■",Q123="×")</formula>
    </cfRule>
  </conditionalFormatting>
  <conditionalFormatting sqref="D119">
    <cfRule type="expression" dxfId="361" priority="7" stopIfTrue="1">
      <formula>OR(Q124="■",Q124="×")</formula>
    </cfRule>
  </conditionalFormatting>
  <conditionalFormatting sqref="C119">
    <cfRule type="expression" dxfId="360" priority="8" stopIfTrue="1">
      <formula>OR(Q124="■",Q124="×")</formula>
    </cfRule>
  </conditionalFormatting>
  <conditionalFormatting sqref="D126">
    <cfRule type="expression" dxfId="359" priority="5" stopIfTrue="1">
      <formula>OR(Q131="■",Q131="×")</formula>
    </cfRule>
  </conditionalFormatting>
  <conditionalFormatting sqref="C126">
    <cfRule type="expression" dxfId="358" priority="6" stopIfTrue="1">
      <formula>OR(Q131="■",Q131="×")</formula>
    </cfRule>
  </conditionalFormatting>
  <conditionalFormatting sqref="D238">
    <cfRule type="expression" dxfId="357" priority="3" stopIfTrue="1">
      <formula>OR(Q243="■",Q243="×")</formula>
    </cfRule>
  </conditionalFormatting>
  <conditionalFormatting sqref="C238">
    <cfRule type="expression" dxfId="356" priority="4" stopIfTrue="1">
      <formula>OR(Q243="■",Q243="×")</formula>
    </cfRule>
  </conditionalFormatting>
  <conditionalFormatting sqref="D239">
    <cfRule type="expression" dxfId="355" priority="1" stopIfTrue="1">
      <formula>OR(Q244="■",Q244="×")</formula>
    </cfRule>
  </conditionalFormatting>
  <conditionalFormatting sqref="C239">
    <cfRule type="expression" dxfId="354" priority="2" stopIfTrue="1">
      <formula>OR(Q244="■",Q244="×")</formula>
    </cfRule>
  </conditionalFormatting>
  <dataValidations count="5">
    <dataValidation type="list" allowBlank="1" showInputMessage="1" showErrorMessage="1" sqref="B6:B11 B246:B251 B238:B243 B230:B235 B222:B227 B214:B219 B206:B211 B198:B203 B190:B195 B182:B187 B174:B179 B166:B171 B158:B163 B150:B155 B142:B147 B134:B139 B126:B131 B118:B123 B110:B115 B102:B107 B94:B99 B86:B91 B78:B83 B70:B75 B62:B67 B54:B59 B46:B51 B38:B43 B30:B35 B22:B27 B14:B19">
      <formula1>$V$4:$V$6</formula1>
    </dataValidation>
    <dataValidation type="list" allowBlank="1" showInputMessage="1" showErrorMessage="1" sqref="E6:M11 E246:M251 E238:M243 E230:M235 E222:M227 E214:M219 E206:M211 E198:M203 E190:M195 E182:M187 E174:M179 E166:M171 E158:M163 E150:M155 E142:M147 E134:M139 E126:M131 E118:M123 E110:M115 E102:M107 E94:M99 E86:M91 E78:M83 E70:M75 E62:M67 E54:M59 E46:M51 E38:M43 E30:M35 E22:M27 E14:M19">
      <formula1>$X$4:$X$11</formula1>
    </dataValidation>
    <dataValidation type="list" allowBlank="1" showInputMessage="1" showErrorMessage="1" sqref="Q11 Q19 Q27 Q35 Q43 Q51 Q59 Q67 Q75 Q83 Q91 Q99 Q107 Q115 Q123 Q131 Q139 Q147 Q155 Q163 Q171 Q179 Q187 Q195 Q203 Q211 Q219 Q227 Q235 Q243 Q251">
      <formula1>IF(U4=1,ngaynghi,ngaythuong)</formula1>
    </dataValidation>
    <dataValidation type="list" allowBlank="1" showInputMessage="1" showErrorMessage="1" sqref="Z4:Z5">
      <formula1>ngaynghi</formula1>
    </dataValidation>
    <dataValidation type="list" allowBlank="1" showInputMessage="1" showErrorMessage="1" sqref="R2:S2">
      <formula1>$Y$4:$Y$11</formula1>
    </dataValidation>
  </dataValidations>
  <pageMargins left="0.39370078740157483" right="0.19685039370078741" top="0.39370078740157483" bottom="0.19685039370078741" header="0.70866141732283472" footer="0.31496062992125984"/>
  <pageSetup paperSize="9" scale="90" orientation="portrait" r:id="rId1"/>
  <headerFooter alignWithMargins="0"/>
  <colBreaks count="1" manualBreakCount="1">
    <brk id="19" max="1048575" man="1"/>
  </colBreak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43"/>
  <sheetViews>
    <sheetView zoomScale="160" zoomScaleNormal="160" workbookViewId="0">
      <pane ySplit="2" topLeftCell="A228" activePane="bottomLeft" state="frozenSplit"/>
      <selection activeCell="AF16" sqref="AE16:AF16"/>
      <selection pane="bottomLeft" activeCell="K245" sqref="K245"/>
    </sheetView>
  </sheetViews>
  <sheetFormatPr defaultColWidth="3" defaultRowHeight="18" customHeight="1"/>
  <cols>
    <col min="1" max="1" width="3.125" style="1" customWidth="1"/>
    <col min="2" max="2" width="5.5" style="1" customWidth="1"/>
    <col min="3" max="3" width="12.375" style="1" customWidth="1"/>
    <col min="4" max="4" width="14.25" style="1" customWidth="1"/>
    <col min="5" max="8" width="3" style="1" customWidth="1"/>
    <col min="9" max="9" width="3.75" style="1" bestFit="1" customWidth="1"/>
    <col min="10" max="13" width="3" style="1" customWidth="1"/>
    <col min="14" max="14" width="7.5" style="1" bestFit="1" customWidth="1"/>
    <col min="15" max="15" width="16.5" style="2" bestFit="1" customWidth="1"/>
    <col min="16" max="16" width="5" style="2" customWidth="1"/>
    <col min="17" max="17" width="7.5" style="1" bestFit="1" customWidth="1"/>
    <col min="18" max="18" width="9" style="1" bestFit="1" customWidth="1"/>
    <col min="19" max="19" width="9.125" style="3" bestFit="1" customWidth="1"/>
    <col min="20" max="20" width="2.125" style="3" bestFit="1" customWidth="1"/>
    <col min="21" max="21" width="3.75" style="1" hidden="1" customWidth="1"/>
    <col min="22" max="22" width="3.375" style="1" hidden="1" customWidth="1"/>
    <col min="23" max="23" width="11.375" style="1" hidden="1" customWidth="1"/>
    <col min="24" max="24" width="7.625" style="1" hidden="1" customWidth="1"/>
    <col min="25" max="25" width="3.375" style="1" hidden="1" customWidth="1"/>
    <col min="26" max="26" width="8.625" style="1" hidden="1" customWidth="1"/>
    <col min="27" max="27" width="5.75" style="1" hidden="1" customWidth="1"/>
    <col min="28" max="28" width="13.125" style="1" bestFit="1" customWidth="1"/>
    <col min="29" max="16384" width="3" style="1"/>
  </cols>
  <sheetData>
    <row r="1" spans="1:28" ht="18" customHeight="1">
      <c r="A1" s="58" t="s">
        <v>62</v>
      </c>
      <c r="B1" s="75" t="s">
        <v>63</v>
      </c>
      <c r="C1" s="75"/>
      <c r="D1" s="75"/>
      <c r="E1" s="75"/>
      <c r="F1" s="75"/>
      <c r="G1" s="75"/>
      <c r="H1" s="75"/>
      <c r="I1" s="75"/>
      <c r="J1" s="75"/>
      <c r="K1" s="75"/>
      <c r="L1" s="75"/>
      <c r="M1" s="75"/>
      <c r="N1" s="75"/>
      <c r="O1" s="75"/>
      <c r="P1" s="19"/>
      <c r="Q1" s="10" t="s">
        <v>79</v>
      </c>
      <c r="R1" s="65">
        <v>2023</v>
      </c>
      <c r="S1" s="65"/>
      <c r="U1" s="58"/>
      <c r="V1" s="58"/>
      <c r="W1" s="58"/>
      <c r="X1" s="58"/>
      <c r="Y1" s="58"/>
      <c r="Z1" s="58"/>
      <c r="AA1" s="58"/>
    </row>
    <row r="2" spans="1:28" ht="18" customHeight="1">
      <c r="A2" s="58"/>
      <c r="B2" s="75"/>
      <c r="C2" s="75"/>
      <c r="D2" s="75"/>
      <c r="E2" s="75"/>
      <c r="F2" s="75"/>
      <c r="G2" s="75"/>
      <c r="H2" s="75"/>
      <c r="I2" s="75"/>
      <c r="J2" s="75"/>
      <c r="K2" s="75"/>
      <c r="L2" s="75"/>
      <c r="M2" s="75"/>
      <c r="N2" s="75"/>
      <c r="O2" s="75"/>
      <c r="P2" s="13"/>
      <c r="Q2" s="10" t="s">
        <v>64</v>
      </c>
      <c r="R2" s="65" t="s">
        <v>92</v>
      </c>
      <c r="S2" s="74"/>
      <c r="U2" s="58"/>
      <c r="V2" s="58"/>
      <c r="W2" s="58"/>
      <c r="X2" s="58"/>
      <c r="Y2" s="58"/>
      <c r="Z2" s="58"/>
      <c r="AA2" s="58"/>
    </row>
    <row r="3" spans="1:28" ht="18" customHeight="1" thickBot="1">
      <c r="A3" s="58"/>
      <c r="B3" s="58"/>
      <c r="C3" s="58"/>
      <c r="D3" s="58"/>
      <c r="E3" s="58"/>
      <c r="F3" s="58"/>
      <c r="G3" s="58"/>
      <c r="H3" s="58"/>
      <c r="I3" s="58"/>
      <c r="J3" s="58"/>
      <c r="K3" s="58"/>
      <c r="L3" s="58"/>
      <c r="M3" s="58"/>
      <c r="N3" s="58"/>
      <c r="Q3" s="58"/>
      <c r="R3" s="58"/>
      <c r="U3" s="58"/>
      <c r="V3" s="58"/>
      <c r="W3" s="58"/>
      <c r="X3" s="58"/>
      <c r="Y3" s="58"/>
      <c r="Z3" s="58">
        <v>1</v>
      </c>
      <c r="AA3" s="58">
        <v>2</v>
      </c>
    </row>
    <row r="4" spans="1:28" ht="18" customHeight="1" thickBot="1">
      <c r="A4" s="58"/>
      <c r="B4" s="71">
        <f>DATE(R1,9,1)</f>
        <v>45170</v>
      </c>
      <c r="C4" s="72"/>
      <c r="D4" s="72"/>
      <c r="E4" s="72"/>
      <c r="F4" s="72"/>
      <c r="G4" s="72"/>
      <c r="H4" s="72"/>
      <c r="I4" s="72"/>
      <c r="J4" s="72"/>
      <c r="K4" s="72"/>
      <c r="L4" s="72"/>
      <c r="M4" s="72"/>
      <c r="N4" s="72"/>
      <c r="O4" s="72"/>
      <c r="P4" s="72"/>
      <c r="Q4" s="72"/>
      <c r="R4" s="72"/>
      <c r="S4" s="73"/>
      <c r="U4" s="60">
        <f>IF(ISERROR(OR(WEEKDAY(B4,1)=1,ISNUMBER(MATCH(B4,#REF!,0)))),"",IF(OR(WEEKDAY(B4,1)=1,ISNUMBER(MATCH(B4,#REF!,0))),1,2))</f>
        <v>2</v>
      </c>
      <c r="V4" s="58" t="s">
        <v>65</v>
      </c>
      <c r="W4" s="58" t="s">
        <v>7</v>
      </c>
      <c r="X4" s="58" t="s">
        <v>7</v>
      </c>
      <c r="Y4" s="58" t="s">
        <v>65</v>
      </c>
      <c r="Z4" s="58" t="s">
        <v>65</v>
      </c>
      <c r="AA4" s="58" t="s">
        <v>65</v>
      </c>
      <c r="AB4" s="42"/>
    </row>
    <row r="5" spans="1:28" ht="18" customHeight="1" thickBot="1">
      <c r="A5" s="58"/>
      <c r="B5" s="9" t="s">
        <v>25</v>
      </c>
      <c r="C5" s="4" t="s">
        <v>1</v>
      </c>
      <c r="D5" s="5" t="s">
        <v>0</v>
      </c>
      <c r="E5" s="68" t="s">
        <v>2</v>
      </c>
      <c r="F5" s="69"/>
      <c r="G5" s="69"/>
      <c r="H5" s="69"/>
      <c r="I5" s="69"/>
      <c r="J5" s="69"/>
      <c r="K5" s="69"/>
      <c r="L5" s="69"/>
      <c r="M5" s="70"/>
      <c r="N5" s="59" t="s">
        <v>4</v>
      </c>
      <c r="O5" s="57" t="s">
        <v>6</v>
      </c>
      <c r="P5" s="7" t="s">
        <v>26</v>
      </c>
      <c r="Q5" s="59" t="s">
        <v>4</v>
      </c>
      <c r="R5" s="63" t="s">
        <v>4</v>
      </c>
      <c r="S5" s="64"/>
      <c r="U5" s="60" t="str">
        <f>IF(ISERROR(OR(WEEKDAY(B5,1)=1,ISNUMBER(MATCH(B5,#REF!,0)))),"",IF(OR(WEEKDAY(B5,1)=1,ISNUMBER(MATCH(B5,#REF!,0))),1,2))</f>
        <v/>
      </c>
      <c r="V5" s="58" t="s">
        <v>73</v>
      </c>
      <c r="W5" s="58" t="s">
        <v>8</v>
      </c>
      <c r="X5" s="58" t="s">
        <v>74</v>
      </c>
      <c r="Y5" s="58" t="s">
        <v>76</v>
      </c>
      <c r="Z5" s="58" t="s">
        <v>24</v>
      </c>
      <c r="AA5" s="58" t="s">
        <v>75</v>
      </c>
    </row>
    <row r="6" spans="1:28" ht="18" customHeight="1">
      <c r="A6" s="58"/>
      <c r="B6" s="43" t="s">
        <v>7</v>
      </c>
      <c r="C6" s="44" t="s">
        <v>7</v>
      </c>
      <c r="D6" s="45"/>
      <c r="E6" s="66" t="s">
        <v>7</v>
      </c>
      <c r="F6" s="67"/>
      <c r="G6" s="67"/>
      <c r="H6" s="67"/>
      <c r="I6" s="67"/>
      <c r="J6" s="67"/>
      <c r="K6" s="67"/>
      <c r="L6" s="67"/>
      <c r="M6" s="67"/>
      <c r="N6" s="46"/>
      <c r="O6" s="46"/>
      <c r="P6" s="46"/>
      <c r="Q6" s="46"/>
      <c r="R6" s="52" t="s">
        <v>56</v>
      </c>
      <c r="S6" s="47">
        <f>SUM(N6:N11)</f>
        <v>0</v>
      </c>
      <c r="U6" s="60" t="str">
        <f>IF(ISERROR(OR(WEEKDAY(B6,1)=1,ISNUMBER(MATCH(B6,#REF!,0)))),"",IF(OR(WEEKDAY(B6,1)=1,ISNUMBER(MATCH(B6,#REF!,0))),1,2))</f>
        <v/>
      </c>
      <c r="V6" s="58" t="s">
        <v>27</v>
      </c>
      <c r="W6" s="58" t="s">
        <v>9</v>
      </c>
      <c r="X6" s="58" t="s">
        <v>28</v>
      </c>
      <c r="Y6" s="58" t="s">
        <v>17</v>
      </c>
      <c r="Z6" s="58"/>
      <c r="AA6" s="58" t="s">
        <v>16</v>
      </c>
    </row>
    <row r="7" spans="1:28" ht="18" customHeight="1">
      <c r="A7" s="58"/>
      <c r="B7" s="14" t="s">
        <v>7</v>
      </c>
      <c r="C7" s="8" t="s">
        <v>7</v>
      </c>
      <c r="D7" s="18"/>
      <c r="E7" s="61" t="s">
        <v>7</v>
      </c>
      <c r="F7" s="62"/>
      <c r="G7" s="62"/>
      <c r="H7" s="62"/>
      <c r="I7" s="62"/>
      <c r="J7" s="62"/>
      <c r="K7" s="62"/>
      <c r="L7" s="62"/>
      <c r="M7" s="62"/>
      <c r="N7" s="15"/>
      <c r="O7" s="15"/>
      <c r="P7" s="15"/>
      <c r="Q7" s="15"/>
      <c r="R7" s="53" t="s">
        <v>6</v>
      </c>
      <c r="S7" s="16">
        <f>SUM(Q6:Q10)</f>
        <v>0</v>
      </c>
      <c r="U7" s="60" t="str">
        <f>IF(ISERROR(OR(WEEKDAY(B7,1)=1,ISNUMBER(MATCH(B7,#REF!,0)))),"",IF(OR(WEEKDAY(B7,1)=1,ISNUMBER(MATCH(B7,#REF!,0))),1,2))</f>
        <v/>
      </c>
      <c r="V7" s="58"/>
      <c r="W7" s="58" t="s">
        <v>10</v>
      </c>
      <c r="X7" s="58" t="s">
        <v>29</v>
      </c>
      <c r="Y7" s="58" t="s">
        <v>18</v>
      </c>
      <c r="Z7" s="58"/>
      <c r="AA7" s="58" t="s">
        <v>15</v>
      </c>
    </row>
    <row r="8" spans="1:28" ht="18" customHeight="1">
      <c r="A8" s="58"/>
      <c r="B8" s="14" t="s">
        <v>7</v>
      </c>
      <c r="C8" s="8" t="s">
        <v>7</v>
      </c>
      <c r="D8" s="18"/>
      <c r="E8" s="61" t="s">
        <v>7</v>
      </c>
      <c r="F8" s="62"/>
      <c r="G8" s="62"/>
      <c r="H8" s="62"/>
      <c r="I8" s="62"/>
      <c r="J8" s="62"/>
      <c r="K8" s="62"/>
      <c r="L8" s="62"/>
      <c r="M8" s="62"/>
      <c r="N8" s="15"/>
      <c r="O8" s="15"/>
      <c r="P8" s="15"/>
      <c r="Q8" s="15"/>
      <c r="R8" s="54" t="str">
        <f>IF(Q11="△","Minus Time","")</f>
        <v/>
      </c>
      <c r="S8" s="41"/>
      <c r="U8" s="60" t="str">
        <f>IF(ISERROR(OR(WEEKDAY(B8,1)=1,ISNUMBER(MATCH(B8,#REF!,0)))),"",IF(OR(WEEKDAY(B8,1)=1,ISNUMBER(MATCH(B8,#REF!,0))),1,2))</f>
        <v/>
      </c>
      <c r="V8" s="58"/>
      <c r="W8" s="58" t="s">
        <v>11</v>
      </c>
      <c r="X8" s="58" t="s">
        <v>30</v>
      </c>
      <c r="Y8" s="58" t="s">
        <v>19</v>
      </c>
      <c r="Z8" s="58"/>
      <c r="AA8" s="58"/>
    </row>
    <row r="9" spans="1:28" ht="18" customHeight="1">
      <c r="A9" s="58"/>
      <c r="B9" s="14" t="s">
        <v>7</v>
      </c>
      <c r="C9" s="8" t="s">
        <v>7</v>
      </c>
      <c r="D9" s="18"/>
      <c r="E9" s="61" t="s">
        <v>7</v>
      </c>
      <c r="F9" s="62"/>
      <c r="G9" s="62"/>
      <c r="H9" s="62"/>
      <c r="I9" s="62"/>
      <c r="J9" s="62"/>
      <c r="K9" s="62"/>
      <c r="L9" s="62"/>
      <c r="M9" s="62"/>
      <c r="N9" s="15"/>
      <c r="O9" s="15"/>
      <c r="P9" s="15"/>
      <c r="Q9" s="15"/>
      <c r="R9" s="53" t="s">
        <v>23</v>
      </c>
      <c r="S9" s="16">
        <f>IF(OR(Q11="■",Q11="×",Q11="◎"),0,IF(Q11="△",SUM(S6:S8)-7.75, SUM(S6:S7)-7.75))</f>
        <v>0</v>
      </c>
      <c r="U9" s="60" t="str">
        <f>IF(ISERROR(OR(WEEKDAY(B9,1)=1,ISNUMBER(MATCH(B9,#REF!,0)))),"",IF(OR(WEEKDAY(B9,1)=1,ISNUMBER(MATCH(B9,#REF!,0))),1,2))</f>
        <v/>
      </c>
      <c r="V9" s="58"/>
      <c r="W9" s="58" t="s">
        <v>12</v>
      </c>
      <c r="X9" s="58" t="s">
        <v>31</v>
      </c>
      <c r="Y9" s="58" t="s">
        <v>20</v>
      </c>
      <c r="Z9" s="58"/>
      <c r="AA9" s="58"/>
    </row>
    <row r="10" spans="1:28" ht="18" customHeight="1">
      <c r="A10" s="58"/>
      <c r="B10" s="14" t="s">
        <v>7</v>
      </c>
      <c r="C10" s="8" t="s">
        <v>7</v>
      </c>
      <c r="D10" s="18"/>
      <c r="E10" s="61" t="s">
        <v>7</v>
      </c>
      <c r="F10" s="62"/>
      <c r="G10" s="62"/>
      <c r="H10" s="62"/>
      <c r="I10" s="62"/>
      <c r="J10" s="62"/>
      <c r="K10" s="62"/>
      <c r="L10" s="62"/>
      <c r="M10" s="62"/>
      <c r="N10" s="15"/>
      <c r="O10" s="15" t="s">
        <v>32</v>
      </c>
      <c r="P10" s="15" t="s">
        <v>33</v>
      </c>
      <c r="Q10" s="15"/>
      <c r="R10" s="53" t="s">
        <v>3</v>
      </c>
      <c r="S10" s="16" t="str">
        <f>IF(Q11="×",-7.75,"-")</f>
        <v>-</v>
      </c>
      <c r="U10" s="60" t="str">
        <f>IF(ISERROR(OR(WEEKDAY(B10,1)=1,ISNUMBER(MATCH(B10,#REF!,0)))),"",IF(OR(WEEKDAY(B10,1)=1,ISNUMBER(MATCH(B10,#REF!,0))),1,2))</f>
        <v/>
      </c>
      <c r="V10" s="58"/>
      <c r="W10" s="58" t="s">
        <v>13</v>
      </c>
      <c r="X10" s="58" t="s">
        <v>34</v>
      </c>
      <c r="Y10" s="58" t="s">
        <v>21</v>
      </c>
      <c r="Z10" s="58"/>
      <c r="AA10" s="58"/>
    </row>
    <row r="11" spans="1:28" ht="18" customHeight="1" thickBot="1">
      <c r="A11" s="58"/>
      <c r="B11" s="48" t="s">
        <v>7</v>
      </c>
      <c r="C11" s="49" t="s">
        <v>7</v>
      </c>
      <c r="D11" s="50"/>
      <c r="E11" s="76" t="s">
        <v>7</v>
      </c>
      <c r="F11" s="77"/>
      <c r="G11" s="77"/>
      <c r="H11" s="77"/>
      <c r="I11" s="77"/>
      <c r="J11" s="77"/>
      <c r="K11" s="77"/>
      <c r="L11" s="77"/>
      <c r="M11" s="77"/>
      <c r="N11" s="51"/>
      <c r="O11" s="51" t="s">
        <v>55</v>
      </c>
      <c r="P11" s="51" t="s">
        <v>33</v>
      </c>
      <c r="Q11" s="51" t="s">
        <v>7</v>
      </c>
      <c r="R11" s="55" t="s">
        <v>5</v>
      </c>
      <c r="S11" s="17">
        <f xml:space="preserve"> S6+S7</f>
        <v>0</v>
      </c>
      <c r="U11" s="60" t="str">
        <f>IF(ISERROR(OR(WEEKDAY(B11,1)=1,ISNUMBER(MATCH(B11,#REF!,0)))),"",IF(OR(WEEKDAY(B11,1)=1,ISNUMBER(MATCH(B11,#REF!,0))),1,2))</f>
        <v/>
      </c>
      <c r="V11" s="58"/>
      <c r="W11" s="58" t="s">
        <v>14</v>
      </c>
      <c r="X11" s="58" t="s">
        <v>35</v>
      </c>
      <c r="Y11" s="58" t="s">
        <v>22</v>
      </c>
      <c r="Z11" s="58"/>
      <c r="AA11" s="58"/>
    </row>
    <row r="12" spans="1:28" ht="18" customHeight="1" thickBot="1">
      <c r="A12" s="58"/>
      <c r="B12" s="71">
        <f>B4+1</f>
        <v>45171</v>
      </c>
      <c r="C12" s="72"/>
      <c r="D12" s="72"/>
      <c r="E12" s="72"/>
      <c r="F12" s="72"/>
      <c r="G12" s="72"/>
      <c r="H12" s="72"/>
      <c r="I12" s="72"/>
      <c r="J12" s="72"/>
      <c r="K12" s="72"/>
      <c r="L12" s="72"/>
      <c r="M12" s="72"/>
      <c r="N12" s="72"/>
      <c r="O12" s="72"/>
      <c r="P12" s="72"/>
      <c r="Q12" s="72"/>
      <c r="R12" s="72"/>
      <c r="S12" s="73"/>
      <c r="U12" s="60">
        <f>IF(ISERROR(OR(WEEKDAY(B12,1)=1,ISNUMBER(MATCH(B12,#REF!,0)))),"",IF(OR(WEEKDAY(B12,1)=1,ISNUMBER(MATCH(B12,#REF!,0))),1,2))</f>
        <v>2</v>
      </c>
      <c r="V12" s="58"/>
      <c r="W12" s="58"/>
      <c r="X12" s="58"/>
      <c r="Y12" s="58"/>
      <c r="Z12" s="58"/>
      <c r="AA12" s="58"/>
    </row>
    <row r="13" spans="1:28" ht="18" customHeight="1" thickBot="1">
      <c r="A13" s="58"/>
      <c r="B13" s="9" t="s">
        <v>25</v>
      </c>
      <c r="C13" s="4" t="s">
        <v>1</v>
      </c>
      <c r="D13" s="5" t="s">
        <v>0</v>
      </c>
      <c r="E13" s="68" t="s">
        <v>2</v>
      </c>
      <c r="F13" s="69"/>
      <c r="G13" s="69"/>
      <c r="H13" s="69"/>
      <c r="I13" s="69"/>
      <c r="J13" s="69"/>
      <c r="K13" s="69"/>
      <c r="L13" s="69"/>
      <c r="M13" s="70"/>
      <c r="N13" s="59" t="s">
        <v>4</v>
      </c>
      <c r="O13" s="57" t="s">
        <v>6</v>
      </c>
      <c r="P13" s="7" t="s">
        <v>26</v>
      </c>
      <c r="Q13" s="12" t="s">
        <v>4</v>
      </c>
      <c r="R13" s="63" t="s">
        <v>4</v>
      </c>
      <c r="S13" s="64"/>
      <c r="U13" s="60" t="str">
        <f>IF(ISERROR(OR(WEEKDAY(B13,1)=1,ISNUMBER(MATCH(B13,#REF!,0)))),"",IF(OR(WEEKDAY(B13,1)=1,ISNUMBER(MATCH(B13,#REF!,0))),1,2))</f>
        <v/>
      </c>
      <c r="V13" s="58"/>
      <c r="W13" s="10"/>
      <c r="X13" s="58"/>
      <c r="Y13" s="58"/>
      <c r="Z13" s="58"/>
      <c r="AA13" s="58"/>
    </row>
    <row r="14" spans="1:28" ht="18" customHeight="1">
      <c r="A14" s="58"/>
      <c r="B14" s="43" t="s">
        <v>7</v>
      </c>
      <c r="C14" s="44" t="s">
        <v>7</v>
      </c>
      <c r="D14" s="45"/>
      <c r="E14" s="66" t="s">
        <v>7</v>
      </c>
      <c r="F14" s="67"/>
      <c r="G14" s="67"/>
      <c r="H14" s="67"/>
      <c r="I14" s="67"/>
      <c r="J14" s="67"/>
      <c r="K14" s="67"/>
      <c r="L14" s="67"/>
      <c r="M14" s="67"/>
      <c r="N14" s="46"/>
      <c r="O14" s="46"/>
      <c r="P14" s="46"/>
      <c r="Q14" s="46"/>
      <c r="R14" s="52" t="s">
        <v>56</v>
      </c>
      <c r="S14" s="47">
        <f>SUM(N14:N19)</f>
        <v>0</v>
      </c>
      <c r="U14" s="60" t="str">
        <f>IF(ISERROR(OR(WEEKDAY(B14,1)=1,ISNUMBER(MATCH(B14,#REF!,0)))),"",IF(OR(WEEKDAY(B14,1)=1,ISNUMBER(MATCH(B14,#REF!,0))),1,2))</f>
        <v/>
      </c>
      <c r="V14" s="58"/>
      <c r="W14" s="58"/>
      <c r="X14" s="58"/>
      <c r="Y14" s="58"/>
      <c r="Z14" s="58"/>
      <c r="AA14" s="58"/>
    </row>
    <row r="15" spans="1:28" ht="18" customHeight="1">
      <c r="A15" s="58"/>
      <c r="B15" s="14" t="s">
        <v>7</v>
      </c>
      <c r="C15" s="8" t="s">
        <v>7</v>
      </c>
      <c r="D15" s="18"/>
      <c r="E15" s="61" t="s">
        <v>7</v>
      </c>
      <c r="F15" s="62"/>
      <c r="G15" s="62"/>
      <c r="H15" s="62"/>
      <c r="I15" s="62"/>
      <c r="J15" s="62"/>
      <c r="K15" s="62"/>
      <c r="L15" s="62"/>
      <c r="M15" s="62"/>
      <c r="N15" s="15"/>
      <c r="O15" s="15"/>
      <c r="P15" s="15"/>
      <c r="Q15" s="15"/>
      <c r="R15" s="53" t="s">
        <v>6</v>
      </c>
      <c r="S15" s="16">
        <f>SUM(Q14:Q18)</f>
        <v>0</v>
      </c>
      <c r="U15" s="60" t="str">
        <f>IF(ISERROR(OR(WEEKDAY(B15,1)=1,ISNUMBER(MATCH(B15,#REF!,0)))),"",IF(OR(WEEKDAY(B15,1)=1,ISNUMBER(MATCH(B15,#REF!,0))),1,2))</f>
        <v/>
      </c>
      <c r="V15" s="58"/>
      <c r="W15" s="58"/>
      <c r="X15" s="10"/>
      <c r="Y15" s="58"/>
      <c r="Z15" s="58"/>
      <c r="AA15" s="58"/>
    </row>
    <row r="16" spans="1:28" ht="18" customHeight="1">
      <c r="A16" s="58"/>
      <c r="B16" s="14" t="s">
        <v>7</v>
      </c>
      <c r="C16" s="8" t="s">
        <v>7</v>
      </c>
      <c r="D16" s="18"/>
      <c r="E16" s="61" t="s">
        <v>7</v>
      </c>
      <c r="F16" s="62"/>
      <c r="G16" s="62"/>
      <c r="H16" s="62"/>
      <c r="I16" s="62"/>
      <c r="J16" s="62"/>
      <c r="K16" s="62"/>
      <c r="L16" s="62"/>
      <c r="M16" s="62"/>
      <c r="N16" s="15"/>
      <c r="O16" s="15"/>
      <c r="P16" s="15"/>
      <c r="Q16" s="15"/>
      <c r="R16" s="54" t="str">
        <f>IF(Q19="△","Minus Time","")</f>
        <v/>
      </c>
      <c r="S16" s="41"/>
      <c r="U16" s="60" t="str">
        <f>IF(ISERROR(OR(WEEKDAY(B16,1)=1,ISNUMBER(MATCH(B16,#REF!,0)))),"",IF(OR(WEEKDAY(B16,1)=1,ISNUMBER(MATCH(B16,#REF!,0))),1,2))</f>
        <v/>
      </c>
      <c r="V16" s="58"/>
      <c r="W16" s="58"/>
      <c r="X16" s="10"/>
      <c r="Y16" s="58"/>
      <c r="Z16" s="58"/>
      <c r="AA16" s="58"/>
    </row>
    <row r="17" spans="1:27" ht="18" customHeight="1">
      <c r="A17" s="58"/>
      <c r="B17" s="14" t="s">
        <v>7</v>
      </c>
      <c r="C17" s="8" t="s">
        <v>7</v>
      </c>
      <c r="D17" s="18"/>
      <c r="E17" s="61" t="s">
        <v>7</v>
      </c>
      <c r="F17" s="62"/>
      <c r="G17" s="62"/>
      <c r="H17" s="62"/>
      <c r="I17" s="62"/>
      <c r="J17" s="62"/>
      <c r="K17" s="62"/>
      <c r="L17" s="62"/>
      <c r="M17" s="62"/>
      <c r="N17" s="15"/>
      <c r="O17" s="15"/>
      <c r="P17" s="15"/>
      <c r="Q17" s="15"/>
      <c r="R17" s="53" t="s">
        <v>23</v>
      </c>
      <c r="S17" s="16">
        <f>IF(OR(Q19="■",Q19="×",Q19="◎"),0,IF(Q19="△",SUM(S14:S16)-7.75, SUM(S14:S15)-7.75))</f>
        <v>0</v>
      </c>
      <c r="U17" s="60" t="str">
        <f>IF(ISERROR(OR(WEEKDAY(B17,1)=1,ISNUMBER(MATCH(B17,#REF!,0)))),"",IF(OR(WEEKDAY(B17,1)=1,ISNUMBER(MATCH(B17,#REF!,0))),1,2))</f>
        <v/>
      </c>
      <c r="V17" s="58"/>
      <c r="W17" s="58"/>
      <c r="X17" s="10"/>
      <c r="Y17" s="58"/>
      <c r="Z17" s="58"/>
      <c r="AA17" s="58"/>
    </row>
    <row r="18" spans="1:27" ht="18" customHeight="1">
      <c r="A18" s="58"/>
      <c r="B18" s="14" t="s">
        <v>7</v>
      </c>
      <c r="C18" s="8" t="s">
        <v>7</v>
      </c>
      <c r="D18" s="18"/>
      <c r="E18" s="61" t="s">
        <v>7</v>
      </c>
      <c r="F18" s="62"/>
      <c r="G18" s="62"/>
      <c r="H18" s="62"/>
      <c r="I18" s="62"/>
      <c r="J18" s="62"/>
      <c r="K18" s="62"/>
      <c r="L18" s="62"/>
      <c r="M18" s="62"/>
      <c r="N18" s="15"/>
      <c r="O18" s="15" t="s">
        <v>32</v>
      </c>
      <c r="P18" s="15" t="s">
        <v>33</v>
      </c>
      <c r="Q18" s="15"/>
      <c r="R18" s="53" t="s">
        <v>3</v>
      </c>
      <c r="S18" s="16" t="str">
        <f>IF(Q19="×",-7.75,"-")</f>
        <v>-</v>
      </c>
      <c r="U18" s="60" t="str">
        <f>IF(ISERROR(OR(WEEKDAY(B18,1)=1,ISNUMBER(MATCH(B18,#REF!,0)))),"",IF(OR(WEEKDAY(B18,1)=1,ISNUMBER(MATCH(B18,#REF!,0))),1,2))</f>
        <v/>
      </c>
      <c r="V18" s="58"/>
      <c r="W18" s="58"/>
      <c r="X18" s="10"/>
      <c r="Y18" s="58"/>
      <c r="Z18" s="58"/>
      <c r="AA18" s="58"/>
    </row>
    <row r="19" spans="1:27" ht="18" customHeight="1" thickBot="1">
      <c r="A19" s="58"/>
      <c r="B19" s="48" t="s">
        <v>7</v>
      </c>
      <c r="C19" s="49" t="s">
        <v>7</v>
      </c>
      <c r="D19" s="50"/>
      <c r="E19" s="76" t="s">
        <v>7</v>
      </c>
      <c r="F19" s="77"/>
      <c r="G19" s="77"/>
      <c r="H19" s="77"/>
      <c r="I19" s="77"/>
      <c r="J19" s="77"/>
      <c r="K19" s="77"/>
      <c r="L19" s="77"/>
      <c r="M19" s="77"/>
      <c r="N19" s="51"/>
      <c r="O19" s="51" t="s">
        <v>55</v>
      </c>
      <c r="P19" s="51" t="s">
        <v>33</v>
      </c>
      <c r="Q19" s="51" t="s">
        <v>7</v>
      </c>
      <c r="R19" s="55" t="s">
        <v>5</v>
      </c>
      <c r="S19" s="17">
        <f xml:space="preserve"> S14+S15</f>
        <v>0</v>
      </c>
      <c r="U19" s="60" t="str">
        <f>IF(ISERROR(OR(WEEKDAY(B19,1)=1,ISNUMBER(MATCH(B19,#REF!,0)))),"",IF(OR(WEEKDAY(B19,1)=1,ISNUMBER(MATCH(B19,#REF!,0))),1,2))</f>
        <v/>
      </c>
      <c r="V19" s="58"/>
      <c r="W19" s="58"/>
      <c r="X19" s="58"/>
      <c r="Y19" s="58"/>
      <c r="Z19" s="58"/>
      <c r="AA19" s="58"/>
    </row>
    <row r="20" spans="1:27" ht="18" customHeight="1" thickBot="1">
      <c r="A20" s="58"/>
      <c r="B20" s="71">
        <f>B12+1</f>
        <v>45172</v>
      </c>
      <c r="C20" s="72"/>
      <c r="D20" s="72"/>
      <c r="E20" s="72"/>
      <c r="F20" s="72"/>
      <c r="G20" s="72"/>
      <c r="H20" s="72"/>
      <c r="I20" s="72"/>
      <c r="J20" s="72"/>
      <c r="K20" s="72"/>
      <c r="L20" s="72"/>
      <c r="M20" s="72"/>
      <c r="N20" s="72"/>
      <c r="O20" s="72"/>
      <c r="P20" s="72"/>
      <c r="Q20" s="72"/>
      <c r="R20" s="72"/>
      <c r="S20" s="73"/>
      <c r="U20" s="60">
        <f>IF(ISERROR(OR(WEEKDAY(B20,1)=1,ISNUMBER(MATCH(B20,#REF!,0)))),"",IF(OR(WEEKDAY(B20,1)=1,ISNUMBER(MATCH(B20,#REF!,0))),1,2))</f>
        <v>1</v>
      </c>
      <c r="V20" s="58"/>
      <c r="W20" s="58"/>
      <c r="X20" s="58"/>
      <c r="Y20" s="58"/>
      <c r="Z20" s="58"/>
      <c r="AA20" s="58"/>
    </row>
    <row r="21" spans="1:27" ht="18" customHeight="1" thickBot="1">
      <c r="A21" s="58"/>
      <c r="B21" s="9" t="s">
        <v>25</v>
      </c>
      <c r="C21" s="4" t="s">
        <v>1</v>
      </c>
      <c r="D21" s="5" t="s">
        <v>0</v>
      </c>
      <c r="E21" s="68" t="s">
        <v>2</v>
      </c>
      <c r="F21" s="69"/>
      <c r="G21" s="69"/>
      <c r="H21" s="69"/>
      <c r="I21" s="69"/>
      <c r="J21" s="69"/>
      <c r="K21" s="69"/>
      <c r="L21" s="69"/>
      <c r="M21" s="70"/>
      <c r="N21" s="59" t="s">
        <v>4</v>
      </c>
      <c r="O21" s="57" t="s">
        <v>6</v>
      </c>
      <c r="P21" s="7" t="s">
        <v>26</v>
      </c>
      <c r="Q21" s="12" t="s">
        <v>4</v>
      </c>
      <c r="R21" s="63" t="s">
        <v>4</v>
      </c>
      <c r="S21" s="64"/>
      <c r="U21" s="60" t="str">
        <f>IF(ISERROR(OR(WEEKDAY(B21,1)=1,ISNUMBER(MATCH(B21,#REF!,0)))),"",IF(OR(WEEKDAY(B21,1)=1,ISNUMBER(MATCH(B21,#REF!,0))),1,2))</f>
        <v/>
      </c>
      <c r="V21" s="58"/>
      <c r="W21" s="58"/>
      <c r="X21" s="58"/>
      <c r="Y21" s="58"/>
      <c r="Z21" s="58"/>
      <c r="AA21" s="58"/>
    </row>
    <row r="22" spans="1:27" ht="18" customHeight="1">
      <c r="A22" s="58"/>
      <c r="B22" s="43" t="s">
        <v>7</v>
      </c>
      <c r="C22" s="44" t="s">
        <v>7</v>
      </c>
      <c r="D22" s="45"/>
      <c r="E22" s="66" t="s">
        <v>7</v>
      </c>
      <c r="F22" s="67"/>
      <c r="G22" s="67"/>
      <c r="H22" s="67"/>
      <c r="I22" s="67"/>
      <c r="J22" s="67"/>
      <c r="K22" s="67"/>
      <c r="L22" s="67"/>
      <c r="M22" s="67"/>
      <c r="N22" s="46"/>
      <c r="O22" s="46"/>
      <c r="P22" s="46"/>
      <c r="Q22" s="46"/>
      <c r="R22" s="52" t="s">
        <v>56</v>
      </c>
      <c r="S22" s="47">
        <f>SUM(N22:N27)</f>
        <v>0</v>
      </c>
      <c r="U22" s="60" t="str">
        <f>IF(ISERROR(OR(WEEKDAY(B22,1)=1,ISNUMBER(MATCH(B22,#REF!,0)))),"",IF(OR(WEEKDAY(B22,1)=1,ISNUMBER(MATCH(B22,#REF!,0))),1,2))</f>
        <v/>
      </c>
      <c r="V22" s="58"/>
      <c r="W22" s="58"/>
      <c r="X22" s="58"/>
      <c r="Y22" s="58"/>
      <c r="Z22" s="58"/>
      <c r="AA22" s="58"/>
    </row>
    <row r="23" spans="1:27" ht="18" customHeight="1">
      <c r="A23" s="58"/>
      <c r="B23" s="14" t="s">
        <v>7</v>
      </c>
      <c r="C23" s="8" t="s">
        <v>7</v>
      </c>
      <c r="D23" s="18"/>
      <c r="E23" s="61" t="s">
        <v>7</v>
      </c>
      <c r="F23" s="62"/>
      <c r="G23" s="62"/>
      <c r="H23" s="62"/>
      <c r="I23" s="62"/>
      <c r="J23" s="62"/>
      <c r="K23" s="62"/>
      <c r="L23" s="62"/>
      <c r="M23" s="62"/>
      <c r="N23" s="15"/>
      <c r="O23" s="15"/>
      <c r="P23" s="15"/>
      <c r="Q23" s="15"/>
      <c r="R23" s="53" t="s">
        <v>6</v>
      </c>
      <c r="S23" s="16">
        <f>SUM(Q22:Q26)</f>
        <v>0</v>
      </c>
      <c r="U23" s="60" t="str">
        <f>IF(ISERROR(OR(WEEKDAY(B23,1)=1,ISNUMBER(MATCH(B23,#REF!,0)))),"",IF(OR(WEEKDAY(B23,1)=1,ISNUMBER(MATCH(B23,#REF!,0))),1,2))</f>
        <v/>
      </c>
      <c r="V23" s="58"/>
      <c r="W23" s="58"/>
      <c r="X23" s="58"/>
      <c r="Y23" s="58"/>
      <c r="Z23" s="58"/>
      <c r="AA23" s="58"/>
    </row>
    <row r="24" spans="1:27" ht="18" customHeight="1">
      <c r="A24" s="58"/>
      <c r="B24" s="14" t="s">
        <v>7</v>
      </c>
      <c r="C24" s="8" t="s">
        <v>7</v>
      </c>
      <c r="D24" s="18"/>
      <c r="E24" s="61" t="s">
        <v>7</v>
      </c>
      <c r="F24" s="62"/>
      <c r="G24" s="62"/>
      <c r="H24" s="62"/>
      <c r="I24" s="62"/>
      <c r="J24" s="62"/>
      <c r="K24" s="62"/>
      <c r="L24" s="62"/>
      <c r="M24" s="62"/>
      <c r="N24" s="15"/>
      <c r="O24" s="15"/>
      <c r="P24" s="15"/>
      <c r="Q24" s="15"/>
      <c r="R24" s="54" t="str">
        <f>IF(Q27="△","Minus Time","")</f>
        <v/>
      </c>
      <c r="S24" s="41"/>
      <c r="U24" s="60" t="str">
        <f>IF(ISERROR(OR(WEEKDAY(B24,1)=1,ISNUMBER(MATCH(B24,#REF!,0)))),"",IF(OR(WEEKDAY(B24,1)=1,ISNUMBER(MATCH(B24,#REF!,0))),1,2))</f>
        <v/>
      </c>
      <c r="V24" s="58"/>
      <c r="W24" s="58"/>
      <c r="X24" s="58"/>
      <c r="Y24" s="58"/>
      <c r="Z24" s="58"/>
      <c r="AA24" s="58"/>
    </row>
    <row r="25" spans="1:27" ht="18" customHeight="1">
      <c r="A25" s="58"/>
      <c r="B25" s="14" t="s">
        <v>7</v>
      </c>
      <c r="C25" s="8" t="s">
        <v>7</v>
      </c>
      <c r="D25" s="18"/>
      <c r="E25" s="61" t="s">
        <v>7</v>
      </c>
      <c r="F25" s="62"/>
      <c r="G25" s="62"/>
      <c r="H25" s="62"/>
      <c r="I25" s="62"/>
      <c r="J25" s="62"/>
      <c r="K25" s="62"/>
      <c r="L25" s="62"/>
      <c r="M25" s="62"/>
      <c r="N25" s="15"/>
      <c r="O25" s="15"/>
      <c r="P25" s="15"/>
      <c r="Q25" s="15"/>
      <c r="R25" s="53" t="s">
        <v>23</v>
      </c>
      <c r="S25" s="16">
        <f>IF(OR(Q27="■",Q27="×",Q27="◎"),0,IF(Q27="△",SUM(S22:S24)-7.75, SUM(S22:S23)-7.75))</f>
        <v>0</v>
      </c>
      <c r="U25" s="60" t="str">
        <f>IF(ISERROR(OR(WEEKDAY(B25,1)=1,ISNUMBER(MATCH(B25,#REF!,0)))),"",IF(OR(WEEKDAY(B25,1)=1,ISNUMBER(MATCH(B25,#REF!,0))),1,2))</f>
        <v/>
      </c>
      <c r="V25" s="58"/>
      <c r="W25" s="58"/>
      <c r="X25" s="58"/>
      <c r="Y25" s="58"/>
      <c r="Z25" s="58"/>
      <c r="AA25" s="58"/>
    </row>
    <row r="26" spans="1:27" ht="18" customHeight="1">
      <c r="A26" s="58"/>
      <c r="B26" s="14" t="s">
        <v>7</v>
      </c>
      <c r="C26" s="8" t="s">
        <v>7</v>
      </c>
      <c r="D26" s="18"/>
      <c r="E26" s="61" t="s">
        <v>7</v>
      </c>
      <c r="F26" s="62"/>
      <c r="G26" s="62"/>
      <c r="H26" s="62"/>
      <c r="I26" s="62"/>
      <c r="J26" s="62"/>
      <c r="K26" s="62"/>
      <c r="L26" s="62"/>
      <c r="M26" s="62"/>
      <c r="N26" s="15"/>
      <c r="O26" s="15" t="s">
        <v>32</v>
      </c>
      <c r="P26" s="15" t="s">
        <v>33</v>
      </c>
      <c r="Q26" s="15"/>
      <c r="R26" s="53" t="s">
        <v>3</v>
      </c>
      <c r="S26" s="16" t="str">
        <f>IF(Q27="×",-7.75,"-")</f>
        <v>-</v>
      </c>
      <c r="U26" s="60" t="str">
        <f>IF(ISERROR(OR(WEEKDAY(B26,1)=1,ISNUMBER(MATCH(B26,#REF!,0)))),"",IF(OR(WEEKDAY(B26,1)=1,ISNUMBER(MATCH(B26,#REF!,0))),1,2))</f>
        <v/>
      </c>
      <c r="V26" s="58"/>
      <c r="W26" s="58"/>
      <c r="X26" s="58"/>
      <c r="Y26" s="58"/>
      <c r="Z26" s="58"/>
      <c r="AA26" s="58"/>
    </row>
    <row r="27" spans="1:27" ht="18" customHeight="1" thickBot="1">
      <c r="A27" s="58"/>
      <c r="B27" s="48" t="s">
        <v>7</v>
      </c>
      <c r="C27" s="49" t="s">
        <v>7</v>
      </c>
      <c r="D27" s="50"/>
      <c r="E27" s="76" t="s">
        <v>7</v>
      </c>
      <c r="F27" s="77"/>
      <c r="G27" s="77"/>
      <c r="H27" s="77"/>
      <c r="I27" s="77"/>
      <c r="J27" s="77"/>
      <c r="K27" s="77"/>
      <c r="L27" s="77"/>
      <c r="M27" s="77"/>
      <c r="N27" s="51"/>
      <c r="O27" s="51" t="s">
        <v>55</v>
      </c>
      <c r="P27" s="51" t="s">
        <v>33</v>
      </c>
      <c r="Q27" s="51" t="s">
        <v>7</v>
      </c>
      <c r="R27" s="55" t="s">
        <v>5</v>
      </c>
      <c r="S27" s="17">
        <f xml:space="preserve"> S22+S23</f>
        <v>0</v>
      </c>
      <c r="U27" s="60" t="str">
        <f>IF(ISERROR(OR(WEEKDAY(B27,1)=1,ISNUMBER(MATCH(B27,#REF!,0)))),"",IF(OR(WEEKDAY(B27,1)=1,ISNUMBER(MATCH(B27,#REF!,0))),1,2))</f>
        <v/>
      </c>
      <c r="V27" s="58"/>
      <c r="W27" s="58"/>
      <c r="X27" s="58"/>
      <c r="Y27" s="58"/>
      <c r="Z27" s="58"/>
      <c r="AA27" s="58"/>
    </row>
    <row r="28" spans="1:27" ht="18" customHeight="1" thickBot="1">
      <c r="A28" s="58"/>
      <c r="B28" s="71">
        <f>B20+1</f>
        <v>45173</v>
      </c>
      <c r="C28" s="72"/>
      <c r="D28" s="72"/>
      <c r="E28" s="72"/>
      <c r="F28" s="72"/>
      <c r="G28" s="72"/>
      <c r="H28" s="72"/>
      <c r="I28" s="72"/>
      <c r="J28" s="72"/>
      <c r="K28" s="72"/>
      <c r="L28" s="72"/>
      <c r="M28" s="72"/>
      <c r="N28" s="72"/>
      <c r="O28" s="72"/>
      <c r="P28" s="72"/>
      <c r="Q28" s="72"/>
      <c r="R28" s="72"/>
      <c r="S28" s="73"/>
      <c r="U28" s="60">
        <f>IF(ISERROR(OR(WEEKDAY(B28,1)=1,ISNUMBER(MATCH(B28,#REF!,0)))),"",IF(OR(WEEKDAY(B28,1)=1,ISNUMBER(MATCH(B28,#REF!,0))),1,2))</f>
        <v>2</v>
      </c>
      <c r="V28" s="58"/>
      <c r="W28" s="58"/>
      <c r="X28" s="58"/>
      <c r="Y28" s="58"/>
      <c r="Z28" s="58"/>
      <c r="AA28" s="58"/>
    </row>
    <row r="29" spans="1:27" ht="18" customHeight="1" thickBot="1">
      <c r="A29" s="58"/>
      <c r="B29" s="9" t="s">
        <v>25</v>
      </c>
      <c r="C29" s="4" t="s">
        <v>1</v>
      </c>
      <c r="D29" s="5" t="s">
        <v>0</v>
      </c>
      <c r="E29" s="68" t="s">
        <v>2</v>
      </c>
      <c r="F29" s="69"/>
      <c r="G29" s="69"/>
      <c r="H29" s="69"/>
      <c r="I29" s="69"/>
      <c r="J29" s="69"/>
      <c r="K29" s="69"/>
      <c r="L29" s="69"/>
      <c r="M29" s="70"/>
      <c r="N29" s="59" t="s">
        <v>4</v>
      </c>
      <c r="O29" s="57" t="s">
        <v>6</v>
      </c>
      <c r="P29" s="7" t="s">
        <v>26</v>
      </c>
      <c r="Q29" s="12" t="s">
        <v>4</v>
      </c>
      <c r="R29" s="63" t="s">
        <v>4</v>
      </c>
      <c r="S29" s="64"/>
      <c r="U29" s="60" t="str">
        <f>IF(ISERROR(OR(WEEKDAY(B29,1)=1,ISNUMBER(MATCH(B29,#REF!,0)))),"",IF(OR(WEEKDAY(B29,1)=1,ISNUMBER(MATCH(B29,#REF!,0))),1,2))</f>
        <v/>
      </c>
      <c r="V29" s="58"/>
      <c r="W29" s="58"/>
      <c r="X29" s="58"/>
      <c r="Y29" s="58"/>
      <c r="Z29" s="58"/>
      <c r="AA29" s="58"/>
    </row>
    <row r="30" spans="1:27" ht="18" customHeight="1">
      <c r="A30" s="58"/>
      <c r="B30" s="43" t="s">
        <v>7</v>
      </c>
      <c r="C30" s="44" t="s">
        <v>7</v>
      </c>
      <c r="D30" s="45"/>
      <c r="E30" s="66" t="s">
        <v>7</v>
      </c>
      <c r="F30" s="67"/>
      <c r="G30" s="67"/>
      <c r="H30" s="67"/>
      <c r="I30" s="67"/>
      <c r="J30" s="67"/>
      <c r="K30" s="67"/>
      <c r="L30" s="67"/>
      <c r="M30" s="67"/>
      <c r="N30" s="46"/>
      <c r="O30" s="46" t="s">
        <v>115</v>
      </c>
      <c r="P30" s="46"/>
      <c r="Q30" s="46">
        <v>7</v>
      </c>
      <c r="R30" s="52" t="s">
        <v>56</v>
      </c>
      <c r="S30" s="47">
        <f>SUM(N30:N35)</f>
        <v>0</v>
      </c>
      <c r="U30" s="60" t="str">
        <f>IF(ISERROR(OR(WEEKDAY(B30,1)=1,ISNUMBER(MATCH(B30,#REF!,0)))),"",IF(OR(WEEKDAY(B30,1)=1,ISNUMBER(MATCH(B30,#REF!,0))),1,2))</f>
        <v/>
      </c>
      <c r="V30" s="58"/>
      <c r="W30" s="58"/>
      <c r="X30" s="58"/>
      <c r="Y30" s="58"/>
      <c r="Z30" s="58"/>
      <c r="AA30" s="58"/>
    </row>
    <row r="31" spans="1:27" ht="18" customHeight="1">
      <c r="A31" s="58"/>
      <c r="B31" s="14" t="s">
        <v>7</v>
      </c>
      <c r="C31" s="8" t="s">
        <v>7</v>
      </c>
      <c r="D31" s="18"/>
      <c r="E31" s="61" t="s">
        <v>7</v>
      </c>
      <c r="F31" s="62"/>
      <c r="G31" s="62"/>
      <c r="H31" s="62"/>
      <c r="I31" s="62"/>
      <c r="J31" s="62"/>
      <c r="K31" s="62"/>
      <c r="L31" s="62"/>
      <c r="M31" s="62"/>
      <c r="N31" s="15"/>
      <c r="O31" s="15"/>
      <c r="P31" s="15"/>
      <c r="Q31" s="15"/>
      <c r="R31" s="53" t="s">
        <v>6</v>
      </c>
      <c r="S31" s="16">
        <f>SUM(Q30:Q34)</f>
        <v>7.75</v>
      </c>
      <c r="U31" s="60" t="str">
        <f>IF(ISERROR(OR(WEEKDAY(B31,1)=1,ISNUMBER(MATCH(B31,#REF!,0)))),"",IF(OR(WEEKDAY(B31,1)=1,ISNUMBER(MATCH(B31,#REF!,0))),1,2))</f>
        <v/>
      </c>
      <c r="V31" s="58"/>
      <c r="W31" s="58"/>
      <c r="X31" s="58"/>
      <c r="Y31" s="58"/>
      <c r="Z31" s="58"/>
      <c r="AA31" s="58"/>
    </row>
    <row r="32" spans="1:27" ht="18" customHeight="1">
      <c r="A32" s="58"/>
      <c r="B32" s="14" t="s">
        <v>7</v>
      </c>
      <c r="C32" s="8" t="s">
        <v>7</v>
      </c>
      <c r="D32" s="18"/>
      <c r="E32" s="61" t="s">
        <v>7</v>
      </c>
      <c r="F32" s="62"/>
      <c r="G32" s="62"/>
      <c r="H32" s="62"/>
      <c r="I32" s="62"/>
      <c r="J32" s="62"/>
      <c r="K32" s="62"/>
      <c r="L32" s="62"/>
      <c r="M32" s="62"/>
      <c r="N32" s="15"/>
      <c r="O32" s="15"/>
      <c r="P32" s="15"/>
      <c r="Q32" s="15"/>
      <c r="R32" s="54" t="str">
        <f>IF(Q35="△","Minus Time","")</f>
        <v/>
      </c>
      <c r="S32" s="41"/>
      <c r="U32" s="60" t="str">
        <f>IF(ISERROR(OR(WEEKDAY(B32,1)=1,ISNUMBER(MATCH(B32,#REF!,0)))),"",IF(OR(WEEKDAY(B32,1)=1,ISNUMBER(MATCH(B32,#REF!,0))),1,2))</f>
        <v/>
      </c>
      <c r="V32" s="58"/>
      <c r="W32" s="58"/>
      <c r="X32" s="58"/>
      <c r="Y32" s="58"/>
      <c r="Z32" s="58"/>
      <c r="AA32" s="58"/>
    </row>
    <row r="33" spans="1:27" ht="18" customHeight="1">
      <c r="A33" s="58"/>
      <c r="B33" s="14" t="s">
        <v>7</v>
      </c>
      <c r="C33" s="8" t="s">
        <v>7</v>
      </c>
      <c r="D33" s="18"/>
      <c r="E33" s="61" t="s">
        <v>7</v>
      </c>
      <c r="F33" s="62"/>
      <c r="G33" s="62"/>
      <c r="H33" s="62"/>
      <c r="I33" s="62"/>
      <c r="J33" s="62"/>
      <c r="K33" s="62"/>
      <c r="L33" s="62"/>
      <c r="M33" s="62"/>
      <c r="N33" s="15"/>
      <c r="O33" s="15"/>
      <c r="P33" s="15"/>
      <c r="Q33" s="15"/>
      <c r="R33" s="53" t="s">
        <v>23</v>
      </c>
      <c r="S33" s="16">
        <f>IF(OR(Q35="■",Q35="×",Q35="◎"),0,IF(Q35="△",SUM(S30:S32)-7.75, SUM(S30:S31)-7.75))</f>
        <v>0</v>
      </c>
      <c r="U33" s="60" t="str">
        <f>IF(ISERROR(OR(WEEKDAY(B33,1)=1,ISNUMBER(MATCH(B33,#REF!,0)))),"",IF(OR(WEEKDAY(B33,1)=1,ISNUMBER(MATCH(B33,#REF!,0))),1,2))</f>
        <v/>
      </c>
      <c r="V33" s="58"/>
      <c r="W33" s="58"/>
      <c r="X33" s="58"/>
      <c r="Y33" s="58"/>
      <c r="Z33" s="58"/>
      <c r="AA33" s="58"/>
    </row>
    <row r="34" spans="1:27" ht="18" customHeight="1">
      <c r="A34" s="58"/>
      <c r="B34" s="14" t="s">
        <v>7</v>
      </c>
      <c r="C34" s="8" t="s">
        <v>7</v>
      </c>
      <c r="D34" s="18"/>
      <c r="E34" s="61" t="s">
        <v>7</v>
      </c>
      <c r="F34" s="62"/>
      <c r="G34" s="62"/>
      <c r="H34" s="62"/>
      <c r="I34" s="62"/>
      <c r="J34" s="62"/>
      <c r="K34" s="62"/>
      <c r="L34" s="62"/>
      <c r="M34" s="62"/>
      <c r="N34" s="15"/>
      <c r="O34" s="15" t="s">
        <v>32</v>
      </c>
      <c r="P34" s="15" t="s">
        <v>33</v>
      </c>
      <c r="Q34" s="15">
        <v>0.75</v>
      </c>
      <c r="R34" s="53" t="s">
        <v>3</v>
      </c>
      <c r="S34" s="16" t="str">
        <f>IF(Q35="×",-7.75,"-")</f>
        <v>-</v>
      </c>
      <c r="U34" s="60" t="str">
        <f>IF(ISERROR(OR(WEEKDAY(B34,1)=1,ISNUMBER(MATCH(B34,#REF!,0)))),"",IF(OR(WEEKDAY(B34,1)=1,ISNUMBER(MATCH(B34,#REF!,0))),1,2))</f>
        <v/>
      </c>
      <c r="V34" s="58"/>
      <c r="W34" s="58"/>
      <c r="X34" s="58"/>
      <c r="Y34" s="58"/>
      <c r="Z34" s="58"/>
      <c r="AA34" s="58"/>
    </row>
    <row r="35" spans="1:27" ht="18" customHeight="1" thickBot="1">
      <c r="A35" s="58"/>
      <c r="B35" s="48" t="s">
        <v>7</v>
      </c>
      <c r="C35" s="49" t="s">
        <v>7</v>
      </c>
      <c r="D35" s="50"/>
      <c r="E35" s="76" t="s">
        <v>7</v>
      </c>
      <c r="F35" s="77"/>
      <c r="G35" s="77"/>
      <c r="H35" s="77"/>
      <c r="I35" s="77"/>
      <c r="J35" s="77"/>
      <c r="K35" s="77"/>
      <c r="L35" s="77"/>
      <c r="M35" s="77"/>
      <c r="N35" s="51"/>
      <c r="O35" s="51" t="s">
        <v>55</v>
      </c>
      <c r="P35" s="51" t="s">
        <v>33</v>
      </c>
      <c r="Q35" s="51" t="s">
        <v>93</v>
      </c>
      <c r="R35" s="55" t="s">
        <v>5</v>
      </c>
      <c r="S35" s="17">
        <f xml:space="preserve"> S30+S31</f>
        <v>7.75</v>
      </c>
      <c r="U35" s="60" t="str">
        <f>IF(ISERROR(OR(WEEKDAY(B35,1)=1,ISNUMBER(MATCH(B35,#REF!,0)))),"",IF(OR(WEEKDAY(B35,1)=1,ISNUMBER(MATCH(B35,#REF!,0))),1,2))</f>
        <v/>
      </c>
      <c r="V35" s="58"/>
      <c r="W35" s="58"/>
      <c r="X35" s="58"/>
      <c r="Y35" s="58"/>
      <c r="Z35" s="58"/>
      <c r="AA35" s="58"/>
    </row>
    <row r="36" spans="1:27" ht="18" customHeight="1" thickBot="1">
      <c r="A36" s="58"/>
      <c r="B36" s="71">
        <f>B28+1</f>
        <v>45174</v>
      </c>
      <c r="C36" s="72"/>
      <c r="D36" s="72"/>
      <c r="E36" s="72"/>
      <c r="F36" s="72"/>
      <c r="G36" s="72"/>
      <c r="H36" s="72"/>
      <c r="I36" s="72"/>
      <c r="J36" s="72"/>
      <c r="K36" s="72"/>
      <c r="L36" s="72"/>
      <c r="M36" s="72"/>
      <c r="N36" s="72"/>
      <c r="O36" s="72"/>
      <c r="P36" s="72"/>
      <c r="Q36" s="72"/>
      <c r="R36" s="72"/>
      <c r="S36" s="73"/>
      <c r="U36" s="60">
        <f>IF(ISERROR(OR(WEEKDAY(B36,1)=1,ISNUMBER(MATCH(B36,#REF!,0)))),"",IF(OR(WEEKDAY(B36,1)=1,ISNUMBER(MATCH(B36,#REF!,0))),1,2))</f>
        <v>2</v>
      </c>
      <c r="V36" s="58"/>
      <c r="W36" s="58"/>
      <c r="X36" s="58"/>
      <c r="Y36" s="58"/>
      <c r="Z36" s="58"/>
      <c r="AA36" s="58"/>
    </row>
    <row r="37" spans="1:27" ht="18" customHeight="1" thickBot="1">
      <c r="A37" s="58"/>
      <c r="B37" s="9" t="s">
        <v>25</v>
      </c>
      <c r="C37" s="4" t="s">
        <v>1</v>
      </c>
      <c r="D37" s="5" t="s">
        <v>0</v>
      </c>
      <c r="E37" s="68" t="s">
        <v>2</v>
      </c>
      <c r="F37" s="69"/>
      <c r="G37" s="69"/>
      <c r="H37" s="69"/>
      <c r="I37" s="69"/>
      <c r="J37" s="69"/>
      <c r="K37" s="69"/>
      <c r="L37" s="69"/>
      <c r="M37" s="70"/>
      <c r="N37" s="59" t="s">
        <v>4</v>
      </c>
      <c r="O37" s="57" t="s">
        <v>6</v>
      </c>
      <c r="P37" s="7" t="s">
        <v>26</v>
      </c>
      <c r="Q37" s="12" t="s">
        <v>4</v>
      </c>
      <c r="R37" s="63" t="s">
        <v>4</v>
      </c>
      <c r="S37" s="64"/>
      <c r="U37" s="60" t="str">
        <f>IF(ISERROR(OR(WEEKDAY(B37,1)=1,ISNUMBER(MATCH(B37,#REF!,0)))),"",IF(OR(WEEKDAY(B37,1)=1,ISNUMBER(MATCH(B37,#REF!,0))),1,2))</f>
        <v/>
      </c>
      <c r="V37" s="58"/>
      <c r="W37" s="58"/>
      <c r="X37" s="58"/>
      <c r="Y37" s="58"/>
      <c r="Z37" s="58"/>
      <c r="AA37" s="58"/>
    </row>
    <row r="38" spans="1:27" ht="18" customHeight="1">
      <c r="A38" s="58"/>
      <c r="B38" s="43" t="s">
        <v>7</v>
      </c>
      <c r="C38" s="44" t="s">
        <v>7</v>
      </c>
      <c r="D38" s="45"/>
      <c r="E38" s="66" t="s">
        <v>7</v>
      </c>
      <c r="F38" s="67"/>
      <c r="G38" s="67"/>
      <c r="H38" s="67"/>
      <c r="I38" s="67"/>
      <c r="J38" s="67"/>
      <c r="K38" s="67"/>
      <c r="L38" s="67"/>
      <c r="M38" s="67"/>
      <c r="N38" s="46"/>
      <c r="O38" s="46" t="s">
        <v>115</v>
      </c>
      <c r="P38" s="46"/>
      <c r="Q38" s="46">
        <v>7</v>
      </c>
      <c r="R38" s="52" t="s">
        <v>56</v>
      </c>
      <c r="S38" s="47">
        <f>SUM(N38:N43)</f>
        <v>0</v>
      </c>
      <c r="U38" s="60" t="str">
        <f>IF(ISERROR(OR(WEEKDAY(B38,1)=1,ISNUMBER(MATCH(B38,#REF!,0)))),"",IF(OR(WEEKDAY(B38,1)=1,ISNUMBER(MATCH(B38,#REF!,0))),1,2))</f>
        <v/>
      </c>
      <c r="V38" s="58"/>
      <c r="W38" s="58"/>
      <c r="X38" s="58"/>
      <c r="Y38" s="58"/>
      <c r="Z38" s="58"/>
      <c r="AA38" s="58"/>
    </row>
    <row r="39" spans="1:27" ht="18" customHeight="1">
      <c r="A39" s="58"/>
      <c r="B39" s="14" t="s">
        <v>7</v>
      </c>
      <c r="C39" s="8" t="s">
        <v>7</v>
      </c>
      <c r="D39" s="18"/>
      <c r="E39" s="61" t="s">
        <v>7</v>
      </c>
      <c r="F39" s="62"/>
      <c r="G39" s="62"/>
      <c r="H39" s="62"/>
      <c r="I39" s="62"/>
      <c r="J39" s="62"/>
      <c r="K39" s="62"/>
      <c r="L39" s="62"/>
      <c r="M39" s="62"/>
      <c r="N39" s="15"/>
      <c r="O39" s="15"/>
      <c r="P39" s="15"/>
      <c r="Q39" s="15"/>
      <c r="R39" s="53" t="s">
        <v>6</v>
      </c>
      <c r="S39" s="16">
        <f>SUM(Q38:Q42)</f>
        <v>7.75</v>
      </c>
      <c r="U39" s="60" t="str">
        <f>IF(ISERROR(OR(WEEKDAY(B39,1)=1,ISNUMBER(MATCH(B39,#REF!,0)))),"",IF(OR(WEEKDAY(B39,1)=1,ISNUMBER(MATCH(B39,#REF!,0))),1,2))</f>
        <v/>
      </c>
      <c r="V39" s="58"/>
      <c r="W39" s="58"/>
      <c r="X39" s="58"/>
      <c r="Y39" s="58"/>
      <c r="Z39" s="58"/>
      <c r="AA39" s="58"/>
    </row>
    <row r="40" spans="1:27" ht="18" customHeight="1">
      <c r="A40" s="58"/>
      <c r="B40" s="14" t="s">
        <v>7</v>
      </c>
      <c r="C40" s="8" t="s">
        <v>7</v>
      </c>
      <c r="D40" s="18"/>
      <c r="E40" s="61" t="s">
        <v>7</v>
      </c>
      <c r="F40" s="62"/>
      <c r="G40" s="62"/>
      <c r="H40" s="62"/>
      <c r="I40" s="62"/>
      <c r="J40" s="62"/>
      <c r="K40" s="62"/>
      <c r="L40" s="62"/>
      <c r="M40" s="62"/>
      <c r="N40" s="15"/>
      <c r="O40" s="15"/>
      <c r="P40" s="15"/>
      <c r="Q40" s="15"/>
      <c r="R40" s="54" t="str">
        <f>IF(Q43="△","Minus Time","")</f>
        <v/>
      </c>
      <c r="S40" s="41"/>
      <c r="U40" s="60" t="str">
        <f>IF(ISERROR(OR(WEEKDAY(B40,1)=1,ISNUMBER(MATCH(B40,#REF!,0)))),"",IF(OR(WEEKDAY(B40,1)=1,ISNUMBER(MATCH(B40,#REF!,0))),1,2))</f>
        <v/>
      </c>
      <c r="V40" s="58"/>
      <c r="W40" s="58"/>
      <c r="X40" s="58"/>
      <c r="Y40" s="58"/>
      <c r="Z40" s="58"/>
      <c r="AA40" s="58"/>
    </row>
    <row r="41" spans="1:27" ht="18" customHeight="1">
      <c r="A41" s="58"/>
      <c r="B41" s="14" t="s">
        <v>7</v>
      </c>
      <c r="C41" s="8" t="s">
        <v>7</v>
      </c>
      <c r="D41" s="18"/>
      <c r="E41" s="61" t="s">
        <v>7</v>
      </c>
      <c r="F41" s="62"/>
      <c r="G41" s="62"/>
      <c r="H41" s="62"/>
      <c r="I41" s="62"/>
      <c r="J41" s="62"/>
      <c r="K41" s="62"/>
      <c r="L41" s="62"/>
      <c r="M41" s="62"/>
      <c r="N41" s="15"/>
      <c r="O41" s="15"/>
      <c r="P41" s="15"/>
      <c r="Q41" s="15"/>
      <c r="R41" s="53" t="s">
        <v>23</v>
      </c>
      <c r="S41" s="16">
        <f>IF(OR(Q43="■",Q43="×",Q43="◎"),0,IF(Q43="△",SUM(S38:S40)-7.75, SUM(S38:S39)-7.75))</f>
        <v>0</v>
      </c>
      <c r="U41" s="60" t="str">
        <f>IF(ISERROR(OR(WEEKDAY(B41,1)=1,ISNUMBER(MATCH(B41,#REF!,0)))),"",IF(OR(WEEKDAY(B41,1)=1,ISNUMBER(MATCH(B41,#REF!,0))),1,2))</f>
        <v/>
      </c>
      <c r="V41" s="58"/>
      <c r="W41" s="58"/>
      <c r="X41" s="58"/>
      <c r="Y41" s="58"/>
      <c r="Z41" s="58"/>
      <c r="AA41" s="58"/>
    </row>
    <row r="42" spans="1:27" ht="18" customHeight="1">
      <c r="A42" s="58"/>
      <c r="B42" s="14" t="s">
        <v>7</v>
      </c>
      <c r="C42" s="8" t="s">
        <v>7</v>
      </c>
      <c r="D42" s="18"/>
      <c r="E42" s="61" t="s">
        <v>7</v>
      </c>
      <c r="F42" s="62"/>
      <c r="G42" s="62"/>
      <c r="H42" s="62"/>
      <c r="I42" s="62"/>
      <c r="J42" s="62"/>
      <c r="K42" s="62"/>
      <c r="L42" s="62"/>
      <c r="M42" s="62"/>
      <c r="N42" s="15"/>
      <c r="O42" s="15" t="s">
        <v>32</v>
      </c>
      <c r="P42" s="15" t="s">
        <v>33</v>
      </c>
      <c r="Q42" s="15">
        <v>0.75</v>
      </c>
      <c r="R42" s="53" t="s">
        <v>3</v>
      </c>
      <c r="S42" s="16" t="str">
        <f>IF(Q43="×",-7.75,"-")</f>
        <v>-</v>
      </c>
      <c r="U42" s="60" t="str">
        <f>IF(ISERROR(OR(WEEKDAY(B42,1)=1,ISNUMBER(MATCH(B42,#REF!,0)))),"",IF(OR(WEEKDAY(B42,1)=1,ISNUMBER(MATCH(B42,#REF!,0))),1,2))</f>
        <v/>
      </c>
      <c r="V42" s="58"/>
      <c r="W42" s="58"/>
      <c r="X42" s="58"/>
      <c r="Y42" s="58"/>
      <c r="Z42" s="58"/>
      <c r="AA42" s="58"/>
    </row>
    <row r="43" spans="1:27" ht="18" customHeight="1" thickBot="1">
      <c r="A43" s="58"/>
      <c r="B43" s="48" t="s">
        <v>7</v>
      </c>
      <c r="C43" s="49" t="s">
        <v>7</v>
      </c>
      <c r="D43" s="50"/>
      <c r="E43" s="76" t="s">
        <v>7</v>
      </c>
      <c r="F43" s="77"/>
      <c r="G43" s="77"/>
      <c r="H43" s="77"/>
      <c r="I43" s="77"/>
      <c r="J43" s="77"/>
      <c r="K43" s="77"/>
      <c r="L43" s="77"/>
      <c r="M43" s="77"/>
      <c r="N43" s="51"/>
      <c r="O43" s="51" t="s">
        <v>55</v>
      </c>
      <c r="P43" s="51" t="s">
        <v>33</v>
      </c>
      <c r="Q43" s="51" t="s">
        <v>93</v>
      </c>
      <c r="R43" s="55" t="s">
        <v>5</v>
      </c>
      <c r="S43" s="17">
        <f xml:space="preserve"> S38+S39</f>
        <v>7.75</v>
      </c>
      <c r="U43" s="60" t="str">
        <f>IF(ISERROR(OR(WEEKDAY(B43,1)=1,ISNUMBER(MATCH(B43,#REF!,0)))),"",IF(OR(WEEKDAY(B43,1)=1,ISNUMBER(MATCH(B43,#REF!,0))),1,2))</f>
        <v/>
      </c>
      <c r="V43" s="58"/>
      <c r="W43" s="58"/>
      <c r="X43" s="58"/>
      <c r="Y43" s="58"/>
      <c r="Z43" s="58"/>
      <c r="AA43" s="58"/>
    </row>
    <row r="44" spans="1:27" ht="18" customHeight="1" thickBot="1">
      <c r="A44" s="58"/>
      <c r="B44" s="71">
        <f>B36+1</f>
        <v>45175</v>
      </c>
      <c r="C44" s="72"/>
      <c r="D44" s="72"/>
      <c r="E44" s="72"/>
      <c r="F44" s="72"/>
      <c r="G44" s="72"/>
      <c r="H44" s="72"/>
      <c r="I44" s="72"/>
      <c r="J44" s="72"/>
      <c r="K44" s="72"/>
      <c r="L44" s="72"/>
      <c r="M44" s="72"/>
      <c r="N44" s="72"/>
      <c r="O44" s="72"/>
      <c r="P44" s="72"/>
      <c r="Q44" s="72"/>
      <c r="R44" s="72"/>
      <c r="S44" s="73"/>
      <c r="U44" s="60">
        <f>IF(ISERROR(OR(WEEKDAY(B44,1)=1,ISNUMBER(MATCH(B44,#REF!,0)))),"",IF(OR(WEEKDAY(B44,1)=1,ISNUMBER(MATCH(B44,#REF!,0))),1,2))</f>
        <v>2</v>
      </c>
      <c r="V44" s="58"/>
      <c r="W44" s="58"/>
      <c r="X44" s="58"/>
      <c r="Y44" s="58"/>
      <c r="Z44" s="58"/>
      <c r="AA44" s="58"/>
    </row>
    <row r="45" spans="1:27" ht="18" customHeight="1" thickBot="1">
      <c r="A45" s="58"/>
      <c r="B45" s="9" t="s">
        <v>25</v>
      </c>
      <c r="C45" s="4" t="s">
        <v>1</v>
      </c>
      <c r="D45" s="5" t="s">
        <v>0</v>
      </c>
      <c r="E45" s="68" t="s">
        <v>2</v>
      </c>
      <c r="F45" s="69"/>
      <c r="G45" s="69"/>
      <c r="H45" s="69"/>
      <c r="I45" s="69"/>
      <c r="J45" s="69"/>
      <c r="K45" s="69"/>
      <c r="L45" s="69"/>
      <c r="M45" s="70"/>
      <c r="N45" s="59" t="s">
        <v>4</v>
      </c>
      <c r="O45" s="57" t="s">
        <v>6</v>
      </c>
      <c r="P45" s="7" t="s">
        <v>26</v>
      </c>
      <c r="Q45" s="12" t="s">
        <v>4</v>
      </c>
      <c r="R45" s="63" t="s">
        <v>4</v>
      </c>
      <c r="S45" s="64"/>
      <c r="U45" s="60" t="str">
        <f>IF(ISERROR(OR(WEEKDAY(B45,1)=1,ISNUMBER(MATCH(B45,#REF!,0)))),"",IF(OR(WEEKDAY(B45,1)=1,ISNUMBER(MATCH(B45,#REF!,0))),1,2))</f>
        <v/>
      </c>
      <c r="V45" s="58"/>
      <c r="W45" s="58"/>
      <c r="X45" s="58"/>
      <c r="Y45" s="58"/>
      <c r="Z45" s="58"/>
      <c r="AA45" s="58"/>
    </row>
    <row r="46" spans="1:27" ht="18" customHeight="1">
      <c r="A46" s="58"/>
      <c r="B46" s="43" t="s">
        <v>7</v>
      </c>
      <c r="C46" s="44" t="s">
        <v>7</v>
      </c>
      <c r="D46" s="45"/>
      <c r="E46" s="66" t="s">
        <v>7</v>
      </c>
      <c r="F46" s="67"/>
      <c r="G46" s="67"/>
      <c r="H46" s="67"/>
      <c r="I46" s="67"/>
      <c r="J46" s="67"/>
      <c r="K46" s="67"/>
      <c r="L46" s="67"/>
      <c r="M46" s="67"/>
      <c r="N46" s="46"/>
      <c r="O46" s="46" t="s">
        <v>115</v>
      </c>
      <c r="P46" s="46"/>
      <c r="Q46" s="46">
        <v>7</v>
      </c>
      <c r="R46" s="52" t="s">
        <v>56</v>
      </c>
      <c r="S46" s="47">
        <f>SUM(N46:N51)</f>
        <v>0</v>
      </c>
      <c r="U46" s="60" t="str">
        <f>IF(ISERROR(OR(WEEKDAY(B46,1)=1,ISNUMBER(MATCH(B46,#REF!,0)))),"",IF(OR(WEEKDAY(B46,1)=1,ISNUMBER(MATCH(B46,#REF!,0))),1,2))</f>
        <v/>
      </c>
      <c r="V46" s="58"/>
      <c r="W46" s="58"/>
      <c r="X46" s="58"/>
      <c r="Y46" s="58"/>
      <c r="Z46" s="58"/>
      <c r="AA46" s="58"/>
    </row>
    <row r="47" spans="1:27" ht="18" customHeight="1">
      <c r="A47" s="58"/>
      <c r="B47" s="14" t="s">
        <v>7</v>
      </c>
      <c r="C47" s="8" t="s">
        <v>7</v>
      </c>
      <c r="D47" s="18"/>
      <c r="E47" s="61" t="s">
        <v>7</v>
      </c>
      <c r="F47" s="62"/>
      <c r="G47" s="62"/>
      <c r="H47" s="62"/>
      <c r="I47" s="62"/>
      <c r="J47" s="62"/>
      <c r="K47" s="62"/>
      <c r="L47" s="62"/>
      <c r="M47" s="62"/>
      <c r="N47" s="15"/>
      <c r="O47" s="15"/>
      <c r="P47" s="15"/>
      <c r="Q47" s="15"/>
      <c r="R47" s="53" t="s">
        <v>6</v>
      </c>
      <c r="S47" s="16">
        <f>SUM(Q46:Q50)</f>
        <v>7.75</v>
      </c>
      <c r="U47" s="60" t="str">
        <f>IF(ISERROR(OR(WEEKDAY(B47,1)=1,ISNUMBER(MATCH(B47,#REF!,0)))),"",IF(OR(WEEKDAY(B47,1)=1,ISNUMBER(MATCH(B47,#REF!,0))),1,2))</f>
        <v/>
      </c>
      <c r="V47" s="58"/>
      <c r="W47" s="58"/>
      <c r="X47" s="58"/>
      <c r="Y47" s="58"/>
      <c r="Z47" s="58"/>
      <c r="AA47" s="58"/>
    </row>
    <row r="48" spans="1:27" ht="18" customHeight="1">
      <c r="A48" s="58"/>
      <c r="B48" s="14" t="s">
        <v>7</v>
      </c>
      <c r="C48" s="8" t="s">
        <v>7</v>
      </c>
      <c r="D48" s="18"/>
      <c r="E48" s="61" t="s">
        <v>7</v>
      </c>
      <c r="F48" s="62"/>
      <c r="G48" s="62"/>
      <c r="H48" s="62"/>
      <c r="I48" s="62"/>
      <c r="J48" s="62"/>
      <c r="K48" s="62"/>
      <c r="L48" s="62"/>
      <c r="M48" s="62"/>
      <c r="N48" s="15"/>
      <c r="O48" s="15"/>
      <c r="P48" s="15"/>
      <c r="Q48" s="15"/>
      <c r="R48" s="54" t="str">
        <f>IF(Q51="△","Minus Time","")</f>
        <v/>
      </c>
      <c r="S48" s="41"/>
      <c r="U48" s="60" t="str">
        <f>IF(ISERROR(OR(WEEKDAY(B48,1)=1,ISNUMBER(MATCH(B48,#REF!,0)))),"",IF(OR(WEEKDAY(B48,1)=1,ISNUMBER(MATCH(B48,#REF!,0))),1,2))</f>
        <v/>
      </c>
      <c r="V48" s="58"/>
      <c r="W48" s="58"/>
      <c r="X48" s="58"/>
      <c r="Y48" s="58"/>
      <c r="Z48" s="58"/>
      <c r="AA48" s="58"/>
    </row>
    <row r="49" spans="1:27" ht="18" customHeight="1">
      <c r="A49" s="58"/>
      <c r="B49" s="14" t="s">
        <v>7</v>
      </c>
      <c r="C49" s="8" t="s">
        <v>7</v>
      </c>
      <c r="D49" s="18"/>
      <c r="E49" s="61" t="s">
        <v>7</v>
      </c>
      <c r="F49" s="62"/>
      <c r="G49" s="62"/>
      <c r="H49" s="62"/>
      <c r="I49" s="62"/>
      <c r="J49" s="62"/>
      <c r="K49" s="62"/>
      <c r="L49" s="62"/>
      <c r="M49" s="62"/>
      <c r="N49" s="15"/>
      <c r="O49" s="15"/>
      <c r="P49" s="15"/>
      <c r="Q49" s="15"/>
      <c r="R49" s="53" t="s">
        <v>23</v>
      </c>
      <c r="S49" s="16">
        <f>IF(OR(Q51="■",Q51="×",Q51="◎"),0,IF(Q51="△",SUM(S46:S48)-7.75, SUM(S46:S47)-7.75))</f>
        <v>0</v>
      </c>
      <c r="U49" s="60" t="str">
        <f>IF(ISERROR(OR(WEEKDAY(B49,1)=1,ISNUMBER(MATCH(B49,#REF!,0)))),"",IF(OR(WEEKDAY(B49,1)=1,ISNUMBER(MATCH(B49,#REF!,0))),1,2))</f>
        <v/>
      </c>
      <c r="V49" s="58"/>
      <c r="W49" s="58"/>
      <c r="X49" s="58"/>
      <c r="Y49" s="58"/>
      <c r="Z49" s="58"/>
      <c r="AA49" s="58"/>
    </row>
    <row r="50" spans="1:27" ht="18" customHeight="1">
      <c r="A50" s="58"/>
      <c r="B50" s="14" t="s">
        <v>7</v>
      </c>
      <c r="C50" s="8" t="s">
        <v>7</v>
      </c>
      <c r="D50" s="18"/>
      <c r="E50" s="61" t="s">
        <v>7</v>
      </c>
      <c r="F50" s="62"/>
      <c r="G50" s="62"/>
      <c r="H50" s="62"/>
      <c r="I50" s="62"/>
      <c r="J50" s="62"/>
      <c r="K50" s="62"/>
      <c r="L50" s="62"/>
      <c r="M50" s="62"/>
      <c r="N50" s="15"/>
      <c r="O50" s="15" t="s">
        <v>32</v>
      </c>
      <c r="P50" s="15" t="s">
        <v>33</v>
      </c>
      <c r="Q50" s="15">
        <v>0.75</v>
      </c>
      <c r="R50" s="53" t="s">
        <v>3</v>
      </c>
      <c r="S50" s="16" t="str">
        <f>IF(Q51="×",-7.75,"-")</f>
        <v>-</v>
      </c>
      <c r="U50" s="60" t="str">
        <f>IF(ISERROR(OR(WEEKDAY(B50,1)=1,ISNUMBER(MATCH(B50,#REF!,0)))),"",IF(OR(WEEKDAY(B50,1)=1,ISNUMBER(MATCH(B50,#REF!,0))),1,2))</f>
        <v/>
      </c>
      <c r="V50" s="58"/>
      <c r="W50" s="58"/>
      <c r="X50" s="58"/>
      <c r="Y50" s="58"/>
      <c r="Z50" s="58"/>
      <c r="AA50" s="58"/>
    </row>
    <row r="51" spans="1:27" ht="18" customHeight="1" thickBot="1">
      <c r="A51" s="58"/>
      <c r="B51" s="48" t="s">
        <v>7</v>
      </c>
      <c r="C51" s="49" t="s">
        <v>7</v>
      </c>
      <c r="D51" s="50"/>
      <c r="E51" s="76" t="s">
        <v>7</v>
      </c>
      <c r="F51" s="77"/>
      <c r="G51" s="77"/>
      <c r="H51" s="77"/>
      <c r="I51" s="77"/>
      <c r="J51" s="77"/>
      <c r="K51" s="77"/>
      <c r="L51" s="77"/>
      <c r="M51" s="77"/>
      <c r="N51" s="51"/>
      <c r="O51" s="51" t="s">
        <v>55</v>
      </c>
      <c r="P51" s="51" t="s">
        <v>33</v>
      </c>
      <c r="Q51" s="51" t="s">
        <v>93</v>
      </c>
      <c r="R51" s="55" t="s">
        <v>5</v>
      </c>
      <c r="S51" s="17">
        <f xml:space="preserve"> S46+S47</f>
        <v>7.75</v>
      </c>
      <c r="U51" s="60" t="str">
        <f>IF(ISERROR(OR(WEEKDAY(B51,1)=1,ISNUMBER(MATCH(B51,#REF!,0)))),"",IF(OR(WEEKDAY(B51,1)=1,ISNUMBER(MATCH(B51,#REF!,0))),1,2))</f>
        <v/>
      </c>
      <c r="V51" s="58"/>
      <c r="W51" s="58"/>
      <c r="X51" s="58"/>
      <c r="Y51" s="58"/>
      <c r="Z51" s="58"/>
      <c r="AA51" s="58"/>
    </row>
    <row r="52" spans="1:27" ht="18" customHeight="1" thickBot="1">
      <c r="A52" s="58"/>
      <c r="B52" s="71">
        <f>B44+1</f>
        <v>45176</v>
      </c>
      <c r="C52" s="72"/>
      <c r="D52" s="72"/>
      <c r="E52" s="72"/>
      <c r="F52" s="72"/>
      <c r="G52" s="72"/>
      <c r="H52" s="72"/>
      <c r="I52" s="72"/>
      <c r="J52" s="72"/>
      <c r="K52" s="72"/>
      <c r="L52" s="72"/>
      <c r="M52" s="72"/>
      <c r="N52" s="72"/>
      <c r="O52" s="72"/>
      <c r="P52" s="72"/>
      <c r="Q52" s="72"/>
      <c r="R52" s="72"/>
      <c r="S52" s="73"/>
      <c r="U52" s="60">
        <f>IF(ISERROR(OR(WEEKDAY(B52,1)=1,ISNUMBER(MATCH(B52,#REF!,0)))),"",IF(OR(WEEKDAY(B52,1)=1,ISNUMBER(MATCH(B52,#REF!,0))),1,2))</f>
        <v>2</v>
      </c>
      <c r="V52" s="58"/>
      <c r="W52" s="58"/>
      <c r="X52" s="58"/>
      <c r="Y52" s="58"/>
      <c r="Z52" s="58"/>
      <c r="AA52" s="58"/>
    </row>
    <row r="53" spans="1:27" ht="18" customHeight="1" thickBot="1">
      <c r="A53" s="58"/>
      <c r="B53" s="9" t="s">
        <v>25</v>
      </c>
      <c r="C53" s="4" t="s">
        <v>1</v>
      </c>
      <c r="D53" s="5" t="s">
        <v>0</v>
      </c>
      <c r="E53" s="68" t="s">
        <v>2</v>
      </c>
      <c r="F53" s="69"/>
      <c r="G53" s="69"/>
      <c r="H53" s="69"/>
      <c r="I53" s="69"/>
      <c r="J53" s="69"/>
      <c r="K53" s="69"/>
      <c r="L53" s="69"/>
      <c r="M53" s="70"/>
      <c r="N53" s="59" t="s">
        <v>4</v>
      </c>
      <c r="O53" s="57" t="s">
        <v>6</v>
      </c>
      <c r="P53" s="7" t="s">
        <v>26</v>
      </c>
      <c r="Q53" s="12" t="s">
        <v>4</v>
      </c>
      <c r="R53" s="63" t="s">
        <v>4</v>
      </c>
      <c r="S53" s="64"/>
      <c r="U53" s="60" t="str">
        <f>IF(ISERROR(OR(WEEKDAY(B53,1)=1,ISNUMBER(MATCH(B53,#REF!,0)))),"",IF(OR(WEEKDAY(B53,1)=1,ISNUMBER(MATCH(B53,#REF!,0))),1,2))</f>
        <v/>
      </c>
      <c r="V53" s="58"/>
      <c r="W53" s="58"/>
      <c r="X53" s="58"/>
      <c r="Y53" s="58"/>
      <c r="Z53" s="58"/>
      <c r="AA53" s="58"/>
    </row>
    <row r="54" spans="1:27" ht="18" customHeight="1">
      <c r="A54" s="58"/>
      <c r="B54" s="43" t="s">
        <v>7</v>
      </c>
      <c r="C54" s="44" t="s">
        <v>7</v>
      </c>
      <c r="D54" s="45"/>
      <c r="E54" s="66" t="s">
        <v>7</v>
      </c>
      <c r="F54" s="67"/>
      <c r="G54" s="67"/>
      <c r="H54" s="67"/>
      <c r="I54" s="67"/>
      <c r="J54" s="67"/>
      <c r="K54" s="67"/>
      <c r="L54" s="67"/>
      <c r="M54" s="67"/>
      <c r="N54" s="46"/>
      <c r="O54" s="46" t="s">
        <v>115</v>
      </c>
      <c r="P54" s="46"/>
      <c r="Q54" s="46">
        <v>7</v>
      </c>
      <c r="R54" s="52" t="s">
        <v>56</v>
      </c>
      <c r="S54" s="47">
        <f>SUM(N54:N59)</f>
        <v>0</v>
      </c>
      <c r="U54" s="60" t="str">
        <f>IF(ISERROR(OR(WEEKDAY(B54,1)=1,ISNUMBER(MATCH(B54,#REF!,0)))),"",IF(OR(WEEKDAY(B54,1)=1,ISNUMBER(MATCH(B54,#REF!,0))),1,2))</f>
        <v/>
      </c>
      <c r="V54" s="58"/>
      <c r="W54" s="58"/>
      <c r="X54" s="58"/>
      <c r="Y54" s="58"/>
      <c r="Z54" s="58"/>
      <c r="AA54" s="58"/>
    </row>
    <row r="55" spans="1:27" ht="18" customHeight="1">
      <c r="A55" s="58"/>
      <c r="B55" s="14" t="s">
        <v>7</v>
      </c>
      <c r="C55" s="8" t="s">
        <v>7</v>
      </c>
      <c r="D55" s="18"/>
      <c r="E55" s="61" t="s">
        <v>7</v>
      </c>
      <c r="F55" s="62"/>
      <c r="G55" s="62"/>
      <c r="H55" s="62"/>
      <c r="I55" s="62"/>
      <c r="J55" s="62"/>
      <c r="K55" s="62"/>
      <c r="L55" s="62"/>
      <c r="M55" s="62"/>
      <c r="N55" s="15"/>
      <c r="O55" s="15"/>
      <c r="P55" s="15"/>
      <c r="Q55" s="15"/>
      <c r="R55" s="53" t="s">
        <v>6</v>
      </c>
      <c r="S55" s="16">
        <f>SUM(Q54:Q58)</f>
        <v>7.75</v>
      </c>
      <c r="U55" s="60" t="str">
        <f>IF(ISERROR(OR(WEEKDAY(B55,1)=1,ISNUMBER(MATCH(B55,#REF!,0)))),"",IF(OR(WEEKDAY(B55,1)=1,ISNUMBER(MATCH(B55,#REF!,0))),1,2))</f>
        <v/>
      </c>
      <c r="V55" s="58"/>
      <c r="W55" s="58"/>
      <c r="X55" s="58"/>
      <c r="Y55" s="58"/>
      <c r="Z55" s="58"/>
      <c r="AA55" s="58"/>
    </row>
    <row r="56" spans="1:27" ht="18" customHeight="1">
      <c r="A56" s="58"/>
      <c r="B56" s="14" t="s">
        <v>7</v>
      </c>
      <c r="C56" s="8" t="s">
        <v>7</v>
      </c>
      <c r="D56" s="18"/>
      <c r="E56" s="61" t="s">
        <v>7</v>
      </c>
      <c r="F56" s="62"/>
      <c r="G56" s="62"/>
      <c r="H56" s="62"/>
      <c r="I56" s="62"/>
      <c r="J56" s="62"/>
      <c r="K56" s="62"/>
      <c r="L56" s="62"/>
      <c r="M56" s="62"/>
      <c r="N56" s="15"/>
      <c r="O56" s="15"/>
      <c r="P56" s="15"/>
      <c r="Q56" s="15"/>
      <c r="R56" s="54" t="str">
        <f>IF(Q59="△","Minus Time","")</f>
        <v/>
      </c>
      <c r="S56" s="41"/>
      <c r="U56" s="60" t="str">
        <f>IF(ISERROR(OR(WEEKDAY(B56,1)=1,ISNUMBER(MATCH(B56,#REF!,0)))),"",IF(OR(WEEKDAY(B56,1)=1,ISNUMBER(MATCH(B56,#REF!,0))),1,2))</f>
        <v/>
      </c>
      <c r="V56" s="58"/>
      <c r="W56" s="58"/>
      <c r="X56" s="58"/>
      <c r="Y56" s="58"/>
      <c r="Z56" s="58"/>
      <c r="AA56" s="58"/>
    </row>
    <row r="57" spans="1:27" ht="18" customHeight="1">
      <c r="A57" s="58"/>
      <c r="B57" s="14" t="s">
        <v>7</v>
      </c>
      <c r="C57" s="8" t="s">
        <v>7</v>
      </c>
      <c r="D57" s="18"/>
      <c r="E57" s="61" t="s">
        <v>7</v>
      </c>
      <c r="F57" s="62"/>
      <c r="G57" s="62"/>
      <c r="H57" s="62"/>
      <c r="I57" s="62"/>
      <c r="J57" s="62"/>
      <c r="K57" s="62"/>
      <c r="L57" s="62"/>
      <c r="M57" s="62"/>
      <c r="N57" s="15"/>
      <c r="O57" s="15"/>
      <c r="P57" s="15"/>
      <c r="Q57" s="15"/>
      <c r="R57" s="53" t="s">
        <v>23</v>
      </c>
      <c r="S57" s="16">
        <f>IF(OR(Q59="■",Q59="×",Q59="◎"),0,IF(Q59="△",SUM(S54:S56)-7.75, SUM(S54:S55)-7.75))</f>
        <v>0</v>
      </c>
      <c r="U57" s="60" t="str">
        <f>IF(ISERROR(OR(WEEKDAY(B57,1)=1,ISNUMBER(MATCH(B57,#REF!,0)))),"",IF(OR(WEEKDAY(B57,1)=1,ISNUMBER(MATCH(B57,#REF!,0))),1,2))</f>
        <v/>
      </c>
      <c r="V57" s="58"/>
      <c r="W57" s="58"/>
      <c r="X57" s="58"/>
      <c r="Y57" s="58"/>
      <c r="Z57" s="58"/>
      <c r="AA57" s="58"/>
    </row>
    <row r="58" spans="1:27" ht="18" customHeight="1">
      <c r="A58" s="58"/>
      <c r="B58" s="14" t="s">
        <v>7</v>
      </c>
      <c r="C58" s="8" t="s">
        <v>7</v>
      </c>
      <c r="D58" s="18"/>
      <c r="E58" s="61" t="s">
        <v>7</v>
      </c>
      <c r="F58" s="62"/>
      <c r="G58" s="62"/>
      <c r="H58" s="62"/>
      <c r="I58" s="62"/>
      <c r="J58" s="62"/>
      <c r="K58" s="62"/>
      <c r="L58" s="62"/>
      <c r="M58" s="62"/>
      <c r="N58" s="15"/>
      <c r="O58" s="15" t="s">
        <v>32</v>
      </c>
      <c r="P58" s="15" t="s">
        <v>33</v>
      </c>
      <c r="Q58" s="15">
        <v>0.75</v>
      </c>
      <c r="R58" s="53" t="s">
        <v>3</v>
      </c>
      <c r="S58" s="16" t="str">
        <f>IF(Q59="×",-7.75,"-")</f>
        <v>-</v>
      </c>
      <c r="U58" s="60" t="str">
        <f>IF(ISERROR(OR(WEEKDAY(B58,1)=1,ISNUMBER(MATCH(B58,#REF!,0)))),"",IF(OR(WEEKDAY(B58,1)=1,ISNUMBER(MATCH(B58,#REF!,0))),1,2))</f>
        <v/>
      </c>
      <c r="V58" s="58"/>
      <c r="W58" s="58"/>
      <c r="X58" s="58"/>
      <c r="Y58" s="58"/>
      <c r="Z58" s="58"/>
      <c r="AA58" s="58"/>
    </row>
    <row r="59" spans="1:27" ht="18" customHeight="1" thickBot="1">
      <c r="A59" s="58"/>
      <c r="B59" s="48" t="s">
        <v>7</v>
      </c>
      <c r="C59" s="49" t="s">
        <v>7</v>
      </c>
      <c r="D59" s="50"/>
      <c r="E59" s="76" t="s">
        <v>7</v>
      </c>
      <c r="F59" s="77"/>
      <c r="G59" s="77"/>
      <c r="H59" s="77"/>
      <c r="I59" s="77"/>
      <c r="J59" s="77"/>
      <c r="K59" s="77"/>
      <c r="L59" s="77"/>
      <c r="M59" s="77"/>
      <c r="N59" s="51"/>
      <c r="O59" s="51" t="s">
        <v>55</v>
      </c>
      <c r="P59" s="51" t="s">
        <v>33</v>
      </c>
      <c r="Q59" s="51" t="s">
        <v>93</v>
      </c>
      <c r="R59" s="55" t="s">
        <v>5</v>
      </c>
      <c r="S59" s="17">
        <f xml:space="preserve"> S54+S55</f>
        <v>7.75</v>
      </c>
      <c r="U59" s="60" t="str">
        <f>IF(ISERROR(OR(WEEKDAY(B59,1)=1,ISNUMBER(MATCH(B59,#REF!,0)))),"",IF(OR(WEEKDAY(B59,1)=1,ISNUMBER(MATCH(B59,#REF!,0))),1,2))</f>
        <v/>
      </c>
      <c r="V59" s="58"/>
      <c r="W59" s="58"/>
      <c r="X59" s="58"/>
      <c r="Y59" s="58"/>
      <c r="Z59" s="58"/>
      <c r="AA59" s="58"/>
    </row>
    <row r="60" spans="1:27" ht="18" customHeight="1" thickBot="1">
      <c r="A60" s="58"/>
      <c r="B60" s="71">
        <f>B52+1</f>
        <v>45177</v>
      </c>
      <c r="C60" s="72"/>
      <c r="D60" s="72"/>
      <c r="E60" s="72"/>
      <c r="F60" s="72"/>
      <c r="G60" s="72"/>
      <c r="H60" s="72"/>
      <c r="I60" s="72"/>
      <c r="J60" s="72"/>
      <c r="K60" s="72"/>
      <c r="L60" s="72"/>
      <c r="M60" s="72"/>
      <c r="N60" s="72"/>
      <c r="O60" s="72"/>
      <c r="P60" s="72"/>
      <c r="Q60" s="72"/>
      <c r="R60" s="72"/>
      <c r="S60" s="73"/>
      <c r="U60" s="60">
        <f>IF(ISERROR(OR(WEEKDAY(B60,1)=1,ISNUMBER(MATCH(B60,#REF!,0)))),"",IF(OR(WEEKDAY(B60,1)=1,ISNUMBER(MATCH(B60,#REF!,0))),1,2))</f>
        <v>2</v>
      </c>
      <c r="V60" s="58"/>
      <c r="W60" s="58"/>
      <c r="X60" s="58"/>
      <c r="Y60" s="58"/>
      <c r="Z60" s="58"/>
      <c r="AA60" s="58"/>
    </row>
    <row r="61" spans="1:27" ht="18" customHeight="1" thickBot="1">
      <c r="A61" s="58"/>
      <c r="B61" s="9" t="s">
        <v>25</v>
      </c>
      <c r="C61" s="4" t="s">
        <v>1</v>
      </c>
      <c r="D61" s="5" t="s">
        <v>0</v>
      </c>
      <c r="E61" s="68" t="s">
        <v>2</v>
      </c>
      <c r="F61" s="69"/>
      <c r="G61" s="69"/>
      <c r="H61" s="69"/>
      <c r="I61" s="69"/>
      <c r="J61" s="69"/>
      <c r="K61" s="69"/>
      <c r="L61" s="69"/>
      <c r="M61" s="70"/>
      <c r="N61" s="59" t="s">
        <v>4</v>
      </c>
      <c r="O61" s="57" t="s">
        <v>6</v>
      </c>
      <c r="P61" s="7" t="s">
        <v>26</v>
      </c>
      <c r="Q61" s="12" t="s">
        <v>4</v>
      </c>
      <c r="R61" s="63" t="s">
        <v>4</v>
      </c>
      <c r="S61" s="64"/>
      <c r="U61" s="60" t="str">
        <f>IF(ISERROR(OR(WEEKDAY(B61,1)=1,ISNUMBER(MATCH(B61,#REF!,0)))),"",IF(OR(WEEKDAY(B61,1)=1,ISNUMBER(MATCH(B61,#REF!,0))),1,2))</f>
        <v/>
      </c>
      <c r="V61" s="58"/>
      <c r="W61" s="58"/>
      <c r="X61" s="58"/>
      <c r="Y61" s="58"/>
      <c r="Z61" s="58"/>
      <c r="AA61" s="58"/>
    </row>
    <row r="62" spans="1:27" ht="18" customHeight="1">
      <c r="A62" s="58"/>
      <c r="B62" s="43" t="s">
        <v>7</v>
      </c>
      <c r="C62" s="44" t="s">
        <v>7</v>
      </c>
      <c r="D62" s="45"/>
      <c r="E62" s="66" t="s">
        <v>7</v>
      </c>
      <c r="F62" s="67"/>
      <c r="G62" s="67"/>
      <c r="H62" s="67"/>
      <c r="I62" s="67"/>
      <c r="J62" s="67"/>
      <c r="K62" s="67"/>
      <c r="L62" s="67"/>
      <c r="M62" s="67"/>
      <c r="N62" s="46"/>
      <c r="O62" s="46" t="s">
        <v>115</v>
      </c>
      <c r="P62" s="46"/>
      <c r="Q62" s="46">
        <v>6.5</v>
      </c>
      <c r="R62" s="52" t="s">
        <v>56</v>
      </c>
      <c r="S62" s="47">
        <f>SUM(N62:N67)</f>
        <v>0</v>
      </c>
      <c r="U62" s="60" t="str">
        <f>IF(ISERROR(OR(WEEKDAY(B62,1)=1,ISNUMBER(MATCH(B62,#REF!,0)))),"",IF(OR(WEEKDAY(B62,1)=1,ISNUMBER(MATCH(B62,#REF!,0))),1,2))</f>
        <v/>
      </c>
      <c r="V62" s="58"/>
      <c r="W62" s="58"/>
      <c r="X62" s="58"/>
      <c r="Y62" s="58"/>
      <c r="Z62" s="58"/>
      <c r="AA62" s="58"/>
    </row>
    <row r="63" spans="1:27" ht="18" customHeight="1">
      <c r="A63" s="58"/>
      <c r="B63" s="14" t="s">
        <v>7</v>
      </c>
      <c r="C63" s="8" t="s">
        <v>7</v>
      </c>
      <c r="D63" s="18"/>
      <c r="E63" s="61" t="s">
        <v>7</v>
      </c>
      <c r="F63" s="62"/>
      <c r="G63" s="62"/>
      <c r="H63" s="62"/>
      <c r="I63" s="62"/>
      <c r="J63" s="62"/>
      <c r="K63" s="62"/>
      <c r="L63" s="62"/>
      <c r="M63" s="62"/>
      <c r="N63" s="15"/>
      <c r="O63" s="15" t="s">
        <v>95</v>
      </c>
      <c r="P63" s="15"/>
      <c r="Q63" s="15">
        <v>0.5</v>
      </c>
      <c r="R63" s="53" t="s">
        <v>6</v>
      </c>
      <c r="S63" s="16">
        <f>SUM(Q62:Q66)</f>
        <v>7.75</v>
      </c>
      <c r="U63" s="60" t="str">
        <f>IF(ISERROR(OR(WEEKDAY(B63,1)=1,ISNUMBER(MATCH(B63,#REF!,0)))),"",IF(OR(WEEKDAY(B63,1)=1,ISNUMBER(MATCH(B63,#REF!,0))),1,2))</f>
        <v/>
      </c>
      <c r="V63" s="58"/>
      <c r="W63" s="58"/>
      <c r="X63" s="58"/>
      <c r="Y63" s="58"/>
      <c r="Z63" s="58"/>
      <c r="AA63" s="58"/>
    </row>
    <row r="64" spans="1:27" ht="18" customHeight="1">
      <c r="A64" s="58"/>
      <c r="B64" s="14" t="s">
        <v>7</v>
      </c>
      <c r="C64" s="8" t="s">
        <v>7</v>
      </c>
      <c r="D64" s="18"/>
      <c r="E64" s="61" t="s">
        <v>7</v>
      </c>
      <c r="F64" s="62"/>
      <c r="G64" s="62"/>
      <c r="H64" s="62"/>
      <c r="I64" s="62"/>
      <c r="J64" s="62"/>
      <c r="K64" s="62"/>
      <c r="L64" s="62"/>
      <c r="M64" s="62"/>
      <c r="N64" s="15"/>
      <c r="O64" s="15"/>
      <c r="P64" s="15"/>
      <c r="Q64" s="15"/>
      <c r="R64" s="54" t="str">
        <f>IF(Q67="△","Minus Time","")</f>
        <v/>
      </c>
      <c r="S64" s="41"/>
      <c r="U64" s="60" t="str">
        <f>IF(ISERROR(OR(WEEKDAY(B64,1)=1,ISNUMBER(MATCH(B64,#REF!,0)))),"",IF(OR(WEEKDAY(B64,1)=1,ISNUMBER(MATCH(B64,#REF!,0))),1,2))</f>
        <v/>
      </c>
      <c r="V64" s="58"/>
      <c r="W64" s="58"/>
      <c r="X64" s="58"/>
      <c r="Y64" s="58"/>
      <c r="Z64" s="58"/>
      <c r="AA64" s="58"/>
    </row>
    <row r="65" spans="1:27" ht="18" customHeight="1">
      <c r="A65" s="58"/>
      <c r="B65" s="14" t="s">
        <v>7</v>
      </c>
      <c r="C65" s="8" t="s">
        <v>7</v>
      </c>
      <c r="D65" s="18"/>
      <c r="E65" s="61" t="s">
        <v>7</v>
      </c>
      <c r="F65" s="62"/>
      <c r="G65" s="62"/>
      <c r="H65" s="62"/>
      <c r="I65" s="62"/>
      <c r="J65" s="62"/>
      <c r="K65" s="62"/>
      <c r="L65" s="62"/>
      <c r="M65" s="62"/>
      <c r="N65" s="15"/>
      <c r="O65" s="15"/>
      <c r="P65" s="15"/>
      <c r="Q65" s="15"/>
      <c r="R65" s="53" t="s">
        <v>23</v>
      </c>
      <c r="S65" s="16">
        <f>IF(OR(Q67="■",Q67="×",Q67="◎"),0,IF(Q67="△",SUM(S62:S64)-7.75, SUM(S62:S63)-7.75))</f>
        <v>0</v>
      </c>
      <c r="U65" s="60" t="str">
        <f>IF(ISERROR(OR(WEEKDAY(B65,1)=1,ISNUMBER(MATCH(B65,#REF!,0)))),"",IF(OR(WEEKDAY(B65,1)=1,ISNUMBER(MATCH(B65,#REF!,0))),1,2))</f>
        <v/>
      </c>
      <c r="V65" s="58"/>
      <c r="W65" s="58"/>
      <c r="X65" s="58"/>
      <c r="Y65" s="58"/>
      <c r="Z65" s="58"/>
      <c r="AA65" s="58"/>
    </row>
    <row r="66" spans="1:27" ht="18" customHeight="1">
      <c r="A66" s="58"/>
      <c r="B66" s="14" t="s">
        <v>7</v>
      </c>
      <c r="C66" s="8" t="s">
        <v>7</v>
      </c>
      <c r="D66" s="18"/>
      <c r="E66" s="61" t="s">
        <v>7</v>
      </c>
      <c r="F66" s="62"/>
      <c r="G66" s="62"/>
      <c r="H66" s="62"/>
      <c r="I66" s="62"/>
      <c r="J66" s="62"/>
      <c r="K66" s="62"/>
      <c r="L66" s="62"/>
      <c r="M66" s="62"/>
      <c r="N66" s="15"/>
      <c r="O66" s="15" t="s">
        <v>32</v>
      </c>
      <c r="P66" s="15" t="s">
        <v>33</v>
      </c>
      <c r="Q66" s="15">
        <v>0.75</v>
      </c>
      <c r="R66" s="53" t="s">
        <v>3</v>
      </c>
      <c r="S66" s="16" t="str">
        <f>IF(Q67="×",-7.75,"-")</f>
        <v>-</v>
      </c>
      <c r="U66" s="60" t="str">
        <f>IF(ISERROR(OR(WEEKDAY(B66,1)=1,ISNUMBER(MATCH(B66,#REF!,0)))),"",IF(OR(WEEKDAY(B66,1)=1,ISNUMBER(MATCH(B66,#REF!,0))),1,2))</f>
        <v/>
      </c>
      <c r="V66" s="58"/>
      <c r="W66" s="58"/>
      <c r="X66" s="58"/>
      <c r="Y66" s="58"/>
      <c r="Z66" s="58"/>
      <c r="AA66" s="58"/>
    </row>
    <row r="67" spans="1:27" ht="18" customHeight="1" thickBot="1">
      <c r="A67" s="58"/>
      <c r="B67" s="48" t="s">
        <v>7</v>
      </c>
      <c r="C67" s="49" t="s">
        <v>7</v>
      </c>
      <c r="D67" s="50"/>
      <c r="E67" s="76" t="s">
        <v>7</v>
      </c>
      <c r="F67" s="77"/>
      <c r="G67" s="77"/>
      <c r="H67" s="77"/>
      <c r="I67" s="77"/>
      <c r="J67" s="77"/>
      <c r="K67" s="77"/>
      <c r="L67" s="77"/>
      <c r="M67" s="77"/>
      <c r="N67" s="51"/>
      <c r="O67" s="51" t="s">
        <v>55</v>
      </c>
      <c r="P67" s="51" t="s">
        <v>33</v>
      </c>
      <c r="Q67" s="51" t="s">
        <v>93</v>
      </c>
      <c r="R67" s="55" t="s">
        <v>5</v>
      </c>
      <c r="S67" s="17">
        <f xml:space="preserve"> S62+S63</f>
        <v>7.75</v>
      </c>
      <c r="U67" s="60" t="str">
        <f>IF(ISERROR(OR(WEEKDAY(B67,1)=1,ISNUMBER(MATCH(B67,#REF!,0)))),"",IF(OR(WEEKDAY(B67,1)=1,ISNUMBER(MATCH(B67,#REF!,0))),1,2))</f>
        <v/>
      </c>
      <c r="V67" s="58"/>
      <c r="W67" s="58"/>
      <c r="X67" s="58"/>
      <c r="Y67" s="58"/>
      <c r="Z67" s="58"/>
      <c r="AA67" s="58"/>
    </row>
    <row r="68" spans="1:27" ht="18" customHeight="1" thickBot="1">
      <c r="A68" s="58"/>
      <c r="B68" s="71">
        <f>B60+1</f>
        <v>45178</v>
      </c>
      <c r="C68" s="72"/>
      <c r="D68" s="72"/>
      <c r="E68" s="72"/>
      <c r="F68" s="72"/>
      <c r="G68" s="72"/>
      <c r="H68" s="72"/>
      <c r="I68" s="72"/>
      <c r="J68" s="72"/>
      <c r="K68" s="72"/>
      <c r="L68" s="72"/>
      <c r="M68" s="72"/>
      <c r="N68" s="72"/>
      <c r="O68" s="72"/>
      <c r="P68" s="72"/>
      <c r="Q68" s="72"/>
      <c r="R68" s="72"/>
      <c r="S68" s="73"/>
      <c r="U68" s="60">
        <f>IF(ISERROR(OR(WEEKDAY(B68,1)=1,ISNUMBER(MATCH(B68,#REF!,0)))),"",IF(OR(WEEKDAY(B68,1)=1,ISNUMBER(MATCH(B68,#REF!,0))),1,2))</f>
        <v>2</v>
      </c>
      <c r="V68" s="58"/>
      <c r="W68" s="58"/>
      <c r="X68" s="58"/>
      <c r="Y68" s="58"/>
      <c r="Z68" s="58"/>
      <c r="AA68" s="58"/>
    </row>
    <row r="69" spans="1:27" ht="18" customHeight="1" thickBot="1">
      <c r="A69" s="58"/>
      <c r="B69" s="9" t="s">
        <v>25</v>
      </c>
      <c r="C69" s="4" t="s">
        <v>1</v>
      </c>
      <c r="D69" s="5" t="s">
        <v>0</v>
      </c>
      <c r="E69" s="68" t="s">
        <v>2</v>
      </c>
      <c r="F69" s="69"/>
      <c r="G69" s="69"/>
      <c r="H69" s="69"/>
      <c r="I69" s="69"/>
      <c r="J69" s="69"/>
      <c r="K69" s="69"/>
      <c r="L69" s="69"/>
      <c r="M69" s="70"/>
      <c r="N69" s="59" t="s">
        <v>4</v>
      </c>
      <c r="O69" s="57" t="s">
        <v>6</v>
      </c>
      <c r="P69" s="7" t="s">
        <v>26</v>
      </c>
      <c r="Q69" s="12" t="s">
        <v>4</v>
      </c>
      <c r="R69" s="63" t="s">
        <v>4</v>
      </c>
      <c r="S69" s="64"/>
      <c r="U69" s="60" t="str">
        <f>IF(ISERROR(OR(WEEKDAY(B69,1)=1,ISNUMBER(MATCH(B69,#REF!,0)))),"",IF(OR(WEEKDAY(B69,1)=1,ISNUMBER(MATCH(B69,#REF!,0))),1,2))</f>
        <v/>
      </c>
      <c r="V69" s="58"/>
      <c r="W69" s="58"/>
      <c r="X69" s="58"/>
      <c r="Y69" s="58"/>
      <c r="Z69" s="58"/>
      <c r="AA69" s="58"/>
    </row>
    <row r="70" spans="1:27" ht="18" customHeight="1">
      <c r="A70" s="58"/>
      <c r="B70" s="43" t="s">
        <v>7</v>
      </c>
      <c r="C70" s="44" t="s">
        <v>7</v>
      </c>
      <c r="D70" s="45"/>
      <c r="E70" s="66" t="s">
        <v>7</v>
      </c>
      <c r="F70" s="67"/>
      <c r="G70" s="67"/>
      <c r="H70" s="67"/>
      <c r="I70" s="67"/>
      <c r="J70" s="67"/>
      <c r="K70" s="67"/>
      <c r="L70" s="67"/>
      <c r="M70" s="67"/>
      <c r="N70" s="46"/>
      <c r="O70" s="46"/>
      <c r="P70" s="46"/>
      <c r="Q70" s="46"/>
      <c r="R70" s="52" t="s">
        <v>56</v>
      </c>
      <c r="S70" s="47">
        <f>SUM(N70:N75)</f>
        <v>0</v>
      </c>
      <c r="U70" s="60" t="str">
        <f>IF(ISERROR(OR(WEEKDAY(B70,1)=1,ISNUMBER(MATCH(B70,#REF!,0)))),"",IF(OR(WEEKDAY(B70,1)=1,ISNUMBER(MATCH(B70,#REF!,0))),1,2))</f>
        <v/>
      </c>
      <c r="V70" s="58"/>
      <c r="W70" s="58"/>
      <c r="X70" s="58"/>
      <c r="Y70" s="58"/>
      <c r="Z70" s="58"/>
      <c r="AA70" s="58"/>
    </row>
    <row r="71" spans="1:27" ht="18" customHeight="1">
      <c r="A71" s="58"/>
      <c r="B71" s="14" t="s">
        <v>7</v>
      </c>
      <c r="C71" s="8" t="s">
        <v>7</v>
      </c>
      <c r="D71" s="18"/>
      <c r="E71" s="61" t="s">
        <v>7</v>
      </c>
      <c r="F71" s="62"/>
      <c r="G71" s="62"/>
      <c r="H71" s="62"/>
      <c r="I71" s="62"/>
      <c r="J71" s="62"/>
      <c r="K71" s="62"/>
      <c r="L71" s="62"/>
      <c r="M71" s="62"/>
      <c r="N71" s="15"/>
      <c r="O71" s="15"/>
      <c r="P71" s="15"/>
      <c r="Q71" s="15"/>
      <c r="R71" s="53" t="s">
        <v>6</v>
      </c>
      <c r="S71" s="16">
        <f>SUM(Q70:Q74)</f>
        <v>0</v>
      </c>
      <c r="U71" s="60" t="str">
        <f>IF(ISERROR(OR(WEEKDAY(B71,1)=1,ISNUMBER(MATCH(B71,#REF!,0)))),"",IF(OR(WEEKDAY(B71,1)=1,ISNUMBER(MATCH(B71,#REF!,0))),1,2))</f>
        <v/>
      </c>
      <c r="V71" s="58"/>
      <c r="W71" s="58"/>
      <c r="X71" s="58"/>
      <c r="Y71" s="58"/>
      <c r="Z71" s="58"/>
      <c r="AA71" s="58"/>
    </row>
    <row r="72" spans="1:27" ht="18" customHeight="1">
      <c r="A72" s="58"/>
      <c r="B72" s="14" t="s">
        <v>7</v>
      </c>
      <c r="C72" s="8" t="s">
        <v>7</v>
      </c>
      <c r="D72" s="18"/>
      <c r="E72" s="61" t="s">
        <v>7</v>
      </c>
      <c r="F72" s="62"/>
      <c r="G72" s="62"/>
      <c r="H72" s="62"/>
      <c r="I72" s="62"/>
      <c r="J72" s="62"/>
      <c r="K72" s="62"/>
      <c r="L72" s="62"/>
      <c r="M72" s="62"/>
      <c r="N72" s="15"/>
      <c r="O72" s="15"/>
      <c r="P72" s="15"/>
      <c r="Q72" s="15"/>
      <c r="R72" s="54" t="str">
        <f>IF(Q75="△","Minus Time","")</f>
        <v/>
      </c>
      <c r="S72" s="41"/>
      <c r="U72" s="60" t="str">
        <f>IF(ISERROR(OR(WEEKDAY(B72,1)=1,ISNUMBER(MATCH(B72,#REF!,0)))),"",IF(OR(WEEKDAY(B72,1)=1,ISNUMBER(MATCH(B72,#REF!,0))),1,2))</f>
        <v/>
      </c>
      <c r="V72" s="58"/>
      <c r="W72" s="58"/>
      <c r="X72" s="58"/>
      <c r="Y72" s="58"/>
      <c r="Z72" s="58"/>
      <c r="AA72" s="58"/>
    </row>
    <row r="73" spans="1:27" ht="18" customHeight="1">
      <c r="A73" s="58"/>
      <c r="B73" s="14" t="s">
        <v>7</v>
      </c>
      <c r="C73" s="8" t="s">
        <v>7</v>
      </c>
      <c r="D73" s="18"/>
      <c r="E73" s="61" t="s">
        <v>7</v>
      </c>
      <c r="F73" s="62"/>
      <c r="G73" s="62"/>
      <c r="H73" s="62"/>
      <c r="I73" s="62"/>
      <c r="J73" s="62"/>
      <c r="K73" s="62"/>
      <c r="L73" s="62"/>
      <c r="M73" s="62"/>
      <c r="N73" s="15"/>
      <c r="O73" s="15"/>
      <c r="P73" s="15"/>
      <c r="Q73" s="15"/>
      <c r="R73" s="53" t="s">
        <v>23</v>
      </c>
      <c r="S73" s="16">
        <f>IF(OR(Q75="■",Q75="×",Q75="◎"),0,IF(Q75="△",SUM(S70:S72)-7.75, SUM(S70:S71)-7.75))</f>
        <v>0</v>
      </c>
      <c r="U73" s="60" t="str">
        <f>IF(ISERROR(OR(WEEKDAY(B73,1)=1,ISNUMBER(MATCH(B73,#REF!,0)))),"",IF(OR(WEEKDAY(B73,1)=1,ISNUMBER(MATCH(B73,#REF!,0))),1,2))</f>
        <v/>
      </c>
      <c r="V73" s="58"/>
      <c r="W73" s="58"/>
      <c r="X73" s="58"/>
      <c r="Y73" s="58"/>
      <c r="Z73" s="58"/>
      <c r="AA73" s="58"/>
    </row>
    <row r="74" spans="1:27" ht="18" customHeight="1">
      <c r="A74" s="58"/>
      <c r="B74" s="14" t="s">
        <v>7</v>
      </c>
      <c r="C74" s="8" t="s">
        <v>7</v>
      </c>
      <c r="D74" s="18"/>
      <c r="E74" s="61" t="s">
        <v>7</v>
      </c>
      <c r="F74" s="62"/>
      <c r="G74" s="62"/>
      <c r="H74" s="62"/>
      <c r="I74" s="62"/>
      <c r="J74" s="62"/>
      <c r="K74" s="62"/>
      <c r="L74" s="62"/>
      <c r="M74" s="62"/>
      <c r="N74" s="15"/>
      <c r="O74" s="15" t="s">
        <v>32</v>
      </c>
      <c r="P74" s="15" t="s">
        <v>33</v>
      </c>
      <c r="Q74" s="15"/>
      <c r="R74" s="53" t="s">
        <v>3</v>
      </c>
      <c r="S74" s="16" t="str">
        <f>IF(Q75="×",-7.75,"-")</f>
        <v>-</v>
      </c>
      <c r="U74" s="60" t="str">
        <f>IF(ISERROR(OR(WEEKDAY(B74,1)=1,ISNUMBER(MATCH(B74,#REF!,0)))),"",IF(OR(WEEKDAY(B74,1)=1,ISNUMBER(MATCH(B74,#REF!,0))),1,2))</f>
        <v/>
      </c>
      <c r="V74" s="58"/>
      <c r="W74" s="58"/>
      <c r="X74" s="58"/>
      <c r="Y74" s="58"/>
      <c r="Z74" s="58"/>
      <c r="AA74" s="58"/>
    </row>
    <row r="75" spans="1:27" ht="18" customHeight="1" thickBot="1">
      <c r="A75" s="58"/>
      <c r="B75" s="48" t="s">
        <v>7</v>
      </c>
      <c r="C75" s="49" t="s">
        <v>7</v>
      </c>
      <c r="D75" s="50"/>
      <c r="E75" s="76" t="s">
        <v>7</v>
      </c>
      <c r="F75" s="77"/>
      <c r="G75" s="77"/>
      <c r="H75" s="77"/>
      <c r="I75" s="77"/>
      <c r="J75" s="77"/>
      <c r="K75" s="77"/>
      <c r="L75" s="77"/>
      <c r="M75" s="77"/>
      <c r="N75" s="51"/>
      <c r="O75" s="51" t="s">
        <v>55</v>
      </c>
      <c r="P75" s="51" t="s">
        <v>33</v>
      </c>
      <c r="Q75" s="51" t="s">
        <v>7</v>
      </c>
      <c r="R75" s="55" t="s">
        <v>5</v>
      </c>
      <c r="S75" s="17">
        <f xml:space="preserve"> S70+S71</f>
        <v>0</v>
      </c>
      <c r="U75" s="60" t="str">
        <f>IF(ISERROR(OR(WEEKDAY(B75,1)=1,ISNUMBER(MATCH(B75,#REF!,0)))),"",IF(OR(WEEKDAY(B75,1)=1,ISNUMBER(MATCH(B75,#REF!,0))),1,2))</f>
        <v/>
      </c>
      <c r="V75" s="58"/>
      <c r="W75" s="58"/>
      <c r="X75" s="58"/>
      <c r="Y75" s="58"/>
      <c r="Z75" s="58"/>
      <c r="AA75" s="58"/>
    </row>
    <row r="76" spans="1:27" ht="18" customHeight="1" thickBot="1">
      <c r="A76" s="58"/>
      <c r="B76" s="71">
        <f>B68+1</f>
        <v>45179</v>
      </c>
      <c r="C76" s="72"/>
      <c r="D76" s="72"/>
      <c r="E76" s="72"/>
      <c r="F76" s="72"/>
      <c r="G76" s="72"/>
      <c r="H76" s="72"/>
      <c r="I76" s="72"/>
      <c r="J76" s="72"/>
      <c r="K76" s="72"/>
      <c r="L76" s="72"/>
      <c r="M76" s="72"/>
      <c r="N76" s="72"/>
      <c r="O76" s="72"/>
      <c r="P76" s="72"/>
      <c r="Q76" s="72"/>
      <c r="R76" s="72"/>
      <c r="S76" s="73"/>
      <c r="U76" s="60">
        <f>IF(ISERROR(OR(WEEKDAY(B76,1)=1,ISNUMBER(MATCH(B76,#REF!,0)))),"",IF(OR(WEEKDAY(B76,1)=1,ISNUMBER(MATCH(B76,#REF!,0))),1,2))</f>
        <v>1</v>
      </c>
      <c r="V76" s="58"/>
      <c r="W76" s="58"/>
      <c r="X76" s="58"/>
      <c r="Y76" s="58"/>
      <c r="Z76" s="58"/>
      <c r="AA76" s="58"/>
    </row>
    <row r="77" spans="1:27" ht="18" customHeight="1" thickBot="1">
      <c r="A77" s="58"/>
      <c r="B77" s="9" t="s">
        <v>25</v>
      </c>
      <c r="C77" s="4" t="s">
        <v>1</v>
      </c>
      <c r="D77" s="5" t="s">
        <v>0</v>
      </c>
      <c r="E77" s="68" t="s">
        <v>2</v>
      </c>
      <c r="F77" s="69"/>
      <c r="G77" s="69"/>
      <c r="H77" s="69"/>
      <c r="I77" s="69"/>
      <c r="J77" s="69"/>
      <c r="K77" s="69"/>
      <c r="L77" s="69"/>
      <c r="M77" s="70"/>
      <c r="N77" s="59" t="s">
        <v>4</v>
      </c>
      <c r="O77" s="57" t="s">
        <v>6</v>
      </c>
      <c r="P77" s="7" t="s">
        <v>26</v>
      </c>
      <c r="Q77" s="12" t="s">
        <v>4</v>
      </c>
      <c r="R77" s="63" t="s">
        <v>4</v>
      </c>
      <c r="S77" s="64"/>
      <c r="U77" s="60" t="str">
        <f>IF(ISERROR(OR(WEEKDAY(B77,1)=1,ISNUMBER(MATCH(B77,#REF!,0)))),"",IF(OR(WEEKDAY(B77,1)=1,ISNUMBER(MATCH(B77,#REF!,0))),1,2))</f>
        <v/>
      </c>
      <c r="V77" s="58"/>
      <c r="W77" s="58"/>
      <c r="X77" s="58"/>
      <c r="Y77" s="58"/>
      <c r="Z77" s="58"/>
      <c r="AA77" s="58"/>
    </row>
    <row r="78" spans="1:27" ht="18" customHeight="1">
      <c r="A78" s="58"/>
      <c r="B78" s="43" t="s">
        <v>7</v>
      </c>
      <c r="C78" s="44" t="s">
        <v>7</v>
      </c>
      <c r="D78" s="45"/>
      <c r="E78" s="66" t="s">
        <v>7</v>
      </c>
      <c r="F78" s="67"/>
      <c r="G78" s="67"/>
      <c r="H78" s="67"/>
      <c r="I78" s="67"/>
      <c r="J78" s="67"/>
      <c r="K78" s="67"/>
      <c r="L78" s="67"/>
      <c r="M78" s="67"/>
      <c r="N78" s="46"/>
      <c r="O78" s="46"/>
      <c r="P78" s="46"/>
      <c r="Q78" s="46"/>
      <c r="R78" s="52" t="s">
        <v>56</v>
      </c>
      <c r="S78" s="47">
        <f>SUM(N78:N83)</f>
        <v>0</v>
      </c>
      <c r="U78" s="60" t="str">
        <f>IF(ISERROR(OR(WEEKDAY(B78,1)=1,ISNUMBER(MATCH(B78,#REF!,0)))),"",IF(OR(WEEKDAY(B78,1)=1,ISNUMBER(MATCH(B78,#REF!,0))),1,2))</f>
        <v/>
      </c>
      <c r="V78" s="58"/>
      <c r="W78" s="58"/>
      <c r="X78" s="58"/>
      <c r="Y78" s="58"/>
      <c r="Z78" s="58"/>
      <c r="AA78" s="58"/>
    </row>
    <row r="79" spans="1:27" ht="18" customHeight="1">
      <c r="A79" s="58"/>
      <c r="B79" s="14" t="s">
        <v>7</v>
      </c>
      <c r="C79" s="8" t="s">
        <v>7</v>
      </c>
      <c r="D79" s="18"/>
      <c r="E79" s="61" t="s">
        <v>7</v>
      </c>
      <c r="F79" s="62"/>
      <c r="G79" s="62"/>
      <c r="H79" s="62"/>
      <c r="I79" s="62"/>
      <c r="J79" s="62"/>
      <c r="K79" s="62"/>
      <c r="L79" s="62"/>
      <c r="M79" s="62"/>
      <c r="N79" s="15"/>
      <c r="O79" s="15"/>
      <c r="P79" s="15"/>
      <c r="Q79" s="15"/>
      <c r="R79" s="53" t="s">
        <v>6</v>
      </c>
      <c r="S79" s="16">
        <f>SUM(Q78:Q82)</f>
        <v>0</v>
      </c>
      <c r="U79" s="60" t="str">
        <f>IF(ISERROR(OR(WEEKDAY(B79,1)=1,ISNUMBER(MATCH(B79,#REF!,0)))),"",IF(OR(WEEKDAY(B79,1)=1,ISNUMBER(MATCH(B79,#REF!,0))),1,2))</f>
        <v/>
      </c>
      <c r="V79" s="58"/>
      <c r="W79" s="58"/>
      <c r="X79" s="58"/>
      <c r="Y79" s="58"/>
      <c r="Z79" s="58"/>
      <c r="AA79" s="58"/>
    </row>
    <row r="80" spans="1:27" ht="18" customHeight="1">
      <c r="A80" s="58"/>
      <c r="B80" s="14" t="s">
        <v>7</v>
      </c>
      <c r="C80" s="8" t="s">
        <v>7</v>
      </c>
      <c r="D80" s="18"/>
      <c r="E80" s="61" t="s">
        <v>7</v>
      </c>
      <c r="F80" s="62"/>
      <c r="G80" s="62"/>
      <c r="H80" s="62"/>
      <c r="I80" s="62"/>
      <c r="J80" s="62"/>
      <c r="K80" s="62"/>
      <c r="L80" s="62"/>
      <c r="M80" s="62"/>
      <c r="N80" s="15"/>
      <c r="O80" s="15"/>
      <c r="P80" s="15"/>
      <c r="Q80" s="15"/>
      <c r="R80" s="54" t="str">
        <f>IF(Q83="△","Minus Time","")</f>
        <v/>
      </c>
      <c r="S80" s="41"/>
      <c r="U80" s="60" t="str">
        <f>IF(ISERROR(OR(WEEKDAY(B80,1)=1,ISNUMBER(MATCH(B80,#REF!,0)))),"",IF(OR(WEEKDAY(B80,1)=1,ISNUMBER(MATCH(B80,#REF!,0))),1,2))</f>
        <v/>
      </c>
      <c r="V80" s="58"/>
      <c r="W80" s="58"/>
      <c r="X80" s="58"/>
      <c r="Y80" s="58"/>
      <c r="Z80" s="58"/>
      <c r="AA80" s="58"/>
    </row>
    <row r="81" spans="1:27" ht="18" customHeight="1">
      <c r="A81" s="58"/>
      <c r="B81" s="14" t="s">
        <v>7</v>
      </c>
      <c r="C81" s="8" t="s">
        <v>7</v>
      </c>
      <c r="D81" s="18"/>
      <c r="E81" s="61" t="s">
        <v>7</v>
      </c>
      <c r="F81" s="62"/>
      <c r="G81" s="62"/>
      <c r="H81" s="62"/>
      <c r="I81" s="62"/>
      <c r="J81" s="62"/>
      <c r="K81" s="62"/>
      <c r="L81" s="62"/>
      <c r="M81" s="62"/>
      <c r="N81" s="15"/>
      <c r="O81" s="15"/>
      <c r="P81" s="15"/>
      <c r="Q81" s="15"/>
      <c r="R81" s="53" t="s">
        <v>23</v>
      </c>
      <c r="S81" s="16">
        <f>IF(OR(Q83="■",Q83="×",Q83="◎"),0,IF(Q83="△",SUM(S78:S80)-7.75, SUM(S78:S79)-7.75))</f>
        <v>0</v>
      </c>
      <c r="U81" s="60" t="str">
        <f>IF(ISERROR(OR(WEEKDAY(B81,1)=1,ISNUMBER(MATCH(B81,#REF!,0)))),"",IF(OR(WEEKDAY(B81,1)=1,ISNUMBER(MATCH(B81,#REF!,0))),1,2))</f>
        <v/>
      </c>
      <c r="V81" s="58"/>
      <c r="W81" s="58"/>
      <c r="X81" s="58"/>
      <c r="Y81" s="58"/>
      <c r="Z81" s="58"/>
      <c r="AA81" s="58"/>
    </row>
    <row r="82" spans="1:27" ht="18" customHeight="1">
      <c r="A82" s="58"/>
      <c r="B82" s="14" t="s">
        <v>7</v>
      </c>
      <c r="C82" s="8" t="s">
        <v>7</v>
      </c>
      <c r="D82" s="18"/>
      <c r="E82" s="61" t="s">
        <v>7</v>
      </c>
      <c r="F82" s="62"/>
      <c r="G82" s="62"/>
      <c r="H82" s="62"/>
      <c r="I82" s="62"/>
      <c r="J82" s="62"/>
      <c r="K82" s="62"/>
      <c r="L82" s="62"/>
      <c r="M82" s="62"/>
      <c r="N82" s="15"/>
      <c r="O82" s="15" t="s">
        <v>32</v>
      </c>
      <c r="P82" s="15" t="s">
        <v>33</v>
      </c>
      <c r="Q82" s="15"/>
      <c r="R82" s="53" t="s">
        <v>3</v>
      </c>
      <c r="S82" s="16" t="str">
        <f>IF(Q83="×",-7.75,"-")</f>
        <v>-</v>
      </c>
      <c r="U82" s="60" t="str">
        <f>IF(ISERROR(OR(WEEKDAY(B82,1)=1,ISNUMBER(MATCH(B82,#REF!,0)))),"",IF(OR(WEEKDAY(B82,1)=1,ISNUMBER(MATCH(B82,#REF!,0))),1,2))</f>
        <v/>
      </c>
      <c r="V82" s="58"/>
      <c r="W82" s="58"/>
      <c r="X82" s="58"/>
      <c r="Y82" s="58"/>
      <c r="Z82" s="58"/>
      <c r="AA82" s="58"/>
    </row>
    <row r="83" spans="1:27" ht="18" customHeight="1" thickBot="1">
      <c r="A83" s="58"/>
      <c r="B83" s="48" t="s">
        <v>7</v>
      </c>
      <c r="C83" s="49" t="s">
        <v>7</v>
      </c>
      <c r="D83" s="50"/>
      <c r="E83" s="76" t="s">
        <v>7</v>
      </c>
      <c r="F83" s="77"/>
      <c r="G83" s="77"/>
      <c r="H83" s="77"/>
      <c r="I83" s="77"/>
      <c r="J83" s="77"/>
      <c r="K83" s="77"/>
      <c r="L83" s="77"/>
      <c r="M83" s="77"/>
      <c r="N83" s="51"/>
      <c r="O83" s="51" t="s">
        <v>55</v>
      </c>
      <c r="P83" s="51" t="s">
        <v>33</v>
      </c>
      <c r="Q83" s="51" t="s">
        <v>7</v>
      </c>
      <c r="R83" s="55" t="s">
        <v>5</v>
      </c>
      <c r="S83" s="17">
        <f xml:space="preserve"> S78+S79</f>
        <v>0</v>
      </c>
      <c r="U83" s="60" t="str">
        <f>IF(ISERROR(OR(WEEKDAY(B83,1)=1,ISNUMBER(MATCH(B83,#REF!,0)))),"",IF(OR(WEEKDAY(B83,1)=1,ISNUMBER(MATCH(B83,#REF!,0))),1,2))</f>
        <v/>
      </c>
      <c r="V83" s="58"/>
      <c r="W83" s="58"/>
      <c r="X83" s="58"/>
      <c r="Y83" s="58"/>
      <c r="Z83" s="58"/>
      <c r="AA83" s="58"/>
    </row>
    <row r="84" spans="1:27" ht="18" customHeight="1" thickBot="1">
      <c r="A84" s="58"/>
      <c r="B84" s="71">
        <f>B76+1</f>
        <v>45180</v>
      </c>
      <c r="C84" s="72"/>
      <c r="D84" s="72"/>
      <c r="E84" s="72"/>
      <c r="F84" s="72"/>
      <c r="G84" s="72"/>
      <c r="H84" s="72"/>
      <c r="I84" s="72"/>
      <c r="J84" s="72"/>
      <c r="K84" s="72"/>
      <c r="L84" s="72"/>
      <c r="M84" s="72"/>
      <c r="N84" s="72"/>
      <c r="O84" s="72"/>
      <c r="P84" s="72"/>
      <c r="Q84" s="72"/>
      <c r="R84" s="72"/>
      <c r="S84" s="73"/>
      <c r="U84" s="60">
        <f>IF(ISERROR(OR(WEEKDAY(B84,1)=1,ISNUMBER(MATCH(B84,#REF!,0)))),"",IF(OR(WEEKDAY(B84,1)=1,ISNUMBER(MATCH(B84,#REF!,0))),1,2))</f>
        <v>2</v>
      </c>
      <c r="V84" s="58"/>
      <c r="W84" s="58"/>
      <c r="X84" s="58"/>
      <c r="Y84" s="58"/>
      <c r="Z84" s="58"/>
      <c r="AA84" s="58"/>
    </row>
    <row r="85" spans="1:27" ht="18" customHeight="1" thickBot="1">
      <c r="A85" s="58"/>
      <c r="B85" s="9" t="s">
        <v>25</v>
      </c>
      <c r="C85" s="4" t="s">
        <v>1</v>
      </c>
      <c r="D85" s="5" t="s">
        <v>0</v>
      </c>
      <c r="E85" s="68" t="s">
        <v>2</v>
      </c>
      <c r="F85" s="69"/>
      <c r="G85" s="69"/>
      <c r="H85" s="69"/>
      <c r="I85" s="69"/>
      <c r="J85" s="69"/>
      <c r="K85" s="69"/>
      <c r="L85" s="69"/>
      <c r="M85" s="70"/>
      <c r="N85" s="59" t="s">
        <v>4</v>
      </c>
      <c r="O85" s="57" t="s">
        <v>6</v>
      </c>
      <c r="P85" s="7" t="s">
        <v>26</v>
      </c>
      <c r="Q85" s="12" t="s">
        <v>4</v>
      </c>
      <c r="R85" s="63" t="s">
        <v>4</v>
      </c>
      <c r="S85" s="64"/>
      <c r="U85" s="60" t="str">
        <f>IF(ISERROR(OR(WEEKDAY(B85,1)=1,ISNUMBER(MATCH(B85,#REF!,0)))),"",IF(OR(WEEKDAY(B85,1)=1,ISNUMBER(MATCH(B85,#REF!,0))),1,2))</f>
        <v/>
      </c>
      <c r="V85" s="58"/>
      <c r="W85" s="58"/>
      <c r="X85" s="58"/>
      <c r="Y85" s="58"/>
      <c r="Z85" s="58"/>
      <c r="AA85" s="58"/>
    </row>
    <row r="86" spans="1:27" ht="18" customHeight="1">
      <c r="A86" s="58"/>
      <c r="B86" s="43" t="s">
        <v>7</v>
      </c>
      <c r="C86" s="44" t="s">
        <v>7</v>
      </c>
      <c r="D86" s="45"/>
      <c r="E86" s="66" t="s">
        <v>7</v>
      </c>
      <c r="F86" s="67"/>
      <c r="G86" s="67"/>
      <c r="H86" s="67"/>
      <c r="I86" s="67"/>
      <c r="J86" s="67"/>
      <c r="K86" s="67"/>
      <c r="L86" s="67"/>
      <c r="M86" s="67"/>
      <c r="N86" s="46"/>
      <c r="O86" s="46" t="s">
        <v>115</v>
      </c>
      <c r="P86" s="46"/>
      <c r="Q86" s="46">
        <v>7</v>
      </c>
      <c r="R86" s="52" t="s">
        <v>56</v>
      </c>
      <c r="S86" s="47">
        <f>SUM(N86:N91)</f>
        <v>0</v>
      </c>
      <c r="U86" s="60" t="str">
        <f>IF(ISERROR(OR(WEEKDAY(B86,1)=1,ISNUMBER(MATCH(B86,#REF!,0)))),"",IF(OR(WEEKDAY(B86,1)=1,ISNUMBER(MATCH(B86,#REF!,0))),1,2))</f>
        <v/>
      </c>
      <c r="V86" s="58"/>
      <c r="W86" s="58"/>
      <c r="X86" s="58"/>
      <c r="Y86" s="58"/>
      <c r="Z86" s="58"/>
      <c r="AA86" s="58"/>
    </row>
    <row r="87" spans="1:27" ht="18" customHeight="1">
      <c r="A87" s="58"/>
      <c r="B87" s="14" t="s">
        <v>7</v>
      </c>
      <c r="C87" s="8" t="s">
        <v>7</v>
      </c>
      <c r="D87" s="18"/>
      <c r="E87" s="61" t="s">
        <v>7</v>
      </c>
      <c r="F87" s="62"/>
      <c r="G87" s="62"/>
      <c r="H87" s="62"/>
      <c r="I87" s="62"/>
      <c r="J87" s="62"/>
      <c r="K87" s="62"/>
      <c r="L87" s="62"/>
      <c r="M87" s="62"/>
      <c r="N87" s="15"/>
      <c r="O87" s="15"/>
      <c r="P87" s="15"/>
      <c r="Q87" s="15"/>
      <c r="R87" s="53" t="s">
        <v>6</v>
      </c>
      <c r="S87" s="16">
        <f>SUM(Q86:Q90)</f>
        <v>7.75</v>
      </c>
      <c r="U87" s="60" t="str">
        <f>IF(ISERROR(OR(WEEKDAY(B87,1)=1,ISNUMBER(MATCH(B87,#REF!,0)))),"",IF(OR(WEEKDAY(B87,1)=1,ISNUMBER(MATCH(B87,#REF!,0))),1,2))</f>
        <v/>
      </c>
      <c r="V87" s="58"/>
      <c r="W87" s="58"/>
      <c r="X87" s="58"/>
      <c r="Y87" s="58"/>
      <c r="Z87" s="58"/>
      <c r="AA87" s="58"/>
    </row>
    <row r="88" spans="1:27" ht="18" customHeight="1">
      <c r="A88" s="58"/>
      <c r="B88" s="14" t="s">
        <v>7</v>
      </c>
      <c r="C88" s="8" t="s">
        <v>7</v>
      </c>
      <c r="D88" s="18"/>
      <c r="E88" s="61" t="s">
        <v>7</v>
      </c>
      <c r="F88" s="62"/>
      <c r="G88" s="62"/>
      <c r="H88" s="62"/>
      <c r="I88" s="62"/>
      <c r="J88" s="62"/>
      <c r="K88" s="62"/>
      <c r="L88" s="62"/>
      <c r="M88" s="62"/>
      <c r="N88" s="15"/>
      <c r="O88" s="15"/>
      <c r="P88" s="15"/>
      <c r="Q88" s="15"/>
      <c r="R88" s="54" t="str">
        <f>IF(Q91="△","Minus Time","")</f>
        <v/>
      </c>
      <c r="S88" s="41"/>
      <c r="U88" s="60" t="str">
        <f>IF(ISERROR(OR(WEEKDAY(B88,1)=1,ISNUMBER(MATCH(B88,#REF!,0)))),"",IF(OR(WEEKDAY(B88,1)=1,ISNUMBER(MATCH(B88,#REF!,0))),1,2))</f>
        <v/>
      </c>
      <c r="V88" s="58"/>
      <c r="W88" s="58"/>
      <c r="X88" s="58"/>
      <c r="Y88" s="58"/>
      <c r="Z88" s="58"/>
      <c r="AA88" s="58"/>
    </row>
    <row r="89" spans="1:27" ht="18" customHeight="1">
      <c r="A89" s="58"/>
      <c r="B89" s="14" t="s">
        <v>7</v>
      </c>
      <c r="C89" s="8" t="s">
        <v>7</v>
      </c>
      <c r="D89" s="18"/>
      <c r="E89" s="61" t="s">
        <v>7</v>
      </c>
      <c r="F89" s="62"/>
      <c r="G89" s="62"/>
      <c r="H89" s="62"/>
      <c r="I89" s="62"/>
      <c r="J89" s="62"/>
      <c r="K89" s="62"/>
      <c r="L89" s="62"/>
      <c r="M89" s="62"/>
      <c r="N89" s="15"/>
      <c r="O89" s="15"/>
      <c r="P89" s="15"/>
      <c r="Q89" s="15"/>
      <c r="R89" s="53" t="s">
        <v>23</v>
      </c>
      <c r="S89" s="16">
        <f>IF(OR(Q91="■",Q91="×",Q91="◎"),0,IF(Q91="△",SUM(S86:S88)-7.75, SUM(S86:S87)-7.75))</f>
        <v>0</v>
      </c>
      <c r="U89" s="60" t="str">
        <f>IF(ISERROR(OR(WEEKDAY(B89,1)=1,ISNUMBER(MATCH(B89,#REF!,0)))),"",IF(OR(WEEKDAY(B89,1)=1,ISNUMBER(MATCH(B89,#REF!,0))),1,2))</f>
        <v/>
      </c>
      <c r="V89" s="58"/>
      <c r="W89" s="58"/>
      <c r="X89" s="58"/>
      <c r="Y89" s="58"/>
      <c r="Z89" s="58"/>
      <c r="AA89" s="58"/>
    </row>
    <row r="90" spans="1:27" ht="18" customHeight="1">
      <c r="A90" s="58"/>
      <c r="B90" s="14" t="s">
        <v>7</v>
      </c>
      <c r="C90" s="8" t="s">
        <v>7</v>
      </c>
      <c r="D90" s="18"/>
      <c r="E90" s="61" t="s">
        <v>7</v>
      </c>
      <c r="F90" s="62"/>
      <c r="G90" s="62"/>
      <c r="H90" s="62"/>
      <c r="I90" s="62"/>
      <c r="J90" s="62"/>
      <c r="K90" s="62"/>
      <c r="L90" s="62"/>
      <c r="M90" s="62"/>
      <c r="N90" s="15"/>
      <c r="O90" s="15" t="s">
        <v>32</v>
      </c>
      <c r="P90" s="15" t="s">
        <v>33</v>
      </c>
      <c r="Q90" s="15">
        <v>0.75</v>
      </c>
      <c r="R90" s="53" t="s">
        <v>3</v>
      </c>
      <c r="S90" s="16" t="str">
        <f>IF(Q91="×",-7.75,"-")</f>
        <v>-</v>
      </c>
      <c r="U90" s="60" t="str">
        <f>IF(ISERROR(OR(WEEKDAY(B90,1)=1,ISNUMBER(MATCH(B90,#REF!,0)))),"",IF(OR(WEEKDAY(B90,1)=1,ISNUMBER(MATCH(B90,#REF!,0))),1,2))</f>
        <v/>
      </c>
      <c r="V90" s="58"/>
      <c r="W90" s="58"/>
      <c r="X90" s="58"/>
      <c r="Y90" s="58"/>
      <c r="Z90" s="58"/>
      <c r="AA90" s="58"/>
    </row>
    <row r="91" spans="1:27" ht="18" customHeight="1" thickBot="1">
      <c r="A91" s="58"/>
      <c r="B91" s="48" t="s">
        <v>7</v>
      </c>
      <c r="C91" s="49" t="s">
        <v>7</v>
      </c>
      <c r="D91" s="50"/>
      <c r="E91" s="76" t="s">
        <v>7</v>
      </c>
      <c r="F91" s="77"/>
      <c r="G91" s="77"/>
      <c r="H91" s="77"/>
      <c r="I91" s="77"/>
      <c r="J91" s="77"/>
      <c r="K91" s="77"/>
      <c r="L91" s="77"/>
      <c r="M91" s="77"/>
      <c r="N91" s="51"/>
      <c r="O91" s="51" t="s">
        <v>55</v>
      </c>
      <c r="P91" s="51" t="s">
        <v>33</v>
      </c>
      <c r="Q91" s="51" t="s">
        <v>93</v>
      </c>
      <c r="R91" s="55" t="s">
        <v>5</v>
      </c>
      <c r="S91" s="17">
        <f xml:space="preserve"> S86+S87</f>
        <v>7.75</v>
      </c>
      <c r="U91" s="60" t="str">
        <f>IF(ISERROR(OR(WEEKDAY(B91,1)=1,ISNUMBER(MATCH(B91,#REF!,0)))),"",IF(OR(WEEKDAY(B91,1)=1,ISNUMBER(MATCH(B91,#REF!,0))),1,2))</f>
        <v/>
      </c>
      <c r="V91" s="58"/>
      <c r="W91" s="58"/>
      <c r="X91" s="58"/>
      <c r="Y91" s="58"/>
      <c r="Z91" s="58"/>
      <c r="AA91" s="58"/>
    </row>
    <row r="92" spans="1:27" ht="18" customHeight="1" thickBot="1">
      <c r="A92" s="58"/>
      <c r="B92" s="71">
        <f>B84+1</f>
        <v>45181</v>
      </c>
      <c r="C92" s="72"/>
      <c r="D92" s="72"/>
      <c r="E92" s="72"/>
      <c r="F92" s="72"/>
      <c r="G92" s="72"/>
      <c r="H92" s="72"/>
      <c r="I92" s="72"/>
      <c r="J92" s="72"/>
      <c r="K92" s="72"/>
      <c r="L92" s="72"/>
      <c r="M92" s="72"/>
      <c r="N92" s="72"/>
      <c r="O92" s="72"/>
      <c r="P92" s="72"/>
      <c r="Q92" s="72"/>
      <c r="R92" s="72"/>
      <c r="S92" s="73"/>
      <c r="U92" s="60">
        <f>IF(ISERROR(OR(WEEKDAY(B92,1)=1,ISNUMBER(MATCH(B92,#REF!,0)))),"",IF(OR(WEEKDAY(B92,1)=1,ISNUMBER(MATCH(B92,#REF!,0))),1,2))</f>
        <v>2</v>
      </c>
      <c r="V92" s="58"/>
      <c r="W92" s="58"/>
      <c r="X92" s="58"/>
      <c r="Y92" s="58"/>
      <c r="Z92" s="58"/>
      <c r="AA92" s="58"/>
    </row>
    <row r="93" spans="1:27" ht="18" customHeight="1" thickBot="1">
      <c r="A93" s="58"/>
      <c r="B93" s="9" t="s">
        <v>25</v>
      </c>
      <c r="C93" s="4" t="s">
        <v>1</v>
      </c>
      <c r="D93" s="5" t="s">
        <v>0</v>
      </c>
      <c r="E93" s="68" t="s">
        <v>2</v>
      </c>
      <c r="F93" s="69"/>
      <c r="G93" s="69"/>
      <c r="H93" s="69"/>
      <c r="I93" s="69"/>
      <c r="J93" s="69"/>
      <c r="K93" s="69"/>
      <c r="L93" s="69"/>
      <c r="M93" s="70"/>
      <c r="N93" s="59" t="s">
        <v>4</v>
      </c>
      <c r="O93" s="57" t="s">
        <v>6</v>
      </c>
      <c r="P93" s="7" t="s">
        <v>26</v>
      </c>
      <c r="Q93" s="12" t="s">
        <v>4</v>
      </c>
      <c r="R93" s="63" t="s">
        <v>4</v>
      </c>
      <c r="S93" s="64"/>
      <c r="U93" s="60" t="str">
        <f>IF(ISERROR(OR(WEEKDAY(B93,1)=1,ISNUMBER(MATCH(B93,#REF!,0)))),"",IF(OR(WEEKDAY(B93,1)=1,ISNUMBER(MATCH(B93,#REF!,0))),1,2))</f>
        <v/>
      </c>
      <c r="V93" s="58"/>
      <c r="W93" s="58"/>
      <c r="X93" s="58"/>
      <c r="Y93" s="58"/>
      <c r="Z93" s="58"/>
      <c r="AA93" s="58"/>
    </row>
    <row r="94" spans="1:27" ht="18" customHeight="1">
      <c r="A94" s="58"/>
      <c r="B94" s="43" t="s">
        <v>7</v>
      </c>
      <c r="C94" s="44" t="s">
        <v>7</v>
      </c>
      <c r="D94" s="45"/>
      <c r="E94" s="66" t="s">
        <v>7</v>
      </c>
      <c r="F94" s="67"/>
      <c r="G94" s="67"/>
      <c r="H94" s="67"/>
      <c r="I94" s="67"/>
      <c r="J94" s="67"/>
      <c r="K94" s="67"/>
      <c r="L94" s="67"/>
      <c r="M94" s="67"/>
      <c r="N94" s="46"/>
      <c r="O94" s="46" t="s">
        <v>115</v>
      </c>
      <c r="P94" s="46"/>
      <c r="Q94" s="46">
        <v>7</v>
      </c>
      <c r="R94" s="52" t="s">
        <v>56</v>
      </c>
      <c r="S94" s="47">
        <f>SUM(N94:N99)</f>
        <v>0</v>
      </c>
      <c r="U94" s="60" t="str">
        <f>IF(ISERROR(OR(WEEKDAY(B94,1)=1,ISNUMBER(MATCH(B94,#REF!,0)))),"",IF(OR(WEEKDAY(B94,1)=1,ISNUMBER(MATCH(B94,#REF!,0))),1,2))</f>
        <v/>
      </c>
      <c r="V94" s="58"/>
      <c r="W94" s="58"/>
      <c r="X94" s="58"/>
      <c r="Y94" s="58"/>
      <c r="Z94" s="58"/>
      <c r="AA94" s="58"/>
    </row>
    <row r="95" spans="1:27" ht="18" customHeight="1">
      <c r="A95" s="58"/>
      <c r="B95" s="14" t="s">
        <v>7</v>
      </c>
      <c r="C95" s="8" t="s">
        <v>7</v>
      </c>
      <c r="D95" s="18"/>
      <c r="E95" s="61" t="s">
        <v>7</v>
      </c>
      <c r="F95" s="62"/>
      <c r="G95" s="62"/>
      <c r="H95" s="62"/>
      <c r="I95" s="62"/>
      <c r="J95" s="62"/>
      <c r="K95" s="62"/>
      <c r="L95" s="62"/>
      <c r="M95" s="62"/>
      <c r="N95" s="15"/>
      <c r="O95" s="15"/>
      <c r="P95" s="15"/>
      <c r="Q95" s="15"/>
      <c r="R95" s="53" t="s">
        <v>6</v>
      </c>
      <c r="S95" s="16">
        <f>SUM(Q94:Q98)</f>
        <v>7.75</v>
      </c>
      <c r="U95" s="60" t="str">
        <f>IF(ISERROR(OR(WEEKDAY(B95,1)=1,ISNUMBER(MATCH(B95,#REF!,0)))),"",IF(OR(WEEKDAY(B95,1)=1,ISNUMBER(MATCH(B95,#REF!,0))),1,2))</f>
        <v/>
      </c>
      <c r="V95" s="58"/>
      <c r="W95" s="58"/>
      <c r="X95" s="58"/>
      <c r="Y95" s="58"/>
      <c r="Z95" s="58"/>
      <c r="AA95" s="58"/>
    </row>
    <row r="96" spans="1:27" ht="18" customHeight="1">
      <c r="A96" s="58"/>
      <c r="B96" s="14" t="s">
        <v>7</v>
      </c>
      <c r="C96" s="8" t="s">
        <v>7</v>
      </c>
      <c r="D96" s="18"/>
      <c r="E96" s="61" t="s">
        <v>7</v>
      </c>
      <c r="F96" s="62"/>
      <c r="G96" s="62"/>
      <c r="H96" s="62"/>
      <c r="I96" s="62"/>
      <c r="J96" s="62"/>
      <c r="K96" s="62"/>
      <c r="L96" s="62"/>
      <c r="M96" s="62"/>
      <c r="N96" s="15"/>
      <c r="O96" s="15"/>
      <c r="P96" s="15"/>
      <c r="Q96" s="15"/>
      <c r="R96" s="54" t="str">
        <f>IF(Q99="△","Minus Time","")</f>
        <v/>
      </c>
      <c r="S96" s="41"/>
      <c r="U96" s="60" t="str">
        <f>IF(ISERROR(OR(WEEKDAY(B96,1)=1,ISNUMBER(MATCH(B96,#REF!,0)))),"",IF(OR(WEEKDAY(B96,1)=1,ISNUMBER(MATCH(B96,#REF!,0))),1,2))</f>
        <v/>
      </c>
      <c r="V96" s="58"/>
      <c r="W96" s="58"/>
      <c r="X96" s="58"/>
      <c r="Y96" s="58"/>
      <c r="Z96" s="58"/>
      <c r="AA96" s="58"/>
    </row>
    <row r="97" spans="1:27" ht="18" customHeight="1">
      <c r="A97" s="58"/>
      <c r="B97" s="14" t="s">
        <v>7</v>
      </c>
      <c r="C97" s="8" t="s">
        <v>7</v>
      </c>
      <c r="D97" s="18"/>
      <c r="E97" s="61" t="s">
        <v>7</v>
      </c>
      <c r="F97" s="62"/>
      <c r="G97" s="62"/>
      <c r="H97" s="62"/>
      <c r="I97" s="62"/>
      <c r="J97" s="62"/>
      <c r="K97" s="62"/>
      <c r="L97" s="62"/>
      <c r="M97" s="62"/>
      <c r="N97" s="15"/>
      <c r="O97" s="15"/>
      <c r="P97" s="15"/>
      <c r="Q97" s="15"/>
      <c r="R97" s="53" t="s">
        <v>23</v>
      </c>
      <c r="S97" s="16">
        <f>IF(OR(Q99="■",Q99="×",Q99="◎"),0,IF(Q99="△",SUM(S94:S96)-7.75, SUM(S94:S95)-7.75))</f>
        <v>0</v>
      </c>
      <c r="U97" s="60" t="str">
        <f>IF(ISERROR(OR(WEEKDAY(B97,1)=1,ISNUMBER(MATCH(B97,#REF!,0)))),"",IF(OR(WEEKDAY(B97,1)=1,ISNUMBER(MATCH(B97,#REF!,0))),1,2))</f>
        <v/>
      </c>
      <c r="V97" s="58"/>
      <c r="W97" s="58"/>
      <c r="X97" s="58"/>
      <c r="Y97" s="58"/>
      <c r="Z97" s="58"/>
      <c r="AA97" s="58"/>
    </row>
    <row r="98" spans="1:27" ht="18" customHeight="1">
      <c r="A98" s="58"/>
      <c r="B98" s="14" t="s">
        <v>7</v>
      </c>
      <c r="C98" s="8" t="s">
        <v>7</v>
      </c>
      <c r="D98" s="18"/>
      <c r="E98" s="61" t="s">
        <v>7</v>
      </c>
      <c r="F98" s="62"/>
      <c r="G98" s="62"/>
      <c r="H98" s="62"/>
      <c r="I98" s="62"/>
      <c r="J98" s="62"/>
      <c r="K98" s="62"/>
      <c r="L98" s="62"/>
      <c r="M98" s="62"/>
      <c r="N98" s="15"/>
      <c r="O98" s="15" t="s">
        <v>32</v>
      </c>
      <c r="P98" s="15" t="s">
        <v>33</v>
      </c>
      <c r="Q98" s="15">
        <v>0.75</v>
      </c>
      <c r="R98" s="53" t="s">
        <v>3</v>
      </c>
      <c r="S98" s="16" t="str">
        <f>IF(Q99="×",-7.75,"-")</f>
        <v>-</v>
      </c>
      <c r="U98" s="60" t="str">
        <f>IF(ISERROR(OR(WEEKDAY(B98,1)=1,ISNUMBER(MATCH(B98,#REF!,0)))),"",IF(OR(WEEKDAY(B98,1)=1,ISNUMBER(MATCH(B98,#REF!,0))),1,2))</f>
        <v/>
      </c>
      <c r="V98" s="58"/>
      <c r="W98" s="58"/>
      <c r="X98" s="58"/>
      <c r="Y98" s="58"/>
      <c r="Z98" s="58"/>
      <c r="AA98" s="58"/>
    </row>
    <row r="99" spans="1:27" ht="18" customHeight="1" thickBot="1">
      <c r="A99" s="58"/>
      <c r="B99" s="48" t="s">
        <v>7</v>
      </c>
      <c r="C99" s="49" t="s">
        <v>7</v>
      </c>
      <c r="D99" s="50"/>
      <c r="E99" s="76" t="s">
        <v>7</v>
      </c>
      <c r="F99" s="77"/>
      <c r="G99" s="77"/>
      <c r="H99" s="77"/>
      <c r="I99" s="77"/>
      <c r="J99" s="77"/>
      <c r="K99" s="77"/>
      <c r="L99" s="77"/>
      <c r="M99" s="77"/>
      <c r="N99" s="51"/>
      <c r="O99" s="51" t="s">
        <v>55</v>
      </c>
      <c r="P99" s="51" t="s">
        <v>33</v>
      </c>
      <c r="Q99" s="51" t="s">
        <v>93</v>
      </c>
      <c r="R99" s="55" t="s">
        <v>5</v>
      </c>
      <c r="S99" s="17">
        <f xml:space="preserve"> S94+S95</f>
        <v>7.75</v>
      </c>
      <c r="U99" s="60" t="str">
        <f>IF(ISERROR(OR(WEEKDAY(B99,1)=1,ISNUMBER(MATCH(B99,#REF!,0)))),"",IF(OR(WEEKDAY(B99,1)=1,ISNUMBER(MATCH(B99,#REF!,0))),1,2))</f>
        <v/>
      </c>
      <c r="V99" s="58"/>
      <c r="W99" s="58"/>
      <c r="X99" s="58"/>
      <c r="Y99" s="58"/>
      <c r="Z99" s="58"/>
      <c r="AA99" s="58"/>
    </row>
    <row r="100" spans="1:27" ht="18" customHeight="1" thickBot="1">
      <c r="A100" s="58"/>
      <c r="B100" s="71">
        <f>B92+1</f>
        <v>45182</v>
      </c>
      <c r="C100" s="72"/>
      <c r="D100" s="72"/>
      <c r="E100" s="72"/>
      <c r="F100" s="72"/>
      <c r="G100" s="72"/>
      <c r="H100" s="72"/>
      <c r="I100" s="72"/>
      <c r="J100" s="72"/>
      <c r="K100" s="72"/>
      <c r="L100" s="72"/>
      <c r="M100" s="72"/>
      <c r="N100" s="72"/>
      <c r="O100" s="72"/>
      <c r="P100" s="72"/>
      <c r="Q100" s="72"/>
      <c r="R100" s="72"/>
      <c r="S100" s="73"/>
      <c r="U100" s="60">
        <f>IF(ISERROR(OR(WEEKDAY(B100,1)=1,ISNUMBER(MATCH(B100,#REF!,0)))),"",IF(OR(WEEKDAY(B100,1)=1,ISNUMBER(MATCH(B100,#REF!,0))),1,2))</f>
        <v>2</v>
      </c>
      <c r="V100" s="58"/>
      <c r="W100" s="58"/>
      <c r="X100" s="58"/>
      <c r="Y100" s="58"/>
      <c r="Z100" s="58"/>
      <c r="AA100" s="58"/>
    </row>
    <row r="101" spans="1:27" ht="18" customHeight="1" thickBot="1">
      <c r="A101" s="58"/>
      <c r="B101" s="9" t="s">
        <v>25</v>
      </c>
      <c r="C101" s="4" t="s">
        <v>1</v>
      </c>
      <c r="D101" s="5" t="s">
        <v>0</v>
      </c>
      <c r="E101" s="68" t="s">
        <v>2</v>
      </c>
      <c r="F101" s="69"/>
      <c r="G101" s="69"/>
      <c r="H101" s="69"/>
      <c r="I101" s="69"/>
      <c r="J101" s="69"/>
      <c r="K101" s="69"/>
      <c r="L101" s="69"/>
      <c r="M101" s="70"/>
      <c r="N101" s="59" t="s">
        <v>4</v>
      </c>
      <c r="O101" s="57" t="s">
        <v>6</v>
      </c>
      <c r="P101" s="7" t="s">
        <v>26</v>
      </c>
      <c r="Q101" s="12" t="s">
        <v>4</v>
      </c>
      <c r="R101" s="63" t="s">
        <v>4</v>
      </c>
      <c r="S101" s="64"/>
      <c r="U101" s="60" t="str">
        <f>IF(ISERROR(OR(WEEKDAY(B101,1)=1,ISNUMBER(MATCH(B101,#REF!,0)))),"",IF(OR(WEEKDAY(B101,1)=1,ISNUMBER(MATCH(B101,#REF!,0))),1,2))</f>
        <v/>
      </c>
      <c r="V101" s="58"/>
      <c r="W101" s="58"/>
      <c r="X101" s="58"/>
      <c r="Y101" s="58"/>
      <c r="Z101" s="58"/>
      <c r="AA101" s="58"/>
    </row>
    <row r="102" spans="1:27" ht="18" customHeight="1">
      <c r="A102" s="58"/>
      <c r="B102" s="43" t="s">
        <v>7</v>
      </c>
      <c r="C102" s="44" t="s">
        <v>7</v>
      </c>
      <c r="D102" s="45"/>
      <c r="E102" s="66" t="s">
        <v>7</v>
      </c>
      <c r="F102" s="67"/>
      <c r="G102" s="67"/>
      <c r="H102" s="67"/>
      <c r="I102" s="67"/>
      <c r="J102" s="67"/>
      <c r="K102" s="67"/>
      <c r="L102" s="67"/>
      <c r="M102" s="67"/>
      <c r="N102" s="46"/>
      <c r="O102" s="46" t="s">
        <v>115</v>
      </c>
      <c r="P102" s="46"/>
      <c r="Q102" s="46">
        <v>7</v>
      </c>
      <c r="R102" s="52" t="s">
        <v>56</v>
      </c>
      <c r="S102" s="47">
        <f>SUM(N102:N107)</f>
        <v>0</v>
      </c>
      <c r="U102" s="60" t="str">
        <f>IF(ISERROR(OR(WEEKDAY(B102,1)=1,ISNUMBER(MATCH(B102,#REF!,0)))),"",IF(OR(WEEKDAY(B102,1)=1,ISNUMBER(MATCH(B102,#REF!,0))),1,2))</f>
        <v/>
      </c>
      <c r="V102" s="58"/>
      <c r="W102" s="58"/>
      <c r="X102" s="58"/>
      <c r="Y102" s="58"/>
      <c r="Z102" s="58"/>
      <c r="AA102" s="58"/>
    </row>
    <row r="103" spans="1:27" ht="18" customHeight="1">
      <c r="A103" s="58"/>
      <c r="B103" s="14" t="s">
        <v>7</v>
      </c>
      <c r="C103" s="8" t="s">
        <v>7</v>
      </c>
      <c r="D103" s="18"/>
      <c r="E103" s="61" t="s">
        <v>7</v>
      </c>
      <c r="F103" s="62"/>
      <c r="G103" s="62"/>
      <c r="H103" s="62"/>
      <c r="I103" s="62"/>
      <c r="J103" s="62"/>
      <c r="K103" s="62"/>
      <c r="L103" s="62"/>
      <c r="M103" s="62"/>
      <c r="N103" s="15"/>
      <c r="O103" s="15"/>
      <c r="P103" s="15"/>
      <c r="Q103" s="15"/>
      <c r="R103" s="53" t="s">
        <v>6</v>
      </c>
      <c r="S103" s="16">
        <f>SUM(Q102:Q106)</f>
        <v>7.75</v>
      </c>
      <c r="U103" s="60" t="str">
        <f>IF(ISERROR(OR(WEEKDAY(B103,1)=1,ISNUMBER(MATCH(B103,#REF!,0)))),"",IF(OR(WEEKDAY(B103,1)=1,ISNUMBER(MATCH(B103,#REF!,0))),1,2))</f>
        <v/>
      </c>
      <c r="V103" s="58"/>
      <c r="W103" s="58"/>
      <c r="X103" s="58"/>
      <c r="Y103" s="58"/>
      <c r="Z103" s="58"/>
      <c r="AA103" s="58"/>
    </row>
    <row r="104" spans="1:27" ht="18" customHeight="1">
      <c r="A104" s="58"/>
      <c r="B104" s="14" t="s">
        <v>7</v>
      </c>
      <c r="C104" s="8" t="s">
        <v>7</v>
      </c>
      <c r="D104" s="18"/>
      <c r="E104" s="61" t="s">
        <v>7</v>
      </c>
      <c r="F104" s="62"/>
      <c r="G104" s="62"/>
      <c r="H104" s="62"/>
      <c r="I104" s="62"/>
      <c r="J104" s="62"/>
      <c r="K104" s="62"/>
      <c r="L104" s="62"/>
      <c r="M104" s="62"/>
      <c r="N104" s="15"/>
      <c r="O104" s="15"/>
      <c r="P104" s="15"/>
      <c r="Q104" s="15"/>
      <c r="R104" s="54" t="str">
        <f>IF(Q107="△","Minus Time","")</f>
        <v/>
      </c>
      <c r="S104" s="41"/>
      <c r="U104" s="60" t="str">
        <f>IF(ISERROR(OR(WEEKDAY(B104,1)=1,ISNUMBER(MATCH(B104,#REF!,0)))),"",IF(OR(WEEKDAY(B104,1)=1,ISNUMBER(MATCH(B104,#REF!,0))),1,2))</f>
        <v/>
      </c>
      <c r="V104" s="58"/>
      <c r="W104" s="58"/>
      <c r="X104" s="58"/>
      <c r="Y104" s="58"/>
      <c r="Z104" s="58"/>
      <c r="AA104" s="58"/>
    </row>
    <row r="105" spans="1:27" ht="18" customHeight="1">
      <c r="A105" s="58"/>
      <c r="B105" s="14" t="s">
        <v>7</v>
      </c>
      <c r="C105" s="8" t="s">
        <v>7</v>
      </c>
      <c r="D105" s="18"/>
      <c r="E105" s="61" t="s">
        <v>7</v>
      </c>
      <c r="F105" s="62"/>
      <c r="G105" s="62"/>
      <c r="H105" s="62"/>
      <c r="I105" s="62"/>
      <c r="J105" s="62"/>
      <c r="K105" s="62"/>
      <c r="L105" s="62"/>
      <c r="M105" s="62"/>
      <c r="N105" s="15"/>
      <c r="O105" s="15"/>
      <c r="P105" s="15"/>
      <c r="Q105" s="15"/>
      <c r="R105" s="53" t="s">
        <v>23</v>
      </c>
      <c r="S105" s="16">
        <f>IF(OR(Q107="■",Q107="×",Q107="◎"),0,IF(Q107="△",SUM(S102:S104)-7.75, SUM(S102:S103)-7.75))</f>
        <v>0</v>
      </c>
      <c r="U105" s="60" t="str">
        <f>IF(ISERROR(OR(WEEKDAY(B105,1)=1,ISNUMBER(MATCH(B105,#REF!,0)))),"",IF(OR(WEEKDAY(B105,1)=1,ISNUMBER(MATCH(B105,#REF!,0))),1,2))</f>
        <v/>
      </c>
      <c r="V105" s="58"/>
      <c r="W105" s="58"/>
      <c r="X105" s="58"/>
      <c r="Y105" s="58"/>
      <c r="Z105" s="58"/>
      <c r="AA105" s="58"/>
    </row>
    <row r="106" spans="1:27" ht="18" customHeight="1">
      <c r="A106" s="58"/>
      <c r="B106" s="14" t="s">
        <v>7</v>
      </c>
      <c r="C106" s="8" t="s">
        <v>7</v>
      </c>
      <c r="D106" s="18"/>
      <c r="E106" s="61" t="s">
        <v>7</v>
      </c>
      <c r="F106" s="62"/>
      <c r="G106" s="62"/>
      <c r="H106" s="62"/>
      <c r="I106" s="62"/>
      <c r="J106" s="62"/>
      <c r="K106" s="62"/>
      <c r="L106" s="62"/>
      <c r="M106" s="62"/>
      <c r="N106" s="15"/>
      <c r="O106" s="15" t="s">
        <v>32</v>
      </c>
      <c r="P106" s="15" t="s">
        <v>33</v>
      </c>
      <c r="Q106" s="15">
        <v>0.75</v>
      </c>
      <c r="R106" s="53" t="s">
        <v>3</v>
      </c>
      <c r="S106" s="16" t="str">
        <f>IF(Q107="×",-7.75,"-")</f>
        <v>-</v>
      </c>
      <c r="U106" s="60" t="str">
        <f>IF(ISERROR(OR(WEEKDAY(B106,1)=1,ISNUMBER(MATCH(B106,#REF!,0)))),"",IF(OR(WEEKDAY(B106,1)=1,ISNUMBER(MATCH(B106,#REF!,0))),1,2))</f>
        <v/>
      </c>
      <c r="V106" s="58"/>
      <c r="W106" s="58"/>
      <c r="X106" s="58"/>
      <c r="Y106" s="58"/>
      <c r="Z106" s="58"/>
      <c r="AA106" s="58"/>
    </row>
    <row r="107" spans="1:27" ht="18" customHeight="1" thickBot="1">
      <c r="A107" s="58"/>
      <c r="B107" s="48" t="s">
        <v>7</v>
      </c>
      <c r="C107" s="49" t="s">
        <v>7</v>
      </c>
      <c r="D107" s="50"/>
      <c r="E107" s="76" t="s">
        <v>7</v>
      </c>
      <c r="F107" s="77"/>
      <c r="G107" s="77"/>
      <c r="H107" s="77"/>
      <c r="I107" s="77"/>
      <c r="J107" s="77"/>
      <c r="K107" s="77"/>
      <c r="L107" s="77"/>
      <c r="M107" s="77"/>
      <c r="N107" s="51"/>
      <c r="O107" s="51" t="s">
        <v>55</v>
      </c>
      <c r="P107" s="51" t="s">
        <v>33</v>
      </c>
      <c r="Q107" s="51" t="s">
        <v>93</v>
      </c>
      <c r="R107" s="55" t="s">
        <v>5</v>
      </c>
      <c r="S107" s="17">
        <f xml:space="preserve"> S102+S103</f>
        <v>7.75</v>
      </c>
      <c r="U107" s="60" t="str">
        <f>IF(ISERROR(OR(WEEKDAY(B107,1)=1,ISNUMBER(MATCH(B107,#REF!,0)))),"",IF(OR(WEEKDAY(B107,1)=1,ISNUMBER(MATCH(B107,#REF!,0))),1,2))</f>
        <v/>
      </c>
      <c r="V107" s="58"/>
      <c r="W107" s="58"/>
      <c r="X107" s="58"/>
      <c r="Y107" s="58"/>
      <c r="Z107" s="58"/>
      <c r="AA107" s="58"/>
    </row>
    <row r="108" spans="1:27" ht="18" customHeight="1" thickBot="1">
      <c r="A108" s="58"/>
      <c r="B108" s="71">
        <f>B100+1</f>
        <v>45183</v>
      </c>
      <c r="C108" s="72"/>
      <c r="D108" s="72"/>
      <c r="E108" s="72"/>
      <c r="F108" s="72"/>
      <c r="G108" s="72"/>
      <c r="H108" s="72"/>
      <c r="I108" s="72"/>
      <c r="J108" s="72"/>
      <c r="K108" s="72"/>
      <c r="L108" s="72"/>
      <c r="M108" s="72"/>
      <c r="N108" s="72"/>
      <c r="O108" s="72"/>
      <c r="P108" s="72"/>
      <c r="Q108" s="72"/>
      <c r="R108" s="72"/>
      <c r="S108" s="73"/>
      <c r="U108" s="60">
        <f>IF(ISERROR(OR(WEEKDAY(B108,1)=1,ISNUMBER(MATCH(B108,#REF!,0)))),"",IF(OR(WEEKDAY(B108,1)=1,ISNUMBER(MATCH(B108,#REF!,0))),1,2))</f>
        <v>2</v>
      </c>
      <c r="V108" s="58"/>
      <c r="W108" s="58"/>
      <c r="X108" s="58"/>
      <c r="Y108" s="58"/>
      <c r="Z108" s="58"/>
      <c r="AA108" s="58"/>
    </row>
    <row r="109" spans="1:27" ht="18" customHeight="1" thickBot="1">
      <c r="A109" s="58"/>
      <c r="B109" s="9" t="s">
        <v>25</v>
      </c>
      <c r="C109" s="4" t="s">
        <v>1</v>
      </c>
      <c r="D109" s="5" t="s">
        <v>0</v>
      </c>
      <c r="E109" s="68" t="s">
        <v>2</v>
      </c>
      <c r="F109" s="69"/>
      <c r="G109" s="69"/>
      <c r="H109" s="69"/>
      <c r="I109" s="69"/>
      <c r="J109" s="69"/>
      <c r="K109" s="69"/>
      <c r="L109" s="69"/>
      <c r="M109" s="70"/>
      <c r="N109" s="59" t="s">
        <v>4</v>
      </c>
      <c r="O109" s="57" t="s">
        <v>6</v>
      </c>
      <c r="P109" s="7" t="s">
        <v>26</v>
      </c>
      <c r="Q109" s="12" t="s">
        <v>4</v>
      </c>
      <c r="R109" s="63" t="s">
        <v>4</v>
      </c>
      <c r="S109" s="64"/>
      <c r="U109" s="60" t="str">
        <f>IF(ISERROR(OR(WEEKDAY(B109,1)=1,ISNUMBER(MATCH(B109,#REF!,0)))),"",IF(OR(WEEKDAY(B109,1)=1,ISNUMBER(MATCH(B109,#REF!,0))),1,2))</f>
        <v/>
      </c>
      <c r="V109" s="58"/>
      <c r="W109" s="58"/>
      <c r="X109" s="58"/>
      <c r="Y109" s="58"/>
      <c r="Z109" s="58"/>
      <c r="AA109" s="58"/>
    </row>
    <row r="110" spans="1:27" ht="18" customHeight="1">
      <c r="A110" s="58"/>
      <c r="B110" s="43" t="s">
        <v>7</v>
      </c>
      <c r="C110" s="44" t="s">
        <v>7</v>
      </c>
      <c r="D110" s="45"/>
      <c r="E110" s="66" t="s">
        <v>7</v>
      </c>
      <c r="F110" s="67"/>
      <c r="G110" s="67"/>
      <c r="H110" s="67"/>
      <c r="I110" s="67"/>
      <c r="J110" s="67"/>
      <c r="K110" s="67"/>
      <c r="L110" s="67"/>
      <c r="M110" s="67"/>
      <c r="N110" s="46"/>
      <c r="O110" s="46"/>
      <c r="P110" s="46"/>
      <c r="Q110" s="46"/>
      <c r="R110" s="52" t="s">
        <v>56</v>
      </c>
      <c r="S110" s="47">
        <f>SUM(N110:N115)</f>
        <v>0</v>
      </c>
      <c r="U110" s="60" t="str">
        <f>IF(ISERROR(OR(WEEKDAY(B110,1)=1,ISNUMBER(MATCH(B110,#REF!,0)))),"",IF(OR(WEEKDAY(B110,1)=1,ISNUMBER(MATCH(B110,#REF!,0))),1,2))</f>
        <v/>
      </c>
      <c r="V110" s="58"/>
      <c r="W110" s="58"/>
      <c r="X110" s="58"/>
      <c r="Y110" s="58"/>
      <c r="Z110" s="58"/>
      <c r="AA110" s="58"/>
    </row>
    <row r="111" spans="1:27" ht="18" customHeight="1">
      <c r="A111" s="58"/>
      <c r="B111" s="14" t="s">
        <v>7</v>
      </c>
      <c r="C111" s="8" t="s">
        <v>7</v>
      </c>
      <c r="D111" s="18"/>
      <c r="E111" s="61" t="s">
        <v>7</v>
      </c>
      <c r="F111" s="62"/>
      <c r="G111" s="62"/>
      <c r="H111" s="62"/>
      <c r="I111" s="62"/>
      <c r="J111" s="62"/>
      <c r="K111" s="62"/>
      <c r="L111" s="62"/>
      <c r="M111" s="62"/>
      <c r="N111" s="15"/>
      <c r="O111" s="15"/>
      <c r="P111" s="15"/>
      <c r="Q111" s="15"/>
      <c r="R111" s="53" t="s">
        <v>6</v>
      </c>
      <c r="S111" s="16">
        <f>SUM(Q110:Q114)</f>
        <v>0</v>
      </c>
      <c r="U111" s="60" t="str">
        <f>IF(ISERROR(OR(WEEKDAY(B111,1)=1,ISNUMBER(MATCH(B111,#REF!,0)))),"",IF(OR(WEEKDAY(B111,1)=1,ISNUMBER(MATCH(B111,#REF!,0))),1,2))</f>
        <v/>
      </c>
      <c r="V111" s="58"/>
      <c r="W111" s="58"/>
      <c r="X111" s="58"/>
      <c r="Y111" s="58"/>
      <c r="Z111" s="58"/>
      <c r="AA111" s="58"/>
    </row>
    <row r="112" spans="1:27" ht="18" customHeight="1">
      <c r="A112" s="58"/>
      <c r="B112" s="14" t="s">
        <v>7</v>
      </c>
      <c r="C112" s="8" t="s">
        <v>7</v>
      </c>
      <c r="D112" s="18"/>
      <c r="E112" s="61" t="s">
        <v>7</v>
      </c>
      <c r="F112" s="62"/>
      <c r="G112" s="62"/>
      <c r="H112" s="62"/>
      <c r="I112" s="62"/>
      <c r="J112" s="62"/>
      <c r="K112" s="62"/>
      <c r="L112" s="62"/>
      <c r="M112" s="62"/>
      <c r="N112" s="15"/>
      <c r="O112" s="15"/>
      <c r="P112" s="15"/>
      <c r="Q112" s="15"/>
      <c r="R112" s="54" t="str">
        <f>IF(Q115="△","Minus Time","")</f>
        <v/>
      </c>
      <c r="S112" s="41"/>
      <c r="U112" s="60" t="str">
        <f>IF(ISERROR(OR(WEEKDAY(B112,1)=1,ISNUMBER(MATCH(B112,#REF!,0)))),"",IF(OR(WEEKDAY(B112,1)=1,ISNUMBER(MATCH(B112,#REF!,0))),1,2))</f>
        <v/>
      </c>
      <c r="V112" s="58"/>
      <c r="W112" s="58"/>
      <c r="X112" s="58"/>
      <c r="Y112" s="58"/>
      <c r="Z112" s="58"/>
      <c r="AA112" s="58"/>
    </row>
    <row r="113" spans="1:27" ht="18" customHeight="1">
      <c r="A113" s="58"/>
      <c r="B113" s="14" t="s">
        <v>7</v>
      </c>
      <c r="C113" s="8" t="s">
        <v>7</v>
      </c>
      <c r="D113" s="18"/>
      <c r="E113" s="61" t="s">
        <v>7</v>
      </c>
      <c r="F113" s="62"/>
      <c r="G113" s="62"/>
      <c r="H113" s="62"/>
      <c r="I113" s="62"/>
      <c r="J113" s="62"/>
      <c r="K113" s="62"/>
      <c r="L113" s="62"/>
      <c r="M113" s="62"/>
      <c r="N113" s="15"/>
      <c r="O113" s="15"/>
      <c r="P113" s="15"/>
      <c r="Q113" s="15"/>
      <c r="R113" s="53" t="s">
        <v>23</v>
      </c>
      <c r="S113" s="16">
        <f>IF(OR(Q115="■",Q115="×",Q115="◎"),0,IF(Q115="△",SUM(S110:S112)-7.75, SUM(S110:S111)-7.75))</f>
        <v>0</v>
      </c>
      <c r="U113" s="60" t="str">
        <f>IF(ISERROR(OR(WEEKDAY(B113,1)=1,ISNUMBER(MATCH(B113,#REF!,0)))),"",IF(OR(WEEKDAY(B113,1)=1,ISNUMBER(MATCH(B113,#REF!,0))),1,2))</f>
        <v/>
      </c>
      <c r="V113" s="58"/>
      <c r="W113" s="58"/>
      <c r="X113" s="58"/>
      <c r="Y113" s="58"/>
      <c r="Z113" s="58"/>
      <c r="AA113" s="58"/>
    </row>
    <row r="114" spans="1:27" ht="18" customHeight="1">
      <c r="A114" s="58"/>
      <c r="B114" s="14" t="s">
        <v>7</v>
      </c>
      <c r="C114" s="8" t="s">
        <v>7</v>
      </c>
      <c r="D114" s="18"/>
      <c r="E114" s="61" t="s">
        <v>7</v>
      </c>
      <c r="F114" s="62"/>
      <c r="G114" s="62"/>
      <c r="H114" s="62"/>
      <c r="I114" s="62"/>
      <c r="J114" s="62"/>
      <c r="K114" s="62"/>
      <c r="L114" s="62"/>
      <c r="M114" s="62"/>
      <c r="N114" s="15"/>
      <c r="O114" s="15" t="s">
        <v>32</v>
      </c>
      <c r="P114" s="15" t="s">
        <v>33</v>
      </c>
      <c r="Q114" s="15"/>
      <c r="R114" s="53" t="s">
        <v>3</v>
      </c>
      <c r="S114" s="16">
        <f>IF(Q115="×",-7.75,"-")</f>
        <v>-7.75</v>
      </c>
      <c r="U114" s="60" t="str">
        <f>IF(ISERROR(OR(WEEKDAY(B114,1)=1,ISNUMBER(MATCH(B114,#REF!,0)))),"",IF(OR(WEEKDAY(B114,1)=1,ISNUMBER(MATCH(B114,#REF!,0))),1,2))</f>
        <v/>
      </c>
      <c r="V114" s="58"/>
      <c r="W114" s="58"/>
      <c r="X114" s="58"/>
      <c r="Y114" s="58"/>
      <c r="Z114" s="58"/>
      <c r="AA114" s="58"/>
    </row>
    <row r="115" spans="1:27" ht="18" customHeight="1" thickBot="1">
      <c r="A115" s="58"/>
      <c r="B115" s="48" t="s">
        <v>7</v>
      </c>
      <c r="C115" s="49" t="s">
        <v>7</v>
      </c>
      <c r="D115" s="50"/>
      <c r="E115" s="76" t="s">
        <v>7</v>
      </c>
      <c r="F115" s="77"/>
      <c r="G115" s="77"/>
      <c r="H115" s="77"/>
      <c r="I115" s="77"/>
      <c r="J115" s="77"/>
      <c r="K115" s="77"/>
      <c r="L115" s="77"/>
      <c r="M115" s="77"/>
      <c r="N115" s="51"/>
      <c r="O115" s="51" t="s">
        <v>55</v>
      </c>
      <c r="P115" s="51" t="s">
        <v>33</v>
      </c>
      <c r="Q115" s="51" t="s">
        <v>117</v>
      </c>
      <c r="R115" s="55" t="s">
        <v>5</v>
      </c>
      <c r="S115" s="17">
        <f xml:space="preserve"> S110+S111</f>
        <v>0</v>
      </c>
      <c r="U115" s="60" t="str">
        <f>IF(ISERROR(OR(WEEKDAY(B115,1)=1,ISNUMBER(MATCH(B115,#REF!,0)))),"",IF(OR(WEEKDAY(B115,1)=1,ISNUMBER(MATCH(B115,#REF!,0))),1,2))</f>
        <v/>
      </c>
      <c r="V115" s="58"/>
      <c r="W115" s="58"/>
      <c r="X115" s="58"/>
      <c r="Y115" s="58"/>
      <c r="Z115" s="58"/>
      <c r="AA115" s="58"/>
    </row>
    <row r="116" spans="1:27" ht="18" customHeight="1" thickBot="1">
      <c r="A116" s="58"/>
      <c r="B116" s="71">
        <f>B108+1</f>
        <v>45184</v>
      </c>
      <c r="C116" s="72"/>
      <c r="D116" s="72"/>
      <c r="E116" s="72"/>
      <c r="F116" s="72"/>
      <c r="G116" s="72"/>
      <c r="H116" s="72"/>
      <c r="I116" s="72"/>
      <c r="J116" s="72"/>
      <c r="K116" s="72"/>
      <c r="L116" s="72"/>
      <c r="M116" s="72"/>
      <c r="N116" s="72"/>
      <c r="O116" s="72"/>
      <c r="P116" s="72"/>
      <c r="Q116" s="72"/>
      <c r="R116" s="72"/>
      <c r="S116" s="73"/>
      <c r="U116" s="60">
        <f>IF(ISERROR(OR(WEEKDAY(B116,1)=1,ISNUMBER(MATCH(B116,#REF!,0)))),"",IF(OR(WEEKDAY(B116,1)=1,ISNUMBER(MATCH(B116,#REF!,0))),1,2))</f>
        <v>2</v>
      </c>
      <c r="V116" s="58"/>
      <c r="W116" s="58"/>
      <c r="X116" s="58"/>
      <c r="Y116" s="58"/>
      <c r="Z116" s="58"/>
      <c r="AA116" s="58"/>
    </row>
    <row r="117" spans="1:27" ht="18" customHeight="1" thickBot="1">
      <c r="A117" s="58"/>
      <c r="B117" s="9" t="s">
        <v>25</v>
      </c>
      <c r="C117" s="4" t="s">
        <v>1</v>
      </c>
      <c r="D117" s="5" t="s">
        <v>0</v>
      </c>
      <c r="E117" s="68" t="s">
        <v>2</v>
      </c>
      <c r="F117" s="69"/>
      <c r="G117" s="69"/>
      <c r="H117" s="69"/>
      <c r="I117" s="69"/>
      <c r="J117" s="69"/>
      <c r="K117" s="69"/>
      <c r="L117" s="69"/>
      <c r="M117" s="70"/>
      <c r="N117" s="59" t="s">
        <v>4</v>
      </c>
      <c r="O117" s="57" t="s">
        <v>6</v>
      </c>
      <c r="P117" s="7" t="s">
        <v>26</v>
      </c>
      <c r="Q117" s="12" t="s">
        <v>4</v>
      </c>
      <c r="R117" s="63" t="s">
        <v>4</v>
      </c>
      <c r="S117" s="64"/>
      <c r="U117" s="60" t="str">
        <f>IF(ISERROR(OR(WEEKDAY(B117,1)=1,ISNUMBER(MATCH(B117,#REF!,0)))),"",IF(OR(WEEKDAY(B117,1)=1,ISNUMBER(MATCH(B117,#REF!,0))),1,2))</f>
        <v/>
      </c>
      <c r="V117" s="58"/>
      <c r="W117" s="58"/>
      <c r="X117" s="58"/>
      <c r="Y117" s="58"/>
      <c r="Z117" s="58"/>
      <c r="AA117" s="58"/>
    </row>
    <row r="118" spans="1:27" ht="18" customHeight="1">
      <c r="A118" s="58"/>
      <c r="B118" s="43" t="s">
        <v>7</v>
      </c>
      <c r="C118" s="44" t="s">
        <v>7</v>
      </c>
      <c r="D118" s="45"/>
      <c r="E118" s="66" t="s">
        <v>7</v>
      </c>
      <c r="F118" s="67"/>
      <c r="G118" s="67"/>
      <c r="H118" s="67"/>
      <c r="I118" s="67"/>
      <c r="J118" s="67"/>
      <c r="K118" s="67"/>
      <c r="L118" s="67"/>
      <c r="M118" s="67"/>
      <c r="N118" s="46"/>
      <c r="O118" s="46"/>
      <c r="P118" s="46"/>
      <c r="Q118" s="46"/>
      <c r="R118" s="52" t="s">
        <v>56</v>
      </c>
      <c r="S118" s="47">
        <f>SUM(N118:N123)</f>
        <v>0</v>
      </c>
      <c r="U118" s="60" t="str">
        <f>IF(ISERROR(OR(WEEKDAY(B118,1)=1,ISNUMBER(MATCH(B118,#REF!,0)))),"",IF(OR(WEEKDAY(B118,1)=1,ISNUMBER(MATCH(B118,#REF!,0))),1,2))</f>
        <v/>
      </c>
      <c r="V118" s="58"/>
      <c r="W118" s="58"/>
      <c r="X118" s="58"/>
      <c r="Y118" s="58"/>
      <c r="Z118" s="58"/>
      <c r="AA118" s="58"/>
    </row>
    <row r="119" spans="1:27" ht="18" customHeight="1">
      <c r="A119" s="58"/>
      <c r="B119" s="14" t="s">
        <v>7</v>
      </c>
      <c r="C119" s="8" t="s">
        <v>7</v>
      </c>
      <c r="D119" s="18"/>
      <c r="E119" s="61" t="s">
        <v>7</v>
      </c>
      <c r="F119" s="62"/>
      <c r="G119" s="62"/>
      <c r="H119" s="62"/>
      <c r="I119" s="62"/>
      <c r="J119" s="62"/>
      <c r="K119" s="62"/>
      <c r="L119" s="62"/>
      <c r="M119" s="62"/>
      <c r="N119" s="15"/>
      <c r="O119" s="15"/>
      <c r="P119" s="15"/>
      <c r="Q119" s="15"/>
      <c r="R119" s="53" t="s">
        <v>6</v>
      </c>
      <c r="S119" s="16">
        <f>SUM(Q118:Q122)</f>
        <v>0</v>
      </c>
      <c r="U119" s="60" t="str">
        <f>IF(ISERROR(OR(WEEKDAY(B119,1)=1,ISNUMBER(MATCH(B119,#REF!,0)))),"",IF(OR(WEEKDAY(B119,1)=1,ISNUMBER(MATCH(B119,#REF!,0))),1,2))</f>
        <v/>
      </c>
      <c r="V119" s="58"/>
      <c r="W119" s="58"/>
      <c r="X119" s="58"/>
      <c r="Y119" s="58"/>
      <c r="Z119" s="58"/>
      <c r="AA119" s="58"/>
    </row>
    <row r="120" spans="1:27" ht="18" customHeight="1">
      <c r="A120" s="58"/>
      <c r="B120" s="14" t="s">
        <v>7</v>
      </c>
      <c r="C120" s="8" t="s">
        <v>7</v>
      </c>
      <c r="D120" s="18"/>
      <c r="E120" s="61" t="s">
        <v>7</v>
      </c>
      <c r="F120" s="62"/>
      <c r="G120" s="62"/>
      <c r="H120" s="62"/>
      <c r="I120" s="62"/>
      <c r="J120" s="62"/>
      <c r="K120" s="62"/>
      <c r="L120" s="62"/>
      <c r="M120" s="62"/>
      <c r="N120" s="15"/>
      <c r="O120" s="15"/>
      <c r="P120" s="15"/>
      <c r="Q120" s="15"/>
      <c r="R120" s="54" t="str">
        <f>IF(Q123="△","Minus Time","")</f>
        <v/>
      </c>
      <c r="S120" s="41"/>
      <c r="U120" s="60" t="str">
        <f>IF(ISERROR(OR(WEEKDAY(B120,1)=1,ISNUMBER(MATCH(B120,#REF!,0)))),"",IF(OR(WEEKDAY(B120,1)=1,ISNUMBER(MATCH(B120,#REF!,0))),1,2))</f>
        <v/>
      </c>
      <c r="V120" s="58"/>
      <c r="W120" s="58"/>
      <c r="X120" s="58"/>
      <c r="Y120" s="58"/>
      <c r="Z120" s="58"/>
      <c r="AA120" s="58"/>
    </row>
    <row r="121" spans="1:27" ht="18" customHeight="1">
      <c r="A121" s="58"/>
      <c r="B121" s="14" t="s">
        <v>7</v>
      </c>
      <c r="C121" s="8" t="s">
        <v>7</v>
      </c>
      <c r="D121" s="18"/>
      <c r="E121" s="61" t="s">
        <v>7</v>
      </c>
      <c r="F121" s="62"/>
      <c r="G121" s="62"/>
      <c r="H121" s="62"/>
      <c r="I121" s="62"/>
      <c r="J121" s="62"/>
      <c r="K121" s="62"/>
      <c r="L121" s="62"/>
      <c r="M121" s="62"/>
      <c r="N121" s="15"/>
      <c r="O121" s="15"/>
      <c r="P121" s="15"/>
      <c r="Q121" s="15"/>
      <c r="R121" s="53" t="s">
        <v>23</v>
      </c>
      <c r="S121" s="16">
        <f>IF(OR(Q123="■",Q123="×",Q123="◎"),0,IF(Q123="△",SUM(S118:S120)-7.75, SUM(S118:S119)-7.75))</f>
        <v>0</v>
      </c>
      <c r="U121" s="60" t="str">
        <f>IF(ISERROR(OR(WEEKDAY(B121,1)=1,ISNUMBER(MATCH(B121,#REF!,0)))),"",IF(OR(WEEKDAY(B121,1)=1,ISNUMBER(MATCH(B121,#REF!,0))),1,2))</f>
        <v/>
      </c>
      <c r="V121" s="58"/>
      <c r="W121" s="58"/>
      <c r="X121" s="58"/>
      <c r="Y121" s="58"/>
      <c r="Z121" s="58"/>
      <c r="AA121" s="58"/>
    </row>
    <row r="122" spans="1:27" ht="18" customHeight="1">
      <c r="A122" s="58"/>
      <c r="B122" s="14" t="s">
        <v>7</v>
      </c>
      <c r="C122" s="8" t="s">
        <v>7</v>
      </c>
      <c r="D122" s="18"/>
      <c r="E122" s="61" t="s">
        <v>7</v>
      </c>
      <c r="F122" s="62"/>
      <c r="G122" s="62"/>
      <c r="H122" s="62"/>
      <c r="I122" s="62"/>
      <c r="J122" s="62"/>
      <c r="K122" s="62"/>
      <c r="L122" s="62"/>
      <c r="M122" s="62"/>
      <c r="N122" s="15"/>
      <c r="O122" s="15" t="s">
        <v>32</v>
      </c>
      <c r="P122" s="15" t="s">
        <v>33</v>
      </c>
      <c r="Q122" s="15"/>
      <c r="R122" s="53" t="s">
        <v>3</v>
      </c>
      <c r="S122" s="16">
        <f>IF(Q123="×",-7.75,"-")</f>
        <v>-7.75</v>
      </c>
      <c r="U122" s="60" t="str">
        <f>IF(ISERROR(OR(WEEKDAY(B122,1)=1,ISNUMBER(MATCH(B122,#REF!,0)))),"",IF(OR(WEEKDAY(B122,1)=1,ISNUMBER(MATCH(B122,#REF!,0))),1,2))</f>
        <v/>
      </c>
      <c r="V122" s="58"/>
      <c r="W122" s="58"/>
      <c r="X122" s="58"/>
      <c r="Y122" s="58"/>
      <c r="Z122" s="58"/>
      <c r="AA122" s="58"/>
    </row>
    <row r="123" spans="1:27" ht="18" customHeight="1" thickBot="1">
      <c r="A123" s="58"/>
      <c r="B123" s="48" t="s">
        <v>7</v>
      </c>
      <c r="C123" s="49" t="s">
        <v>7</v>
      </c>
      <c r="D123" s="50"/>
      <c r="E123" s="76" t="s">
        <v>7</v>
      </c>
      <c r="F123" s="77"/>
      <c r="G123" s="77"/>
      <c r="H123" s="77"/>
      <c r="I123" s="77"/>
      <c r="J123" s="77"/>
      <c r="K123" s="77"/>
      <c r="L123" s="77"/>
      <c r="M123" s="77"/>
      <c r="N123" s="51"/>
      <c r="O123" s="51" t="s">
        <v>55</v>
      </c>
      <c r="P123" s="51" t="s">
        <v>33</v>
      </c>
      <c r="Q123" s="51" t="s">
        <v>117</v>
      </c>
      <c r="R123" s="55" t="s">
        <v>5</v>
      </c>
      <c r="S123" s="17">
        <f xml:space="preserve"> S118+S119</f>
        <v>0</v>
      </c>
      <c r="U123" s="60" t="str">
        <f>IF(ISERROR(OR(WEEKDAY(B123,1)=1,ISNUMBER(MATCH(B123,#REF!,0)))),"",IF(OR(WEEKDAY(B123,1)=1,ISNUMBER(MATCH(B123,#REF!,0))),1,2))</f>
        <v/>
      </c>
      <c r="V123" s="58"/>
      <c r="W123" s="58"/>
      <c r="X123" s="58"/>
      <c r="Y123" s="58"/>
      <c r="Z123" s="58"/>
      <c r="AA123" s="58"/>
    </row>
    <row r="124" spans="1:27" ht="18" customHeight="1" thickBot="1">
      <c r="A124" s="58"/>
      <c r="B124" s="71">
        <f>B116+1</f>
        <v>45185</v>
      </c>
      <c r="C124" s="72"/>
      <c r="D124" s="72"/>
      <c r="E124" s="72"/>
      <c r="F124" s="72"/>
      <c r="G124" s="72"/>
      <c r="H124" s="72"/>
      <c r="I124" s="72"/>
      <c r="J124" s="72"/>
      <c r="K124" s="72"/>
      <c r="L124" s="72"/>
      <c r="M124" s="72"/>
      <c r="N124" s="72"/>
      <c r="O124" s="72"/>
      <c r="P124" s="72"/>
      <c r="Q124" s="72"/>
      <c r="R124" s="72"/>
      <c r="S124" s="73"/>
      <c r="U124" s="60">
        <f>IF(ISERROR(OR(WEEKDAY(B124,1)=1,ISNUMBER(MATCH(B124,#REF!,0)))),"",IF(OR(WEEKDAY(B124,1)=1,ISNUMBER(MATCH(B124,#REF!,0))),1,2))</f>
        <v>2</v>
      </c>
      <c r="V124" s="58"/>
      <c r="W124" s="58"/>
      <c r="X124" s="58"/>
      <c r="Y124" s="58"/>
      <c r="Z124" s="58"/>
      <c r="AA124" s="58"/>
    </row>
    <row r="125" spans="1:27" ht="18" customHeight="1" thickBot="1">
      <c r="A125" s="58"/>
      <c r="B125" s="9" t="s">
        <v>25</v>
      </c>
      <c r="C125" s="4" t="s">
        <v>1</v>
      </c>
      <c r="D125" s="5" t="s">
        <v>0</v>
      </c>
      <c r="E125" s="68" t="s">
        <v>2</v>
      </c>
      <c r="F125" s="69"/>
      <c r="G125" s="69"/>
      <c r="H125" s="69"/>
      <c r="I125" s="69"/>
      <c r="J125" s="69"/>
      <c r="K125" s="69"/>
      <c r="L125" s="69"/>
      <c r="M125" s="70"/>
      <c r="N125" s="59" t="s">
        <v>4</v>
      </c>
      <c r="O125" s="57" t="s">
        <v>6</v>
      </c>
      <c r="P125" s="7" t="s">
        <v>26</v>
      </c>
      <c r="Q125" s="12" t="s">
        <v>4</v>
      </c>
      <c r="R125" s="63" t="s">
        <v>4</v>
      </c>
      <c r="S125" s="64"/>
      <c r="U125" s="60" t="str">
        <f>IF(ISERROR(OR(WEEKDAY(B125,1)=1,ISNUMBER(MATCH(B125,#REF!,0)))),"",IF(OR(WEEKDAY(B125,1)=1,ISNUMBER(MATCH(B125,#REF!,0))),1,2))</f>
        <v/>
      </c>
      <c r="V125" s="58"/>
      <c r="W125" s="58"/>
      <c r="X125" s="58"/>
      <c r="Y125" s="58"/>
      <c r="Z125" s="58"/>
      <c r="AA125" s="58"/>
    </row>
    <row r="126" spans="1:27" ht="18" customHeight="1">
      <c r="A126" s="58"/>
      <c r="B126" s="43" t="s">
        <v>7</v>
      </c>
      <c r="C126" s="44" t="s">
        <v>7</v>
      </c>
      <c r="D126" s="45"/>
      <c r="E126" s="66" t="s">
        <v>7</v>
      </c>
      <c r="F126" s="67"/>
      <c r="G126" s="67"/>
      <c r="H126" s="67"/>
      <c r="I126" s="67"/>
      <c r="J126" s="67"/>
      <c r="K126" s="67"/>
      <c r="L126" s="67"/>
      <c r="M126" s="67"/>
      <c r="N126" s="46"/>
      <c r="O126" s="46"/>
      <c r="P126" s="46"/>
      <c r="Q126" s="46"/>
      <c r="R126" s="52" t="s">
        <v>56</v>
      </c>
      <c r="S126" s="47">
        <f>SUM(N126:N131)</f>
        <v>0</v>
      </c>
      <c r="U126" s="60" t="str">
        <f>IF(ISERROR(OR(WEEKDAY(B126,1)=1,ISNUMBER(MATCH(B126,#REF!,0)))),"",IF(OR(WEEKDAY(B126,1)=1,ISNUMBER(MATCH(B126,#REF!,0))),1,2))</f>
        <v/>
      </c>
      <c r="V126" s="58"/>
      <c r="W126" s="58"/>
      <c r="X126" s="58"/>
      <c r="Y126" s="58"/>
      <c r="Z126" s="58"/>
      <c r="AA126" s="58"/>
    </row>
    <row r="127" spans="1:27" ht="18" customHeight="1">
      <c r="A127" s="58"/>
      <c r="B127" s="14" t="s">
        <v>7</v>
      </c>
      <c r="C127" s="8" t="s">
        <v>7</v>
      </c>
      <c r="D127" s="18"/>
      <c r="E127" s="61" t="s">
        <v>7</v>
      </c>
      <c r="F127" s="62"/>
      <c r="G127" s="62"/>
      <c r="H127" s="62"/>
      <c r="I127" s="62"/>
      <c r="J127" s="62"/>
      <c r="K127" s="62"/>
      <c r="L127" s="62"/>
      <c r="M127" s="62"/>
      <c r="N127" s="15"/>
      <c r="O127" s="15"/>
      <c r="P127" s="15"/>
      <c r="Q127" s="15"/>
      <c r="R127" s="53" t="s">
        <v>6</v>
      </c>
      <c r="S127" s="16">
        <f>SUM(Q126:Q130)</f>
        <v>0</v>
      </c>
      <c r="U127" s="60" t="str">
        <f>IF(ISERROR(OR(WEEKDAY(B127,1)=1,ISNUMBER(MATCH(B127,#REF!,0)))),"",IF(OR(WEEKDAY(B127,1)=1,ISNUMBER(MATCH(B127,#REF!,0))),1,2))</f>
        <v/>
      </c>
      <c r="V127" s="58"/>
      <c r="W127" s="58"/>
      <c r="X127" s="58"/>
      <c r="Y127" s="58"/>
      <c r="Z127" s="58"/>
      <c r="AA127" s="58"/>
    </row>
    <row r="128" spans="1:27" ht="18" customHeight="1">
      <c r="A128" s="58"/>
      <c r="B128" s="14" t="s">
        <v>7</v>
      </c>
      <c r="C128" s="8" t="s">
        <v>7</v>
      </c>
      <c r="D128" s="18"/>
      <c r="E128" s="61" t="s">
        <v>7</v>
      </c>
      <c r="F128" s="62"/>
      <c r="G128" s="62"/>
      <c r="H128" s="62"/>
      <c r="I128" s="62"/>
      <c r="J128" s="62"/>
      <c r="K128" s="62"/>
      <c r="L128" s="62"/>
      <c r="M128" s="62"/>
      <c r="N128" s="15"/>
      <c r="O128" s="15"/>
      <c r="P128" s="15"/>
      <c r="Q128" s="15"/>
      <c r="R128" s="54" t="str">
        <f>IF(Q131="△","Minus Time","")</f>
        <v/>
      </c>
      <c r="S128" s="41"/>
      <c r="U128" s="60" t="str">
        <f>IF(ISERROR(OR(WEEKDAY(B128,1)=1,ISNUMBER(MATCH(B128,#REF!,0)))),"",IF(OR(WEEKDAY(B128,1)=1,ISNUMBER(MATCH(B128,#REF!,0))),1,2))</f>
        <v/>
      </c>
      <c r="V128" s="58"/>
      <c r="W128" s="58"/>
      <c r="X128" s="58"/>
      <c r="Y128" s="58"/>
      <c r="Z128" s="58"/>
      <c r="AA128" s="58"/>
    </row>
    <row r="129" spans="1:27" ht="18" customHeight="1">
      <c r="A129" s="58"/>
      <c r="B129" s="14" t="s">
        <v>7</v>
      </c>
      <c r="C129" s="8" t="s">
        <v>7</v>
      </c>
      <c r="D129" s="18"/>
      <c r="E129" s="61" t="s">
        <v>7</v>
      </c>
      <c r="F129" s="62"/>
      <c r="G129" s="62"/>
      <c r="H129" s="62"/>
      <c r="I129" s="62"/>
      <c r="J129" s="62"/>
      <c r="K129" s="62"/>
      <c r="L129" s="62"/>
      <c r="M129" s="62"/>
      <c r="N129" s="15"/>
      <c r="O129" s="15"/>
      <c r="P129" s="15"/>
      <c r="Q129" s="15"/>
      <c r="R129" s="53" t="s">
        <v>23</v>
      </c>
      <c r="S129" s="16">
        <f>IF(OR(Q131="■",Q131="×",Q131="◎"),0,IF(Q131="△",SUM(S126:S128)-7.75, SUM(S126:S127)-7.75))</f>
        <v>0</v>
      </c>
      <c r="U129" s="60" t="str">
        <f>IF(ISERROR(OR(WEEKDAY(B129,1)=1,ISNUMBER(MATCH(B129,#REF!,0)))),"",IF(OR(WEEKDAY(B129,1)=1,ISNUMBER(MATCH(B129,#REF!,0))),1,2))</f>
        <v/>
      </c>
      <c r="V129" s="58"/>
      <c r="W129" s="58"/>
      <c r="X129" s="58"/>
      <c r="Y129" s="58"/>
      <c r="Z129" s="58"/>
      <c r="AA129" s="58"/>
    </row>
    <row r="130" spans="1:27" ht="18" customHeight="1">
      <c r="A130" s="58"/>
      <c r="B130" s="14" t="s">
        <v>7</v>
      </c>
      <c r="C130" s="8" t="s">
        <v>7</v>
      </c>
      <c r="D130" s="18"/>
      <c r="E130" s="61" t="s">
        <v>7</v>
      </c>
      <c r="F130" s="62"/>
      <c r="G130" s="62"/>
      <c r="H130" s="62"/>
      <c r="I130" s="62"/>
      <c r="J130" s="62"/>
      <c r="K130" s="62"/>
      <c r="L130" s="62"/>
      <c r="M130" s="62"/>
      <c r="N130" s="15"/>
      <c r="O130" s="15" t="s">
        <v>32</v>
      </c>
      <c r="P130" s="15" t="s">
        <v>33</v>
      </c>
      <c r="Q130" s="15"/>
      <c r="R130" s="53" t="s">
        <v>3</v>
      </c>
      <c r="S130" s="16">
        <f>IF(Q131="×",-7.75,"-")</f>
        <v>-7.75</v>
      </c>
      <c r="U130" s="60" t="str">
        <f>IF(ISERROR(OR(WEEKDAY(B130,1)=1,ISNUMBER(MATCH(B130,#REF!,0)))),"",IF(OR(WEEKDAY(B130,1)=1,ISNUMBER(MATCH(B130,#REF!,0))),1,2))</f>
        <v/>
      </c>
      <c r="V130" s="58"/>
      <c r="W130" s="58"/>
      <c r="X130" s="58"/>
      <c r="Y130" s="58"/>
      <c r="Z130" s="58"/>
      <c r="AA130" s="58"/>
    </row>
    <row r="131" spans="1:27" ht="18" customHeight="1" thickBot="1">
      <c r="A131" s="58"/>
      <c r="B131" s="48" t="s">
        <v>7</v>
      </c>
      <c r="C131" s="49" t="s">
        <v>7</v>
      </c>
      <c r="D131" s="50"/>
      <c r="E131" s="76" t="s">
        <v>7</v>
      </c>
      <c r="F131" s="77"/>
      <c r="G131" s="77"/>
      <c r="H131" s="77"/>
      <c r="I131" s="77"/>
      <c r="J131" s="77"/>
      <c r="K131" s="77"/>
      <c r="L131" s="77"/>
      <c r="M131" s="77"/>
      <c r="N131" s="51"/>
      <c r="O131" s="51" t="s">
        <v>55</v>
      </c>
      <c r="P131" s="51" t="s">
        <v>33</v>
      </c>
      <c r="Q131" s="51" t="s">
        <v>117</v>
      </c>
      <c r="R131" s="55" t="s">
        <v>5</v>
      </c>
      <c r="S131" s="17">
        <f xml:space="preserve"> S126+S127</f>
        <v>0</v>
      </c>
      <c r="U131" s="60" t="str">
        <f>IF(ISERROR(OR(WEEKDAY(B131,1)=1,ISNUMBER(MATCH(B131,#REF!,0)))),"",IF(OR(WEEKDAY(B131,1)=1,ISNUMBER(MATCH(B131,#REF!,0))),1,2))</f>
        <v/>
      </c>
      <c r="V131" s="58"/>
      <c r="W131" s="58"/>
      <c r="X131" s="58"/>
      <c r="Y131" s="58"/>
      <c r="Z131" s="58"/>
      <c r="AA131" s="58"/>
    </row>
    <row r="132" spans="1:27" ht="18" customHeight="1" thickBot="1">
      <c r="A132" s="58"/>
      <c r="B132" s="71">
        <f>B124+1</f>
        <v>45186</v>
      </c>
      <c r="C132" s="72"/>
      <c r="D132" s="72"/>
      <c r="E132" s="72"/>
      <c r="F132" s="72"/>
      <c r="G132" s="72"/>
      <c r="H132" s="72"/>
      <c r="I132" s="72"/>
      <c r="J132" s="72"/>
      <c r="K132" s="72"/>
      <c r="L132" s="72"/>
      <c r="M132" s="72"/>
      <c r="N132" s="72"/>
      <c r="O132" s="72"/>
      <c r="P132" s="72"/>
      <c r="Q132" s="72"/>
      <c r="R132" s="72"/>
      <c r="S132" s="73"/>
      <c r="U132" s="60">
        <f>IF(ISERROR(OR(WEEKDAY(B132,1)=1,ISNUMBER(MATCH(B132,#REF!,0)))),"",IF(OR(WEEKDAY(B132,1)=1,ISNUMBER(MATCH(B132,#REF!,0))),1,2))</f>
        <v>1</v>
      </c>
      <c r="V132" s="58"/>
      <c r="W132" s="58"/>
      <c r="X132" s="58"/>
      <c r="Y132" s="58"/>
      <c r="Z132" s="58"/>
      <c r="AA132" s="58"/>
    </row>
    <row r="133" spans="1:27" ht="18" customHeight="1" thickBot="1">
      <c r="A133" s="58"/>
      <c r="B133" s="9" t="s">
        <v>25</v>
      </c>
      <c r="C133" s="4" t="s">
        <v>1</v>
      </c>
      <c r="D133" s="5" t="s">
        <v>0</v>
      </c>
      <c r="E133" s="68" t="s">
        <v>2</v>
      </c>
      <c r="F133" s="69"/>
      <c r="G133" s="69"/>
      <c r="H133" s="69"/>
      <c r="I133" s="69"/>
      <c r="J133" s="69"/>
      <c r="K133" s="69"/>
      <c r="L133" s="69"/>
      <c r="M133" s="70"/>
      <c r="N133" s="59" t="s">
        <v>4</v>
      </c>
      <c r="O133" s="57" t="s">
        <v>6</v>
      </c>
      <c r="P133" s="7" t="s">
        <v>26</v>
      </c>
      <c r="Q133" s="12" t="s">
        <v>4</v>
      </c>
      <c r="R133" s="63" t="s">
        <v>4</v>
      </c>
      <c r="S133" s="64"/>
      <c r="U133" s="60" t="str">
        <f>IF(ISERROR(OR(WEEKDAY(B133,1)=1,ISNUMBER(MATCH(B133,#REF!,0)))),"",IF(OR(WEEKDAY(B133,1)=1,ISNUMBER(MATCH(B133,#REF!,0))),1,2))</f>
        <v/>
      </c>
      <c r="V133" s="58"/>
      <c r="W133" s="58"/>
      <c r="X133" s="58"/>
      <c r="Y133" s="58"/>
      <c r="Z133" s="58"/>
      <c r="AA133" s="58"/>
    </row>
    <row r="134" spans="1:27" ht="18" customHeight="1">
      <c r="A134" s="58"/>
      <c r="B134" s="43" t="s">
        <v>7</v>
      </c>
      <c r="C134" s="44" t="s">
        <v>7</v>
      </c>
      <c r="D134" s="45"/>
      <c r="E134" s="66" t="s">
        <v>7</v>
      </c>
      <c r="F134" s="67"/>
      <c r="G134" s="67"/>
      <c r="H134" s="67"/>
      <c r="I134" s="67"/>
      <c r="J134" s="67"/>
      <c r="K134" s="67"/>
      <c r="L134" s="67"/>
      <c r="M134" s="67"/>
      <c r="N134" s="46"/>
      <c r="O134" s="46"/>
      <c r="P134" s="46"/>
      <c r="Q134" s="46"/>
      <c r="R134" s="52" t="s">
        <v>56</v>
      </c>
      <c r="S134" s="47">
        <f>SUM(N134:N139)</f>
        <v>0</v>
      </c>
      <c r="U134" s="60" t="str">
        <f>IF(ISERROR(OR(WEEKDAY(B134,1)=1,ISNUMBER(MATCH(B134,#REF!,0)))),"",IF(OR(WEEKDAY(B134,1)=1,ISNUMBER(MATCH(B134,#REF!,0))),1,2))</f>
        <v/>
      </c>
      <c r="V134" s="58"/>
      <c r="W134" s="58"/>
      <c r="X134" s="58"/>
      <c r="Y134" s="58"/>
      <c r="Z134" s="58"/>
      <c r="AA134" s="58"/>
    </row>
    <row r="135" spans="1:27" ht="18" customHeight="1">
      <c r="A135" s="58"/>
      <c r="B135" s="14" t="s">
        <v>7</v>
      </c>
      <c r="C135" s="8" t="s">
        <v>7</v>
      </c>
      <c r="D135" s="18"/>
      <c r="E135" s="61" t="s">
        <v>7</v>
      </c>
      <c r="F135" s="62"/>
      <c r="G135" s="62"/>
      <c r="H135" s="62"/>
      <c r="I135" s="62"/>
      <c r="J135" s="62"/>
      <c r="K135" s="62"/>
      <c r="L135" s="62"/>
      <c r="M135" s="62"/>
      <c r="N135" s="15"/>
      <c r="O135" s="15"/>
      <c r="P135" s="15"/>
      <c r="Q135" s="15"/>
      <c r="R135" s="53" t="s">
        <v>6</v>
      </c>
      <c r="S135" s="16">
        <f>SUM(Q134:Q138)</f>
        <v>0</v>
      </c>
      <c r="U135" s="60" t="str">
        <f>IF(ISERROR(OR(WEEKDAY(B135,1)=1,ISNUMBER(MATCH(B135,#REF!,0)))),"",IF(OR(WEEKDAY(B135,1)=1,ISNUMBER(MATCH(B135,#REF!,0))),1,2))</f>
        <v/>
      </c>
      <c r="V135" s="58"/>
      <c r="W135" s="58"/>
      <c r="X135" s="58"/>
      <c r="Y135" s="58"/>
      <c r="Z135" s="58"/>
      <c r="AA135" s="58"/>
    </row>
    <row r="136" spans="1:27" ht="18" customHeight="1">
      <c r="A136" s="58"/>
      <c r="B136" s="14" t="s">
        <v>7</v>
      </c>
      <c r="C136" s="8" t="s">
        <v>7</v>
      </c>
      <c r="D136" s="18"/>
      <c r="E136" s="61" t="s">
        <v>7</v>
      </c>
      <c r="F136" s="62"/>
      <c r="G136" s="62"/>
      <c r="H136" s="62"/>
      <c r="I136" s="62"/>
      <c r="J136" s="62"/>
      <c r="K136" s="62"/>
      <c r="L136" s="62"/>
      <c r="M136" s="62"/>
      <c r="N136" s="15"/>
      <c r="O136" s="15"/>
      <c r="P136" s="15"/>
      <c r="Q136" s="15"/>
      <c r="R136" s="54" t="str">
        <f>IF(Q139="△","Minus Time","")</f>
        <v/>
      </c>
      <c r="S136" s="41"/>
      <c r="U136" s="60" t="str">
        <f>IF(ISERROR(OR(WEEKDAY(B136,1)=1,ISNUMBER(MATCH(B136,#REF!,0)))),"",IF(OR(WEEKDAY(B136,1)=1,ISNUMBER(MATCH(B136,#REF!,0))),1,2))</f>
        <v/>
      </c>
      <c r="V136" s="58"/>
      <c r="W136" s="58"/>
      <c r="X136" s="58"/>
      <c r="Y136" s="58"/>
      <c r="Z136" s="58"/>
      <c r="AA136" s="58"/>
    </row>
    <row r="137" spans="1:27" ht="18" customHeight="1">
      <c r="A137" s="58"/>
      <c r="B137" s="14" t="s">
        <v>7</v>
      </c>
      <c r="C137" s="8" t="s">
        <v>7</v>
      </c>
      <c r="D137" s="18"/>
      <c r="E137" s="61" t="s">
        <v>7</v>
      </c>
      <c r="F137" s="62"/>
      <c r="G137" s="62"/>
      <c r="H137" s="62"/>
      <c r="I137" s="62"/>
      <c r="J137" s="62"/>
      <c r="K137" s="62"/>
      <c r="L137" s="62"/>
      <c r="M137" s="62"/>
      <c r="N137" s="15"/>
      <c r="O137" s="15"/>
      <c r="P137" s="15"/>
      <c r="Q137" s="15"/>
      <c r="R137" s="53" t="s">
        <v>23</v>
      </c>
      <c r="S137" s="16">
        <f>IF(OR(Q139="■",Q139="×",Q139="◎"),0,IF(Q139="△",SUM(S134:S136)-7.75, SUM(S134:S135)-7.75))</f>
        <v>0</v>
      </c>
      <c r="U137" s="60" t="str">
        <f>IF(ISERROR(OR(WEEKDAY(B137,1)=1,ISNUMBER(MATCH(B137,#REF!,0)))),"",IF(OR(WEEKDAY(B137,1)=1,ISNUMBER(MATCH(B137,#REF!,0))),1,2))</f>
        <v/>
      </c>
      <c r="V137" s="58"/>
      <c r="W137" s="58"/>
      <c r="X137" s="58"/>
      <c r="Y137" s="58"/>
      <c r="Z137" s="58"/>
      <c r="AA137" s="58"/>
    </row>
    <row r="138" spans="1:27" ht="18" customHeight="1">
      <c r="A138" s="58"/>
      <c r="B138" s="14" t="s">
        <v>7</v>
      </c>
      <c r="C138" s="8" t="s">
        <v>7</v>
      </c>
      <c r="D138" s="18"/>
      <c r="E138" s="61" t="s">
        <v>7</v>
      </c>
      <c r="F138" s="62"/>
      <c r="G138" s="62"/>
      <c r="H138" s="62"/>
      <c r="I138" s="62"/>
      <c r="J138" s="62"/>
      <c r="K138" s="62"/>
      <c r="L138" s="62"/>
      <c r="M138" s="62"/>
      <c r="N138" s="15"/>
      <c r="O138" s="15" t="s">
        <v>32</v>
      </c>
      <c r="P138" s="15" t="s">
        <v>33</v>
      </c>
      <c r="Q138" s="15"/>
      <c r="R138" s="53" t="s">
        <v>3</v>
      </c>
      <c r="S138" s="16" t="str">
        <f>IF(Q139="×",-7.75,"-")</f>
        <v>-</v>
      </c>
      <c r="U138" s="60" t="str">
        <f>IF(ISERROR(OR(WEEKDAY(B138,1)=1,ISNUMBER(MATCH(B138,#REF!,0)))),"",IF(OR(WEEKDAY(B138,1)=1,ISNUMBER(MATCH(B138,#REF!,0))),1,2))</f>
        <v/>
      </c>
      <c r="V138" s="58"/>
      <c r="W138" s="58"/>
      <c r="X138" s="58"/>
      <c r="Y138" s="58"/>
      <c r="Z138" s="58"/>
      <c r="AA138" s="58"/>
    </row>
    <row r="139" spans="1:27" ht="18" customHeight="1" thickBot="1">
      <c r="A139" s="58"/>
      <c r="B139" s="48" t="s">
        <v>7</v>
      </c>
      <c r="C139" s="49" t="s">
        <v>7</v>
      </c>
      <c r="D139" s="50"/>
      <c r="E139" s="76" t="s">
        <v>7</v>
      </c>
      <c r="F139" s="77"/>
      <c r="G139" s="77"/>
      <c r="H139" s="77"/>
      <c r="I139" s="77"/>
      <c r="J139" s="77"/>
      <c r="K139" s="77"/>
      <c r="L139" s="77"/>
      <c r="M139" s="77"/>
      <c r="N139" s="51"/>
      <c r="O139" s="51" t="s">
        <v>55</v>
      </c>
      <c r="P139" s="51" t="s">
        <v>33</v>
      </c>
      <c r="Q139" s="51" t="s">
        <v>7</v>
      </c>
      <c r="R139" s="55" t="s">
        <v>5</v>
      </c>
      <c r="S139" s="17">
        <f xml:space="preserve"> S134+S135</f>
        <v>0</v>
      </c>
      <c r="U139" s="60" t="str">
        <f>IF(ISERROR(OR(WEEKDAY(B139,1)=1,ISNUMBER(MATCH(B139,#REF!,0)))),"",IF(OR(WEEKDAY(B139,1)=1,ISNUMBER(MATCH(B139,#REF!,0))),1,2))</f>
        <v/>
      </c>
      <c r="V139" s="58"/>
      <c r="W139" s="58"/>
      <c r="X139" s="58"/>
      <c r="Y139" s="58"/>
      <c r="Z139" s="58"/>
      <c r="AA139" s="58"/>
    </row>
    <row r="140" spans="1:27" ht="18" customHeight="1" thickBot="1">
      <c r="A140" s="58"/>
      <c r="B140" s="71">
        <f>B132+1</f>
        <v>45187</v>
      </c>
      <c r="C140" s="72"/>
      <c r="D140" s="72"/>
      <c r="E140" s="72"/>
      <c r="F140" s="72"/>
      <c r="G140" s="72"/>
      <c r="H140" s="72"/>
      <c r="I140" s="72"/>
      <c r="J140" s="72"/>
      <c r="K140" s="72"/>
      <c r="L140" s="72"/>
      <c r="M140" s="72"/>
      <c r="N140" s="72"/>
      <c r="O140" s="72"/>
      <c r="P140" s="72"/>
      <c r="Q140" s="72"/>
      <c r="R140" s="72"/>
      <c r="S140" s="73"/>
      <c r="U140" s="60">
        <f>IF(ISERROR(OR(WEEKDAY(B140,1)=1,ISNUMBER(MATCH(B140,#REF!,0)))),"",IF(OR(WEEKDAY(B140,1)=1,ISNUMBER(MATCH(B140,#REF!,0))),1,2))</f>
        <v>2</v>
      </c>
      <c r="V140" s="58"/>
      <c r="W140" s="58"/>
      <c r="X140" s="58"/>
      <c r="Y140" s="58"/>
      <c r="Z140" s="58"/>
      <c r="AA140" s="58"/>
    </row>
    <row r="141" spans="1:27" ht="18" customHeight="1" thickBot="1">
      <c r="A141" s="58"/>
      <c r="B141" s="9" t="s">
        <v>25</v>
      </c>
      <c r="C141" s="4" t="s">
        <v>1</v>
      </c>
      <c r="D141" s="5" t="s">
        <v>0</v>
      </c>
      <c r="E141" s="68" t="s">
        <v>2</v>
      </c>
      <c r="F141" s="69"/>
      <c r="G141" s="69"/>
      <c r="H141" s="69"/>
      <c r="I141" s="69"/>
      <c r="J141" s="69"/>
      <c r="K141" s="69"/>
      <c r="L141" s="69"/>
      <c r="M141" s="70"/>
      <c r="N141" s="59" t="s">
        <v>4</v>
      </c>
      <c r="O141" s="57" t="s">
        <v>6</v>
      </c>
      <c r="P141" s="7" t="s">
        <v>26</v>
      </c>
      <c r="Q141" s="12" t="s">
        <v>4</v>
      </c>
      <c r="R141" s="63" t="s">
        <v>4</v>
      </c>
      <c r="S141" s="64"/>
      <c r="U141" s="60" t="str">
        <f>IF(ISERROR(OR(WEEKDAY(B141,1)=1,ISNUMBER(MATCH(B141,#REF!,0)))),"",IF(OR(WEEKDAY(B141,1)=1,ISNUMBER(MATCH(B141,#REF!,0))),1,2))</f>
        <v/>
      </c>
      <c r="V141" s="58"/>
      <c r="W141" s="58"/>
      <c r="X141" s="58"/>
      <c r="Y141" s="58"/>
      <c r="Z141" s="58"/>
      <c r="AA141" s="58"/>
    </row>
    <row r="142" spans="1:27" ht="18" customHeight="1">
      <c r="A142" s="58"/>
      <c r="B142" s="43" t="s">
        <v>7</v>
      </c>
      <c r="C142" s="44" t="s">
        <v>7</v>
      </c>
      <c r="D142" s="45"/>
      <c r="E142" s="66" t="s">
        <v>7</v>
      </c>
      <c r="F142" s="67"/>
      <c r="G142" s="67"/>
      <c r="H142" s="67"/>
      <c r="I142" s="67"/>
      <c r="J142" s="67"/>
      <c r="K142" s="67"/>
      <c r="L142" s="67"/>
      <c r="M142" s="67"/>
      <c r="N142" s="46"/>
      <c r="O142" s="46" t="s">
        <v>115</v>
      </c>
      <c r="P142" s="46"/>
      <c r="Q142" s="46">
        <v>7</v>
      </c>
      <c r="R142" s="52" t="s">
        <v>56</v>
      </c>
      <c r="S142" s="47">
        <f>SUM(N142:N147)</f>
        <v>0</v>
      </c>
      <c r="U142" s="60" t="str">
        <f>IF(ISERROR(OR(WEEKDAY(B142,1)=1,ISNUMBER(MATCH(B142,#REF!,0)))),"",IF(OR(WEEKDAY(B142,1)=1,ISNUMBER(MATCH(B142,#REF!,0))),1,2))</f>
        <v/>
      </c>
      <c r="V142" s="58"/>
      <c r="W142" s="58"/>
      <c r="X142" s="58"/>
      <c r="Y142" s="58"/>
      <c r="Z142" s="58"/>
      <c r="AA142" s="58"/>
    </row>
    <row r="143" spans="1:27" ht="18" customHeight="1">
      <c r="A143" s="58"/>
      <c r="B143" s="14" t="s">
        <v>7</v>
      </c>
      <c r="C143" s="8" t="s">
        <v>7</v>
      </c>
      <c r="D143" s="18"/>
      <c r="E143" s="61" t="s">
        <v>7</v>
      </c>
      <c r="F143" s="62"/>
      <c r="G143" s="62"/>
      <c r="H143" s="62"/>
      <c r="I143" s="62"/>
      <c r="J143" s="62"/>
      <c r="K143" s="62"/>
      <c r="L143" s="62"/>
      <c r="M143" s="62"/>
      <c r="N143" s="15"/>
      <c r="O143" s="15"/>
      <c r="P143" s="15"/>
      <c r="Q143" s="15"/>
      <c r="R143" s="53" t="s">
        <v>6</v>
      </c>
      <c r="S143" s="16">
        <f>SUM(Q142:Q146)</f>
        <v>7.75</v>
      </c>
      <c r="U143" s="60" t="str">
        <f>IF(ISERROR(OR(WEEKDAY(B143,1)=1,ISNUMBER(MATCH(B143,#REF!,0)))),"",IF(OR(WEEKDAY(B143,1)=1,ISNUMBER(MATCH(B143,#REF!,0))),1,2))</f>
        <v/>
      </c>
      <c r="V143" s="58"/>
      <c r="W143" s="58"/>
      <c r="X143" s="58"/>
      <c r="Y143" s="58"/>
      <c r="Z143" s="58"/>
      <c r="AA143" s="58"/>
    </row>
    <row r="144" spans="1:27" ht="18" customHeight="1">
      <c r="A144" s="58"/>
      <c r="B144" s="14" t="s">
        <v>7</v>
      </c>
      <c r="C144" s="8" t="s">
        <v>7</v>
      </c>
      <c r="D144" s="18"/>
      <c r="E144" s="61" t="s">
        <v>7</v>
      </c>
      <c r="F144" s="62"/>
      <c r="G144" s="62"/>
      <c r="H144" s="62"/>
      <c r="I144" s="62"/>
      <c r="J144" s="62"/>
      <c r="K144" s="62"/>
      <c r="L144" s="62"/>
      <c r="M144" s="62"/>
      <c r="N144" s="15"/>
      <c r="O144" s="15"/>
      <c r="P144" s="15"/>
      <c r="Q144" s="15"/>
      <c r="R144" s="54" t="str">
        <f>IF(Q147="△","Minus Time","")</f>
        <v/>
      </c>
      <c r="S144" s="41"/>
      <c r="U144" s="60" t="str">
        <f>IF(ISERROR(OR(WEEKDAY(B144,1)=1,ISNUMBER(MATCH(B144,#REF!,0)))),"",IF(OR(WEEKDAY(B144,1)=1,ISNUMBER(MATCH(B144,#REF!,0))),1,2))</f>
        <v/>
      </c>
      <c r="V144" s="58"/>
      <c r="W144" s="58"/>
      <c r="X144" s="58"/>
      <c r="Y144" s="58"/>
      <c r="Z144" s="58"/>
      <c r="AA144" s="58"/>
    </row>
    <row r="145" spans="1:27" ht="18" customHeight="1">
      <c r="A145" s="58"/>
      <c r="B145" s="14" t="s">
        <v>7</v>
      </c>
      <c r="C145" s="8" t="s">
        <v>7</v>
      </c>
      <c r="D145" s="18"/>
      <c r="E145" s="61" t="s">
        <v>7</v>
      </c>
      <c r="F145" s="62"/>
      <c r="G145" s="62"/>
      <c r="H145" s="62"/>
      <c r="I145" s="62"/>
      <c r="J145" s="62"/>
      <c r="K145" s="62"/>
      <c r="L145" s="62"/>
      <c r="M145" s="62"/>
      <c r="N145" s="15"/>
      <c r="O145" s="15"/>
      <c r="P145" s="15"/>
      <c r="Q145" s="15"/>
      <c r="R145" s="53" t="s">
        <v>23</v>
      </c>
      <c r="S145" s="16">
        <f>IF(OR(Q147="■",Q147="×",Q147="◎"),0,IF(Q147="△",SUM(S142:S144)-7.75, SUM(S142:S143)-7.75))</f>
        <v>0</v>
      </c>
      <c r="U145" s="60" t="str">
        <f>IF(ISERROR(OR(WEEKDAY(B145,1)=1,ISNUMBER(MATCH(B145,#REF!,0)))),"",IF(OR(WEEKDAY(B145,1)=1,ISNUMBER(MATCH(B145,#REF!,0))),1,2))</f>
        <v/>
      </c>
      <c r="V145" s="58"/>
      <c r="W145" s="58"/>
      <c r="X145" s="58"/>
      <c r="Y145" s="58"/>
      <c r="Z145" s="58"/>
      <c r="AA145" s="58"/>
    </row>
    <row r="146" spans="1:27" ht="18" customHeight="1">
      <c r="A146" s="58"/>
      <c r="B146" s="14" t="s">
        <v>7</v>
      </c>
      <c r="C146" s="8" t="s">
        <v>7</v>
      </c>
      <c r="D146" s="18"/>
      <c r="E146" s="61" t="s">
        <v>7</v>
      </c>
      <c r="F146" s="62"/>
      <c r="G146" s="62"/>
      <c r="H146" s="62"/>
      <c r="I146" s="62"/>
      <c r="J146" s="62"/>
      <c r="K146" s="62"/>
      <c r="L146" s="62"/>
      <c r="M146" s="62"/>
      <c r="N146" s="15"/>
      <c r="O146" s="15" t="s">
        <v>32</v>
      </c>
      <c r="P146" s="15" t="s">
        <v>33</v>
      </c>
      <c r="Q146" s="15">
        <v>0.75</v>
      </c>
      <c r="R146" s="53" t="s">
        <v>3</v>
      </c>
      <c r="S146" s="16" t="str">
        <f>IF(Q147="×",-7.75,"-")</f>
        <v>-</v>
      </c>
      <c r="U146" s="60" t="str">
        <f>IF(ISERROR(OR(WEEKDAY(B146,1)=1,ISNUMBER(MATCH(B146,#REF!,0)))),"",IF(OR(WEEKDAY(B146,1)=1,ISNUMBER(MATCH(B146,#REF!,0))),1,2))</f>
        <v/>
      </c>
      <c r="V146" s="58"/>
      <c r="W146" s="58"/>
      <c r="X146" s="58"/>
      <c r="Y146" s="58"/>
      <c r="Z146" s="58"/>
      <c r="AA146" s="58"/>
    </row>
    <row r="147" spans="1:27" ht="18" customHeight="1" thickBot="1">
      <c r="A147" s="58"/>
      <c r="B147" s="48" t="s">
        <v>7</v>
      </c>
      <c r="C147" s="49" t="s">
        <v>7</v>
      </c>
      <c r="D147" s="50"/>
      <c r="E147" s="76" t="s">
        <v>7</v>
      </c>
      <c r="F147" s="77"/>
      <c r="G147" s="77"/>
      <c r="H147" s="77"/>
      <c r="I147" s="77"/>
      <c r="J147" s="77"/>
      <c r="K147" s="77"/>
      <c r="L147" s="77"/>
      <c r="M147" s="77"/>
      <c r="N147" s="51"/>
      <c r="O147" s="51" t="s">
        <v>55</v>
      </c>
      <c r="P147" s="51" t="s">
        <v>33</v>
      </c>
      <c r="Q147" s="51" t="s">
        <v>93</v>
      </c>
      <c r="R147" s="55" t="s">
        <v>5</v>
      </c>
      <c r="S147" s="17">
        <f xml:space="preserve"> S142+S143</f>
        <v>7.75</v>
      </c>
      <c r="U147" s="60" t="str">
        <f>IF(ISERROR(OR(WEEKDAY(B147,1)=1,ISNUMBER(MATCH(B147,#REF!,0)))),"",IF(OR(WEEKDAY(B147,1)=1,ISNUMBER(MATCH(B147,#REF!,0))),1,2))</f>
        <v/>
      </c>
      <c r="V147" s="58"/>
      <c r="W147" s="58"/>
      <c r="X147" s="58"/>
      <c r="Y147" s="58"/>
      <c r="Z147" s="58"/>
      <c r="AA147" s="58"/>
    </row>
    <row r="148" spans="1:27" ht="18" customHeight="1" thickBot="1">
      <c r="A148" s="58"/>
      <c r="B148" s="71">
        <f>B140+1</f>
        <v>45188</v>
      </c>
      <c r="C148" s="72"/>
      <c r="D148" s="72"/>
      <c r="E148" s="72"/>
      <c r="F148" s="72"/>
      <c r="G148" s="72"/>
      <c r="H148" s="72"/>
      <c r="I148" s="72"/>
      <c r="J148" s="72"/>
      <c r="K148" s="72"/>
      <c r="L148" s="72"/>
      <c r="M148" s="72"/>
      <c r="N148" s="72"/>
      <c r="O148" s="72"/>
      <c r="P148" s="72"/>
      <c r="Q148" s="72"/>
      <c r="R148" s="72"/>
      <c r="S148" s="73"/>
      <c r="U148" s="60">
        <f>IF(ISERROR(OR(WEEKDAY(B148,1)=1,ISNUMBER(MATCH(B148,#REF!,0)))),"",IF(OR(WEEKDAY(B148,1)=1,ISNUMBER(MATCH(B148,#REF!,0))),1,2))</f>
        <v>2</v>
      </c>
      <c r="V148" s="58"/>
      <c r="W148" s="58"/>
      <c r="X148" s="58"/>
      <c r="Y148" s="58"/>
      <c r="Z148" s="58"/>
      <c r="AA148" s="58"/>
    </row>
    <row r="149" spans="1:27" ht="18" customHeight="1" thickBot="1">
      <c r="A149" s="58"/>
      <c r="B149" s="9" t="s">
        <v>25</v>
      </c>
      <c r="C149" s="4" t="s">
        <v>1</v>
      </c>
      <c r="D149" s="5" t="s">
        <v>0</v>
      </c>
      <c r="E149" s="68" t="s">
        <v>2</v>
      </c>
      <c r="F149" s="69"/>
      <c r="G149" s="69"/>
      <c r="H149" s="69"/>
      <c r="I149" s="69"/>
      <c r="J149" s="69"/>
      <c r="K149" s="69"/>
      <c r="L149" s="69"/>
      <c r="M149" s="70"/>
      <c r="N149" s="59" t="s">
        <v>4</v>
      </c>
      <c r="O149" s="57" t="s">
        <v>6</v>
      </c>
      <c r="P149" s="7" t="s">
        <v>26</v>
      </c>
      <c r="Q149" s="12" t="s">
        <v>4</v>
      </c>
      <c r="R149" s="63" t="s">
        <v>4</v>
      </c>
      <c r="S149" s="64"/>
      <c r="U149" s="60" t="str">
        <f>IF(ISERROR(OR(WEEKDAY(B149,1)=1,ISNUMBER(MATCH(B149,#REF!,0)))),"",IF(OR(WEEKDAY(B149,1)=1,ISNUMBER(MATCH(B149,#REF!,0))),1,2))</f>
        <v/>
      </c>
      <c r="V149" s="58"/>
      <c r="W149" s="58"/>
      <c r="X149" s="58"/>
      <c r="Y149" s="58"/>
      <c r="Z149" s="58"/>
      <c r="AA149" s="58"/>
    </row>
    <row r="150" spans="1:27" ht="18" customHeight="1">
      <c r="A150" s="58"/>
      <c r="B150" s="43" t="s">
        <v>96</v>
      </c>
      <c r="C150" s="44" t="s">
        <v>97</v>
      </c>
      <c r="D150" s="45" t="s">
        <v>129</v>
      </c>
      <c r="E150" s="66" t="s">
        <v>99</v>
      </c>
      <c r="F150" s="67"/>
      <c r="G150" s="67"/>
      <c r="H150" s="67"/>
      <c r="I150" s="67"/>
      <c r="J150" s="67"/>
      <c r="K150" s="67"/>
      <c r="L150" s="67"/>
      <c r="M150" s="67"/>
      <c r="N150" s="46">
        <v>5</v>
      </c>
      <c r="O150" s="46" t="s">
        <v>115</v>
      </c>
      <c r="P150" s="46"/>
      <c r="Q150" s="46">
        <v>2</v>
      </c>
      <c r="R150" s="52" t="s">
        <v>56</v>
      </c>
      <c r="S150" s="47">
        <f>SUM(N150:N155)</f>
        <v>5</v>
      </c>
      <c r="U150" s="60" t="str">
        <f>IF(ISERROR(OR(WEEKDAY(B150,1)=1,ISNUMBER(MATCH(B150,#REF!,0)))),"",IF(OR(WEEKDAY(B150,1)=1,ISNUMBER(MATCH(B150,#REF!,0))),1,2))</f>
        <v/>
      </c>
      <c r="V150" s="58"/>
      <c r="W150" s="58"/>
      <c r="X150" s="58"/>
      <c r="Y150" s="58"/>
      <c r="Z150" s="58"/>
      <c r="AA150" s="58"/>
    </row>
    <row r="151" spans="1:27" ht="18" customHeight="1">
      <c r="A151" s="58"/>
      <c r="B151" s="14" t="s">
        <v>7</v>
      </c>
      <c r="C151" s="8" t="s">
        <v>7</v>
      </c>
      <c r="D151" s="18"/>
      <c r="E151" s="61" t="s">
        <v>7</v>
      </c>
      <c r="F151" s="62"/>
      <c r="G151" s="62"/>
      <c r="H151" s="62"/>
      <c r="I151" s="62"/>
      <c r="J151" s="62"/>
      <c r="K151" s="62"/>
      <c r="L151" s="62"/>
      <c r="M151" s="62"/>
      <c r="N151" s="15"/>
      <c r="O151" s="15"/>
      <c r="P151" s="15"/>
      <c r="Q151" s="15"/>
      <c r="R151" s="53" t="s">
        <v>6</v>
      </c>
      <c r="S151" s="16">
        <f>SUM(Q150:Q154)</f>
        <v>2.75</v>
      </c>
      <c r="U151" s="60" t="str">
        <f>IF(ISERROR(OR(WEEKDAY(B151,1)=1,ISNUMBER(MATCH(B151,#REF!,0)))),"",IF(OR(WEEKDAY(B151,1)=1,ISNUMBER(MATCH(B151,#REF!,0))),1,2))</f>
        <v/>
      </c>
      <c r="V151" s="58"/>
      <c r="W151" s="58"/>
      <c r="X151" s="58"/>
      <c r="Y151" s="58"/>
      <c r="Z151" s="58"/>
      <c r="AA151" s="58"/>
    </row>
    <row r="152" spans="1:27" ht="18" customHeight="1">
      <c r="A152" s="58"/>
      <c r="B152" s="14" t="s">
        <v>7</v>
      </c>
      <c r="C152" s="8" t="s">
        <v>7</v>
      </c>
      <c r="D152" s="18"/>
      <c r="E152" s="61" t="s">
        <v>7</v>
      </c>
      <c r="F152" s="62"/>
      <c r="G152" s="62"/>
      <c r="H152" s="62"/>
      <c r="I152" s="62"/>
      <c r="J152" s="62"/>
      <c r="K152" s="62"/>
      <c r="L152" s="62"/>
      <c r="M152" s="62"/>
      <c r="N152" s="15"/>
      <c r="O152" s="15"/>
      <c r="P152" s="15"/>
      <c r="Q152" s="15"/>
      <c r="R152" s="54" t="str">
        <f>IF(Q155="△","Minus Time","")</f>
        <v/>
      </c>
      <c r="S152" s="41"/>
      <c r="U152" s="60" t="str">
        <f>IF(ISERROR(OR(WEEKDAY(B152,1)=1,ISNUMBER(MATCH(B152,#REF!,0)))),"",IF(OR(WEEKDAY(B152,1)=1,ISNUMBER(MATCH(B152,#REF!,0))),1,2))</f>
        <v/>
      </c>
      <c r="V152" s="58"/>
      <c r="W152" s="58"/>
      <c r="X152" s="58"/>
      <c r="Y152" s="58"/>
      <c r="Z152" s="58"/>
      <c r="AA152" s="58"/>
    </row>
    <row r="153" spans="1:27" ht="18" customHeight="1">
      <c r="A153" s="58"/>
      <c r="B153" s="14" t="s">
        <v>7</v>
      </c>
      <c r="C153" s="8" t="s">
        <v>7</v>
      </c>
      <c r="D153" s="18"/>
      <c r="E153" s="61" t="s">
        <v>7</v>
      </c>
      <c r="F153" s="62"/>
      <c r="G153" s="62"/>
      <c r="H153" s="62"/>
      <c r="I153" s="62"/>
      <c r="J153" s="62"/>
      <c r="K153" s="62"/>
      <c r="L153" s="62"/>
      <c r="M153" s="62"/>
      <c r="N153" s="15"/>
      <c r="O153" s="15"/>
      <c r="P153" s="15"/>
      <c r="Q153" s="15"/>
      <c r="R153" s="53" t="s">
        <v>23</v>
      </c>
      <c r="S153" s="16">
        <f>IF(OR(Q155="■",Q155="×",Q155="◎"),0,IF(Q155="△",SUM(S150:S152)-7.75, SUM(S150:S151)-7.75))</f>
        <v>0</v>
      </c>
      <c r="U153" s="60" t="str">
        <f>IF(ISERROR(OR(WEEKDAY(B153,1)=1,ISNUMBER(MATCH(B153,#REF!,0)))),"",IF(OR(WEEKDAY(B153,1)=1,ISNUMBER(MATCH(B153,#REF!,0))),1,2))</f>
        <v/>
      </c>
      <c r="V153" s="58"/>
      <c r="W153" s="58"/>
      <c r="X153" s="58"/>
      <c r="Y153" s="58"/>
      <c r="Z153" s="58"/>
      <c r="AA153" s="58"/>
    </row>
    <row r="154" spans="1:27" ht="18" customHeight="1">
      <c r="A154" s="58"/>
      <c r="B154" s="14" t="s">
        <v>7</v>
      </c>
      <c r="C154" s="8" t="s">
        <v>7</v>
      </c>
      <c r="D154" s="18"/>
      <c r="E154" s="61" t="s">
        <v>7</v>
      </c>
      <c r="F154" s="62"/>
      <c r="G154" s="62"/>
      <c r="H154" s="62"/>
      <c r="I154" s="62"/>
      <c r="J154" s="62"/>
      <c r="K154" s="62"/>
      <c r="L154" s="62"/>
      <c r="M154" s="62"/>
      <c r="N154" s="15"/>
      <c r="O154" s="15" t="s">
        <v>32</v>
      </c>
      <c r="P154" s="15" t="s">
        <v>33</v>
      </c>
      <c r="Q154" s="15">
        <v>0.75</v>
      </c>
      <c r="R154" s="53" t="s">
        <v>3</v>
      </c>
      <c r="S154" s="16" t="str">
        <f>IF(Q155="×",-7.75,"-")</f>
        <v>-</v>
      </c>
      <c r="U154" s="60" t="str">
        <f>IF(ISERROR(OR(WEEKDAY(B154,1)=1,ISNUMBER(MATCH(B154,#REF!,0)))),"",IF(OR(WEEKDAY(B154,1)=1,ISNUMBER(MATCH(B154,#REF!,0))),1,2))</f>
        <v/>
      </c>
      <c r="V154" s="58"/>
      <c r="W154" s="58"/>
      <c r="X154" s="58"/>
      <c r="Y154" s="58"/>
      <c r="Z154" s="58"/>
      <c r="AA154" s="58"/>
    </row>
    <row r="155" spans="1:27" ht="18" customHeight="1" thickBot="1">
      <c r="A155" s="58"/>
      <c r="B155" s="48" t="s">
        <v>7</v>
      </c>
      <c r="C155" s="49" t="s">
        <v>7</v>
      </c>
      <c r="D155" s="50"/>
      <c r="E155" s="76" t="s">
        <v>7</v>
      </c>
      <c r="F155" s="77"/>
      <c r="G155" s="77"/>
      <c r="H155" s="77"/>
      <c r="I155" s="77"/>
      <c r="J155" s="77"/>
      <c r="K155" s="77"/>
      <c r="L155" s="77"/>
      <c r="M155" s="77"/>
      <c r="N155" s="51"/>
      <c r="O155" s="51" t="s">
        <v>55</v>
      </c>
      <c r="P155" s="51" t="s">
        <v>33</v>
      </c>
      <c r="Q155" s="51" t="s">
        <v>93</v>
      </c>
      <c r="R155" s="55" t="s">
        <v>5</v>
      </c>
      <c r="S155" s="17">
        <f xml:space="preserve"> S150+S151</f>
        <v>7.75</v>
      </c>
      <c r="U155" s="60" t="str">
        <f>IF(ISERROR(OR(WEEKDAY(B155,1)=1,ISNUMBER(MATCH(B155,#REF!,0)))),"",IF(OR(WEEKDAY(B155,1)=1,ISNUMBER(MATCH(B155,#REF!,0))),1,2))</f>
        <v/>
      </c>
      <c r="V155" s="58"/>
      <c r="W155" s="58"/>
      <c r="X155" s="58"/>
      <c r="Y155" s="58"/>
      <c r="Z155" s="58"/>
      <c r="AA155" s="58"/>
    </row>
    <row r="156" spans="1:27" ht="18" customHeight="1" thickBot="1">
      <c r="A156" s="58"/>
      <c r="B156" s="71">
        <f>B148+1</f>
        <v>45189</v>
      </c>
      <c r="C156" s="72"/>
      <c r="D156" s="72"/>
      <c r="E156" s="72"/>
      <c r="F156" s="72"/>
      <c r="G156" s="72"/>
      <c r="H156" s="72"/>
      <c r="I156" s="72"/>
      <c r="J156" s="72"/>
      <c r="K156" s="72"/>
      <c r="L156" s="72"/>
      <c r="M156" s="72"/>
      <c r="N156" s="72"/>
      <c r="O156" s="72"/>
      <c r="P156" s="72"/>
      <c r="Q156" s="72"/>
      <c r="R156" s="72"/>
      <c r="S156" s="73"/>
      <c r="U156" s="60">
        <f>IF(ISERROR(OR(WEEKDAY(B156,1)=1,ISNUMBER(MATCH(B156,#REF!,0)))),"",IF(OR(WEEKDAY(B156,1)=1,ISNUMBER(MATCH(B156,#REF!,0))),1,2))</f>
        <v>2</v>
      </c>
      <c r="V156" s="58"/>
      <c r="W156" s="58"/>
      <c r="X156" s="58"/>
      <c r="Y156" s="58"/>
      <c r="Z156" s="58"/>
      <c r="AA156" s="58"/>
    </row>
    <row r="157" spans="1:27" ht="18" customHeight="1" thickBot="1">
      <c r="A157" s="58"/>
      <c r="B157" s="9" t="s">
        <v>25</v>
      </c>
      <c r="C157" s="4" t="s">
        <v>1</v>
      </c>
      <c r="D157" s="5" t="s">
        <v>0</v>
      </c>
      <c r="E157" s="68" t="s">
        <v>2</v>
      </c>
      <c r="F157" s="69"/>
      <c r="G157" s="69"/>
      <c r="H157" s="69"/>
      <c r="I157" s="69"/>
      <c r="J157" s="69"/>
      <c r="K157" s="69"/>
      <c r="L157" s="69"/>
      <c r="M157" s="70"/>
      <c r="N157" s="59" t="s">
        <v>4</v>
      </c>
      <c r="O157" s="57" t="s">
        <v>6</v>
      </c>
      <c r="P157" s="7" t="s">
        <v>26</v>
      </c>
      <c r="Q157" s="12" t="s">
        <v>4</v>
      </c>
      <c r="R157" s="63" t="s">
        <v>4</v>
      </c>
      <c r="S157" s="64"/>
      <c r="U157" s="60" t="str">
        <f>IF(ISERROR(OR(WEEKDAY(B157,1)=1,ISNUMBER(MATCH(B157,#REF!,0)))),"",IF(OR(WEEKDAY(B157,1)=1,ISNUMBER(MATCH(B157,#REF!,0))),1,2))</f>
        <v/>
      </c>
      <c r="V157" s="58"/>
      <c r="W157" s="58"/>
      <c r="X157" s="58"/>
      <c r="Y157" s="58"/>
      <c r="Z157" s="58"/>
      <c r="AA157" s="58"/>
    </row>
    <row r="158" spans="1:27" ht="18" customHeight="1">
      <c r="A158" s="58"/>
      <c r="B158" s="43" t="s">
        <v>96</v>
      </c>
      <c r="C158" s="44" t="s">
        <v>97</v>
      </c>
      <c r="D158" s="45" t="s">
        <v>129</v>
      </c>
      <c r="E158" s="66" t="s">
        <v>99</v>
      </c>
      <c r="F158" s="67"/>
      <c r="G158" s="67"/>
      <c r="H158" s="67"/>
      <c r="I158" s="67"/>
      <c r="J158" s="67"/>
      <c r="K158" s="67"/>
      <c r="L158" s="67"/>
      <c r="M158" s="67"/>
      <c r="N158" s="46">
        <v>5</v>
      </c>
      <c r="O158" s="46" t="s">
        <v>115</v>
      </c>
      <c r="P158" s="46"/>
      <c r="Q158" s="46">
        <v>2</v>
      </c>
      <c r="R158" s="52" t="s">
        <v>56</v>
      </c>
      <c r="S158" s="47">
        <f>SUM(N158:N163)</f>
        <v>5</v>
      </c>
      <c r="U158" s="60" t="str">
        <f>IF(ISERROR(OR(WEEKDAY(B158,1)=1,ISNUMBER(MATCH(B158,#REF!,0)))),"",IF(OR(WEEKDAY(B158,1)=1,ISNUMBER(MATCH(B158,#REF!,0))),1,2))</f>
        <v/>
      </c>
      <c r="V158" s="58"/>
      <c r="W158" s="58"/>
      <c r="X158" s="58"/>
      <c r="Y158" s="58"/>
      <c r="Z158" s="58"/>
      <c r="AA158" s="58"/>
    </row>
    <row r="159" spans="1:27" ht="18" customHeight="1">
      <c r="A159" s="58"/>
      <c r="B159" s="14" t="s">
        <v>7</v>
      </c>
      <c r="C159" s="8" t="s">
        <v>7</v>
      </c>
      <c r="D159" s="18"/>
      <c r="E159" s="61" t="s">
        <v>7</v>
      </c>
      <c r="F159" s="62"/>
      <c r="G159" s="62"/>
      <c r="H159" s="62"/>
      <c r="I159" s="62"/>
      <c r="J159" s="62"/>
      <c r="K159" s="62"/>
      <c r="L159" s="62"/>
      <c r="M159" s="62"/>
      <c r="N159" s="15"/>
      <c r="O159" s="15"/>
      <c r="P159" s="15"/>
      <c r="Q159" s="15"/>
      <c r="R159" s="53" t="s">
        <v>6</v>
      </c>
      <c r="S159" s="16">
        <f>SUM(Q158:Q162)</f>
        <v>2.75</v>
      </c>
      <c r="U159" s="60" t="str">
        <f>IF(ISERROR(OR(WEEKDAY(B159,1)=1,ISNUMBER(MATCH(B159,#REF!,0)))),"",IF(OR(WEEKDAY(B159,1)=1,ISNUMBER(MATCH(B159,#REF!,0))),1,2))</f>
        <v/>
      </c>
      <c r="V159" s="58"/>
      <c r="W159" s="58"/>
      <c r="X159" s="58"/>
      <c r="Y159" s="58"/>
      <c r="Z159" s="58"/>
      <c r="AA159" s="58"/>
    </row>
    <row r="160" spans="1:27" ht="18" customHeight="1">
      <c r="A160" s="58"/>
      <c r="B160" s="14" t="s">
        <v>7</v>
      </c>
      <c r="C160" s="8" t="s">
        <v>7</v>
      </c>
      <c r="D160" s="18"/>
      <c r="E160" s="61" t="s">
        <v>7</v>
      </c>
      <c r="F160" s="62"/>
      <c r="G160" s="62"/>
      <c r="H160" s="62"/>
      <c r="I160" s="62"/>
      <c r="J160" s="62"/>
      <c r="K160" s="62"/>
      <c r="L160" s="62"/>
      <c r="M160" s="62"/>
      <c r="N160" s="15"/>
      <c r="O160" s="15"/>
      <c r="P160" s="15"/>
      <c r="Q160" s="15"/>
      <c r="R160" s="54" t="str">
        <f>IF(Q163="△","Minus Time","")</f>
        <v/>
      </c>
      <c r="S160" s="41"/>
      <c r="U160" s="60" t="str">
        <f>IF(ISERROR(OR(WEEKDAY(B160,1)=1,ISNUMBER(MATCH(B160,#REF!,0)))),"",IF(OR(WEEKDAY(B160,1)=1,ISNUMBER(MATCH(B160,#REF!,0))),1,2))</f>
        <v/>
      </c>
      <c r="V160" s="58"/>
      <c r="W160" s="58"/>
      <c r="X160" s="58"/>
      <c r="Y160" s="58"/>
      <c r="Z160" s="58"/>
      <c r="AA160" s="58"/>
    </row>
    <row r="161" spans="1:27" ht="18" customHeight="1">
      <c r="A161" s="58"/>
      <c r="B161" s="14" t="s">
        <v>7</v>
      </c>
      <c r="C161" s="8" t="s">
        <v>7</v>
      </c>
      <c r="D161" s="18"/>
      <c r="E161" s="61" t="s">
        <v>7</v>
      </c>
      <c r="F161" s="62"/>
      <c r="G161" s="62"/>
      <c r="H161" s="62"/>
      <c r="I161" s="62"/>
      <c r="J161" s="62"/>
      <c r="K161" s="62"/>
      <c r="L161" s="62"/>
      <c r="M161" s="62"/>
      <c r="N161" s="15"/>
      <c r="O161" s="15"/>
      <c r="P161" s="15"/>
      <c r="Q161" s="15"/>
      <c r="R161" s="53" t="s">
        <v>23</v>
      </c>
      <c r="S161" s="16">
        <f>IF(OR(Q163="■",Q163="×",Q163="◎"),0,IF(Q163="△",SUM(S158:S160)-7.75, SUM(S158:S159)-7.75))</f>
        <v>0</v>
      </c>
      <c r="U161" s="60" t="str">
        <f>IF(ISERROR(OR(WEEKDAY(B161,1)=1,ISNUMBER(MATCH(B161,#REF!,0)))),"",IF(OR(WEEKDAY(B161,1)=1,ISNUMBER(MATCH(B161,#REF!,0))),1,2))</f>
        <v/>
      </c>
      <c r="V161" s="58"/>
      <c r="W161" s="58"/>
      <c r="X161" s="58"/>
      <c r="Y161" s="58"/>
      <c r="Z161" s="58"/>
      <c r="AA161" s="58"/>
    </row>
    <row r="162" spans="1:27" ht="18" customHeight="1">
      <c r="A162" s="58"/>
      <c r="B162" s="14" t="s">
        <v>7</v>
      </c>
      <c r="C162" s="8" t="s">
        <v>7</v>
      </c>
      <c r="D162" s="18"/>
      <c r="E162" s="61" t="s">
        <v>7</v>
      </c>
      <c r="F162" s="62"/>
      <c r="G162" s="62"/>
      <c r="H162" s="62"/>
      <c r="I162" s="62"/>
      <c r="J162" s="62"/>
      <c r="K162" s="62"/>
      <c r="L162" s="62"/>
      <c r="M162" s="62"/>
      <c r="N162" s="15"/>
      <c r="O162" s="15" t="s">
        <v>32</v>
      </c>
      <c r="P162" s="15" t="s">
        <v>33</v>
      </c>
      <c r="Q162" s="15">
        <v>0.75</v>
      </c>
      <c r="R162" s="53" t="s">
        <v>3</v>
      </c>
      <c r="S162" s="16" t="str">
        <f>IF(Q163="×",-7.75,"-")</f>
        <v>-</v>
      </c>
      <c r="U162" s="60" t="str">
        <f>IF(ISERROR(OR(WEEKDAY(B162,1)=1,ISNUMBER(MATCH(B162,#REF!,0)))),"",IF(OR(WEEKDAY(B162,1)=1,ISNUMBER(MATCH(B162,#REF!,0))),1,2))</f>
        <v/>
      </c>
      <c r="V162" s="58"/>
      <c r="W162" s="58"/>
      <c r="X162" s="58"/>
      <c r="Y162" s="58"/>
      <c r="Z162" s="58"/>
      <c r="AA162" s="58"/>
    </row>
    <row r="163" spans="1:27" ht="18" customHeight="1" thickBot="1">
      <c r="A163" s="58"/>
      <c r="B163" s="48" t="s">
        <v>7</v>
      </c>
      <c r="C163" s="49" t="s">
        <v>7</v>
      </c>
      <c r="D163" s="50"/>
      <c r="E163" s="76" t="s">
        <v>7</v>
      </c>
      <c r="F163" s="77"/>
      <c r="G163" s="77"/>
      <c r="H163" s="77"/>
      <c r="I163" s="77"/>
      <c r="J163" s="77"/>
      <c r="K163" s="77"/>
      <c r="L163" s="77"/>
      <c r="M163" s="77"/>
      <c r="N163" s="51"/>
      <c r="O163" s="51" t="s">
        <v>55</v>
      </c>
      <c r="P163" s="51" t="s">
        <v>33</v>
      </c>
      <c r="Q163" s="51" t="s">
        <v>93</v>
      </c>
      <c r="R163" s="55" t="s">
        <v>5</v>
      </c>
      <c r="S163" s="17">
        <f xml:space="preserve"> S158+S159</f>
        <v>7.75</v>
      </c>
      <c r="U163" s="60" t="str">
        <f>IF(ISERROR(OR(WEEKDAY(B163,1)=1,ISNUMBER(MATCH(B163,#REF!,0)))),"",IF(OR(WEEKDAY(B163,1)=1,ISNUMBER(MATCH(B163,#REF!,0))),1,2))</f>
        <v/>
      </c>
      <c r="V163" s="58"/>
      <c r="W163" s="58"/>
      <c r="X163" s="58"/>
      <c r="Y163" s="58"/>
      <c r="Z163" s="58"/>
      <c r="AA163" s="58"/>
    </row>
    <row r="164" spans="1:27" ht="18" customHeight="1" thickBot="1">
      <c r="A164" s="58"/>
      <c r="B164" s="71">
        <f>B156+1</f>
        <v>45190</v>
      </c>
      <c r="C164" s="72"/>
      <c r="D164" s="72"/>
      <c r="E164" s="72"/>
      <c r="F164" s="72"/>
      <c r="G164" s="72"/>
      <c r="H164" s="72"/>
      <c r="I164" s="72"/>
      <c r="J164" s="72"/>
      <c r="K164" s="72"/>
      <c r="L164" s="72"/>
      <c r="M164" s="72"/>
      <c r="N164" s="72"/>
      <c r="O164" s="72"/>
      <c r="P164" s="72"/>
      <c r="Q164" s="72"/>
      <c r="R164" s="72"/>
      <c r="S164" s="73"/>
      <c r="U164" s="60">
        <f>IF(ISERROR(OR(WEEKDAY(B164,1)=1,ISNUMBER(MATCH(B164,#REF!,0)))),"",IF(OR(WEEKDAY(B164,1)=1,ISNUMBER(MATCH(B164,#REF!,0))),1,2))</f>
        <v>2</v>
      </c>
      <c r="V164" s="58"/>
      <c r="W164" s="58"/>
      <c r="X164" s="58"/>
      <c r="Y164" s="58"/>
      <c r="Z164" s="58"/>
      <c r="AA164" s="58"/>
    </row>
    <row r="165" spans="1:27" ht="18" customHeight="1" thickBot="1">
      <c r="A165" s="58"/>
      <c r="B165" s="9" t="s">
        <v>25</v>
      </c>
      <c r="C165" s="4" t="s">
        <v>1</v>
      </c>
      <c r="D165" s="5" t="s">
        <v>0</v>
      </c>
      <c r="E165" s="68" t="s">
        <v>2</v>
      </c>
      <c r="F165" s="69"/>
      <c r="G165" s="69"/>
      <c r="H165" s="69"/>
      <c r="I165" s="69"/>
      <c r="J165" s="69"/>
      <c r="K165" s="69"/>
      <c r="L165" s="69"/>
      <c r="M165" s="70"/>
      <c r="N165" s="59" t="s">
        <v>4</v>
      </c>
      <c r="O165" s="57" t="s">
        <v>6</v>
      </c>
      <c r="P165" s="7" t="s">
        <v>26</v>
      </c>
      <c r="Q165" s="12" t="s">
        <v>4</v>
      </c>
      <c r="R165" s="63" t="s">
        <v>4</v>
      </c>
      <c r="S165" s="64"/>
      <c r="U165" s="60" t="str">
        <f>IF(ISERROR(OR(WEEKDAY(B165,1)=1,ISNUMBER(MATCH(B165,#REF!,0)))),"",IF(OR(WEEKDAY(B165,1)=1,ISNUMBER(MATCH(B165,#REF!,0))),1,2))</f>
        <v/>
      </c>
      <c r="V165" s="58"/>
      <c r="W165" s="58"/>
      <c r="X165" s="58"/>
      <c r="Y165" s="58"/>
      <c r="Z165" s="58"/>
      <c r="AA165" s="58"/>
    </row>
    <row r="166" spans="1:27" ht="18" customHeight="1">
      <c r="A166" s="58"/>
      <c r="B166" s="43" t="s">
        <v>7</v>
      </c>
      <c r="C166" s="44" t="s">
        <v>7</v>
      </c>
      <c r="D166" s="45"/>
      <c r="E166" s="66" t="s">
        <v>7</v>
      </c>
      <c r="F166" s="67"/>
      <c r="G166" s="67"/>
      <c r="H166" s="67"/>
      <c r="I166" s="67"/>
      <c r="J166" s="67"/>
      <c r="K166" s="67"/>
      <c r="L166" s="67"/>
      <c r="M166" s="67"/>
      <c r="N166" s="46"/>
      <c r="O166" s="46" t="s">
        <v>115</v>
      </c>
      <c r="P166" s="46"/>
      <c r="Q166" s="46">
        <v>7</v>
      </c>
      <c r="R166" s="52" t="s">
        <v>56</v>
      </c>
      <c r="S166" s="47">
        <f>SUM(N166:N171)</f>
        <v>0</v>
      </c>
      <c r="U166" s="60" t="str">
        <f>IF(ISERROR(OR(WEEKDAY(B166,1)=1,ISNUMBER(MATCH(B166,#REF!,0)))),"",IF(OR(WEEKDAY(B166,1)=1,ISNUMBER(MATCH(B166,#REF!,0))),1,2))</f>
        <v/>
      </c>
      <c r="V166" s="58"/>
      <c r="W166" s="58"/>
      <c r="X166" s="58"/>
      <c r="Y166" s="58"/>
      <c r="Z166" s="58"/>
      <c r="AA166" s="58"/>
    </row>
    <row r="167" spans="1:27" ht="18" customHeight="1">
      <c r="A167" s="58"/>
      <c r="B167" s="14" t="s">
        <v>7</v>
      </c>
      <c r="C167" s="8" t="s">
        <v>7</v>
      </c>
      <c r="D167" s="18"/>
      <c r="E167" s="61" t="s">
        <v>7</v>
      </c>
      <c r="F167" s="62"/>
      <c r="G167" s="62"/>
      <c r="H167" s="62"/>
      <c r="I167" s="62"/>
      <c r="J167" s="62"/>
      <c r="K167" s="62"/>
      <c r="L167" s="62"/>
      <c r="M167" s="62"/>
      <c r="N167" s="15"/>
      <c r="O167" s="15"/>
      <c r="P167" s="15"/>
      <c r="Q167" s="15"/>
      <c r="R167" s="53" t="s">
        <v>6</v>
      </c>
      <c r="S167" s="16">
        <f>SUM(Q166:Q170)</f>
        <v>7.75</v>
      </c>
      <c r="U167" s="60" t="str">
        <f>IF(ISERROR(OR(WEEKDAY(B167,1)=1,ISNUMBER(MATCH(B167,#REF!,0)))),"",IF(OR(WEEKDAY(B167,1)=1,ISNUMBER(MATCH(B167,#REF!,0))),1,2))</f>
        <v/>
      </c>
      <c r="V167" s="58"/>
      <c r="W167" s="58"/>
      <c r="X167" s="58"/>
      <c r="Y167" s="58"/>
      <c r="Z167" s="58"/>
      <c r="AA167" s="58"/>
    </row>
    <row r="168" spans="1:27" ht="18" customHeight="1">
      <c r="A168" s="58"/>
      <c r="B168" s="14" t="s">
        <v>7</v>
      </c>
      <c r="C168" s="8" t="s">
        <v>7</v>
      </c>
      <c r="D168" s="18"/>
      <c r="E168" s="61" t="s">
        <v>7</v>
      </c>
      <c r="F168" s="62"/>
      <c r="G168" s="62"/>
      <c r="H168" s="62"/>
      <c r="I168" s="62"/>
      <c r="J168" s="62"/>
      <c r="K168" s="62"/>
      <c r="L168" s="62"/>
      <c r="M168" s="62"/>
      <c r="N168" s="15"/>
      <c r="O168" s="15"/>
      <c r="P168" s="15"/>
      <c r="Q168" s="15"/>
      <c r="R168" s="54" t="str">
        <f>IF(Q171="△","Minus Time","")</f>
        <v/>
      </c>
      <c r="S168" s="41"/>
      <c r="U168" s="60" t="str">
        <f>IF(ISERROR(OR(WEEKDAY(B168,1)=1,ISNUMBER(MATCH(B168,#REF!,0)))),"",IF(OR(WEEKDAY(B168,1)=1,ISNUMBER(MATCH(B168,#REF!,0))),1,2))</f>
        <v/>
      </c>
      <c r="V168" s="58"/>
      <c r="W168" s="58"/>
      <c r="X168" s="58"/>
      <c r="Y168" s="58"/>
      <c r="Z168" s="58"/>
      <c r="AA168" s="58"/>
    </row>
    <row r="169" spans="1:27" ht="18" customHeight="1">
      <c r="A169" s="58"/>
      <c r="B169" s="14" t="s">
        <v>7</v>
      </c>
      <c r="C169" s="8" t="s">
        <v>7</v>
      </c>
      <c r="D169" s="18"/>
      <c r="E169" s="61" t="s">
        <v>7</v>
      </c>
      <c r="F169" s="62"/>
      <c r="G169" s="62"/>
      <c r="H169" s="62"/>
      <c r="I169" s="62"/>
      <c r="J169" s="62"/>
      <c r="K169" s="62"/>
      <c r="L169" s="62"/>
      <c r="M169" s="62"/>
      <c r="N169" s="15"/>
      <c r="O169" s="15"/>
      <c r="P169" s="15"/>
      <c r="Q169" s="15"/>
      <c r="R169" s="53" t="s">
        <v>23</v>
      </c>
      <c r="S169" s="16">
        <f>IF(OR(Q171="■",Q171="×",Q171="◎"),0,IF(Q171="△",SUM(S166:S168)-7.75, SUM(S166:S167)-7.75))</f>
        <v>0</v>
      </c>
      <c r="U169" s="60" t="str">
        <f>IF(ISERROR(OR(WEEKDAY(B169,1)=1,ISNUMBER(MATCH(B169,#REF!,0)))),"",IF(OR(WEEKDAY(B169,1)=1,ISNUMBER(MATCH(B169,#REF!,0))),1,2))</f>
        <v/>
      </c>
      <c r="V169" s="58"/>
      <c r="W169" s="58"/>
      <c r="X169" s="58"/>
      <c r="Y169" s="58"/>
      <c r="Z169" s="58"/>
      <c r="AA169" s="58"/>
    </row>
    <row r="170" spans="1:27" ht="18" customHeight="1">
      <c r="A170" s="58"/>
      <c r="B170" s="14" t="s">
        <v>7</v>
      </c>
      <c r="C170" s="8" t="s">
        <v>7</v>
      </c>
      <c r="D170" s="18"/>
      <c r="E170" s="61" t="s">
        <v>7</v>
      </c>
      <c r="F170" s="62"/>
      <c r="G170" s="62"/>
      <c r="H170" s="62"/>
      <c r="I170" s="62"/>
      <c r="J170" s="62"/>
      <c r="K170" s="62"/>
      <c r="L170" s="62"/>
      <c r="M170" s="62"/>
      <c r="N170" s="15"/>
      <c r="O170" s="15" t="s">
        <v>32</v>
      </c>
      <c r="P170" s="15" t="s">
        <v>33</v>
      </c>
      <c r="Q170" s="15">
        <v>0.75</v>
      </c>
      <c r="R170" s="53" t="s">
        <v>3</v>
      </c>
      <c r="S170" s="16" t="str">
        <f>IF(Q171="×",-7.75,"-")</f>
        <v>-</v>
      </c>
      <c r="U170" s="60" t="str">
        <f>IF(ISERROR(OR(WEEKDAY(B170,1)=1,ISNUMBER(MATCH(B170,#REF!,0)))),"",IF(OR(WEEKDAY(B170,1)=1,ISNUMBER(MATCH(B170,#REF!,0))),1,2))</f>
        <v/>
      </c>
      <c r="V170" s="58"/>
      <c r="W170" s="58"/>
      <c r="X170" s="58"/>
      <c r="Y170" s="58"/>
      <c r="Z170" s="58"/>
      <c r="AA170" s="58"/>
    </row>
    <row r="171" spans="1:27" ht="18" customHeight="1" thickBot="1">
      <c r="A171" s="58"/>
      <c r="B171" s="48" t="s">
        <v>7</v>
      </c>
      <c r="C171" s="49" t="s">
        <v>7</v>
      </c>
      <c r="D171" s="50"/>
      <c r="E171" s="76" t="s">
        <v>7</v>
      </c>
      <c r="F171" s="77"/>
      <c r="G171" s="77"/>
      <c r="H171" s="77"/>
      <c r="I171" s="77"/>
      <c r="J171" s="77"/>
      <c r="K171" s="77"/>
      <c r="L171" s="77"/>
      <c r="M171" s="77"/>
      <c r="N171" s="51"/>
      <c r="O171" s="51" t="s">
        <v>55</v>
      </c>
      <c r="P171" s="51" t="s">
        <v>33</v>
      </c>
      <c r="Q171" s="51" t="s">
        <v>93</v>
      </c>
      <c r="R171" s="55" t="s">
        <v>5</v>
      </c>
      <c r="S171" s="17">
        <f xml:space="preserve"> S166+S167</f>
        <v>7.75</v>
      </c>
      <c r="U171" s="60" t="str">
        <f>IF(ISERROR(OR(WEEKDAY(B171,1)=1,ISNUMBER(MATCH(B171,#REF!,0)))),"",IF(OR(WEEKDAY(B171,1)=1,ISNUMBER(MATCH(B171,#REF!,0))),1,2))</f>
        <v/>
      </c>
      <c r="V171" s="58"/>
      <c r="W171" s="58"/>
      <c r="X171" s="58"/>
      <c r="Y171" s="58"/>
      <c r="Z171" s="58"/>
      <c r="AA171" s="58"/>
    </row>
    <row r="172" spans="1:27" ht="18" customHeight="1" thickBot="1">
      <c r="A172" s="58"/>
      <c r="B172" s="71">
        <f>B164+1</f>
        <v>45191</v>
      </c>
      <c r="C172" s="72"/>
      <c r="D172" s="72"/>
      <c r="E172" s="72"/>
      <c r="F172" s="72"/>
      <c r="G172" s="72"/>
      <c r="H172" s="72"/>
      <c r="I172" s="72"/>
      <c r="J172" s="72"/>
      <c r="K172" s="72"/>
      <c r="L172" s="72"/>
      <c r="M172" s="72"/>
      <c r="N172" s="72"/>
      <c r="O172" s="72"/>
      <c r="P172" s="72"/>
      <c r="Q172" s="72"/>
      <c r="R172" s="72"/>
      <c r="S172" s="73"/>
      <c r="U172" s="60">
        <f>IF(ISERROR(OR(WEEKDAY(B172,1)=1,ISNUMBER(MATCH(B172,#REF!,0)))),"",IF(OR(WEEKDAY(B172,1)=1,ISNUMBER(MATCH(B172,#REF!,0))),1,2))</f>
        <v>2</v>
      </c>
      <c r="V172" s="58"/>
      <c r="W172" s="58"/>
      <c r="X172" s="58"/>
      <c r="Y172" s="58"/>
      <c r="Z172" s="58"/>
      <c r="AA172" s="58"/>
    </row>
    <row r="173" spans="1:27" ht="18" customHeight="1" thickBot="1">
      <c r="A173" s="58"/>
      <c r="B173" s="9" t="s">
        <v>25</v>
      </c>
      <c r="C173" s="4" t="s">
        <v>1</v>
      </c>
      <c r="D173" s="5" t="s">
        <v>0</v>
      </c>
      <c r="E173" s="68" t="s">
        <v>2</v>
      </c>
      <c r="F173" s="69"/>
      <c r="G173" s="69"/>
      <c r="H173" s="69"/>
      <c r="I173" s="69"/>
      <c r="J173" s="69"/>
      <c r="K173" s="69"/>
      <c r="L173" s="69"/>
      <c r="M173" s="70"/>
      <c r="N173" s="59" t="s">
        <v>4</v>
      </c>
      <c r="O173" s="57" t="s">
        <v>6</v>
      </c>
      <c r="P173" s="7" t="s">
        <v>26</v>
      </c>
      <c r="Q173" s="12" t="s">
        <v>4</v>
      </c>
      <c r="R173" s="63" t="s">
        <v>4</v>
      </c>
      <c r="S173" s="64"/>
      <c r="U173" s="60" t="str">
        <f>IF(ISERROR(OR(WEEKDAY(B173,1)=1,ISNUMBER(MATCH(B173,#REF!,0)))),"",IF(OR(WEEKDAY(B173,1)=1,ISNUMBER(MATCH(B173,#REF!,0))),1,2))</f>
        <v/>
      </c>
      <c r="V173" s="58"/>
      <c r="W173" s="58"/>
      <c r="X173" s="58"/>
      <c r="Y173" s="58"/>
      <c r="Z173" s="58"/>
      <c r="AA173" s="58"/>
    </row>
    <row r="174" spans="1:27" ht="18" customHeight="1">
      <c r="A174" s="58"/>
      <c r="B174" s="43" t="s">
        <v>96</v>
      </c>
      <c r="C174" s="44" t="s">
        <v>97</v>
      </c>
      <c r="D174" s="45" t="s">
        <v>130</v>
      </c>
      <c r="E174" s="66" t="s">
        <v>99</v>
      </c>
      <c r="F174" s="67"/>
      <c r="G174" s="67"/>
      <c r="H174" s="67"/>
      <c r="I174" s="67"/>
      <c r="J174" s="67"/>
      <c r="K174" s="67"/>
      <c r="L174" s="67"/>
      <c r="M174" s="67"/>
      <c r="N174" s="46">
        <v>5</v>
      </c>
      <c r="O174" s="46" t="s">
        <v>95</v>
      </c>
      <c r="P174" s="46"/>
      <c r="Q174" s="46">
        <v>0.5</v>
      </c>
      <c r="R174" s="52" t="s">
        <v>56</v>
      </c>
      <c r="S174" s="47">
        <f>SUM(N174:N179)</f>
        <v>5</v>
      </c>
      <c r="U174" s="60" t="str">
        <f>IF(ISERROR(OR(WEEKDAY(B174,1)=1,ISNUMBER(MATCH(B174,#REF!,0)))),"",IF(OR(WEEKDAY(B174,1)=1,ISNUMBER(MATCH(B174,#REF!,0))),1,2))</f>
        <v/>
      </c>
      <c r="V174" s="58"/>
      <c r="W174" s="58"/>
      <c r="X174" s="58"/>
      <c r="Y174" s="58"/>
      <c r="Z174" s="58"/>
      <c r="AA174" s="58"/>
    </row>
    <row r="175" spans="1:27" ht="18" customHeight="1">
      <c r="A175" s="58"/>
      <c r="B175" s="14" t="s">
        <v>7</v>
      </c>
      <c r="C175" s="8" t="s">
        <v>7</v>
      </c>
      <c r="D175" s="18"/>
      <c r="E175" s="61" t="s">
        <v>7</v>
      </c>
      <c r="F175" s="62"/>
      <c r="G175" s="62"/>
      <c r="H175" s="62"/>
      <c r="I175" s="62"/>
      <c r="J175" s="62"/>
      <c r="K175" s="62"/>
      <c r="L175" s="62"/>
      <c r="M175" s="62"/>
      <c r="N175" s="15"/>
      <c r="O175" s="15" t="s">
        <v>115</v>
      </c>
      <c r="P175" s="15"/>
      <c r="Q175" s="15">
        <v>1.5</v>
      </c>
      <c r="R175" s="53" t="s">
        <v>6</v>
      </c>
      <c r="S175" s="16">
        <f>SUM(Q174:Q178)</f>
        <v>2.75</v>
      </c>
      <c r="U175" s="60" t="str">
        <f>IF(ISERROR(OR(WEEKDAY(B175,1)=1,ISNUMBER(MATCH(B175,#REF!,0)))),"",IF(OR(WEEKDAY(B175,1)=1,ISNUMBER(MATCH(B175,#REF!,0))),1,2))</f>
        <v/>
      </c>
      <c r="V175" s="58"/>
      <c r="W175" s="58"/>
      <c r="X175" s="58"/>
      <c r="Y175" s="58"/>
      <c r="Z175" s="58"/>
      <c r="AA175" s="58"/>
    </row>
    <row r="176" spans="1:27" ht="18" customHeight="1">
      <c r="A176" s="58"/>
      <c r="B176" s="14" t="s">
        <v>7</v>
      </c>
      <c r="C176" s="8" t="s">
        <v>7</v>
      </c>
      <c r="D176" s="18"/>
      <c r="E176" s="61" t="s">
        <v>7</v>
      </c>
      <c r="F176" s="62"/>
      <c r="G176" s="62"/>
      <c r="H176" s="62"/>
      <c r="I176" s="62"/>
      <c r="J176" s="62"/>
      <c r="K176" s="62"/>
      <c r="L176" s="62"/>
      <c r="M176" s="62"/>
      <c r="N176" s="15"/>
      <c r="O176" s="15"/>
      <c r="P176" s="15"/>
      <c r="Q176" s="15"/>
      <c r="R176" s="54" t="str">
        <f>IF(Q179="△","Minus Time","")</f>
        <v/>
      </c>
      <c r="S176" s="41"/>
      <c r="U176" s="60" t="str">
        <f>IF(ISERROR(OR(WEEKDAY(B176,1)=1,ISNUMBER(MATCH(B176,#REF!,0)))),"",IF(OR(WEEKDAY(B176,1)=1,ISNUMBER(MATCH(B176,#REF!,0))),1,2))</f>
        <v/>
      </c>
      <c r="V176" s="58"/>
      <c r="W176" s="58"/>
      <c r="X176" s="58"/>
      <c r="Y176" s="58"/>
      <c r="Z176" s="58"/>
      <c r="AA176" s="58"/>
    </row>
    <row r="177" spans="1:27" ht="18" customHeight="1">
      <c r="A177" s="58"/>
      <c r="B177" s="14" t="s">
        <v>7</v>
      </c>
      <c r="C177" s="8" t="s">
        <v>7</v>
      </c>
      <c r="D177" s="18"/>
      <c r="E177" s="61" t="s">
        <v>7</v>
      </c>
      <c r="F177" s="62"/>
      <c r="G177" s="62"/>
      <c r="H177" s="62"/>
      <c r="I177" s="62"/>
      <c r="J177" s="62"/>
      <c r="K177" s="62"/>
      <c r="L177" s="62"/>
      <c r="M177" s="62"/>
      <c r="N177" s="15"/>
      <c r="O177" s="15"/>
      <c r="P177" s="15"/>
      <c r="Q177" s="15"/>
      <c r="R177" s="53" t="s">
        <v>23</v>
      </c>
      <c r="S177" s="16">
        <f>IF(OR(Q179="■",Q179="×",Q179="◎"),0,IF(Q179="△",SUM(S174:S176)-7.75, SUM(S174:S175)-7.75))</f>
        <v>0</v>
      </c>
      <c r="U177" s="60" t="str">
        <f>IF(ISERROR(OR(WEEKDAY(B177,1)=1,ISNUMBER(MATCH(B177,#REF!,0)))),"",IF(OR(WEEKDAY(B177,1)=1,ISNUMBER(MATCH(B177,#REF!,0))),1,2))</f>
        <v/>
      </c>
      <c r="V177" s="58"/>
      <c r="W177" s="58"/>
      <c r="X177" s="58"/>
      <c r="Y177" s="58"/>
      <c r="Z177" s="58"/>
      <c r="AA177" s="58"/>
    </row>
    <row r="178" spans="1:27" ht="18" customHeight="1">
      <c r="A178" s="58"/>
      <c r="B178" s="14" t="s">
        <v>7</v>
      </c>
      <c r="C178" s="8" t="s">
        <v>7</v>
      </c>
      <c r="D178" s="18"/>
      <c r="E178" s="61" t="s">
        <v>7</v>
      </c>
      <c r="F178" s="62"/>
      <c r="G178" s="62"/>
      <c r="H178" s="62"/>
      <c r="I178" s="62"/>
      <c r="J178" s="62"/>
      <c r="K178" s="62"/>
      <c r="L178" s="62"/>
      <c r="M178" s="62"/>
      <c r="N178" s="15"/>
      <c r="O178" s="15" t="s">
        <v>32</v>
      </c>
      <c r="P178" s="15" t="s">
        <v>33</v>
      </c>
      <c r="Q178" s="15">
        <v>0.75</v>
      </c>
      <c r="R178" s="53" t="s">
        <v>3</v>
      </c>
      <c r="S178" s="16" t="str">
        <f>IF(Q179="×",-7.75,"-")</f>
        <v>-</v>
      </c>
      <c r="U178" s="60" t="str">
        <f>IF(ISERROR(OR(WEEKDAY(B178,1)=1,ISNUMBER(MATCH(B178,#REF!,0)))),"",IF(OR(WEEKDAY(B178,1)=1,ISNUMBER(MATCH(B178,#REF!,0))),1,2))</f>
        <v/>
      </c>
      <c r="V178" s="58"/>
      <c r="W178" s="58"/>
      <c r="X178" s="58"/>
      <c r="Y178" s="58"/>
      <c r="Z178" s="58"/>
      <c r="AA178" s="58"/>
    </row>
    <row r="179" spans="1:27" ht="18" customHeight="1" thickBot="1">
      <c r="A179" s="58"/>
      <c r="B179" s="48" t="s">
        <v>7</v>
      </c>
      <c r="C179" s="49" t="s">
        <v>7</v>
      </c>
      <c r="D179" s="50"/>
      <c r="E179" s="76" t="s">
        <v>7</v>
      </c>
      <c r="F179" s="77"/>
      <c r="G179" s="77"/>
      <c r="H179" s="77"/>
      <c r="I179" s="77"/>
      <c r="J179" s="77"/>
      <c r="K179" s="77"/>
      <c r="L179" s="77"/>
      <c r="M179" s="77"/>
      <c r="N179" s="51"/>
      <c r="O179" s="51" t="s">
        <v>55</v>
      </c>
      <c r="P179" s="51" t="s">
        <v>33</v>
      </c>
      <c r="Q179" s="51" t="s">
        <v>93</v>
      </c>
      <c r="R179" s="55" t="s">
        <v>5</v>
      </c>
      <c r="S179" s="17">
        <f xml:space="preserve"> S174+S175</f>
        <v>7.75</v>
      </c>
      <c r="U179" s="60" t="str">
        <f>IF(ISERROR(OR(WEEKDAY(B179,1)=1,ISNUMBER(MATCH(B179,#REF!,0)))),"",IF(OR(WEEKDAY(B179,1)=1,ISNUMBER(MATCH(B179,#REF!,0))),1,2))</f>
        <v/>
      </c>
      <c r="V179" s="58"/>
      <c r="W179" s="58"/>
      <c r="X179" s="58"/>
      <c r="Y179" s="58"/>
      <c r="Z179" s="58"/>
      <c r="AA179" s="58"/>
    </row>
    <row r="180" spans="1:27" ht="18" customHeight="1" thickBot="1">
      <c r="A180" s="58"/>
      <c r="B180" s="71">
        <f>B172+1</f>
        <v>45192</v>
      </c>
      <c r="C180" s="72"/>
      <c r="D180" s="72"/>
      <c r="E180" s="72"/>
      <c r="F180" s="72"/>
      <c r="G180" s="72"/>
      <c r="H180" s="72"/>
      <c r="I180" s="72"/>
      <c r="J180" s="72"/>
      <c r="K180" s="72"/>
      <c r="L180" s="72"/>
      <c r="M180" s="72"/>
      <c r="N180" s="72"/>
      <c r="O180" s="72"/>
      <c r="P180" s="72"/>
      <c r="Q180" s="72"/>
      <c r="R180" s="72"/>
      <c r="S180" s="73"/>
      <c r="U180" s="60">
        <f>IF(ISERROR(OR(WEEKDAY(B180,1)=1,ISNUMBER(MATCH(B180,#REF!,0)))),"",IF(OR(WEEKDAY(B180,1)=1,ISNUMBER(MATCH(B180,#REF!,0))),1,2))</f>
        <v>2</v>
      </c>
      <c r="V180" s="58"/>
      <c r="W180" s="58"/>
      <c r="X180" s="58"/>
      <c r="Y180" s="58"/>
      <c r="Z180" s="58"/>
      <c r="AA180" s="58"/>
    </row>
    <row r="181" spans="1:27" ht="18" customHeight="1" thickBot="1">
      <c r="A181" s="58"/>
      <c r="B181" s="9" t="s">
        <v>25</v>
      </c>
      <c r="C181" s="4" t="s">
        <v>1</v>
      </c>
      <c r="D181" s="5" t="s">
        <v>0</v>
      </c>
      <c r="E181" s="68" t="s">
        <v>2</v>
      </c>
      <c r="F181" s="69"/>
      <c r="G181" s="69"/>
      <c r="H181" s="69"/>
      <c r="I181" s="69"/>
      <c r="J181" s="69"/>
      <c r="K181" s="69"/>
      <c r="L181" s="69"/>
      <c r="M181" s="70"/>
      <c r="N181" s="59" t="s">
        <v>4</v>
      </c>
      <c r="O181" s="57" t="s">
        <v>6</v>
      </c>
      <c r="P181" s="7" t="s">
        <v>26</v>
      </c>
      <c r="Q181" s="12" t="s">
        <v>4</v>
      </c>
      <c r="R181" s="63" t="s">
        <v>4</v>
      </c>
      <c r="S181" s="64"/>
      <c r="U181" s="60" t="str">
        <f>IF(ISERROR(OR(WEEKDAY(B181,1)=1,ISNUMBER(MATCH(B181,#REF!,0)))),"",IF(OR(WEEKDAY(B181,1)=1,ISNUMBER(MATCH(B181,#REF!,0))),1,2))</f>
        <v/>
      </c>
      <c r="V181" s="58"/>
      <c r="W181" s="58"/>
      <c r="X181" s="58"/>
      <c r="Y181" s="58"/>
      <c r="Z181" s="58"/>
      <c r="AA181" s="58"/>
    </row>
    <row r="182" spans="1:27" ht="18" customHeight="1">
      <c r="A182" s="58"/>
      <c r="B182" s="43" t="s">
        <v>7</v>
      </c>
      <c r="C182" s="44" t="s">
        <v>7</v>
      </c>
      <c r="D182" s="45"/>
      <c r="E182" s="66" t="s">
        <v>7</v>
      </c>
      <c r="F182" s="67"/>
      <c r="G182" s="67"/>
      <c r="H182" s="67"/>
      <c r="I182" s="67"/>
      <c r="J182" s="67"/>
      <c r="K182" s="67"/>
      <c r="L182" s="67"/>
      <c r="M182" s="67"/>
      <c r="N182" s="46"/>
      <c r="O182" s="46"/>
      <c r="P182" s="46"/>
      <c r="Q182" s="46"/>
      <c r="R182" s="52" t="s">
        <v>56</v>
      </c>
      <c r="S182" s="47">
        <f>SUM(N182:N187)</f>
        <v>0</v>
      </c>
      <c r="U182" s="60" t="str">
        <f>IF(ISERROR(OR(WEEKDAY(B182,1)=1,ISNUMBER(MATCH(B182,#REF!,0)))),"",IF(OR(WEEKDAY(B182,1)=1,ISNUMBER(MATCH(B182,#REF!,0))),1,2))</f>
        <v/>
      </c>
      <c r="V182" s="58"/>
      <c r="W182" s="58"/>
      <c r="X182" s="58"/>
      <c r="Y182" s="58"/>
      <c r="Z182" s="58"/>
      <c r="AA182" s="58"/>
    </row>
    <row r="183" spans="1:27" ht="18" customHeight="1">
      <c r="A183" s="58"/>
      <c r="B183" s="14" t="s">
        <v>7</v>
      </c>
      <c r="C183" s="8" t="s">
        <v>7</v>
      </c>
      <c r="D183" s="18"/>
      <c r="E183" s="61" t="s">
        <v>7</v>
      </c>
      <c r="F183" s="62"/>
      <c r="G183" s="62"/>
      <c r="H183" s="62"/>
      <c r="I183" s="62"/>
      <c r="J183" s="62"/>
      <c r="K183" s="62"/>
      <c r="L183" s="62"/>
      <c r="M183" s="62"/>
      <c r="N183" s="15"/>
      <c r="O183" s="15"/>
      <c r="P183" s="15"/>
      <c r="Q183" s="15"/>
      <c r="R183" s="53" t="s">
        <v>6</v>
      </c>
      <c r="S183" s="16">
        <f>SUM(Q182:Q186)</f>
        <v>0</v>
      </c>
      <c r="U183" s="60" t="str">
        <f>IF(ISERROR(OR(WEEKDAY(B183,1)=1,ISNUMBER(MATCH(B183,#REF!,0)))),"",IF(OR(WEEKDAY(B183,1)=1,ISNUMBER(MATCH(B183,#REF!,0))),1,2))</f>
        <v/>
      </c>
      <c r="V183" s="58"/>
      <c r="W183" s="58"/>
      <c r="X183" s="58"/>
      <c r="Y183" s="58"/>
      <c r="Z183" s="58"/>
      <c r="AA183" s="58"/>
    </row>
    <row r="184" spans="1:27" ht="18" customHeight="1">
      <c r="A184" s="58"/>
      <c r="B184" s="14" t="s">
        <v>7</v>
      </c>
      <c r="C184" s="8" t="s">
        <v>7</v>
      </c>
      <c r="D184" s="18"/>
      <c r="E184" s="61" t="s">
        <v>7</v>
      </c>
      <c r="F184" s="62"/>
      <c r="G184" s="62"/>
      <c r="H184" s="62"/>
      <c r="I184" s="62"/>
      <c r="J184" s="62"/>
      <c r="K184" s="62"/>
      <c r="L184" s="62"/>
      <c r="M184" s="62"/>
      <c r="N184" s="15"/>
      <c r="O184" s="15"/>
      <c r="P184" s="15"/>
      <c r="Q184" s="15"/>
      <c r="R184" s="54" t="str">
        <f>IF(Q187="△","Minus Time","")</f>
        <v/>
      </c>
      <c r="S184" s="41"/>
      <c r="U184" s="60" t="str">
        <f>IF(ISERROR(OR(WEEKDAY(B184,1)=1,ISNUMBER(MATCH(B184,#REF!,0)))),"",IF(OR(WEEKDAY(B184,1)=1,ISNUMBER(MATCH(B184,#REF!,0))),1,2))</f>
        <v/>
      </c>
      <c r="V184" s="58"/>
      <c r="W184" s="58"/>
      <c r="X184" s="58"/>
      <c r="Y184" s="58"/>
      <c r="Z184" s="58"/>
      <c r="AA184" s="58"/>
    </row>
    <row r="185" spans="1:27" ht="18" customHeight="1">
      <c r="A185" s="58"/>
      <c r="B185" s="14" t="s">
        <v>7</v>
      </c>
      <c r="C185" s="8" t="s">
        <v>7</v>
      </c>
      <c r="D185" s="18"/>
      <c r="E185" s="61" t="s">
        <v>7</v>
      </c>
      <c r="F185" s="62"/>
      <c r="G185" s="62"/>
      <c r="H185" s="62"/>
      <c r="I185" s="62"/>
      <c r="J185" s="62"/>
      <c r="K185" s="62"/>
      <c r="L185" s="62"/>
      <c r="M185" s="62"/>
      <c r="N185" s="15"/>
      <c r="O185" s="15"/>
      <c r="P185" s="15"/>
      <c r="Q185" s="15"/>
      <c r="R185" s="53" t="s">
        <v>23</v>
      </c>
      <c r="S185" s="16">
        <f>IF(OR(Q187="■",Q187="×",Q187="◎"),0,IF(Q187="△",SUM(S182:S184)-7.75, SUM(S182:S183)-7.75))</f>
        <v>0</v>
      </c>
      <c r="U185" s="60" t="str">
        <f>IF(ISERROR(OR(WEEKDAY(B185,1)=1,ISNUMBER(MATCH(B185,#REF!,0)))),"",IF(OR(WEEKDAY(B185,1)=1,ISNUMBER(MATCH(B185,#REF!,0))),1,2))</f>
        <v/>
      </c>
      <c r="V185" s="58"/>
      <c r="W185" s="58"/>
      <c r="X185" s="58"/>
      <c r="Y185" s="58"/>
      <c r="Z185" s="58"/>
      <c r="AA185" s="58"/>
    </row>
    <row r="186" spans="1:27" ht="18" customHeight="1">
      <c r="A186" s="58"/>
      <c r="B186" s="14" t="s">
        <v>7</v>
      </c>
      <c r="C186" s="8" t="s">
        <v>7</v>
      </c>
      <c r="D186" s="18"/>
      <c r="E186" s="61" t="s">
        <v>7</v>
      </c>
      <c r="F186" s="62"/>
      <c r="G186" s="62"/>
      <c r="H186" s="62"/>
      <c r="I186" s="62"/>
      <c r="J186" s="62"/>
      <c r="K186" s="62"/>
      <c r="L186" s="62"/>
      <c r="M186" s="62"/>
      <c r="N186" s="15"/>
      <c r="O186" s="15" t="s">
        <v>32</v>
      </c>
      <c r="P186" s="15" t="s">
        <v>33</v>
      </c>
      <c r="Q186" s="15"/>
      <c r="R186" s="53" t="s">
        <v>3</v>
      </c>
      <c r="S186" s="16" t="str">
        <f>IF(Q187="×",-7.75,"-")</f>
        <v>-</v>
      </c>
      <c r="U186" s="60" t="str">
        <f>IF(ISERROR(OR(WEEKDAY(B186,1)=1,ISNUMBER(MATCH(B186,#REF!,0)))),"",IF(OR(WEEKDAY(B186,1)=1,ISNUMBER(MATCH(B186,#REF!,0))),1,2))</f>
        <v/>
      </c>
      <c r="V186" s="58"/>
      <c r="W186" s="58"/>
      <c r="X186" s="58"/>
      <c r="Y186" s="58"/>
      <c r="Z186" s="58"/>
      <c r="AA186" s="58"/>
    </row>
    <row r="187" spans="1:27" ht="18" customHeight="1" thickBot="1">
      <c r="A187" s="58"/>
      <c r="B187" s="48" t="s">
        <v>7</v>
      </c>
      <c r="C187" s="49" t="s">
        <v>7</v>
      </c>
      <c r="D187" s="50"/>
      <c r="E187" s="76" t="s">
        <v>7</v>
      </c>
      <c r="F187" s="77"/>
      <c r="G187" s="77"/>
      <c r="H187" s="77"/>
      <c r="I187" s="77"/>
      <c r="J187" s="77"/>
      <c r="K187" s="77"/>
      <c r="L187" s="77"/>
      <c r="M187" s="77"/>
      <c r="N187" s="51"/>
      <c r="O187" s="51" t="s">
        <v>55</v>
      </c>
      <c r="P187" s="51" t="s">
        <v>33</v>
      </c>
      <c r="Q187" s="51" t="s">
        <v>7</v>
      </c>
      <c r="R187" s="55" t="s">
        <v>5</v>
      </c>
      <c r="S187" s="17">
        <f xml:space="preserve"> S182+S183</f>
        <v>0</v>
      </c>
      <c r="U187" s="60" t="str">
        <f>IF(ISERROR(OR(WEEKDAY(B187,1)=1,ISNUMBER(MATCH(B187,#REF!,0)))),"",IF(OR(WEEKDAY(B187,1)=1,ISNUMBER(MATCH(B187,#REF!,0))),1,2))</f>
        <v/>
      </c>
      <c r="V187" s="58"/>
      <c r="W187" s="58"/>
      <c r="X187" s="58"/>
      <c r="Y187" s="58"/>
      <c r="Z187" s="58"/>
      <c r="AA187" s="58"/>
    </row>
    <row r="188" spans="1:27" ht="18" customHeight="1" thickBot="1">
      <c r="A188" s="58"/>
      <c r="B188" s="71">
        <f>B180+1</f>
        <v>45193</v>
      </c>
      <c r="C188" s="72"/>
      <c r="D188" s="72"/>
      <c r="E188" s="72"/>
      <c r="F188" s="72"/>
      <c r="G188" s="72"/>
      <c r="H188" s="72"/>
      <c r="I188" s="72"/>
      <c r="J188" s="72"/>
      <c r="K188" s="72"/>
      <c r="L188" s="72"/>
      <c r="M188" s="72"/>
      <c r="N188" s="72"/>
      <c r="O188" s="72"/>
      <c r="P188" s="72"/>
      <c r="Q188" s="72"/>
      <c r="R188" s="72"/>
      <c r="S188" s="73"/>
      <c r="U188" s="60">
        <f>IF(ISERROR(OR(WEEKDAY(B188,1)=1,ISNUMBER(MATCH(B188,#REF!,0)))),"",IF(OR(WEEKDAY(B188,1)=1,ISNUMBER(MATCH(B188,#REF!,0))),1,2))</f>
        <v>1</v>
      </c>
      <c r="V188" s="58"/>
      <c r="W188" s="58"/>
      <c r="X188" s="58"/>
      <c r="Y188" s="58"/>
      <c r="Z188" s="58"/>
      <c r="AA188" s="58"/>
    </row>
    <row r="189" spans="1:27" ht="18" customHeight="1" thickBot="1">
      <c r="A189" s="58"/>
      <c r="B189" s="9" t="s">
        <v>25</v>
      </c>
      <c r="C189" s="4" t="s">
        <v>1</v>
      </c>
      <c r="D189" s="5" t="s">
        <v>0</v>
      </c>
      <c r="E189" s="68" t="s">
        <v>2</v>
      </c>
      <c r="F189" s="69"/>
      <c r="G189" s="69"/>
      <c r="H189" s="69"/>
      <c r="I189" s="69"/>
      <c r="J189" s="69"/>
      <c r="K189" s="69"/>
      <c r="L189" s="69"/>
      <c r="M189" s="70"/>
      <c r="N189" s="59" t="s">
        <v>4</v>
      </c>
      <c r="O189" s="57" t="s">
        <v>6</v>
      </c>
      <c r="P189" s="7" t="s">
        <v>26</v>
      </c>
      <c r="Q189" s="12" t="s">
        <v>4</v>
      </c>
      <c r="R189" s="63" t="s">
        <v>4</v>
      </c>
      <c r="S189" s="64"/>
      <c r="U189" s="60" t="str">
        <f>IF(ISERROR(OR(WEEKDAY(B189,1)=1,ISNUMBER(MATCH(B189,#REF!,0)))),"",IF(OR(WEEKDAY(B189,1)=1,ISNUMBER(MATCH(B189,#REF!,0))),1,2))</f>
        <v/>
      </c>
      <c r="V189" s="58"/>
      <c r="W189" s="58"/>
      <c r="X189" s="58"/>
      <c r="Y189" s="58"/>
      <c r="Z189" s="58"/>
      <c r="AA189" s="58"/>
    </row>
    <row r="190" spans="1:27" ht="18" customHeight="1">
      <c r="A190" s="58"/>
      <c r="B190" s="43" t="s">
        <v>7</v>
      </c>
      <c r="C190" s="44" t="s">
        <v>7</v>
      </c>
      <c r="D190" s="45"/>
      <c r="E190" s="66" t="s">
        <v>7</v>
      </c>
      <c r="F190" s="67"/>
      <c r="G190" s="67"/>
      <c r="H190" s="67"/>
      <c r="I190" s="67"/>
      <c r="J190" s="67"/>
      <c r="K190" s="67"/>
      <c r="L190" s="67"/>
      <c r="M190" s="67"/>
      <c r="N190" s="46"/>
      <c r="O190" s="46"/>
      <c r="P190" s="46"/>
      <c r="Q190" s="46"/>
      <c r="R190" s="52" t="s">
        <v>56</v>
      </c>
      <c r="S190" s="47">
        <f>SUM(N190:N195)</f>
        <v>0</v>
      </c>
      <c r="U190" s="60" t="str">
        <f>IF(ISERROR(OR(WEEKDAY(B190,1)=1,ISNUMBER(MATCH(B190,#REF!,0)))),"",IF(OR(WEEKDAY(B190,1)=1,ISNUMBER(MATCH(B190,#REF!,0))),1,2))</f>
        <v/>
      </c>
      <c r="V190" s="58"/>
      <c r="W190" s="58"/>
      <c r="X190" s="58"/>
      <c r="Y190" s="58"/>
      <c r="Z190" s="58"/>
      <c r="AA190" s="58"/>
    </row>
    <row r="191" spans="1:27" ht="18" customHeight="1">
      <c r="A191" s="58"/>
      <c r="B191" s="14" t="s">
        <v>7</v>
      </c>
      <c r="C191" s="8" t="s">
        <v>7</v>
      </c>
      <c r="D191" s="18"/>
      <c r="E191" s="61" t="s">
        <v>7</v>
      </c>
      <c r="F191" s="62"/>
      <c r="G191" s="62"/>
      <c r="H191" s="62"/>
      <c r="I191" s="62"/>
      <c r="J191" s="62"/>
      <c r="K191" s="62"/>
      <c r="L191" s="62"/>
      <c r="M191" s="62"/>
      <c r="N191" s="15"/>
      <c r="O191" s="15"/>
      <c r="P191" s="15"/>
      <c r="Q191" s="15"/>
      <c r="R191" s="53" t="s">
        <v>6</v>
      </c>
      <c r="S191" s="16">
        <f>SUM(Q190:Q194)</f>
        <v>0</v>
      </c>
      <c r="U191" s="60" t="str">
        <f>IF(ISERROR(OR(WEEKDAY(B191,1)=1,ISNUMBER(MATCH(B191,#REF!,0)))),"",IF(OR(WEEKDAY(B191,1)=1,ISNUMBER(MATCH(B191,#REF!,0))),1,2))</f>
        <v/>
      </c>
      <c r="V191" s="58"/>
      <c r="W191" s="58"/>
      <c r="X191" s="58"/>
      <c r="Y191" s="58"/>
      <c r="Z191" s="58"/>
      <c r="AA191" s="58"/>
    </row>
    <row r="192" spans="1:27" ht="18" customHeight="1">
      <c r="A192" s="58"/>
      <c r="B192" s="14" t="s">
        <v>7</v>
      </c>
      <c r="C192" s="8" t="s">
        <v>7</v>
      </c>
      <c r="D192" s="18"/>
      <c r="E192" s="61" t="s">
        <v>7</v>
      </c>
      <c r="F192" s="62"/>
      <c r="G192" s="62"/>
      <c r="H192" s="62"/>
      <c r="I192" s="62"/>
      <c r="J192" s="62"/>
      <c r="K192" s="62"/>
      <c r="L192" s="62"/>
      <c r="M192" s="62"/>
      <c r="N192" s="15"/>
      <c r="O192" s="15"/>
      <c r="P192" s="15"/>
      <c r="Q192" s="15"/>
      <c r="R192" s="54" t="str">
        <f>IF(Q195="△","Minus Time","")</f>
        <v/>
      </c>
      <c r="S192" s="41"/>
      <c r="U192" s="60" t="str">
        <f>IF(ISERROR(OR(WEEKDAY(B192,1)=1,ISNUMBER(MATCH(B192,#REF!,0)))),"",IF(OR(WEEKDAY(B192,1)=1,ISNUMBER(MATCH(B192,#REF!,0))),1,2))</f>
        <v/>
      </c>
      <c r="V192" s="58"/>
      <c r="W192" s="58"/>
      <c r="X192" s="58"/>
      <c r="Y192" s="58"/>
      <c r="Z192" s="58"/>
      <c r="AA192" s="58"/>
    </row>
    <row r="193" spans="1:27" ht="18" customHeight="1">
      <c r="A193" s="58"/>
      <c r="B193" s="14" t="s">
        <v>7</v>
      </c>
      <c r="C193" s="8" t="s">
        <v>7</v>
      </c>
      <c r="D193" s="18"/>
      <c r="E193" s="61" t="s">
        <v>7</v>
      </c>
      <c r="F193" s="62"/>
      <c r="G193" s="62"/>
      <c r="H193" s="62"/>
      <c r="I193" s="62"/>
      <c r="J193" s="62"/>
      <c r="K193" s="62"/>
      <c r="L193" s="62"/>
      <c r="M193" s="62"/>
      <c r="N193" s="15"/>
      <c r="O193" s="15"/>
      <c r="P193" s="15"/>
      <c r="Q193" s="15"/>
      <c r="R193" s="53" t="s">
        <v>23</v>
      </c>
      <c r="S193" s="16">
        <f>IF(OR(Q195="■",Q195="×",Q195="◎"),0,IF(Q195="△",SUM(S190:S192)-7.75, SUM(S190:S191)-7.75))</f>
        <v>0</v>
      </c>
      <c r="U193" s="60" t="str">
        <f>IF(ISERROR(OR(WEEKDAY(B193,1)=1,ISNUMBER(MATCH(B193,#REF!,0)))),"",IF(OR(WEEKDAY(B193,1)=1,ISNUMBER(MATCH(B193,#REF!,0))),1,2))</f>
        <v/>
      </c>
      <c r="V193" s="58"/>
      <c r="W193" s="58"/>
      <c r="X193" s="58"/>
      <c r="Y193" s="58"/>
      <c r="Z193" s="58"/>
      <c r="AA193" s="58"/>
    </row>
    <row r="194" spans="1:27" ht="18" customHeight="1">
      <c r="A194" s="58"/>
      <c r="B194" s="14" t="s">
        <v>7</v>
      </c>
      <c r="C194" s="8" t="s">
        <v>7</v>
      </c>
      <c r="D194" s="18"/>
      <c r="E194" s="61" t="s">
        <v>7</v>
      </c>
      <c r="F194" s="62"/>
      <c r="G194" s="62"/>
      <c r="H194" s="62"/>
      <c r="I194" s="62"/>
      <c r="J194" s="62"/>
      <c r="K194" s="62"/>
      <c r="L194" s="62"/>
      <c r="M194" s="62"/>
      <c r="N194" s="15"/>
      <c r="O194" s="15" t="s">
        <v>32</v>
      </c>
      <c r="P194" s="15" t="s">
        <v>33</v>
      </c>
      <c r="Q194" s="15"/>
      <c r="R194" s="53" t="s">
        <v>3</v>
      </c>
      <c r="S194" s="16" t="str">
        <f>IF(Q195="×",-7.75,"-")</f>
        <v>-</v>
      </c>
      <c r="U194" s="60" t="str">
        <f>IF(ISERROR(OR(WEEKDAY(B194,1)=1,ISNUMBER(MATCH(B194,#REF!,0)))),"",IF(OR(WEEKDAY(B194,1)=1,ISNUMBER(MATCH(B194,#REF!,0))),1,2))</f>
        <v/>
      </c>
      <c r="V194" s="58"/>
      <c r="W194" s="58"/>
      <c r="X194" s="58"/>
      <c r="Y194" s="58"/>
      <c r="Z194" s="58"/>
      <c r="AA194" s="58"/>
    </row>
    <row r="195" spans="1:27" ht="18" customHeight="1" thickBot="1">
      <c r="A195" s="58"/>
      <c r="B195" s="48" t="s">
        <v>7</v>
      </c>
      <c r="C195" s="49" t="s">
        <v>7</v>
      </c>
      <c r="D195" s="50"/>
      <c r="E195" s="76" t="s">
        <v>7</v>
      </c>
      <c r="F195" s="77"/>
      <c r="G195" s="77"/>
      <c r="H195" s="77"/>
      <c r="I195" s="77"/>
      <c r="J195" s="77"/>
      <c r="K195" s="77"/>
      <c r="L195" s="77"/>
      <c r="M195" s="77"/>
      <c r="N195" s="51"/>
      <c r="O195" s="51" t="s">
        <v>55</v>
      </c>
      <c r="P195" s="51" t="s">
        <v>33</v>
      </c>
      <c r="Q195" s="51" t="s">
        <v>7</v>
      </c>
      <c r="R195" s="55" t="s">
        <v>5</v>
      </c>
      <c r="S195" s="17">
        <f xml:space="preserve"> S190+S191</f>
        <v>0</v>
      </c>
      <c r="U195" s="60" t="str">
        <f>IF(ISERROR(OR(WEEKDAY(B195,1)=1,ISNUMBER(MATCH(B195,#REF!,0)))),"",IF(OR(WEEKDAY(B195,1)=1,ISNUMBER(MATCH(B195,#REF!,0))),1,2))</f>
        <v/>
      </c>
      <c r="V195" s="58"/>
      <c r="W195" s="58"/>
      <c r="X195" s="58"/>
      <c r="Y195" s="58"/>
      <c r="Z195" s="58"/>
      <c r="AA195" s="58"/>
    </row>
    <row r="196" spans="1:27" ht="18" customHeight="1" thickBot="1">
      <c r="A196" s="58"/>
      <c r="B196" s="71">
        <f>B188+1</f>
        <v>45194</v>
      </c>
      <c r="C196" s="72"/>
      <c r="D196" s="72"/>
      <c r="E196" s="72"/>
      <c r="F196" s="72"/>
      <c r="G196" s="72"/>
      <c r="H196" s="72"/>
      <c r="I196" s="72"/>
      <c r="J196" s="72"/>
      <c r="K196" s="72"/>
      <c r="L196" s="72"/>
      <c r="M196" s="72"/>
      <c r="N196" s="72"/>
      <c r="O196" s="72"/>
      <c r="P196" s="72"/>
      <c r="Q196" s="72"/>
      <c r="R196" s="72"/>
      <c r="S196" s="73"/>
      <c r="U196" s="60">
        <f>IF(ISERROR(OR(WEEKDAY(B196,1)=1,ISNUMBER(MATCH(B196,#REF!,0)))),"",IF(OR(WEEKDAY(B196,1)=1,ISNUMBER(MATCH(B196,#REF!,0))),1,2))</f>
        <v>2</v>
      </c>
      <c r="V196" s="58"/>
      <c r="W196" s="58"/>
      <c r="X196" s="58"/>
      <c r="Y196" s="58"/>
      <c r="Z196" s="58"/>
      <c r="AA196" s="58"/>
    </row>
    <row r="197" spans="1:27" ht="18" customHeight="1" thickBot="1">
      <c r="A197" s="58"/>
      <c r="B197" s="9" t="s">
        <v>25</v>
      </c>
      <c r="C197" s="4" t="s">
        <v>1</v>
      </c>
      <c r="D197" s="5" t="s">
        <v>0</v>
      </c>
      <c r="E197" s="68" t="s">
        <v>2</v>
      </c>
      <c r="F197" s="69"/>
      <c r="G197" s="69"/>
      <c r="H197" s="69"/>
      <c r="I197" s="69"/>
      <c r="J197" s="69"/>
      <c r="K197" s="69"/>
      <c r="L197" s="69"/>
      <c r="M197" s="70"/>
      <c r="N197" s="59" t="s">
        <v>4</v>
      </c>
      <c r="O197" s="57" t="s">
        <v>6</v>
      </c>
      <c r="P197" s="7" t="s">
        <v>26</v>
      </c>
      <c r="Q197" s="12" t="s">
        <v>4</v>
      </c>
      <c r="R197" s="63" t="s">
        <v>4</v>
      </c>
      <c r="S197" s="64"/>
      <c r="U197" s="60" t="str">
        <f>IF(ISERROR(OR(WEEKDAY(B197,1)=1,ISNUMBER(MATCH(B197,#REF!,0)))),"",IF(OR(WEEKDAY(B197,1)=1,ISNUMBER(MATCH(B197,#REF!,0))),1,2))</f>
        <v/>
      </c>
      <c r="V197" s="58"/>
      <c r="W197" s="58"/>
      <c r="X197" s="58"/>
      <c r="Y197" s="58"/>
      <c r="Z197" s="58"/>
      <c r="AA197" s="58"/>
    </row>
    <row r="198" spans="1:27" ht="18" customHeight="1">
      <c r="A198" s="58"/>
      <c r="B198" s="43" t="s">
        <v>96</v>
      </c>
      <c r="C198" s="44" t="s">
        <v>97</v>
      </c>
      <c r="D198" s="45" t="s">
        <v>131</v>
      </c>
      <c r="E198" s="66" t="s">
        <v>99</v>
      </c>
      <c r="F198" s="67"/>
      <c r="G198" s="67"/>
      <c r="H198" s="67"/>
      <c r="I198" s="67"/>
      <c r="J198" s="67"/>
      <c r="K198" s="67"/>
      <c r="L198" s="67"/>
      <c r="M198" s="67"/>
      <c r="N198" s="46">
        <v>2</v>
      </c>
      <c r="O198" s="46" t="s">
        <v>115</v>
      </c>
      <c r="P198" s="46"/>
      <c r="Q198" s="46">
        <v>3</v>
      </c>
      <c r="R198" s="52" t="s">
        <v>56</v>
      </c>
      <c r="S198" s="47">
        <f>SUM(N198:N203)</f>
        <v>4</v>
      </c>
      <c r="U198" s="60" t="str">
        <f>IF(ISERROR(OR(WEEKDAY(B198,1)=1,ISNUMBER(MATCH(B198,#REF!,0)))),"",IF(OR(WEEKDAY(B198,1)=1,ISNUMBER(MATCH(B198,#REF!,0))),1,2))</f>
        <v/>
      </c>
      <c r="V198" s="58"/>
      <c r="W198" s="58"/>
      <c r="X198" s="58"/>
      <c r="Y198" s="58"/>
      <c r="Z198" s="58"/>
      <c r="AA198" s="58"/>
    </row>
    <row r="199" spans="1:27" ht="18" customHeight="1">
      <c r="A199" s="58"/>
      <c r="B199" s="14" t="s">
        <v>96</v>
      </c>
      <c r="C199" s="8" t="s">
        <v>14</v>
      </c>
      <c r="D199" s="18" t="s">
        <v>132</v>
      </c>
      <c r="E199" s="61" t="s">
        <v>99</v>
      </c>
      <c r="F199" s="62"/>
      <c r="G199" s="62"/>
      <c r="H199" s="62"/>
      <c r="I199" s="62"/>
      <c r="J199" s="62"/>
      <c r="K199" s="62"/>
      <c r="L199" s="62"/>
      <c r="M199" s="62"/>
      <c r="N199" s="15">
        <v>2</v>
      </c>
      <c r="O199" s="15"/>
      <c r="P199" s="15"/>
      <c r="Q199" s="15"/>
      <c r="R199" s="53" t="s">
        <v>6</v>
      </c>
      <c r="S199" s="16">
        <f>SUM(Q198:Q202)</f>
        <v>3.75</v>
      </c>
      <c r="U199" s="60" t="str">
        <f>IF(ISERROR(OR(WEEKDAY(B199,1)=1,ISNUMBER(MATCH(B199,#REF!,0)))),"",IF(OR(WEEKDAY(B199,1)=1,ISNUMBER(MATCH(B199,#REF!,0))),1,2))</f>
        <v/>
      </c>
      <c r="V199" s="58"/>
      <c r="W199" s="58"/>
      <c r="X199" s="58"/>
      <c r="Y199" s="58"/>
      <c r="Z199" s="58"/>
      <c r="AA199" s="58"/>
    </row>
    <row r="200" spans="1:27" ht="18" customHeight="1">
      <c r="A200" s="58"/>
      <c r="B200" s="14" t="s">
        <v>7</v>
      </c>
      <c r="C200" s="8" t="s">
        <v>7</v>
      </c>
      <c r="D200" s="18"/>
      <c r="E200" s="61" t="s">
        <v>7</v>
      </c>
      <c r="F200" s="62"/>
      <c r="G200" s="62"/>
      <c r="H200" s="62"/>
      <c r="I200" s="62"/>
      <c r="J200" s="62"/>
      <c r="K200" s="62"/>
      <c r="L200" s="62"/>
      <c r="M200" s="62"/>
      <c r="N200" s="15"/>
      <c r="O200" s="15"/>
      <c r="P200" s="15"/>
      <c r="Q200" s="15"/>
      <c r="R200" s="54" t="str">
        <f>IF(Q203="△","Minus Time","")</f>
        <v/>
      </c>
      <c r="S200" s="41"/>
      <c r="U200" s="60" t="str">
        <f>IF(ISERROR(OR(WEEKDAY(B200,1)=1,ISNUMBER(MATCH(B200,#REF!,0)))),"",IF(OR(WEEKDAY(B200,1)=1,ISNUMBER(MATCH(B200,#REF!,0))),1,2))</f>
        <v/>
      </c>
      <c r="V200" s="58"/>
      <c r="W200" s="58"/>
      <c r="X200" s="58"/>
      <c r="Y200" s="58"/>
      <c r="Z200" s="58"/>
      <c r="AA200" s="58"/>
    </row>
    <row r="201" spans="1:27" ht="18" customHeight="1">
      <c r="A201" s="58"/>
      <c r="B201" s="14" t="s">
        <v>7</v>
      </c>
      <c r="C201" s="8" t="s">
        <v>7</v>
      </c>
      <c r="D201" s="18"/>
      <c r="E201" s="61" t="s">
        <v>7</v>
      </c>
      <c r="F201" s="62"/>
      <c r="G201" s="62"/>
      <c r="H201" s="62"/>
      <c r="I201" s="62"/>
      <c r="J201" s="62"/>
      <c r="K201" s="62"/>
      <c r="L201" s="62"/>
      <c r="M201" s="62"/>
      <c r="N201" s="15"/>
      <c r="O201" s="15"/>
      <c r="P201" s="15"/>
      <c r="Q201" s="15"/>
      <c r="R201" s="53" t="s">
        <v>23</v>
      </c>
      <c r="S201" s="16">
        <f>IF(OR(Q203="■",Q203="×",Q203="◎"),0,IF(Q203="△",SUM(S198:S200)-7.75, SUM(S198:S199)-7.75))</f>
        <v>0</v>
      </c>
      <c r="U201" s="60" t="str">
        <f>IF(ISERROR(OR(WEEKDAY(B201,1)=1,ISNUMBER(MATCH(B201,#REF!,0)))),"",IF(OR(WEEKDAY(B201,1)=1,ISNUMBER(MATCH(B201,#REF!,0))),1,2))</f>
        <v/>
      </c>
      <c r="V201" s="58"/>
      <c r="W201" s="58"/>
      <c r="X201" s="58"/>
      <c r="Y201" s="58"/>
      <c r="Z201" s="58"/>
      <c r="AA201" s="58"/>
    </row>
    <row r="202" spans="1:27" ht="18" customHeight="1">
      <c r="A202" s="58"/>
      <c r="B202" s="14" t="s">
        <v>7</v>
      </c>
      <c r="C202" s="8" t="s">
        <v>7</v>
      </c>
      <c r="D202" s="18"/>
      <c r="E202" s="61" t="s">
        <v>7</v>
      </c>
      <c r="F202" s="62"/>
      <c r="G202" s="62"/>
      <c r="H202" s="62"/>
      <c r="I202" s="62"/>
      <c r="J202" s="62"/>
      <c r="K202" s="62"/>
      <c r="L202" s="62"/>
      <c r="M202" s="62"/>
      <c r="N202" s="15"/>
      <c r="O202" s="15" t="s">
        <v>32</v>
      </c>
      <c r="P202" s="15" t="s">
        <v>33</v>
      </c>
      <c r="Q202" s="15">
        <v>0.75</v>
      </c>
      <c r="R202" s="53" t="s">
        <v>3</v>
      </c>
      <c r="S202" s="16" t="str">
        <f>IF(Q203="×",-7.75,"-")</f>
        <v>-</v>
      </c>
      <c r="U202" s="60" t="str">
        <f>IF(ISERROR(OR(WEEKDAY(B202,1)=1,ISNUMBER(MATCH(B202,#REF!,0)))),"",IF(OR(WEEKDAY(B202,1)=1,ISNUMBER(MATCH(B202,#REF!,0))),1,2))</f>
        <v/>
      </c>
      <c r="V202" s="58"/>
      <c r="W202" s="58"/>
      <c r="X202" s="58"/>
      <c r="Y202" s="58"/>
      <c r="Z202" s="58"/>
      <c r="AA202" s="58"/>
    </row>
    <row r="203" spans="1:27" ht="18" customHeight="1" thickBot="1">
      <c r="A203" s="58"/>
      <c r="B203" s="48" t="s">
        <v>7</v>
      </c>
      <c r="C203" s="49" t="s">
        <v>7</v>
      </c>
      <c r="D203" s="50"/>
      <c r="E203" s="76" t="s">
        <v>7</v>
      </c>
      <c r="F203" s="77"/>
      <c r="G203" s="77"/>
      <c r="H203" s="77"/>
      <c r="I203" s="77"/>
      <c r="J203" s="77"/>
      <c r="K203" s="77"/>
      <c r="L203" s="77"/>
      <c r="M203" s="77"/>
      <c r="N203" s="51"/>
      <c r="O203" s="51" t="s">
        <v>55</v>
      </c>
      <c r="P203" s="51" t="s">
        <v>33</v>
      </c>
      <c r="Q203" s="51" t="s">
        <v>93</v>
      </c>
      <c r="R203" s="55" t="s">
        <v>5</v>
      </c>
      <c r="S203" s="17">
        <f xml:space="preserve"> S198+S199</f>
        <v>7.75</v>
      </c>
      <c r="U203" s="60" t="str">
        <f>IF(ISERROR(OR(WEEKDAY(B203,1)=1,ISNUMBER(MATCH(B203,#REF!,0)))),"",IF(OR(WEEKDAY(B203,1)=1,ISNUMBER(MATCH(B203,#REF!,0))),1,2))</f>
        <v/>
      </c>
      <c r="V203" s="58"/>
      <c r="W203" s="58"/>
      <c r="X203" s="58"/>
      <c r="Y203" s="58"/>
      <c r="Z203" s="58"/>
      <c r="AA203" s="58"/>
    </row>
    <row r="204" spans="1:27" ht="18" customHeight="1" thickBot="1">
      <c r="A204" s="58"/>
      <c r="B204" s="71">
        <f>B196+1</f>
        <v>45195</v>
      </c>
      <c r="C204" s="72"/>
      <c r="D204" s="72"/>
      <c r="E204" s="72"/>
      <c r="F204" s="72"/>
      <c r="G204" s="72"/>
      <c r="H204" s="72"/>
      <c r="I204" s="72"/>
      <c r="J204" s="72"/>
      <c r="K204" s="72"/>
      <c r="L204" s="72"/>
      <c r="M204" s="72"/>
      <c r="N204" s="72"/>
      <c r="O204" s="72"/>
      <c r="P204" s="72"/>
      <c r="Q204" s="72"/>
      <c r="R204" s="72"/>
      <c r="S204" s="73"/>
      <c r="U204" s="60">
        <f>IF(ISERROR(OR(WEEKDAY(B204,1)=1,ISNUMBER(MATCH(B204,#REF!,0)))),"",IF(OR(WEEKDAY(B204,1)=1,ISNUMBER(MATCH(B204,#REF!,0))),1,2))</f>
        <v>2</v>
      </c>
      <c r="V204" s="58"/>
      <c r="W204" s="58"/>
      <c r="X204" s="58"/>
      <c r="Y204" s="58"/>
      <c r="Z204" s="58"/>
      <c r="AA204" s="58"/>
    </row>
    <row r="205" spans="1:27" ht="18" customHeight="1" thickBot="1">
      <c r="A205" s="58"/>
      <c r="B205" s="9" t="s">
        <v>25</v>
      </c>
      <c r="C205" s="4" t="s">
        <v>1</v>
      </c>
      <c r="D205" s="5" t="s">
        <v>0</v>
      </c>
      <c r="E205" s="68" t="s">
        <v>2</v>
      </c>
      <c r="F205" s="69"/>
      <c r="G205" s="69"/>
      <c r="H205" s="69"/>
      <c r="I205" s="69"/>
      <c r="J205" s="69"/>
      <c r="K205" s="69"/>
      <c r="L205" s="69"/>
      <c r="M205" s="70"/>
      <c r="N205" s="59" t="s">
        <v>4</v>
      </c>
      <c r="O205" s="57" t="s">
        <v>6</v>
      </c>
      <c r="P205" s="7" t="s">
        <v>26</v>
      </c>
      <c r="Q205" s="12" t="s">
        <v>4</v>
      </c>
      <c r="R205" s="63" t="s">
        <v>4</v>
      </c>
      <c r="S205" s="64"/>
      <c r="U205" s="60" t="str">
        <f>IF(ISERROR(OR(WEEKDAY(B205,1)=1,ISNUMBER(MATCH(B205,#REF!,0)))),"",IF(OR(WEEKDAY(B205,1)=1,ISNUMBER(MATCH(B205,#REF!,0))),1,2))</f>
        <v/>
      </c>
      <c r="V205" s="58"/>
      <c r="W205" s="58"/>
      <c r="X205" s="58"/>
      <c r="Y205" s="58"/>
      <c r="Z205" s="58"/>
      <c r="AA205" s="58"/>
    </row>
    <row r="206" spans="1:27" ht="18" customHeight="1" thickBot="1">
      <c r="A206" s="58"/>
      <c r="B206" s="43" t="s">
        <v>96</v>
      </c>
      <c r="C206" s="44" t="s">
        <v>97</v>
      </c>
      <c r="D206" s="45" t="s">
        <v>131</v>
      </c>
      <c r="E206" s="66" t="s">
        <v>99</v>
      </c>
      <c r="F206" s="67"/>
      <c r="G206" s="67"/>
      <c r="H206" s="67"/>
      <c r="I206" s="67"/>
      <c r="J206" s="67"/>
      <c r="K206" s="67"/>
      <c r="L206" s="67"/>
      <c r="M206" s="67"/>
      <c r="N206" s="46">
        <v>4</v>
      </c>
      <c r="O206" s="46" t="s">
        <v>115</v>
      </c>
      <c r="P206" s="46"/>
      <c r="Q206" s="46">
        <v>2</v>
      </c>
      <c r="R206" s="52" t="s">
        <v>56</v>
      </c>
      <c r="S206" s="47">
        <f>SUM(N206:N211)</f>
        <v>5</v>
      </c>
      <c r="U206" s="60" t="str">
        <f>IF(ISERROR(OR(WEEKDAY(B206,1)=1,ISNUMBER(MATCH(B206,#REF!,0)))),"",IF(OR(WEEKDAY(B206,1)=1,ISNUMBER(MATCH(B206,#REF!,0))),1,2))</f>
        <v/>
      </c>
      <c r="V206" s="58"/>
      <c r="W206" s="58"/>
      <c r="X206" s="58"/>
      <c r="Y206" s="58"/>
      <c r="Z206" s="58"/>
      <c r="AA206" s="58"/>
    </row>
    <row r="207" spans="1:27" ht="18" customHeight="1">
      <c r="A207" s="58"/>
      <c r="B207" s="14" t="s">
        <v>96</v>
      </c>
      <c r="C207" s="44" t="s">
        <v>97</v>
      </c>
      <c r="D207" s="45" t="s">
        <v>131</v>
      </c>
      <c r="E207" s="61" t="s">
        <v>107</v>
      </c>
      <c r="F207" s="62"/>
      <c r="G207" s="62"/>
      <c r="H207" s="62"/>
      <c r="I207" s="62"/>
      <c r="J207" s="62"/>
      <c r="K207" s="62"/>
      <c r="L207" s="62"/>
      <c r="M207" s="62"/>
      <c r="N207" s="15">
        <v>1</v>
      </c>
      <c r="O207" s="15"/>
      <c r="P207" s="15"/>
      <c r="Q207" s="15"/>
      <c r="R207" s="53" t="s">
        <v>6</v>
      </c>
      <c r="S207" s="16">
        <f>SUM(Q206:Q210)</f>
        <v>2.75</v>
      </c>
      <c r="U207" s="60" t="str">
        <f>IF(ISERROR(OR(WEEKDAY(B207,1)=1,ISNUMBER(MATCH(B207,#REF!,0)))),"",IF(OR(WEEKDAY(B207,1)=1,ISNUMBER(MATCH(B207,#REF!,0))),1,2))</f>
        <v/>
      </c>
      <c r="V207" s="58"/>
      <c r="W207" s="58"/>
      <c r="X207" s="58"/>
      <c r="Y207" s="58"/>
      <c r="Z207" s="58"/>
      <c r="AA207" s="58"/>
    </row>
    <row r="208" spans="1:27" ht="18" customHeight="1">
      <c r="A208" s="58"/>
      <c r="B208" s="14" t="s">
        <v>7</v>
      </c>
      <c r="C208" s="8" t="s">
        <v>7</v>
      </c>
      <c r="D208" s="18"/>
      <c r="E208" s="61" t="s">
        <v>7</v>
      </c>
      <c r="F208" s="62"/>
      <c r="G208" s="62"/>
      <c r="H208" s="62"/>
      <c r="I208" s="62"/>
      <c r="J208" s="62"/>
      <c r="K208" s="62"/>
      <c r="L208" s="62"/>
      <c r="M208" s="62"/>
      <c r="N208" s="15"/>
      <c r="O208" s="15"/>
      <c r="P208" s="15"/>
      <c r="Q208" s="15"/>
      <c r="R208" s="54" t="str">
        <f>IF(Q211="△","Minus Time","")</f>
        <v/>
      </c>
      <c r="S208" s="41"/>
      <c r="U208" s="60" t="str">
        <f>IF(ISERROR(OR(WEEKDAY(B208,1)=1,ISNUMBER(MATCH(B208,#REF!,0)))),"",IF(OR(WEEKDAY(B208,1)=1,ISNUMBER(MATCH(B208,#REF!,0))),1,2))</f>
        <v/>
      </c>
      <c r="V208" s="58"/>
      <c r="W208" s="58"/>
      <c r="X208" s="58"/>
      <c r="Y208" s="58"/>
      <c r="Z208" s="58"/>
      <c r="AA208" s="58"/>
    </row>
    <row r="209" spans="1:27" ht="18" customHeight="1">
      <c r="A209" s="58"/>
      <c r="B209" s="14" t="s">
        <v>7</v>
      </c>
      <c r="C209" s="8" t="s">
        <v>7</v>
      </c>
      <c r="D209" s="18"/>
      <c r="E209" s="61" t="s">
        <v>7</v>
      </c>
      <c r="F209" s="62"/>
      <c r="G209" s="62"/>
      <c r="H209" s="62"/>
      <c r="I209" s="62"/>
      <c r="J209" s="62"/>
      <c r="K209" s="62"/>
      <c r="L209" s="62"/>
      <c r="M209" s="62"/>
      <c r="N209" s="15"/>
      <c r="O209" s="15"/>
      <c r="P209" s="15"/>
      <c r="Q209" s="15"/>
      <c r="R209" s="53" t="s">
        <v>23</v>
      </c>
      <c r="S209" s="16">
        <f>IF(OR(Q211="■",Q211="×",Q211="◎"),0,IF(Q211="△",SUM(S206:S208)-7.75, SUM(S206:S207)-7.75))</f>
        <v>0</v>
      </c>
      <c r="U209" s="60" t="str">
        <f>IF(ISERROR(OR(WEEKDAY(B209,1)=1,ISNUMBER(MATCH(B209,#REF!,0)))),"",IF(OR(WEEKDAY(B209,1)=1,ISNUMBER(MATCH(B209,#REF!,0))),1,2))</f>
        <v/>
      </c>
      <c r="V209" s="58"/>
      <c r="W209" s="58"/>
      <c r="X209" s="58"/>
      <c r="Y209" s="58"/>
      <c r="Z209" s="58"/>
      <c r="AA209" s="58"/>
    </row>
    <row r="210" spans="1:27" ht="18" customHeight="1">
      <c r="A210" s="58"/>
      <c r="B210" s="14" t="s">
        <v>7</v>
      </c>
      <c r="C210" s="8" t="s">
        <v>7</v>
      </c>
      <c r="D210" s="18"/>
      <c r="E210" s="61" t="s">
        <v>7</v>
      </c>
      <c r="F210" s="62"/>
      <c r="G210" s="62"/>
      <c r="H210" s="62"/>
      <c r="I210" s="62"/>
      <c r="J210" s="62"/>
      <c r="K210" s="62"/>
      <c r="L210" s="62"/>
      <c r="M210" s="62"/>
      <c r="N210" s="15"/>
      <c r="O210" s="15" t="s">
        <v>32</v>
      </c>
      <c r="P210" s="15" t="s">
        <v>33</v>
      </c>
      <c r="Q210" s="15">
        <v>0.75</v>
      </c>
      <c r="R210" s="53" t="s">
        <v>3</v>
      </c>
      <c r="S210" s="16" t="str">
        <f>IF(Q211="×",-7.75,"-")</f>
        <v>-</v>
      </c>
      <c r="U210" s="60" t="str">
        <f>IF(ISERROR(OR(WEEKDAY(B210,1)=1,ISNUMBER(MATCH(B210,#REF!,0)))),"",IF(OR(WEEKDAY(B210,1)=1,ISNUMBER(MATCH(B210,#REF!,0))),1,2))</f>
        <v/>
      </c>
      <c r="V210" s="58"/>
      <c r="W210" s="58"/>
      <c r="X210" s="58"/>
      <c r="Y210" s="58"/>
      <c r="Z210" s="58"/>
      <c r="AA210" s="58"/>
    </row>
    <row r="211" spans="1:27" ht="18" customHeight="1" thickBot="1">
      <c r="A211" s="58"/>
      <c r="B211" s="48" t="s">
        <v>7</v>
      </c>
      <c r="C211" s="49" t="s">
        <v>7</v>
      </c>
      <c r="D211" s="50"/>
      <c r="E211" s="76" t="s">
        <v>7</v>
      </c>
      <c r="F211" s="77"/>
      <c r="G211" s="77"/>
      <c r="H211" s="77"/>
      <c r="I211" s="77"/>
      <c r="J211" s="77"/>
      <c r="K211" s="77"/>
      <c r="L211" s="77"/>
      <c r="M211" s="77"/>
      <c r="N211" s="51"/>
      <c r="O211" s="51" t="s">
        <v>55</v>
      </c>
      <c r="P211" s="51" t="s">
        <v>33</v>
      </c>
      <c r="Q211" s="51" t="s">
        <v>93</v>
      </c>
      <c r="R211" s="55" t="s">
        <v>5</v>
      </c>
      <c r="S211" s="17">
        <f xml:space="preserve"> S206+S207</f>
        <v>7.75</v>
      </c>
      <c r="U211" s="60" t="str">
        <f>IF(ISERROR(OR(WEEKDAY(B211,1)=1,ISNUMBER(MATCH(B211,#REF!,0)))),"",IF(OR(WEEKDAY(B211,1)=1,ISNUMBER(MATCH(B211,#REF!,0))),1,2))</f>
        <v/>
      </c>
      <c r="V211" s="58"/>
      <c r="W211" s="58"/>
      <c r="X211" s="58"/>
      <c r="Y211" s="58"/>
      <c r="Z211" s="58"/>
      <c r="AA211" s="58"/>
    </row>
    <row r="212" spans="1:27" ht="18" customHeight="1" thickBot="1">
      <c r="A212" s="58"/>
      <c r="B212" s="71">
        <f>B204+1</f>
        <v>45196</v>
      </c>
      <c r="C212" s="72"/>
      <c r="D212" s="72"/>
      <c r="E212" s="72"/>
      <c r="F212" s="72"/>
      <c r="G212" s="72"/>
      <c r="H212" s="72"/>
      <c r="I212" s="72"/>
      <c r="J212" s="72"/>
      <c r="K212" s="72"/>
      <c r="L212" s="72"/>
      <c r="M212" s="72"/>
      <c r="N212" s="72"/>
      <c r="O212" s="72"/>
      <c r="P212" s="72"/>
      <c r="Q212" s="72"/>
      <c r="R212" s="72"/>
      <c r="S212" s="73"/>
      <c r="U212" s="60">
        <f>IF(ISERROR(OR(WEEKDAY(B212,1)=1,ISNUMBER(MATCH(B212,#REF!,0)))),"",IF(OR(WEEKDAY(B212,1)=1,ISNUMBER(MATCH(B212,#REF!,0))),1,2))</f>
        <v>2</v>
      </c>
      <c r="V212" s="58"/>
      <c r="W212" s="58"/>
      <c r="X212" s="58"/>
      <c r="Y212" s="58"/>
      <c r="Z212" s="58"/>
      <c r="AA212" s="58"/>
    </row>
    <row r="213" spans="1:27" ht="18" customHeight="1" thickBot="1">
      <c r="A213" s="58"/>
      <c r="B213" s="9" t="s">
        <v>25</v>
      </c>
      <c r="C213" s="4" t="s">
        <v>1</v>
      </c>
      <c r="D213" s="5" t="s">
        <v>0</v>
      </c>
      <c r="E213" s="68" t="s">
        <v>2</v>
      </c>
      <c r="F213" s="69"/>
      <c r="G213" s="69"/>
      <c r="H213" s="69"/>
      <c r="I213" s="69"/>
      <c r="J213" s="69"/>
      <c r="K213" s="69"/>
      <c r="L213" s="69"/>
      <c r="M213" s="70"/>
      <c r="N213" s="59" t="s">
        <v>4</v>
      </c>
      <c r="O213" s="57" t="s">
        <v>6</v>
      </c>
      <c r="P213" s="7" t="s">
        <v>26</v>
      </c>
      <c r="Q213" s="12" t="s">
        <v>4</v>
      </c>
      <c r="R213" s="63" t="s">
        <v>4</v>
      </c>
      <c r="S213" s="64"/>
      <c r="U213" s="60" t="str">
        <f>IF(ISERROR(OR(WEEKDAY(B213,1)=1,ISNUMBER(MATCH(B213,#REF!,0)))),"",IF(OR(WEEKDAY(B213,1)=1,ISNUMBER(MATCH(B213,#REF!,0))),1,2))</f>
        <v/>
      </c>
      <c r="V213" s="58"/>
      <c r="W213" s="58"/>
      <c r="X213" s="58"/>
      <c r="Y213" s="58"/>
      <c r="Z213" s="58"/>
      <c r="AA213" s="58"/>
    </row>
    <row r="214" spans="1:27" ht="18" customHeight="1">
      <c r="A214" s="58"/>
      <c r="B214" s="43" t="s">
        <v>7</v>
      </c>
      <c r="C214" s="44" t="s">
        <v>7</v>
      </c>
      <c r="D214" s="45"/>
      <c r="E214" s="66" t="s">
        <v>7</v>
      </c>
      <c r="F214" s="67"/>
      <c r="G214" s="67"/>
      <c r="H214" s="67"/>
      <c r="I214" s="67"/>
      <c r="J214" s="67"/>
      <c r="K214" s="67"/>
      <c r="L214" s="67"/>
      <c r="M214" s="67"/>
      <c r="N214" s="46"/>
      <c r="O214" s="46" t="s">
        <v>115</v>
      </c>
      <c r="P214" s="46"/>
      <c r="Q214" s="46">
        <v>7</v>
      </c>
      <c r="R214" s="52" t="s">
        <v>56</v>
      </c>
      <c r="S214" s="47">
        <f>SUM(N214:N219)</f>
        <v>0</v>
      </c>
      <c r="U214" s="60" t="str">
        <f>IF(ISERROR(OR(WEEKDAY(B214,1)=1,ISNUMBER(MATCH(B214,#REF!,0)))),"",IF(OR(WEEKDAY(B214,1)=1,ISNUMBER(MATCH(B214,#REF!,0))),1,2))</f>
        <v/>
      </c>
      <c r="V214" s="58"/>
      <c r="W214" s="58"/>
      <c r="X214" s="58"/>
      <c r="Y214" s="58"/>
      <c r="Z214" s="58"/>
      <c r="AA214" s="58"/>
    </row>
    <row r="215" spans="1:27" ht="18" customHeight="1">
      <c r="A215" s="58"/>
      <c r="B215" s="14" t="s">
        <v>7</v>
      </c>
      <c r="C215" s="8" t="s">
        <v>7</v>
      </c>
      <c r="D215" s="18"/>
      <c r="E215" s="61" t="s">
        <v>7</v>
      </c>
      <c r="F215" s="62"/>
      <c r="G215" s="62"/>
      <c r="H215" s="62"/>
      <c r="I215" s="62"/>
      <c r="J215" s="62"/>
      <c r="K215" s="62"/>
      <c r="L215" s="62"/>
      <c r="M215" s="62"/>
      <c r="N215" s="15"/>
      <c r="O215" s="15"/>
      <c r="P215" s="15"/>
      <c r="Q215" s="15"/>
      <c r="R215" s="53" t="s">
        <v>6</v>
      </c>
      <c r="S215" s="16">
        <f>SUM(Q214:Q218)</f>
        <v>7.75</v>
      </c>
      <c r="U215" s="60" t="str">
        <f>IF(ISERROR(OR(WEEKDAY(B215,1)=1,ISNUMBER(MATCH(B215,#REF!,0)))),"",IF(OR(WEEKDAY(B215,1)=1,ISNUMBER(MATCH(B215,#REF!,0))),1,2))</f>
        <v/>
      </c>
      <c r="V215" s="58"/>
      <c r="W215" s="58"/>
      <c r="X215" s="58"/>
      <c r="Y215" s="58"/>
      <c r="Z215" s="58"/>
      <c r="AA215" s="58"/>
    </row>
    <row r="216" spans="1:27" ht="18" customHeight="1">
      <c r="A216" s="58"/>
      <c r="B216" s="14" t="s">
        <v>7</v>
      </c>
      <c r="C216" s="8" t="s">
        <v>7</v>
      </c>
      <c r="D216" s="18"/>
      <c r="E216" s="61" t="s">
        <v>7</v>
      </c>
      <c r="F216" s="62"/>
      <c r="G216" s="62"/>
      <c r="H216" s="62"/>
      <c r="I216" s="62"/>
      <c r="J216" s="62"/>
      <c r="K216" s="62"/>
      <c r="L216" s="62"/>
      <c r="M216" s="62"/>
      <c r="N216" s="15"/>
      <c r="O216" s="15"/>
      <c r="P216" s="15"/>
      <c r="Q216" s="15"/>
      <c r="R216" s="54" t="str">
        <f>IF(Q219="△","Minus Time","")</f>
        <v/>
      </c>
      <c r="S216" s="41"/>
      <c r="U216" s="60" t="str">
        <f>IF(ISERROR(OR(WEEKDAY(B216,1)=1,ISNUMBER(MATCH(B216,#REF!,0)))),"",IF(OR(WEEKDAY(B216,1)=1,ISNUMBER(MATCH(B216,#REF!,0))),1,2))</f>
        <v/>
      </c>
      <c r="V216" s="58"/>
      <c r="W216" s="58"/>
      <c r="X216" s="58"/>
      <c r="Y216" s="58"/>
      <c r="Z216" s="58"/>
      <c r="AA216" s="58"/>
    </row>
    <row r="217" spans="1:27" ht="18" customHeight="1">
      <c r="A217" s="58"/>
      <c r="B217" s="14" t="s">
        <v>7</v>
      </c>
      <c r="C217" s="8" t="s">
        <v>7</v>
      </c>
      <c r="D217" s="18"/>
      <c r="E217" s="61" t="s">
        <v>7</v>
      </c>
      <c r="F217" s="62"/>
      <c r="G217" s="62"/>
      <c r="H217" s="62"/>
      <c r="I217" s="62"/>
      <c r="J217" s="62"/>
      <c r="K217" s="62"/>
      <c r="L217" s="62"/>
      <c r="M217" s="62"/>
      <c r="N217" s="15"/>
      <c r="O217" s="15"/>
      <c r="P217" s="15"/>
      <c r="Q217" s="15"/>
      <c r="R217" s="53" t="s">
        <v>23</v>
      </c>
      <c r="S217" s="16">
        <f>IF(OR(Q219="■",Q219="×",Q219="◎"),0,IF(Q219="△",SUM(S214:S216)-7.75, SUM(S214:S215)-7.75))</f>
        <v>0</v>
      </c>
      <c r="U217" s="60" t="str">
        <f>IF(ISERROR(OR(WEEKDAY(B217,1)=1,ISNUMBER(MATCH(B217,#REF!,0)))),"",IF(OR(WEEKDAY(B217,1)=1,ISNUMBER(MATCH(B217,#REF!,0))),1,2))</f>
        <v/>
      </c>
      <c r="V217" s="58"/>
      <c r="W217" s="58"/>
      <c r="X217" s="58"/>
      <c r="Y217" s="58"/>
      <c r="Z217" s="58"/>
      <c r="AA217" s="58"/>
    </row>
    <row r="218" spans="1:27" ht="18" customHeight="1">
      <c r="A218" s="58"/>
      <c r="B218" s="14" t="s">
        <v>7</v>
      </c>
      <c r="C218" s="8" t="s">
        <v>7</v>
      </c>
      <c r="D218" s="18"/>
      <c r="E218" s="61" t="s">
        <v>7</v>
      </c>
      <c r="F218" s="62"/>
      <c r="G218" s="62"/>
      <c r="H218" s="62"/>
      <c r="I218" s="62"/>
      <c r="J218" s="62"/>
      <c r="K218" s="62"/>
      <c r="L218" s="62"/>
      <c r="M218" s="62"/>
      <c r="N218" s="15"/>
      <c r="O218" s="15" t="s">
        <v>32</v>
      </c>
      <c r="P218" s="15" t="s">
        <v>33</v>
      </c>
      <c r="Q218" s="15">
        <v>0.75</v>
      </c>
      <c r="R218" s="53" t="s">
        <v>3</v>
      </c>
      <c r="S218" s="16" t="str">
        <f>IF(Q219="×",-7.75,"-")</f>
        <v>-</v>
      </c>
      <c r="U218" s="60" t="str">
        <f>IF(ISERROR(OR(WEEKDAY(B218,1)=1,ISNUMBER(MATCH(B218,#REF!,0)))),"",IF(OR(WEEKDAY(B218,1)=1,ISNUMBER(MATCH(B218,#REF!,0))),1,2))</f>
        <v/>
      </c>
      <c r="V218" s="58"/>
      <c r="W218" s="58"/>
      <c r="X218" s="58"/>
      <c r="Y218" s="58"/>
      <c r="Z218" s="58"/>
      <c r="AA218" s="58"/>
    </row>
    <row r="219" spans="1:27" ht="18" customHeight="1" thickBot="1">
      <c r="A219" s="58"/>
      <c r="B219" s="48" t="s">
        <v>7</v>
      </c>
      <c r="C219" s="49" t="s">
        <v>7</v>
      </c>
      <c r="D219" s="50"/>
      <c r="E219" s="76" t="s">
        <v>7</v>
      </c>
      <c r="F219" s="77"/>
      <c r="G219" s="77"/>
      <c r="H219" s="77"/>
      <c r="I219" s="77"/>
      <c r="J219" s="77"/>
      <c r="K219" s="77"/>
      <c r="L219" s="77"/>
      <c r="M219" s="77"/>
      <c r="N219" s="51"/>
      <c r="O219" s="51" t="s">
        <v>55</v>
      </c>
      <c r="P219" s="51" t="s">
        <v>33</v>
      </c>
      <c r="Q219" s="51" t="s">
        <v>93</v>
      </c>
      <c r="R219" s="55" t="s">
        <v>5</v>
      </c>
      <c r="S219" s="17">
        <f xml:space="preserve"> S214+S215</f>
        <v>7.75</v>
      </c>
      <c r="U219" s="60" t="str">
        <f>IF(ISERROR(OR(WEEKDAY(B219,1)=1,ISNUMBER(MATCH(B219,#REF!,0)))),"",IF(OR(WEEKDAY(B219,1)=1,ISNUMBER(MATCH(B219,#REF!,0))),1,2))</f>
        <v/>
      </c>
      <c r="V219" s="58"/>
      <c r="W219" s="58"/>
      <c r="X219" s="58"/>
      <c r="Y219" s="58"/>
      <c r="Z219" s="58"/>
      <c r="AA219" s="58"/>
    </row>
    <row r="220" spans="1:27" ht="18" customHeight="1" thickBot="1">
      <c r="A220" s="58"/>
      <c r="B220" s="71">
        <f>B212+1</f>
        <v>45197</v>
      </c>
      <c r="C220" s="72"/>
      <c r="D220" s="72"/>
      <c r="E220" s="72"/>
      <c r="F220" s="72"/>
      <c r="G220" s="72"/>
      <c r="H220" s="72"/>
      <c r="I220" s="72"/>
      <c r="J220" s="72"/>
      <c r="K220" s="72"/>
      <c r="L220" s="72"/>
      <c r="M220" s="72"/>
      <c r="N220" s="72"/>
      <c r="O220" s="72"/>
      <c r="P220" s="72"/>
      <c r="Q220" s="72"/>
      <c r="R220" s="72"/>
      <c r="S220" s="73"/>
      <c r="U220" s="60">
        <f>IF(ISERROR(OR(WEEKDAY(B220,1)=1,ISNUMBER(MATCH(B220,#REF!,0)))),"",IF(OR(WEEKDAY(B220,1)=1,ISNUMBER(MATCH(B220,#REF!,0))),1,2))</f>
        <v>2</v>
      </c>
      <c r="V220" s="58"/>
      <c r="W220" s="58"/>
      <c r="X220" s="58"/>
      <c r="Y220" s="58"/>
      <c r="Z220" s="58"/>
      <c r="AA220" s="58"/>
    </row>
    <row r="221" spans="1:27" ht="18" customHeight="1" thickBot="1">
      <c r="A221" s="58"/>
      <c r="B221" s="9" t="s">
        <v>25</v>
      </c>
      <c r="C221" s="4" t="s">
        <v>1</v>
      </c>
      <c r="D221" s="5" t="s">
        <v>0</v>
      </c>
      <c r="E221" s="68" t="s">
        <v>2</v>
      </c>
      <c r="F221" s="69"/>
      <c r="G221" s="69"/>
      <c r="H221" s="69"/>
      <c r="I221" s="69"/>
      <c r="J221" s="69"/>
      <c r="K221" s="69"/>
      <c r="L221" s="69"/>
      <c r="M221" s="70"/>
      <c r="N221" s="59" t="s">
        <v>4</v>
      </c>
      <c r="O221" s="57" t="s">
        <v>6</v>
      </c>
      <c r="P221" s="7" t="s">
        <v>26</v>
      </c>
      <c r="Q221" s="12" t="s">
        <v>4</v>
      </c>
      <c r="R221" s="63" t="s">
        <v>4</v>
      </c>
      <c r="S221" s="64"/>
      <c r="U221" s="60" t="str">
        <f>IF(ISERROR(OR(WEEKDAY(B221,1)=1,ISNUMBER(MATCH(B221,#REF!,0)))),"",IF(OR(WEEKDAY(B221,1)=1,ISNUMBER(MATCH(B221,#REF!,0))),1,2))</f>
        <v/>
      </c>
      <c r="V221" s="58"/>
      <c r="W221" s="58"/>
      <c r="X221" s="58"/>
      <c r="Y221" s="58"/>
      <c r="Z221" s="58"/>
      <c r="AA221" s="58"/>
    </row>
    <row r="222" spans="1:27" ht="18" customHeight="1">
      <c r="A222" s="58"/>
      <c r="B222" s="43" t="s">
        <v>96</v>
      </c>
      <c r="C222" s="44" t="s">
        <v>97</v>
      </c>
      <c r="D222" s="45" t="s">
        <v>133</v>
      </c>
      <c r="E222" s="66" t="s">
        <v>99</v>
      </c>
      <c r="F222" s="67"/>
      <c r="G222" s="67"/>
      <c r="H222" s="67"/>
      <c r="I222" s="67"/>
      <c r="J222" s="67"/>
      <c r="K222" s="67"/>
      <c r="L222" s="67"/>
      <c r="M222" s="67"/>
      <c r="N222" s="46">
        <v>6</v>
      </c>
      <c r="O222" s="46"/>
      <c r="P222" s="46"/>
      <c r="Q222" s="46"/>
      <c r="R222" s="52" t="s">
        <v>56</v>
      </c>
      <c r="S222" s="47">
        <f>SUM(N222:N227)</f>
        <v>6</v>
      </c>
      <c r="U222" s="60" t="str">
        <f>IF(ISERROR(OR(WEEKDAY(B222,1)=1,ISNUMBER(MATCH(B222,#REF!,0)))),"",IF(OR(WEEKDAY(B222,1)=1,ISNUMBER(MATCH(B222,#REF!,0))),1,2))</f>
        <v/>
      </c>
      <c r="V222" s="58"/>
      <c r="W222" s="58"/>
      <c r="X222" s="58"/>
      <c r="Y222" s="58"/>
      <c r="Z222" s="58"/>
      <c r="AA222" s="58"/>
    </row>
    <row r="223" spans="1:27" ht="18" customHeight="1">
      <c r="A223" s="58"/>
      <c r="B223" s="14" t="s">
        <v>7</v>
      </c>
      <c r="C223" s="8" t="s">
        <v>7</v>
      </c>
      <c r="D223" s="18"/>
      <c r="E223" s="61" t="s">
        <v>7</v>
      </c>
      <c r="F223" s="62"/>
      <c r="G223" s="62"/>
      <c r="H223" s="62"/>
      <c r="I223" s="62"/>
      <c r="J223" s="62"/>
      <c r="K223" s="62"/>
      <c r="L223" s="62"/>
      <c r="M223" s="62"/>
      <c r="N223" s="15"/>
      <c r="O223" s="15"/>
      <c r="P223" s="15"/>
      <c r="Q223" s="15"/>
      <c r="R223" s="53" t="s">
        <v>6</v>
      </c>
      <c r="S223" s="16">
        <f>SUM(Q222:Q226)</f>
        <v>1.75</v>
      </c>
      <c r="U223" s="60" t="str">
        <f>IF(ISERROR(OR(WEEKDAY(B223,1)=1,ISNUMBER(MATCH(B223,#REF!,0)))),"",IF(OR(WEEKDAY(B223,1)=1,ISNUMBER(MATCH(B223,#REF!,0))),1,2))</f>
        <v/>
      </c>
      <c r="V223" s="58"/>
      <c r="W223" s="58"/>
      <c r="X223" s="58"/>
      <c r="Y223" s="58"/>
      <c r="Z223" s="58"/>
      <c r="AA223" s="58"/>
    </row>
    <row r="224" spans="1:27" ht="18" customHeight="1">
      <c r="A224" s="58"/>
      <c r="B224" s="14" t="s">
        <v>7</v>
      </c>
      <c r="C224" s="8" t="s">
        <v>7</v>
      </c>
      <c r="D224" s="18"/>
      <c r="E224" s="61" t="s">
        <v>7</v>
      </c>
      <c r="F224" s="62"/>
      <c r="G224" s="62"/>
      <c r="H224" s="62"/>
      <c r="I224" s="62"/>
      <c r="J224" s="62"/>
      <c r="K224" s="62"/>
      <c r="L224" s="62"/>
      <c r="M224" s="62"/>
      <c r="N224" s="15"/>
      <c r="O224" s="15"/>
      <c r="P224" s="15"/>
      <c r="Q224" s="15"/>
      <c r="R224" s="54" t="str">
        <f>IF(Q227="△","Minus Time","")</f>
        <v/>
      </c>
      <c r="S224" s="41"/>
      <c r="U224" s="60" t="str">
        <f>IF(ISERROR(OR(WEEKDAY(B224,1)=1,ISNUMBER(MATCH(B224,#REF!,0)))),"",IF(OR(WEEKDAY(B224,1)=1,ISNUMBER(MATCH(B224,#REF!,0))),1,2))</f>
        <v/>
      </c>
      <c r="V224" s="58"/>
      <c r="W224" s="58"/>
      <c r="X224" s="58"/>
      <c r="Y224" s="58"/>
      <c r="Z224" s="58"/>
      <c r="AA224" s="58"/>
    </row>
    <row r="225" spans="1:27" ht="18" customHeight="1">
      <c r="A225" s="58"/>
      <c r="B225" s="14" t="s">
        <v>7</v>
      </c>
      <c r="C225" s="8" t="s">
        <v>7</v>
      </c>
      <c r="D225" s="18"/>
      <c r="E225" s="61" t="s">
        <v>7</v>
      </c>
      <c r="F225" s="62"/>
      <c r="G225" s="62"/>
      <c r="H225" s="62"/>
      <c r="I225" s="62"/>
      <c r="J225" s="62"/>
      <c r="K225" s="62"/>
      <c r="L225" s="62"/>
      <c r="M225" s="62"/>
      <c r="N225" s="15"/>
      <c r="O225" s="15"/>
      <c r="P225" s="15"/>
      <c r="Q225" s="15"/>
      <c r="R225" s="53" t="s">
        <v>23</v>
      </c>
      <c r="S225" s="16">
        <f>IF(OR(Q227="■",Q227="×",Q227="◎"),0,IF(Q227="△",SUM(S222:S224)-7.75, SUM(S222:S223)-7.75))</f>
        <v>0</v>
      </c>
      <c r="U225" s="60" t="str">
        <f>IF(ISERROR(OR(WEEKDAY(B225,1)=1,ISNUMBER(MATCH(B225,#REF!,0)))),"",IF(OR(WEEKDAY(B225,1)=1,ISNUMBER(MATCH(B225,#REF!,0))),1,2))</f>
        <v/>
      </c>
      <c r="V225" s="58"/>
      <c r="W225" s="58"/>
      <c r="X225" s="58"/>
      <c r="Y225" s="58"/>
      <c r="Z225" s="58"/>
      <c r="AA225" s="58"/>
    </row>
    <row r="226" spans="1:27" ht="18" customHeight="1">
      <c r="A226" s="58"/>
      <c r="B226" s="14" t="s">
        <v>7</v>
      </c>
      <c r="C226" s="8" t="s">
        <v>7</v>
      </c>
      <c r="D226" s="18"/>
      <c r="E226" s="61" t="s">
        <v>7</v>
      </c>
      <c r="F226" s="62"/>
      <c r="G226" s="62"/>
      <c r="H226" s="62"/>
      <c r="I226" s="62"/>
      <c r="J226" s="62"/>
      <c r="K226" s="62"/>
      <c r="L226" s="62"/>
      <c r="M226" s="62"/>
      <c r="N226" s="15"/>
      <c r="O226" s="15" t="s">
        <v>32</v>
      </c>
      <c r="P226" s="15" t="s">
        <v>33</v>
      </c>
      <c r="Q226" s="15">
        <v>1.75</v>
      </c>
      <c r="R226" s="53" t="s">
        <v>3</v>
      </c>
      <c r="S226" s="16" t="str">
        <f>IF(Q227="×",-7.75,"-")</f>
        <v>-</v>
      </c>
      <c r="U226" s="60" t="str">
        <f>IF(ISERROR(OR(WEEKDAY(B226,1)=1,ISNUMBER(MATCH(B226,#REF!,0)))),"",IF(OR(WEEKDAY(B226,1)=1,ISNUMBER(MATCH(B226,#REF!,0))),1,2))</f>
        <v/>
      </c>
      <c r="V226" s="58"/>
      <c r="W226" s="58"/>
      <c r="X226" s="58"/>
      <c r="Y226" s="58"/>
      <c r="Z226" s="58"/>
      <c r="AA226" s="58"/>
    </row>
    <row r="227" spans="1:27" ht="18" customHeight="1" thickBot="1">
      <c r="A227" s="58"/>
      <c r="B227" s="48" t="s">
        <v>7</v>
      </c>
      <c r="C227" s="49" t="s">
        <v>7</v>
      </c>
      <c r="D227" s="50"/>
      <c r="E227" s="76" t="s">
        <v>7</v>
      </c>
      <c r="F227" s="77"/>
      <c r="G227" s="77"/>
      <c r="H227" s="77"/>
      <c r="I227" s="77"/>
      <c r="J227" s="77"/>
      <c r="K227" s="77"/>
      <c r="L227" s="77"/>
      <c r="M227" s="77"/>
      <c r="N227" s="51"/>
      <c r="O227" s="51" t="s">
        <v>55</v>
      </c>
      <c r="P227" s="51" t="s">
        <v>33</v>
      </c>
      <c r="Q227" s="51" t="s">
        <v>93</v>
      </c>
      <c r="R227" s="55" t="s">
        <v>5</v>
      </c>
      <c r="S227" s="17">
        <f xml:space="preserve"> S222+S223</f>
        <v>7.75</v>
      </c>
      <c r="U227" s="60" t="str">
        <f>IF(ISERROR(OR(WEEKDAY(B227,1)=1,ISNUMBER(MATCH(B227,#REF!,0)))),"",IF(OR(WEEKDAY(B227,1)=1,ISNUMBER(MATCH(B227,#REF!,0))),1,2))</f>
        <v/>
      </c>
      <c r="V227" s="58"/>
      <c r="W227" s="58"/>
      <c r="X227" s="58"/>
      <c r="Y227" s="58"/>
      <c r="Z227" s="58"/>
      <c r="AA227" s="58"/>
    </row>
    <row r="228" spans="1:27" ht="18" customHeight="1" thickBot="1">
      <c r="A228" s="58"/>
      <c r="B228" s="71">
        <f>B220+1</f>
        <v>45198</v>
      </c>
      <c r="C228" s="72"/>
      <c r="D228" s="72"/>
      <c r="E228" s="72"/>
      <c r="F228" s="72"/>
      <c r="G228" s="72"/>
      <c r="H228" s="72"/>
      <c r="I228" s="72"/>
      <c r="J228" s="72"/>
      <c r="K228" s="72"/>
      <c r="L228" s="72"/>
      <c r="M228" s="72"/>
      <c r="N228" s="72"/>
      <c r="O228" s="72"/>
      <c r="P228" s="72"/>
      <c r="Q228" s="72"/>
      <c r="R228" s="72"/>
      <c r="S228" s="73"/>
      <c r="U228" s="60">
        <f>IF(ISERROR(OR(WEEKDAY(B228,1)=1,ISNUMBER(MATCH(B228,#REF!,0)))),"",IF(OR(WEEKDAY(B228,1)=1,ISNUMBER(MATCH(B228,#REF!,0))),1,2))</f>
        <v>2</v>
      </c>
      <c r="V228" s="58"/>
      <c r="W228" s="58"/>
      <c r="X228" s="58"/>
      <c r="Y228" s="58"/>
      <c r="Z228" s="58"/>
      <c r="AA228" s="58"/>
    </row>
    <row r="229" spans="1:27" ht="18" customHeight="1" thickBot="1">
      <c r="A229" s="58"/>
      <c r="B229" s="9" t="s">
        <v>25</v>
      </c>
      <c r="C229" s="4" t="s">
        <v>1</v>
      </c>
      <c r="D229" s="5" t="s">
        <v>0</v>
      </c>
      <c r="E229" s="68" t="s">
        <v>2</v>
      </c>
      <c r="F229" s="69"/>
      <c r="G229" s="69"/>
      <c r="H229" s="69"/>
      <c r="I229" s="69"/>
      <c r="J229" s="69"/>
      <c r="K229" s="69"/>
      <c r="L229" s="69"/>
      <c r="M229" s="70"/>
      <c r="N229" s="59" t="s">
        <v>4</v>
      </c>
      <c r="O229" s="57" t="s">
        <v>6</v>
      </c>
      <c r="P229" s="7" t="s">
        <v>26</v>
      </c>
      <c r="Q229" s="12" t="s">
        <v>4</v>
      </c>
      <c r="R229" s="63" t="s">
        <v>4</v>
      </c>
      <c r="S229" s="64"/>
      <c r="U229" s="60" t="str">
        <f>IF(ISERROR(OR(WEEKDAY(B229,1)=1,ISNUMBER(MATCH(B229,#REF!,0)))),"",IF(OR(WEEKDAY(B229,1)=1,ISNUMBER(MATCH(B229,#REF!,0))),1,2))</f>
        <v/>
      </c>
      <c r="V229" s="58"/>
      <c r="W229" s="58"/>
      <c r="X229" s="58"/>
      <c r="Y229" s="58"/>
      <c r="Z229" s="58"/>
      <c r="AA229" s="58"/>
    </row>
    <row r="230" spans="1:27" ht="18" customHeight="1">
      <c r="A230" s="58"/>
      <c r="B230" s="43" t="s">
        <v>7</v>
      </c>
      <c r="C230" s="44" t="s">
        <v>7</v>
      </c>
      <c r="D230" s="45"/>
      <c r="E230" s="66" t="s">
        <v>7</v>
      </c>
      <c r="F230" s="67"/>
      <c r="G230" s="67"/>
      <c r="H230" s="67"/>
      <c r="I230" s="67"/>
      <c r="J230" s="67"/>
      <c r="K230" s="67"/>
      <c r="L230" s="67"/>
      <c r="M230" s="67"/>
      <c r="N230" s="46"/>
      <c r="O230" s="46" t="s">
        <v>115</v>
      </c>
      <c r="P230" s="46"/>
      <c r="Q230" s="46">
        <v>7</v>
      </c>
      <c r="R230" s="52" t="s">
        <v>56</v>
      </c>
      <c r="S230" s="47">
        <f>SUM(N230:N235)</f>
        <v>0</v>
      </c>
      <c r="U230" s="60" t="str">
        <f>IF(ISERROR(OR(WEEKDAY(B230,1)=1,ISNUMBER(MATCH(B230,#REF!,0)))),"",IF(OR(WEEKDAY(B230,1)=1,ISNUMBER(MATCH(B230,#REF!,0))),1,2))</f>
        <v/>
      </c>
      <c r="V230" s="58"/>
      <c r="W230" s="58"/>
      <c r="X230" s="58"/>
      <c r="Y230" s="58"/>
      <c r="Z230" s="58"/>
      <c r="AA230" s="58"/>
    </row>
    <row r="231" spans="1:27" ht="18" customHeight="1">
      <c r="A231" s="58"/>
      <c r="B231" s="14" t="s">
        <v>7</v>
      </c>
      <c r="C231" s="8" t="s">
        <v>7</v>
      </c>
      <c r="D231" s="18"/>
      <c r="E231" s="61" t="s">
        <v>7</v>
      </c>
      <c r="F231" s="62"/>
      <c r="G231" s="62"/>
      <c r="H231" s="62"/>
      <c r="I231" s="62"/>
      <c r="J231" s="62"/>
      <c r="K231" s="62"/>
      <c r="L231" s="62"/>
      <c r="M231" s="62"/>
      <c r="N231" s="15"/>
      <c r="O231" s="15"/>
      <c r="P231" s="15"/>
      <c r="Q231" s="15"/>
      <c r="R231" s="53" t="s">
        <v>6</v>
      </c>
      <c r="S231" s="16">
        <f>SUM(Q230:Q234)</f>
        <v>7.75</v>
      </c>
      <c r="U231" s="60" t="str">
        <f>IF(ISERROR(OR(WEEKDAY(B231,1)=1,ISNUMBER(MATCH(B231,#REF!,0)))),"",IF(OR(WEEKDAY(B231,1)=1,ISNUMBER(MATCH(B231,#REF!,0))),1,2))</f>
        <v/>
      </c>
      <c r="V231" s="58"/>
      <c r="W231" s="58"/>
      <c r="X231" s="58"/>
      <c r="Y231" s="58"/>
      <c r="Z231" s="58"/>
      <c r="AA231" s="58"/>
    </row>
    <row r="232" spans="1:27" ht="18" customHeight="1">
      <c r="A232" s="58"/>
      <c r="B232" s="14" t="s">
        <v>7</v>
      </c>
      <c r="C232" s="8" t="s">
        <v>7</v>
      </c>
      <c r="D232" s="18"/>
      <c r="E232" s="61" t="s">
        <v>7</v>
      </c>
      <c r="F232" s="62"/>
      <c r="G232" s="62"/>
      <c r="H232" s="62"/>
      <c r="I232" s="62"/>
      <c r="J232" s="62"/>
      <c r="K232" s="62"/>
      <c r="L232" s="62"/>
      <c r="M232" s="62"/>
      <c r="N232" s="15"/>
      <c r="O232" s="15"/>
      <c r="P232" s="15"/>
      <c r="Q232" s="15"/>
      <c r="R232" s="54" t="str">
        <f>IF(Q235="△","Minus Time","")</f>
        <v/>
      </c>
      <c r="S232" s="41"/>
      <c r="U232" s="60" t="str">
        <f>IF(ISERROR(OR(WEEKDAY(B232,1)=1,ISNUMBER(MATCH(B232,#REF!,0)))),"",IF(OR(WEEKDAY(B232,1)=1,ISNUMBER(MATCH(B232,#REF!,0))),1,2))</f>
        <v/>
      </c>
      <c r="V232" s="58"/>
      <c r="W232" s="58"/>
      <c r="X232" s="58"/>
      <c r="Y232" s="58"/>
      <c r="Z232" s="58"/>
      <c r="AA232" s="58"/>
    </row>
    <row r="233" spans="1:27" ht="18" customHeight="1">
      <c r="A233" s="58"/>
      <c r="B233" s="14" t="s">
        <v>7</v>
      </c>
      <c r="C233" s="8" t="s">
        <v>7</v>
      </c>
      <c r="D233" s="18"/>
      <c r="E233" s="61" t="s">
        <v>7</v>
      </c>
      <c r="F233" s="62"/>
      <c r="G233" s="62"/>
      <c r="H233" s="62"/>
      <c r="I233" s="62"/>
      <c r="J233" s="62"/>
      <c r="K233" s="62"/>
      <c r="L233" s="62"/>
      <c r="M233" s="62"/>
      <c r="N233" s="15"/>
      <c r="O233" s="15"/>
      <c r="P233" s="15"/>
      <c r="Q233" s="15"/>
      <c r="R233" s="53" t="s">
        <v>23</v>
      </c>
      <c r="S233" s="16">
        <f>IF(OR(Q235="■",Q235="×",Q235="◎"),0,IF(Q235="△",SUM(S230:S232)-7.75, SUM(S230:S231)-7.75))</f>
        <v>0</v>
      </c>
      <c r="U233" s="60" t="str">
        <f>IF(ISERROR(OR(WEEKDAY(B233,1)=1,ISNUMBER(MATCH(B233,#REF!,0)))),"",IF(OR(WEEKDAY(B233,1)=1,ISNUMBER(MATCH(B233,#REF!,0))),1,2))</f>
        <v/>
      </c>
      <c r="V233" s="58"/>
      <c r="W233" s="58"/>
      <c r="X233" s="58"/>
      <c r="Y233" s="58"/>
      <c r="Z233" s="58"/>
      <c r="AA233" s="58"/>
    </row>
    <row r="234" spans="1:27" ht="18" customHeight="1">
      <c r="A234" s="58"/>
      <c r="B234" s="14" t="s">
        <v>7</v>
      </c>
      <c r="C234" s="8" t="s">
        <v>7</v>
      </c>
      <c r="D234" s="18"/>
      <c r="E234" s="61" t="s">
        <v>7</v>
      </c>
      <c r="F234" s="62"/>
      <c r="G234" s="62"/>
      <c r="H234" s="62"/>
      <c r="I234" s="62"/>
      <c r="J234" s="62"/>
      <c r="K234" s="62"/>
      <c r="L234" s="62"/>
      <c r="M234" s="62"/>
      <c r="N234" s="15"/>
      <c r="O234" s="15" t="s">
        <v>32</v>
      </c>
      <c r="P234" s="15" t="s">
        <v>33</v>
      </c>
      <c r="Q234" s="15">
        <v>0.75</v>
      </c>
      <c r="R234" s="53" t="s">
        <v>3</v>
      </c>
      <c r="S234" s="16" t="str">
        <f>IF(Q235="×",-7.75,"-")</f>
        <v>-</v>
      </c>
      <c r="U234" s="60" t="str">
        <f>IF(ISERROR(OR(WEEKDAY(B234,1)=1,ISNUMBER(MATCH(B234,#REF!,0)))),"",IF(OR(WEEKDAY(B234,1)=1,ISNUMBER(MATCH(B234,#REF!,0))),1,2))</f>
        <v/>
      </c>
      <c r="V234" s="58"/>
      <c r="W234" s="58"/>
      <c r="X234" s="58"/>
      <c r="Y234" s="58"/>
      <c r="Z234" s="58"/>
      <c r="AA234" s="58"/>
    </row>
    <row r="235" spans="1:27" ht="18" customHeight="1" thickBot="1">
      <c r="A235" s="58"/>
      <c r="B235" s="48" t="s">
        <v>7</v>
      </c>
      <c r="C235" s="49" t="s">
        <v>7</v>
      </c>
      <c r="D235" s="50"/>
      <c r="E235" s="76" t="s">
        <v>7</v>
      </c>
      <c r="F235" s="77"/>
      <c r="G235" s="77"/>
      <c r="H235" s="77"/>
      <c r="I235" s="77"/>
      <c r="J235" s="77"/>
      <c r="K235" s="77"/>
      <c r="L235" s="77"/>
      <c r="M235" s="77"/>
      <c r="N235" s="51"/>
      <c r="O235" s="51" t="s">
        <v>55</v>
      </c>
      <c r="P235" s="51" t="s">
        <v>33</v>
      </c>
      <c r="Q235" s="51" t="s">
        <v>93</v>
      </c>
      <c r="R235" s="55" t="s">
        <v>5</v>
      </c>
      <c r="S235" s="17">
        <f xml:space="preserve"> S230+S231</f>
        <v>7.75</v>
      </c>
      <c r="U235" s="60" t="str">
        <f>IF(ISERROR(OR(WEEKDAY(B235,1)=1,ISNUMBER(MATCH(B235,#REF!,0)))),"",IF(OR(WEEKDAY(B235,1)=1,ISNUMBER(MATCH(B235,#REF!,0))),1,2))</f>
        <v/>
      </c>
      <c r="V235" s="58"/>
      <c r="W235" s="58"/>
      <c r="X235" s="58"/>
      <c r="Y235" s="58"/>
      <c r="Z235" s="58"/>
      <c r="AA235" s="58"/>
    </row>
    <row r="236" spans="1:27" ht="18" customHeight="1" thickBot="1">
      <c r="A236" s="58"/>
      <c r="B236" s="71">
        <f>B228+1</f>
        <v>45199</v>
      </c>
      <c r="C236" s="72"/>
      <c r="D236" s="72"/>
      <c r="E236" s="72"/>
      <c r="F236" s="72"/>
      <c r="G236" s="72"/>
      <c r="H236" s="72"/>
      <c r="I236" s="72"/>
      <c r="J236" s="72"/>
      <c r="K236" s="72"/>
      <c r="L236" s="72"/>
      <c r="M236" s="72"/>
      <c r="N236" s="72"/>
      <c r="O236" s="72"/>
      <c r="P236" s="72"/>
      <c r="Q236" s="72"/>
      <c r="R236" s="72"/>
      <c r="S236" s="73"/>
      <c r="U236" s="60">
        <f>IF(ISERROR(OR(WEEKDAY(B236,1)=1,ISNUMBER(MATCH(B236,#REF!,0)))),"",IF(OR(WEEKDAY(B236,1)=1,ISNUMBER(MATCH(B236,#REF!,0))),1,2))</f>
        <v>2</v>
      </c>
      <c r="V236" s="58"/>
      <c r="W236" s="58"/>
      <c r="X236" s="58"/>
      <c r="Y236" s="58"/>
      <c r="Z236" s="58"/>
      <c r="AA236" s="58"/>
    </row>
    <row r="237" spans="1:27" ht="18" customHeight="1" thickBot="1">
      <c r="A237" s="58"/>
      <c r="B237" s="9" t="s">
        <v>25</v>
      </c>
      <c r="C237" s="4" t="s">
        <v>1</v>
      </c>
      <c r="D237" s="5" t="s">
        <v>0</v>
      </c>
      <c r="E237" s="68" t="s">
        <v>2</v>
      </c>
      <c r="F237" s="69"/>
      <c r="G237" s="69"/>
      <c r="H237" s="69"/>
      <c r="I237" s="69"/>
      <c r="J237" s="69"/>
      <c r="K237" s="69"/>
      <c r="L237" s="69"/>
      <c r="M237" s="70"/>
      <c r="N237" s="59" t="s">
        <v>4</v>
      </c>
      <c r="O237" s="57" t="s">
        <v>6</v>
      </c>
      <c r="P237" s="7" t="s">
        <v>26</v>
      </c>
      <c r="Q237" s="12" t="s">
        <v>4</v>
      </c>
      <c r="R237" s="63" t="s">
        <v>4</v>
      </c>
      <c r="S237" s="64"/>
      <c r="U237" s="60" t="str">
        <f>IF(ISERROR(OR(WEEKDAY(B237,1)=1,ISNUMBER(MATCH(B237,#REF!,0)))),"",IF(OR(WEEKDAY(B237,1)=1,ISNUMBER(MATCH(B237,#REF!,0))),1,2))</f>
        <v/>
      </c>
      <c r="V237" s="58"/>
      <c r="W237" s="58"/>
      <c r="X237" s="58"/>
      <c r="Y237" s="58"/>
      <c r="Z237" s="58"/>
      <c r="AA237" s="58"/>
    </row>
    <row r="238" spans="1:27" ht="18" customHeight="1">
      <c r="A238" s="58"/>
      <c r="B238" s="43" t="s">
        <v>7</v>
      </c>
      <c r="C238" s="44" t="s">
        <v>7</v>
      </c>
      <c r="D238" s="45"/>
      <c r="E238" s="66" t="s">
        <v>7</v>
      </c>
      <c r="F238" s="67"/>
      <c r="G238" s="67"/>
      <c r="H238" s="67"/>
      <c r="I238" s="67"/>
      <c r="J238" s="67"/>
      <c r="K238" s="67"/>
      <c r="L238" s="67"/>
      <c r="M238" s="67"/>
      <c r="N238" s="46"/>
      <c r="O238" s="46"/>
      <c r="P238" s="46"/>
      <c r="Q238" s="46"/>
      <c r="R238" s="52" t="s">
        <v>56</v>
      </c>
      <c r="S238" s="47">
        <f>SUM(N238:N243)</f>
        <v>0</v>
      </c>
      <c r="U238" s="60" t="str">
        <f>IF(ISERROR(OR(WEEKDAY(B238,1)=1,ISNUMBER(MATCH(B238,#REF!,0)))),"",IF(OR(WEEKDAY(B238,1)=1,ISNUMBER(MATCH(B238,#REF!,0))),1,2))</f>
        <v/>
      </c>
      <c r="V238" s="58"/>
      <c r="W238" s="58"/>
      <c r="X238" s="58"/>
      <c r="Y238" s="58"/>
      <c r="Z238" s="58"/>
      <c r="AA238" s="58"/>
    </row>
    <row r="239" spans="1:27" ht="18" customHeight="1">
      <c r="A239" s="58"/>
      <c r="B239" s="14" t="s">
        <v>7</v>
      </c>
      <c r="C239" s="8" t="s">
        <v>7</v>
      </c>
      <c r="D239" s="18"/>
      <c r="E239" s="61" t="s">
        <v>7</v>
      </c>
      <c r="F239" s="62"/>
      <c r="G239" s="62"/>
      <c r="H239" s="62"/>
      <c r="I239" s="62"/>
      <c r="J239" s="62"/>
      <c r="K239" s="62"/>
      <c r="L239" s="62"/>
      <c r="M239" s="62"/>
      <c r="N239" s="15"/>
      <c r="O239" s="15"/>
      <c r="P239" s="15"/>
      <c r="Q239" s="15"/>
      <c r="R239" s="53" t="s">
        <v>6</v>
      </c>
      <c r="S239" s="16">
        <f>SUM(Q238:Q242)</f>
        <v>0</v>
      </c>
      <c r="U239" s="60" t="str">
        <f>IF(ISERROR(OR(WEEKDAY(B239,1)=1,ISNUMBER(MATCH(B239,#REF!,0)))),"",IF(OR(WEEKDAY(B239,1)=1,ISNUMBER(MATCH(B239,#REF!,0))),1,2))</f>
        <v/>
      </c>
      <c r="V239" s="58"/>
      <c r="W239" s="58"/>
      <c r="X239" s="58"/>
      <c r="Y239" s="58"/>
      <c r="Z239" s="58"/>
      <c r="AA239" s="58"/>
    </row>
    <row r="240" spans="1:27" ht="18" customHeight="1">
      <c r="A240" s="58"/>
      <c r="B240" s="14" t="s">
        <v>7</v>
      </c>
      <c r="C240" s="8" t="s">
        <v>7</v>
      </c>
      <c r="D240" s="18"/>
      <c r="E240" s="61" t="s">
        <v>7</v>
      </c>
      <c r="F240" s="62"/>
      <c r="G240" s="62"/>
      <c r="H240" s="62"/>
      <c r="I240" s="62"/>
      <c r="J240" s="62"/>
      <c r="K240" s="62"/>
      <c r="L240" s="62"/>
      <c r="M240" s="62"/>
      <c r="N240" s="15"/>
      <c r="O240" s="15"/>
      <c r="P240" s="15"/>
      <c r="Q240" s="15"/>
      <c r="R240" s="54" t="str">
        <f>IF(Q243="△","Minus Time","")</f>
        <v/>
      </c>
      <c r="S240" s="41"/>
      <c r="U240" s="60" t="str">
        <f>IF(ISERROR(OR(WEEKDAY(B240,1)=1,ISNUMBER(MATCH(B240,#REF!,0)))),"",IF(OR(WEEKDAY(B240,1)=1,ISNUMBER(MATCH(B240,#REF!,0))),1,2))</f>
        <v/>
      </c>
      <c r="V240" s="58"/>
      <c r="W240" s="58"/>
      <c r="X240" s="58"/>
      <c r="Y240" s="58"/>
      <c r="Z240" s="58"/>
      <c r="AA240" s="58"/>
    </row>
    <row r="241" spans="1:27" ht="18" customHeight="1">
      <c r="A241" s="58"/>
      <c r="B241" s="14" t="s">
        <v>7</v>
      </c>
      <c r="C241" s="8" t="s">
        <v>7</v>
      </c>
      <c r="D241" s="18"/>
      <c r="E241" s="61" t="s">
        <v>7</v>
      </c>
      <c r="F241" s="62"/>
      <c r="G241" s="62"/>
      <c r="H241" s="62"/>
      <c r="I241" s="62"/>
      <c r="J241" s="62"/>
      <c r="K241" s="62"/>
      <c r="L241" s="62"/>
      <c r="M241" s="62"/>
      <c r="N241" s="15"/>
      <c r="O241" s="15"/>
      <c r="P241" s="15"/>
      <c r="Q241" s="15"/>
      <c r="R241" s="53" t="s">
        <v>23</v>
      </c>
      <c r="S241" s="16">
        <f>IF(OR(Q243="■",Q243="×",Q243="◎"),0,IF(Q243="△",SUM(S238:S240)-7.75, SUM(S238:S239)-7.75))</f>
        <v>0</v>
      </c>
      <c r="U241" s="60" t="str">
        <f>IF(ISERROR(OR(WEEKDAY(B241,1)=1,ISNUMBER(MATCH(B241,#REF!,0)))),"",IF(OR(WEEKDAY(B241,1)=1,ISNUMBER(MATCH(B241,#REF!,0))),1,2))</f>
        <v/>
      </c>
      <c r="V241" s="58"/>
      <c r="W241" s="58"/>
      <c r="X241" s="58"/>
      <c r="Y241" s="58"/>
      <c r="Z241" s="58"/>
      <c r="AA241" s="58"/>
    </row>
    <row r="242" spans="1:27" ht="18" customHeight="1">
      <c r="A242" s="58"/>
      <c r="B242" s="14" t="s">
        <v>7</v>
      </c>
      <c r="C242" s="8" t="s">
        <v>7</v>
      </c>
      <c r="D242" s="18"/>
      <c r="E242" s="61" t="s">
        <v>7</v>
      </c>
      <c r="F242" s="62"/>
      <c r="G242" s="62"/>
      <c r="H242" s="62"/>
      <c r="I242" s="62"/>
      <c r="J242" s="62"/>
      <c r="K242" s="62"/>
      <c r="L242" s="62"/>
      <c r="M242" s="62"/>
      <c r="N242" s="15"/>
      <c r="O242" s="15" t="s">
        <v>32</v>
      </c>
      <c r="P242" s="15" t="s">
        <v>33</v>
      </c>
      <c r="Q242" s="15"/>
      <c r="R242" s="53" t="s">
        <v>3</v>
      </c>
      <c r="S242" s="16">
        <f>IF(Q243="×",-7.75,"-")</f>
        <v>-7.75</v>
      </c>
      <c r="U242" s="60" t="str">
        <f>IF(ISERROR(OR(WEEKDAY(B242,1)=1,ISNUMBER(MATCH(B242,#REF!,0)))),"",IF(OR(WEEKDAY(B242,1)=1,ISNUMBER(MATCH(B242,#REF!,0))),1,2))</f>
        <v/>
      </c>
      <c r="V242" s="58"/>
      <c r="W242" s="58"/>
      <c r="X242" s="58"/>
      <c r="Y242" s="58"/>
      <c r="Z242" s="58"/>
      <c r="AA242" s="58"/>
    </row>
    <row r="243" spans="1:27" ht="18" customHeight="1" thickBot="1">
      <c r="A243" s="58"/>
      <c r="B243" s="48" t="s">
        <v>7</v>
      </c>
      <c r="C243" s="49" t="s">
        <v>7</v>
      </c>
      <c r="D243" s="50"/>
      <c r="E243" s="76" t="s">
        <v>7</v>
      </c>
      <c r="F243" s="77"/>
      <c r="G243" s="77"/>
      <c r="H243" s="77"/>
      <c r="I243" s="77"/>
      <c r="J243" s="77"/>
      <c r="K243" s="77"/>
      <c r="L243" s="77"/>
      <c r="M243" s="77"/>
      <c r="N243" s="51"/>
      <c r="O243" s="51" t="s">
        <v>55</v>
      </c>
      <c r="P243" s="51" t="s">
        <v>33</v>
      </c>
      <c r="Q243" s="51" t="s">
        <v>117</v>
      </c>
      <c r="R243" s="55" t="s">
        <v>5</v>
      </c>
      <c r="S243" s="17">
        <f xml:space="preserve"> S238+S239</f>
        <v>0</v>
      </c>
      <c r="U243" s="60" t="str">
        <f>IF(ISERROR(OR(WEEKDAY(B243,1)=1,ISNUMBER(MATCH(B243,#REF!,0)))),"",IF(OR(WEEKDAY(B243,1)=1,ISNUMBER(MATCH(B243,#REF!,0))),1,2))</f>
        <v/>
      </c>
      <c r="V243" s="58"/>
      <c r="W243" s="58"/>
      <c r="X243" s="58"/>
      <c r="Y243" s="58"/>
      <c r="Z243" s="58"/>
      <c r="AA243" s="58"/>
    </row>
  </sheetData>
  <mergeCells count="273">
    <mergeCell ref="E13:M13"/>
    <mergeCell ref="R13:S13"/>
    <mergeCell ref="E6:M6"/>
    <mergeCell ref="E7:M7"/>
    <mergeCell ref="E8:M8"/>
    <mergeCell ref="E9:M9"/>
    <mergeCell ref="R2:S2"/>
    <mergeCell ref="B4:S4"/>
    <mergeCell ref="E5:M5"/>
    <mergeCell ref="R5:S5"/>
    <mergeCell ref="B1:O2"/>
    <mergeCell ref="R1:S1"/>
    <mergeCell ref="E10:M10"/>
    <mergeCell ref="E11:M11"/>
    <mergeCell ref="B12:S12"/>
    <mergeCell ref="E18:M18"/>
    <mergeCell ref="E19:M19"/>
    <mergeCell ref="B20:S20"/>
    <mergeCell ref="E21:M21"/>
    <mergeCell ref="R21:S21"/>
    <mergeCell ref="E14:M14"/>
    <mergeCell ref="E15:M15"/>
    <mergeCell ref="E16:M16"/>
    <mergeCell ref="E17:M17"/>
    <mergeCell ref="E26:M26"/>
    <mergeCell ref="E27:M27"/>
    <mergeCell ref="B28:S28"/>
    <mergeCell ref="E29:M29"/>
    <mergeCell ref="R29:S29"/>
    <mergeCell ref="E22:M22"/>
    <mergeCell ref="E23:M23"/>
    <mergeCell ref="E24:M24"/>
    <mergeCell ref="E25:M25"/>
    <mergeCell ref="E34:M34"/>
    <mergeCell ref="E35:M35"/>
    <mergeCell ref="B36:S36"/>
    <mergeCell ref="E37:M37"/>
    <mergeCell ref="R37:S37"/>
    <mergeCell ref="E30:M30"/>
    <mergeCell ref="E31:M31"/>
    <mergeCell ref="E32:M32"/>
    <mergeCell ref="E33:M33"/>
    <mergeCell ref="E42:M42"/>
    <mergeCell ref="E43:M43"/>
    <mergeCell ref="B44:S44"/>
    <mergeCell ref="E45:M45"/>
    <mergeCell ref="R45:S45"/>
    <mergeCell ref="E38:M38"/>
    <mergeCell ref="E39:M39"/>
    <mergeCell ref="E40:M40"/>
    <mergeCell ref="E41:M41"/>
    <mergeCell ref="E50:M50"/>
    <mergeCell ref="E51:M51"/>
    <mergeCell ref="B52:S52"/>
    <mergeCell ref="E53:M53"/>
    <mergeCell ref="R53:S53"/>
    <mergeCell ref="E46:M46"/>
    <mergeCell ref="E47:M47"/>
    <mergeCell ref="E48:M48"/>
    <mergeCell ref="E49:M49"/>
    <mergeCell ref="E58:M58"/>
    <mergeCell ref="E59:M59"/>
    <mergeCell ref="B60:S60"/>
    <mergeCell ref="E61:M61"/>
    <mergeCell ref="R61:S61"/>
    <mergeCell ref="E54:M54"/>
    <mergeCell ref="E55:M55"/>
    <mergeCell ref="E56:M56"/>
    <mergeCell ref="E57:M57"/>
    <mergeCell ref="E66:M66"/>
    <mergeCell ref="E67:M67"/>
    <mergeCell ref="B68:S68"/>
    <mergeCell ref="E69:M69"/>
    <mergeCell ref="R69:S69"/>
    <mergeCell ref="E62:M62"/>
    <mergeCell ref="E63:M63"/>
    <mergeCell ref="E64:M64"/>
    <mergeCell ref="E65:M65"/>
    <mergeCell ref="E74:M74"/>
    <mergeCell ref="E75:M75"/>
    <mergeCell ref="B76:S76"/>
    <mergeCell ref="E77:M77"/>
    <mergeCell ref="R77:S77"/>
    <mergeCell ref="E70:M70"/>
    <mergeCell ref="E71:M71"/>
    <mergeCell ref="E72:M72"/>
    <mergeCell ref="E73:M73"/>
    <mergeCell ref="E82:M82"/>
    <mergeCell ref="E83:M83"/>
    <mergeCell ref="B84:S84"/>
    <mergeCell ref="E85:M85"/>
    <mergeCell ref="R85:S85"/>
    <mergeCell ref="E78:M78"/>
    <mergeCell ref="E79:M79"/>
    <mergeCell ref="E80:M80"/>
    <mergeCell ref="E81:M81"/>
    <mergeCell ref="E90:M90"/>
    <mergeCell ref="E91:M91"/>
    <mergeCell ref="B92:S92"/>
    <mergeCell ref="E93:M93"/>
    <mergeCell ref="R93:S93"/>
    <mergeCell ref="E86:M86"/>
    <mergeCell ref="E87:M87"/>
    <mergeCell ref="E88:M88"/>
    <mergeCell ref="E89:M89"/>
    <mergeCell ref="E98:M98"/>
    <mergeCell ref="E99:M99"/>
    <mergeCell ref="B100:S100"/>
    <mergeCell ref="E101:M101"/>
    <mergeCell ref="R101:S101"/>
    <mergeCell ref="E94:M94"/>
    <mergeCell ref="E95:M95"/>
    <mergeCell ref="E96:M96"/>
    <mergeCell ref="E97:M97"/>
    <mergeCell ref="E106:M106"/>
    <mergeCell ref="E107:M107"/>
    <mergeCell ref="B108:S108"/>
    <mergeCell ref="E109:M109"/>
    <mergeCell ref="R109:S109"/>
    <mergeCell ref="E102:M102"/>
    <mergeCell ref="E103:M103"/>
    <mergeCell ref="E104:M104"/>
    <mergeCell ref="E105:M105"/>
    <mergeCell ref="E114:M114"/>
    <mergeCell ref="E115:M115"/>
    <mergeCell ref="B116:S116"/>
    <mergeCell ref="E117:M117"/>
    <mergeCell ref="R117:S117"/>
    <mergeCell ref="E110:M110"/>
    <mergeCell ref="E111:M111"/>
    <mergeCell ref="E112:M112"/>
    <mergeCell ref="E113:M113"/>
    <mergeCell ref="E122:M122"/>
    <mergeCell ref="E123:M123"/>
    <mergeCell ref="B124:S124"/>
    <mergeCell ref="E125:M125"/>
    <mergeCell ref="R125:S125"/>
    <mergeCell ref="E118:M118"/>
    <mergeCell ref="E119:M119"/>
    <mergeCell ref="E120:M120"/>
    <mergeCell ref="E121:M121"/>
    <mergeCell ref="E130:M130"/>
    <mergeCell ref="E131:M131"/>
    <mergeCell ref="B132:S132"/>
    <mergeCell ref="E133:M133"/>
    <mergeCell ref="R133:S133"/>
    <mergeCell ref="E126:M126"/>
    <mergeCell ref="E127:M127"/>
    <mergeCell ref="E128:M128"/>
    <mergeCell ref="E129:M129"/>
    <mergeCell ref="E138:M138"/>
    <mergeCell ref="E139:M139"/>
    <mergeCell ref="B140:S140"/>
    <mergeCell ref="E141:M141"/>
    <mergeCell ref="R141:S141"/>
    <mergeCell ref="E134:M134"/>
    <mergeCell ref="E135:M135"/>
    <mergeCell ref="E136:M136"/>
    <mergeCell ref="E137:M137"/>
    <mergeCell ref="E146:M146"/>
    <mergeCell ref="E147:M147"/>
    <mergeCell ref="B148:S148"/>
    <mergeCell ref="E149:M149"/>
    <mergeCell ref="R149:S149"/>
    <mergeCell ref="E142:M142"/>
    <mergeCell ref="E143:M143"/>
    <mergeCell ref="E144:M144"/>
    <mergeCell ref="E145:M145"/>
    <mergeCell ref="E154:M154"/>
    <mergeCell ref="E155:M155"/>
    <mergeCell ref="B156:S156"/>
    <mergeCell ref="E157:M157"/>
    <mergeCell ref="R157:S157"/>
    <mergeCell ref="E150:M150"/>
    <mergeCell ref="E151:M151"/>
    <mergeCell ref="E152:M152"/>
    <mergeCell ref="E153:M153"/>
    <mergeCell ref="E162:M162"/>
    <mergeCell ref="E163:M163"/>
    <mergeCell ref="B164:S164"/>
    <mergeCell ref="E165:M165"/>
    <mergeCell ref="R165:S165"/>
    <mergeCell ref="E158:M158"/>
    <mergeCell ref="E159:M159"/>
    <mergeCell ref="E160:M160"/>
    <mergeCell ref="E161:M161"/>
    <mergeCell ref="E170:M170"/>
    <mergeCell ref="E171:M171"/>
    <mergeCell ref="B172:S172"/>
    <mergeCell ref="E173:M173"/>
    <mergeCell ref="R173:S173"/>
    <mergeCell ref="E166:M166"/>
    <mergeCell ref="E167:M167"/>
    <mergeCell ref="E168:M168"/>
    <mergeCell ref="E169:M169"/>
    <mergeCell ref="E178:M178"/>
    <mergeCell ref="E179:M179"/>
    <mergeCell ref="B180:S180"/>
    <mergeCell ref="E181:M181"/>
    <mergeCell ref="R181:S181"/>
    <mergeCell ref="E174:M174"/>
    <mergeCell ref="E175:M175"/>
    <mergeCell ref="E176:M176"/>
    <mergeCell ref="E177:M177"/>
    <mergeCell ref="E186:M186"/>
    <mergeCell ref="E187:M187"/>
    <mergeCell ref="B188:S188"/>
    <mergeCell ref="E189:M189"/>
    <mergeCell ref="R189:S189"/>
    <mergeCell ref="E182:M182"/>
    <mergeCell ref="E183:M183"/>
    <mergeCell ref="E184:M184"/>
    <mergeCell ref="E185:M185"/>
    <mergeCell ref="E194:M194"/>
    <mergeCell ref="E195:M195"/>
    <mergeCell ref="B196:S196"/>
    <mergeCell ref="E197:M197"/>
    <mergeCell ref="R197:S197"/>
    <mergeCell ref="E190:M190"/>
    <mergeCell ref="E191:M191"/>
    <mergeCell ref="E192:M192"/>
    <mergeCell ref="E193:M193"/>
    <mergeCell ref="E202:M202"/>
    <mergeCell ref="E203:M203"/>
    <mergeCell ref="B204:S204"/>
    <mergeCell ref="E205:M205"/>
    <mergeCell ref="R205:S205"/>
    <mergeCell ref="E198:M198"/>
    <mergeCell ref="E199:M199"/>
    <mergeCell ref="E200:M200"/>
    <mergeCell ref="E201:M201"/>
    <mergeCell ref="E210:M210"/>
    <mergeCell ref="E211:M211"/>
    <mergeCell ref="B212:S212"/>
    <mergeCell ref="E213:M213"/>
    <mergeCell ref="R213:S213"/>
    <mergeCell ref="E206:M206"/>
    <mergeCell ref="E207:M207"/>
    <mergeCell ref="E208:M208"/>
    <mergeCell ref="E209:M209"/>
    <mergeCell ref="E218:M218"/>
    <mergeCell ref="E219:M219"/>
    <mergeCell ref="B220:S220"/>
    <mergeCell ref="E221:M221"/>
    <mergeCell ref="R221:S221"/>
    <mergeCell ref="E214:M214"/>
    <mergeCell ref="E215:M215"/>
    <mergeCell ref="E216:M216"/>
    <mergeCell ref="E217:M217"/>
    <mergeCell ref="E226:M226"/>
    <mergeCell ref="E227:M227"/>
    <mergeCell ref="B228:S228"/>
    <mergeCell ref="E229:M229"/>
    <mergeCell ref="R229:S229"/>
    <mergeCell ref="E222:M222"/>
    <mergeCell ref="E223:M223"/>
    <mergeCell ref="E224:M224"/>
    <mergeCell ref="E225:M225"/>
    <mergeCell ref="E242:M242"/>
    <mergeCell ref="E243:M243"/>
    <mergeCell ref="E238:M238"/>
    <mergeCell ref="E239:M239"/>
    <mergeCell ref="E240:M240"/>
    <mergeCell ref="E241:M241"/>
    <mergeCell ref="E237:M237"/>
    <mergeCell ref="R237:S237"/>
    <mergeCell ref="E230:M230"/>
    <mergeCell ref="E231:M231"/>
    <mergeCell ref="E232:M232"/>
    <mergeCell ref="E233:M233"/>
    <mergeCell ref="E234:M234"/>
    <mergeCell ref="E235:M235"/>
    <mergeCell ref="B236:S236"/>
  </mergeCells>
  <phoneticPr fontId="2"/>
  <conditionalFormatting sqref="R8 R16 R24 R32 R40 R48 R56 R64 R72 R80 R88 R96 R104 R112 R120 R128 R136 R144 R152 R160 R168 R176 R184 R192 R200 R208 R216 R224 R232 R240">
    <cfRule type="expression" dxfId="353" priority="11" stopIfTrue="1">
      <formula>OR(Q11="■",Q11="×")</formula>
    </cfRule>
    <cfRule type="expression" dxfId="352" priority="12" stopIfTrue="1">
      <formula>Q11&lt;&gt;"△"</formula>
    </cfRule>
  </conditionalFormatting>
  <conditionalFormatting sqref="S9 S33 S41 S49 S57 S65 S73 S81 S89 S97 S105 S113 S121 S129 S137 S145 S153 S161 S169 S177 S185 S193 S201 S209 S217 S225 S233 S241 S17 S25">
    <cfRule type="expression" dxfId="351" priority="10" stopIfTrue="1">
      <formula>S9&gt;0</formula>
    </cfRule>
    <cfRule type="expression" dxfId="350" priority="13" stopIfTrue="1">
      <formula>OR(Q11="■",Q11="×")</formula>
    </cfRule>
    <cfRule type="expression" dxfId="349" priority="14" stopIfTrue="1">
      <formula>S9&lt;0</formula>
    </cfRule>
  </conditionalFormatting>
  <conditionalFormatting sqref="S8 S16 S24 S32 S40 S48 S56 S64 S72 S80 S88 S96 S104 S112 S120 S128 S136 S144 S152 S160 S168 S176 S184 S192 S200 S208 S216 S224 S232 S240">
    <cfRule type="expression" dxfId="348" priority="15" stopIfTrue="1">
      <formula>OR(Q11="■",Q11="×")</formula>
    </cfRule>
    <cfRule type="expression" dxfId="347" priority="16" stopIfTrue="1">
      <formula>Q11="△"</formula>
    </cfRule>
    <cfRule type="expression" dxfId="346" priority="17" stopIfTrue="1">
      <formula>Q11&lt;&gt;"△"</formula>
    </cfRule>
  </conditionalFormatting>
  <conditionalFormatting sqref="Q5 Q13 Q21 Q29 Q37 Q45 Q53 Q61 Q69 Q77 Q85 Q93 Q101 Q109 Q117 Q125 Q133 Q141 Q149 Q157 Q165 Q173 Q181 Q189 Q197 Q205 Q213 Q221 Q229 Q237">
    <cfRule type="expression" dxfId="345" priority="18" stopIfTrue="1">
      <formula>OR(Q11="■",Q11="×")</formula>
    </cfRule>
  </conditionalFormatting>
  <conditionalFormatting sqref="E6:L6 E14:L14 E22:L22 E30:L30 E38:L38 E46:L46 E54:L54 E62:L62 E70:L70 E78:L78 E86:L86 E94:L94 E102:L102 E110:L110 E118:L118 E126:L126 E134:L134 E142:L142 E150:L150 E158:L158 E166:L166 E174:L174 E182:L182 E190:L190 E198:L198 E206:L206 E214:L214 E222:L222 E230:L230 E238:L238">
    <cfRule type="expression" dxfId="344" priority="19" stopIfTrue="1">
      <formula>OR(Q11="■",Q11="×")</formula>
    </cfRule>
  </conditionalFormatting>
  <conditionalFormatting sqref="N5 N13 N21 N29 N37 N45 N53 N61 N69 N77 N85 N93 N101 N109 N117 N125 N133 N141 N149 N157 N165 N173 N181 N189 N197 N205 N213 N221 N229 N237">
    <cfRule type="expression" dxfId="343" priority="20" stopIfTrue="1">
      <formula>OR(Q11="■",Q11="×")</formula>
    </cfRule>
  </conditionalFormatting>
  <conditionalFormatting sqref="O5 O13 O21 O29 O37 O45 O53 O61 O69 O77 O85 O93 O101 O109 O117 O125 O133 O141 O149 O157 O165 O173 O181 O189 O197 O205 O213 O221 O229 O237">
    <cfRule type="expression" dxfId="342" priority="21" stopIfTrue="1">
      <formula>OR(Q11="■",Q11="×")</formula>
    </cfRule>
  </conditionalFormatting>
  <conditionalFormatting sqref="E7:L7 E15:L15 E23:L23 E31:L31 E39:L39 E47:L47 E55:L55 E63:L63 E71:L71 E79:L79 E87:L87 E95:L95 E103:L103 E111:L111 E119:L119 E127:L127 E135:L135 E143:L143 E151:L151 E159:L159 E167:L167 E175:L175 E183:L183 E191:L191 E199:L199 E207:L207 E215:L215 E223:L223 E231:L231 E239:L239">
    <cfRule type="expression" dxfId="341" priority="22" stopIfTrue="1">
      <formula>OR(Q11="■",Q11="×")</formula>
    </cfRule>
  </conditionalFormatting>
  <conditionalFormatting sqref="N6:P6 N14:P14 N22:P22 N30:P30 N38:P38 N46:P46 N54:P54 N62:P62 N70:P70 N78:P78 N86:P86 N94:P94 N102:P102 N110:P110 N118:P118 N126:P126 N134:P134 N142:P142 N150:P150 N158:P158 N166:P166 N174:P174 N182:P182 N190:P190 N198:P198 N206:P206 N214:P214 N222:P222 N230:P230 N238:P238">
    <cfRule type="expression" dxfId="340" priority="23" stopIfTrue="1">
      <formula>OR($Q11="■",$Q11="×")</formula>
    </cfRule>
  </conditionalFormatting>
  <conditionalFormatting sqref="N8 N16 N24 N32 N40 N48 N56 N64 N72 N80 N88 N96 N104 N112 N120 N128 N136 N144 N152 N160 N168 N176 N184 N192 N200 N208 N216 N224 N232 N240">
    <cfRule type="expression" dxfId="339" priority="24" stopIfTrue="1">
      <formula>OR(Q11="■",Q11="×")</formula>
    </cfRule>
  </conditionalFormatting>
  <conditionalFormatting sqref="N9 N17 N25 N33 N41 N49 N57 N65 N73 N81 N89 N97 N105 N113 N121 N129 N137 N145 N153 N161 N169 N177 N185 N193 N201 N209 N217 N225 N233 N241">
    <cfRule type="expression" dxfId="338" priority="25" stopIfTrue="1">
      <formula>OR(Q11="■",Q11="×")</formula>
    </cfRule>
  </conditionalFormatting>
  <conditionalFormatting sqref="N10 N18 N26 N34 N42 N50 N58 N66 N74 N82 N90 N98 N106 N114 N122 N130 N138 N146 N154 N162 N170 N178 N186 N194 N202 N210 N218 N226 N234 N242">
    <cfRule type="expression" dxfId="337" priority="26" stopIfTrue="1">
      <formula>OR(Q11="■",Q11="×")</formula>
    </cfRule>
  </conditionalFormatting>
  <conditionalFormatting sqref="N11 N19 N27 N35 N43 N51 N59 N67 N75 N83 N91 N99 N107 N115 N123 N131 N139 N147 N155 N163 N171 N179 N187 N195 N203 N211 N219 N227 N235 N243">
    <cfRule type="expression" dxfId="336" priority="27" stopIfTrue="1">
      <formula>OR(Q11="■",Q11="×")</formula>
    </cfRule>
  </conditionalFormatting>
  <conditionalFormatting sqref="O7 O15 O23 O31 O39 O47 O55 O63 O71 O79 O87 O95 O103 O111 O119 O127 O135 O143 O151 O159 O167 O175 O183 O191 O199 O207 O215 O223 O231 O239">
    <cfRule type="expression" dxfId="335" priority="28" stopIfTrue="1">
      <formula>OR(Q11="■",Q11="×")</formula>
    </cfRule>
  </conditionalFormatting>
  <conditionalFormatting sqref="O8 O16 O24 O32 O40 O48 O56 O64 O72 O80 O88 O96 O104 O112 O120 O128 O136 O144 O152 O160 O168 O176 O184 O192 O200 O208 O216 O224 O232 O240">
    <cfRule type="expression" dxfId="334" priority="29" stopIfTrue="1">
      <formula>OR(Q11="■",Q11="×")</formula>
    </cfRule>
  </conditionalFormatting>
  <conditionalFormatting sqref="O9 O17 O25 O33 O41 O49 O57 O65 O73 O81 O89 O97 O105 O113 O121 O129 O137 O145 O153 O161 O169 O177 O185 O193 O201 O209 O217 O225 O233 O241">
    <cfRule type="expression" dxfId="333" priority="30" stopIfTrue="1">
      <formula>OR(Q11="■",Q11="×")</formula>
    </cfRule>
  </conditionalFormatting>
  <conditionalFormatting sqref="O10 O18 O26 O34 O42 O50 O58 O66 O74 O82 O90 O98 O106 O114 O122 O130 O138 O146 O154 O162 O170 O178 O186 O194 O202 O210 O218 O226 O234 O242">
    <cfRule type="expression" dxfId="332" priority="31" stopIfTrue="1">
      <formula>OR(Q11="■",Q11="×")</formula>
    </cfRule>
  </conditionalFormatting>
  <conditionalFormatting sqref="O11 O19 O27 O35 O43 O51 O59 O67 O75 O83 O91 O99 O107 O115 O123 O131 O139 O147 O155 O163 O171 O179 O187 O195 O203 O211 O219 O227 O235 O243">
    <cfRule type="expression" dxfId="331" priority="32" stopIfTrue="1">
      <formula>OR(Q11="■",Q11="×")</formula>
    </cfRule>
  </conditionalFormatting>
  <conditionalFormatting sqref="P7 P15 P23 P31 P39 P47 P55 P63 P71 P79 P87 P95 P103 P111 P119 P127 P135 P143 P151 P159 P167 P175 P183 P191 P199 P207 P215 P223 P231 P239">
    <cfRule type="expression" dxfId="330" priority="33" stopIfTrue="1">
      <formula>OR(Q11="■",Q11="×")</formula>
    </cfRule>
  </conditionalFormatting>
  <conditionalFormatting sqref="P8 P16 P24 P32 P40 P48 P56 P64 P72 P80 P88 P96 P104 P112 P120 P128 P136 P144 P152 P160 P168 P176 P184 P192 P200 P208 P216 P224 P232 P240">
    <cfRule type="expression" dxfId="329" priority="34" stopIfTrue="1">
      <formula>OR(Q11="■",Q11="×")</formula>
    </cfRule>
  </conditionalFormatting>
  <conditionalFormatting sqref="P9 P17 P25 P33 P41 P49 P57 P65 P73 P81 P89 P97 P105 P113 P121 P129 P137 P145 P153 P161 P169 P177 P185 P193 P201 P209 P217 P225 P233 P241">
    <cfRule type="expression" dxfId="328" priority="35" stopIfTrue="1">
      <formula>OR(Q11="■",Q11="×")</formula>
    </cfRule>
  </conditionalFormatting>
  <conditionalFormatting sqref="P10 P18 P26 P34 P42 P50 P58 P66 P74 P82 P90 P98 P106 P114 P122 P130 P138 P146 P154 P162 P170 P178 P186 P194 P202 P210 P218 P226 P234 P242">
    <cfRule type="expression" dxfId="327" priority="36" stopIfTrue="1">
      <formula>OR(Q11="■",Q11="×")</formula>
    </cfRule>
  </conditionalFormatting>
  <conditionalFormatting sqref="P11 P19 P27 P35 P43 P51 P59 P67 P75 P83 P91 P99 P107 P115 P123 P131 P139 P147 P155 P163 P171 P179 P187 P195 P203 P211 P219 P227 P235 P243">
    <cfRule type="expression" dxfId="326" priority="37" stopIfTrue="1">
      <formula>OR(Q11="■",Q11="×")</formula>
    </cfRule>
  </conditionalFormatting>
  <conditionalFormatting sqref="D5 D13 D21 D29 D37 D45 D53 D61 D69 D77 D85 D93 D101 D109 D117 D125 D133 D141 D149 D157 D165 D173 D181 D189 D197 D205 D213 D221 D229 D237">
    <cfRule type="expression" dxfId="325" priority="38" stopIfTrue="1">
      <formula>OR(Q11="■",Q11="×")</formula>
    </cfRule>
  </conditionalFormatting>
  <conditionalFormatting sqref="D6 D14 D22 D30 D38 D46 D54 D62 D70 D78 D86 D94 D102 D110 D118 D126 D134 D142 D150 D166 D174 D182 D190 D198 D214 D222 D230 D238">
    <cfRule type="expression" dxfId="324" priority="39" stopIfTrue="1">
      <formula>OR(Q11="■",Q11="×")</formula>
    </cfRule>
  </conditionalFormatting>
  <conditionalFormatting sqref="D7 D15 D23 D31 D39 D47 D55 D63 D71 D79 D87 D95 D103 D111 D119 D127 D135 D143 D151 D159 D167 D175 D183 D191 D199 D215 D223 D231 D239">
    <cfRule type="expression" dxfId="323" priority="40" stopIfTrue="1">
      <formula>OR(Q11="■",Q11="×")</formula>
    </cfRule>
  </conditionalFormatting>
  <conditionalFormatting sqref="D8 D16 D24 D32 D40 D48 D56 D64 D72 D80 D88 D96 D104 D112 D120 D128 D136 D144 D152 D160 D168 D176 D184 D192 D200 D208 D216 D224 D232 D240">
    <cfRule type="expression" dxfId="322" priority="41" stopIfTrue="1">
      <formula>OR(Q11="■",Q11="×")</formula>
    </cfRule>
  </conditionalFormatting>
  <conditionalFormatting sqref="D9 D17 D25 D33 D41 D49 D57 D65 D73 D81 D89 D97 D105 D113 D121 D129 D137 D145 D153 D161 D169 D177 D185 D193 D201 D209 D217 D225 D233 D241">
    <cfRule type="expression" dxfId="321" priority="42" stopIfTrue="1">
      <formula>OR(Q11="■",Q11="×")</formula>
    </cfRule>
  </conditionalFormatting>
  <conditionalFormatting sqref="D10 D18 D26 D34 D42 D50 D58 D66 D74 D82 D90 D98 D106 D114 D122 D130 D138 D146 D154 D162 D170 D178 D186 D194 D202 D210 D218 D226 D234 D242">
    <cfRule type="expression" dxfId="320" priority="43" stopIfTrue="1">
      <formula>OR(Q11="■",Q11="×")</formula>
    </cfRule>
  </conditionalFormatting>
  <conditionalFormatting sqref="D11 D19 D27 D35 D43 D51 D59 D67 D75 D83 D91 D99 D107 D115 D123 D131 D139 D147 D155 D163 D171 D179 D187 D195 D203 D211 D219 D227 D235 D243">
    <cfRule type="expression" dxfId="319" priority="44" stopIfTrue="1">
      <formula>OR(Q11="■",Q11="×")</formula>
    </cfRule>
  </conditionalFormatting>
  <conditionalFormatting sqref="C6 C14 C22 C30 C38 C46 C54 C62 C70 C78 C86 C94 C102 C110 C118 C126 C134 C142 C150 C166 C182 C190 C214 C230 C238">
    <cfRule type="expression" dxfId="318" priority="45" stopIfTrue="1">
      <formula>OR(Q11="■",Q11="×")</formula>
    </cfRule>
  </conditionalFormatting>
  <conditionalFormatting sqref="C7 C15 C23 C31 C39 C47 C55 C63 C71 C79 C87 C95 C103 C111 C119 C127 C135 C143 C151 C159 C167 C175 C183 C191 C199 C215 C223 C231 C239">
    <cfRule type="expression" dxfId="317" priority="46" stopIfTrue="1">
      <formula>OR(Q11="■",Q11="×")</formula>
    </cfRule>
  </conditionalFormatting>
  <conditionalFormatting sqref="B7 B15 B23 B31 B39 B47 B55 B63 B71 B79 B87 B95 B103 B111 B119 B127 B135 B143 B151 B159 B167 B175 B183 B191 B199 B207 B215 B223 B231 B239">
    <cfRule type="expression" dxfId="316" priority="47" stopIfTrue="1">
      <formula>OR(Q11="■",Q11="×")</formula>
    </cfRule>
  </conditionalFormatting>
  <conditionalFormatting sqref="B6 B14 B22 B30 B38 B46 B54 B62 B70 B78 B86 B94 B102 B110 B118 B126 B134 B142 B150 B158 B166 B174 B182 B190 B198 B206 B214 B222 B230 B238">
    <cfRule type="expression" dxfId="315" priority="48" stopIfTrue="1">
      <formula>OR(Q11="■",Q11="×")</formula>
    </cfRule>
  </conditionalFormatting>
  <conditionalFormatting sqref="R6 R14 R22 R30 R38 R46 R54 R62 R70 R78 R86 R94 R102 R110 R118 R126 R134 R142 R150 R158 R166 R174 R182 R190 R198 R206 R214 R222 R230 R238">
    <cfRule type="expression" dxfId="314" priority="49" stopIfTrue="1">
      <formula>OR(Q11="■",Q11="×")</formula>
    </cfRule>
  </conditionalFormatting>
  <conditionalFormatting sqref="Q6 Q14 Q22 Q30 Q38 Q46 Q54 Q62 Q70 Q78 Q86 Q94 Q102 Q110 Q118 Q126 Q134 Q142 Q150 Q158 Q166 Q174 Q182 Q190 Q198 Q206 Q214 Q222 Q230 Q238">
    <cfRule type="expression" dxfId="313" priority="50" stopIfTrue="1">
      <formula>OR(Q11="■",Q11="×")</formula>
    </cfRule>
  </conditionalFormatting>
  <conditionalFormatting sqref="Q7 Q15 Q23 Q31 Q39 Q47 Q55 Q63 Q71 Q79 Q87 Q95 Q103 Q111 Q119 Q127 Q135 Q143 Q151 Q159 Q167 Q175 Q183 Q191 Q199 Q207 Q215 Q223 Q231 Q239">
    <cfRule type="expression" dxfId="312" priority="51" stopIfTrue="1">
      <formula>OR(Q11="■",Q11="×")</formula>
    </cfRule>
  </conditionalFormatting>
  <conditionalFormatting sqref="Q8 Q16 Q24 Q32 Q40 Q48 Q56 Q64 Q72 Q80 Q88 Q96 Q104 Q112 Q120 Q128 Q136 Q144 Q152 Q160 Q168 Q176 Q184 Q192 Q200 Q208 Q216 Q224 Q232 Q240">
    <cfRule type="expression" dxfId="311" priority="52" stopIfTrue="1">
      <formula>OR(Q11="■",Q11="×")</formula>
    </cfRule>
  </conditionalFormatting>
  <conditionalFormatting sqref="Q9 Q17 Q25 Q33 Q41 Q49 Q57 Q65 Q73 Q81 Q89 Q97 Q105 Q113 Q121 Q129 Q137 Q145 Q153 Q161 Q169 Q177 Q185 Q193 Q201 Q209 Q217 Q225 Q233 Q241">
    <cfRule type="expression" dxfId="310" priority="53" stopIfTrue="1">
      <formula>OR(Q11="■",Q11="×")</formula>
    </cfRule>
  </conditionalFormatting>
  <conditionalFormatting sqref="Q10 Q18 Q26 Q34 Q42 Q50 Q58 Q66 Q74 Q82 Q90 Q98 Q106 Q114 Q122 Q130 Q138 Q146 Q154 Q162 Q170 Q178 Q186 Q194 Q202 Q210 Q218 Q226 Q234 Q242">
    <cfRule type="expression" dxfId="309" priority="54" stopIfTrue="1">
      <formula>OR(Q11="■",Q11="×")</formula>
    </cfRule>
  </conditionalFormatting>
  <conditionalFormatting sqref="R10 R18 R26 R34 R42 R50 R58 R66 R74 R82 R90 R98 R106 R114 R122 R130 R138 R146 R154 R162 R170 R178 R186 R194 R202 R210 R218 R226 R234 R242">
    <cfRule type="expression" dxfId="308" priority="55" stopIfTrue="1">
      <formula>OR(Q11="■",Q11="×")</formula>
    </cfRule>
  </conditionalFormatting>
  <conditionalFormatting sqref="R11 R19 R27 R35 R43 R51 R59 R67 R75 R83 R91 R99 R107 R115 R123 R131 R139 R147 R155 R163 R171 R179 R187 R195 R203 R211 R219 R227 R235 R243">
    <cfRule type="expression" dxfId="307" priority="56" stopIfTrue="1">
      <formula>OR(Q11="■",Q11="×")</formula>
    </cfRule>
  </conditionalFormatting>
  <conditionalFormatting sqref="R9 R17 R25 R33 R41 R49 R57 R65 R73 R81 R89 R97 R105 R113 R121 R129 R137 R145 R153 R161 R169 R177 R185 R193 R201 R209 R217 R225 R233 R241">
    <cfRule type="expression" dxfId="306" priority="57" stopIfTrue="1">
      <formula>OR(Q11="■",Q11="×")</formula>
    </cfRule>
  </conditionalFormatting>
  <conditionalFormatting sqref="R7 R15 R23 R31 R39 R47 R55 R63 R71 R79 R87 R95 R103 R111 R119 R127 R135 R143 R151 R159 R167 R175 R183 R191 R199 R207 R215 R223 R231 R239">
    <cfRule type="expression" dxfId="305" priority="58" stopIfTrue="1">
      <formula>OR(Q11="■",Q11="×")</formula>
    </cfRule>
  </conditionalFormatting>
  <conditionalFormatting sqref="B8 B16 B24 B32 B40 B48 B56 B64 B72 B80 B88 B96 B104 B112 B120 B128 B136 B144 B152 B160 B168 B176 B184 B192 B200 B208 B216 B224 B232 B240">
    <cfRule type="expression" dxfId="304" priority="59" stopIfTrue="1">
      <formula>OR(Q11="■",Q11="×")</formula>
    </cfRule>
  </conditionalFormatting>
  <conditionalFormatting sqref="C8 C16 C24 C32 C40 C48 C56 C64 C72 C80 C88 C96 C104 C112 C120 C128 C136 C144 C152 C160 C168 C176 C184 C192 C200 C208 C216 C224 C232 C240">
    <cfRule type="expression" dxfId="303" priority="60" stopIfTrue="1">
      <formula>OR(Q11="■",Q11="×")</formula>
    </cfRule>
  </conditionalFormatting>
  <conditionalFormatting sqref="B9 B17 B25 B33 B41 B49 B57 B65 B73 B81 B89 B97 B105 B113 B121 B129 B137 B145 B153 B161 B169 B177 B185 B193 B201 B209 B217 B225 B233 B241">
    <cfRule type="expression" dxfId="302" priority="61" stopIfTrue="1">
      <formula>OR(Q11="■",Q11="×")</formula>
    </cfRule>
  </conditionalFormatting>
  <conditionalFormatting sqref="C9 C17 C25 C33 C41 C49 C57 C65 C73 C81 C89 C97 C105 C113 C121 C129 C137 C145 C153 C161 C169 C177 C185 C193 C201 C209 C217 C225 C233 C241">
    <cfRule type="expression" dxfId="301" priority="62" stopIfTrue="1">
      <formula>OR(Q11="■",Q11="×")</formula>
    </cfRule>
  </conditionalFormatting>
  <conditionalFormatting sqref="B10 B18 B26 B34 B42 B50 B58 B66 B74 B82 B90 B98 B106 B114 B122 B130 B138 B146 B154 B162 B170 B178 B186 B194 B202 B210 B218 B226 B234 B242">
    <cfRule type="expression" dxfId="300" priority="63" stopIfTrue="1">
      <formula>OR(Q11="■",Q11="×")</formula>
    </cfRule>
  </conditionalFormatting>
  <conditionalFormatting sqref="C10 C18 C26 C34 C42 C50 C58 C66 C74 C82 C90 C98 C106 C114 C122 C130 C138 C146 C154 C162 C170 C178 C186 C194 C202 C210 C218 C226 C234 C242">
    <cfRule type="expression" dxfId="299" priority="64" stopIfTrue="1">
      <formula>OR(Q11="■",Q11="×")</formula>
    </cfRule>
  </conditionalFormatting>
  <conditionalFormatting sqref="C11 C19 C27 C35 C43 C51 C59 C67 C75 C83 C91 C99 C107 C115 C123 C131 C139 C147 C155 C163 C171 C179 C187 C195 C203 C211 C219 C227 C235 C243">
    <cfRule type="expression" dxfId="298" priority="65" stopIfTrue="1">
      <formula>OR(Q11="■",Q11="×")</formula>
    </cfRule>
  </conditionalFormatting>
  <conditionalFormatting sqref="B11 B19 B27 B35 B43 B51 B59 B67 B75 B83 B91 B99 B107 B115 B123 B131 B139 B147 B155 B163 B171 B179 B187 B195 B203 B211 B219 B227 B235 B243">
    <cfRule type="expression" dxfId="297" priority="66" stopIfTrue="1">
      <formula>OR(Q11="■",Q11="×")</formula>
    </cfRule>
  </conditionalFormatting>
  <conditionalFormatting sqref="E8:L8 E16:L16 E24:L24 E32:L32 E40:L40 E48:L48 E56:L56 E64:L64 E72:L72 E80:L80 E88:L88 E96:L96 E104:L104 E112:L112 E120:L120 E128:L128 E136:L136 E144:L144 E152:L152 E160:L160 E168:L168 E176:L176 E184:L184 E192:L192 E200:L200 E208:L208 E216:L216 E224:L224 E232:L232 E240:L240">
    <cfRule type="expression" dxfId="296" priority="67" stopIfTrue="1">
      <formula>OR(Q11="■",Q11="×")</formula>
    </cfRule>
  </conditionalFormatting>
  <conditionalFormatting sqref="E9:L9 E17:L17 E25:L25 E33:L33 E41:L41 E49:L49 E57:L57 E65:L65 E73:L73 E81:L81 E89:L89 E97:L97 E105:L105 E113:L113 E121:L121 E129:L129 E137:L137 E145:L145 E153:L153 E161:L161 E169:L169 E177:L177 E185:L185 E193:L193 E201:L201 E209:L209 E217:L217 E225:L225 E233:L233 E241:L241">
    <cfRule type="expression" dxfId="295" priority="68" stopIfTrue="1">
      <formula>OR(Q11="■",Q11="×")</formula>
    </cfRule>
  </conditionalFormatting>
  <conditionalFormatting sqref="E10:L10 E18:L18 E26:L26 E34:L34 E42:L42 E50:L50 E58:L58 E66:L66 E74:L74 E82:L82 E90:L90 E98:L98 E106:L106 E114:L114 E122:L122 E130:L130 E138:L138 E146:L146 E154:L154 E162:L162 E170:L170 E178:L178 E186:L186 E194:L194 E202:L202 E210:L210 E218:L218 E226:L226 E234:L234 E242:L242">
    <cfRule type="expression" dxfId="294" priority="69" stopIfTrue="1">
      <formula>OR(Q11="■",Q11="×")</formula>
    </cfRule>
  </conditionalFormatting>
  <conditionalFormatting sqref="E11:L11 E19:L19 E27:L27 E35:L35 E43:L43 E51:L51 E59:L59 E67:L67 E75:L75 E83:L83 E91:L91 E99:L99 E107:L107 E115:L115 E123:L123 E131:L131 E139:L139 E147:L147 E155:L155 E163:L163 E171:L171 E179:L179 E187:L187 E195:L195 E203:L203 E211:L211 E219:L219 E227:L227 E235:L235 E243:L243">
    <cfRule type="expression" dxfId="293" priority="70" stopIfTrue="1">
      <formula>OR(Q11="■",Q11="×")</formula>
    </cfRule>
  </conditionalFormatting>
  <conditionalFormatting sqref="E5:L5 E13:L13 E21:L21 E29:L29 E37:L37 E45:L45 E53:L53 E61:L61 E69:L69 E77:L77 E85:L85 E93:L93 E101:L101 E109:L109 E117:L117 E125:L125 E133:L133 E141:L141 E149:L149 E157:L157 E165:L165 E173:L173 E181:L181 E189:L189 E197:L197 E205:L205 E213:L213 E221:L221 E229:L229 E237:L237">
    <cfRule type="expression" dxfId="292" priority="71" stopIfTrue="1">
      <formula>OR(Q11="■",Q11="×")</formula>
    </cfRule>
  </conditionalFormatting>
  <conditionalFormatting sqref="N7 N15 N23 N31 N39 N47 N55 N63 N71 N79 N87 N95 N103 N111 N119 N127 N135 N143 N151 N159 N167 N175 N183 N191 N199 N207 N215 N223 N231 N239">
    <cfRule type="expression" dxfId="291" priority="72" stopIfTrue="1">
      <formula>OR(Q11="■",Q11="×")</formula>
    </cfRule>
  </conditionalFormatting>
  <conditionalFormatting sqref="C5 C13 C21 C29 C37 C45 C53 C61 C69 C77 C85 C93 C101 C109 C117 C125 C133 C141 C149 C157 C165 C173 C181 C189 C197 C205 C213 C221 C229 C237">
    <cfRule type="expression" dxfId="290" priority="73" stopIfTrue="1">
      <formula>OR(Q11="■",Q11="×")</formula>
    </cfRule>
  </conditionalFormatting>
  <conditionalFormatting sqref="P5 P13 P21 P29 P37 P45 P53 P61 P69 P77 P85 P93 P101 P109 P117 P125 P133 P141 P149 P157 P165 P173 P181 P189 P197 P205 P213 P221 P229 P237">
    <cfRule type="expression" dxfId="289" priority="74" stopIfTrue="1">
      <formula>OR(Q11="■",Q11="×")</formula>
    </cfRule>
  </conditionalFormatting>
  <conditionalFormatting sqref="S11 S19 S27 S35 S43 S51 S59 S67 S75 S83 S91 S99 S107 S115 S123 S131 S139 S147 S155 S163 S171 S179 S187 S195 S203 S211 S219 S227 S235 S243">
    <cfRule type="expression" dxfId="288" priority="75" stopIfTrue="1">
      <formula>OR(Q11="■",Q11="×")</formula>
    </cfRule>
  </conditionalFormatting>
  <conditionalFormatting sqref="S10 S18 S26 S34 S42 S50 S58 S66 S74 S82 S90 S98 S106 S114 S122 S130 S138 S146 S154 S162 S170 S178 S186 S194 S202 S210 S218 S226 S234 S242">
    <cfRule type="expression" dxfId="287" priority="76" stopIfTrue="1">
      <formula>OR(Q11="■",Q11="×")</formula>
    </cfRule>
  </conditionalFormatting>
  <conditionalFormatting sqref="R5:S5 R13:S13 R21:S21 R29:S29 R37:S37 R45:S45 R53:S53 R61:S61 R69:S69 R77:S77 R85:S85 R93:S93 R101:S101 R109:S109 R117:S117 R125:S125 R133:S133 R141:S141 R149:S149 R157:S157 R165:S165 R173:S173 R181:S181 R189:S189 R197:S197 R205:S205 R213:S213 R221:S221 R229:S229 R237:S237">
    <cfRule type="expression" dxfId="286" priority="77" stopIfTrue="1">
      <formula>OR(Q11="■",Q11="×")</formula>
    </cfRule>
  </conditionalFormatting>
  <conditionalFormatting sqref="S6 S14 S22 S30 S38 S46 S54 S62 S70 S78 S86 S94 S102 S110 S118 S126 S134 S142 S150 S158 S166 S174 S182 S190 S198 S206 S214 S222 S230 S238">
    <cfRule type="expression" dxfId="285" priority="78" stopIfTrue="1">
      <formula>OR(Q11="■",Q11="×")</formula>
    </cfRule>
  </conditionalFormatting>
  <conditionalFormatting sqref="S7 S15 S23 S31 S39 S47 S55 S63 S71 S79 S87 S95 S103 S111 S119 S127 S135 S143 S151 S159 S167 S175 S183 S191 S199 S207 S215 S223 S231 S239">
    <cfRule type="expression" dxfId="284" priority="79" stopIfTrue="1">
      <formula>OR(Q11="■",Q11="×")</formula>
    </cfRule>
  </conditionalFormatting>
  <conditionalFormatting sqref="B5 B13 B21 B29 B37 B45 B53 B61 B69 B77 B85 B93 B101 B109 B117 B125 B133 B141 B149 B157 B165 B173 B181 B189 B197 B205 B213 B221 B229 B237">
    <cfRule type="expression" dxfId="283" priority="80" stopIfTrue="1">
      <formula>OR(Q11="■",Q11="×")</formula>
    </cfRule>
  </conditionalFormatting>
  <conditionalFormatting sqref="B4:I4 B12:I12 B20:I20 B28:I28 B36:I36 B44:I44 B52:I52 B60:I60 B68:I68 B76:I76 B84:I84 B92:I92 B100:I100 B108:I108 B116:I116 B124:I124 B132:I132 B140:I140 B148:I148 B156:I156 B164:I164 B172:I172 B180:I180 B188:I188 B196:I196 B204:I204 B212:I212 B220:I220 B228:I228 B236:I236">
    <cfRule type="expression" dxfId="282" priority="81" stopIfTrue="1">
      <formula>OR(Q11="■",Q11="×")</formula>
    </cfRule>
  </conditionalFormatting>
  <conditionalFormatting sqref="Q11 Q19 Q27 Q35 Q43 Q51 Q59 Q67 Q75 Q83 Q91 Q99 Q107 Q115 Q123 Q131 Q139 Q147 Q155 Q163 Q171 Q179 Q187 Q195 Q203 Q211 Q219 Q227 Q235 Q243">
    <cfRule type="expression" dxfId="281" priority="82" stopIfTrue="1">
      <formula>OR(Q11="■",Q11="×")</formula>
    </cfRule>
  </conditionalFormatting>
  <conditionalFormatting sqref="M6 M14 M22 M30 M38 M46 M54 M62 M70 M78 M86 M94 M102 M110 M118 M126 M134 M142 M150 M158 M166 M174 M182 M190 M198 M206 M214 M222 M230 M238">
    <cfRule type="expression" dxfId="280" priority="83" stopIfTrue="1">
      <formula>OR(#REF!="■",#REF!="×")</formula>
    </cfRule>
  </conditionalFormatting>
  <conditionalFormatting sqref="M7 M15 M23 M31 M39 M47 M55 M63 M71 M79 M87 M95 M103 M111 M119 M127 M135 M143 M151 M159 M167 M175 M183 M191 M199 M207 M215 M223 M231 M239">
    <cfRule type="expression" dxfId="279" priority="84" stopIfTrue="1">
      <formula>OR(#REF!="■",#REF!="×")</formula>
    </cfRule>
  </conditionalFormatting>
  <conditionalFormatting sqref="M8 M16 M24 M32 M40 M48 M56 M64 M72 M80 M88 M96 M104 M112 M120 M128 M136 M144 M152 M160 M168 M176 M184 M192 M200 M208 M216 M224 M232 M240">
    <cfRule type="expression" dxfId="278" priority="85" stopIfTrue="1">
      <formula>OR(#REF!="■",#REF!="×")</formula>
    </cfRule>
  </conditionalFormatting>
  <conditionalFormatting sqref="M9 M17 M25 M33 M41 M49 M57 M65 M73 M81 M89 M97 M105 M113 M121 M129 M137 M145 M153 M161 M169 M177 M185 M193 M201 M209 M217 M225 M233 M241">
    <cfRule type="expression" dxfId="277" priority="86" stopIfTrue="1">
      <formula>OR(#REF!="■",#REF!="×")</formula>
    </cfRule>
  </conditionalFormatting>
  <conditionalFormatting sqref="M10 M18 M26 M34 M42 M50 M58 M66 M74 M82 M90 M98 M106 M114 M122 M130 M138 M146 M154 M162 M170 M178 M186 M194 M202 M210 M218 M226 M234 M242">
    <cfRule type="expression" dxfId="276" priority="87" stopIfTrue="1">
      <formula>OR(#REF!="■",#REF!="×")</formula>
    </cfRule>
  </conditionalFormatting>
  <conditionalFormatting sqref="M11 M19 M27 M35 M43 M51 M59 M67 M75 M83 M91 M99 M107 M115 M123 M131 M139 M147 M155 M163 M171 M179 M187 M195 M203 M211 M219 M227 M235 M243">
    <cfRule type="expression" dxfId="275" priority="88" stopIfTrue="1">
      <formula>OR(#REF!="■",#REF!="×")</formula>
    </cfRule>
  </conditionalFormatting>
  <conditionalFormatting sqref="M5 M13 M21 M29 M37 M45 M53 M61 M69 M77 M85 M93 M101 M109 M117 M125 M133 M141 M149 M157 M165 M173 M181 M189 M197 M205 M213 M221 M229 M237">
    <cfRule type="expression" dxfId="274" priority="89" stopIfTrue="1">
      <formula>OR(#REF!="■",#REF!="×")</formula>
    </cfRule>
  </conditionalFormatting>
  <conditionalFormatting sqref="P44:S44 M20 M28 M36 M44 M52 M60 M68 M76 M84 M92 M100 M108 M116 M124 M132 M140 M148 M156 M164 M172 M180 M188 M196 M204 M212 M220 M228 M236 M12 P52:S52 P60:S60 P68:S68 P76:S76 P84:S84 P92:S92 P100:S100 P108:S108 P116:S116 P124:S124 P132:S132 P140:S140 P148:S148 P156:S156 P164:S164 P172:S172 P180:S180 P188:S188 P196:S196 P204:S204 P212:S212 P220:S220 P228:S228 P236:S236 Q4:S4 P20:S20 P28:S28 P36:S36">
    <cfRule type="expression" dxfId="273" priority="90" stopIfTrue="1">
      <formula>OR(Z11="■",Z11="×")</formula>
    </cfRule>
  </conditionalFormatting>
  <conditionalFormatting sqref="J4 J12 J20 J28 J36 J44 J52 J60 J68 J76 J84 J92 J100 J108 J116 J124 J132 J140 J148 J156 J164 J172 J180 J188 J196 J204 J212 J220 J228 J236">
    <cfRule type="expression" dxfId="272" priority="91" stopIfTrue="1">
      <formula>OR(#REF!="■",#REF!="×")</formula>
    </cfRule>
  </conditionalFormatting>
  <conditionalFormatting sqref="M4">
    <cfRule type="expression" dxfId="271" priority="92" stopIfTrue="1">
      <formula>OR(AC11="■",AC11="×")</formula>
    </cfRule>
  </conditionalFormatting>
  <conditionalFormatting sqref="O12 O20 O28 O36 O44 O52 O60 O68 O76 O84 O92 O100 O108 O116 O124 O132 O140 O148 O156 O164 O172 O180 O188 O196 O204 O212 O220 O228 O236 O4:P4 L4 L20 L28 L36 L44 L52 L60 L68 L76 L84 L92 L100 L108 L116 L124 L132 L140 L148 L156 L164 L172 L180 L188 L196 L204 L212 L220 L228 L236 L12">
    <cfRule type="expression" dxfId="270" priority="93" stopIfTrue="1">
      <formula>OR(#REF!="■",#REF!="×")</formula>
    </cfRule>
  </conditionalFormatting>
  <conditionalFormatting sqref="P12:S12">
    <cfRule type="expression" dxfId="269" priority="94" stopIfTrue="1">
      <formula>OR(AC19="■",AC19="×")</formula>
    </cfRule>
  </conditionalFormatting>
  <conditionalFormatting sqref="N12 N28 N36 N44 N52 N60 N68 N76 N84 N92 N100 N108 N116 N124 N132 N140 N148 N156 N164 N172 N180 N188 N196 N204 N212 N220 N228 N236 N4 N20 K4 K20 K28 K36 K44 K52 K60 K68 K76 K84 K92 K100 K108 K116 K124 K132 K140 K148 K156 K164 K172 K180 K188 K196 K204 K212 K220 K228 K236 K12">
    <cfRule type="expression" dxfId="268" priority="95" stopIfTrue="1">
      <formula>OR(Y11="■",Y11="×")</formula>
    </cfRule>
  </conditionalFormatting>
  <conditionalFormatting sqref="D158">
    <cfRule type="expression" dxfId="267" priority="8" stopIfTrue="1">
      <formula>OR(Q163="■",Q163="×")</formula>
    </cfRule>
  </conditionalFormatting>
  <conditionalFormatting sqref="C158">
    <cfRule type="expression" dxfId="266" priority="9" stopIfTrue="1">
      <formula>OR(Q163="■",Q163="×")</formula>
    </cfRule>
  </conditionalFormatting>
  <conditionalFormatting sqref="C174">
    <cfRule type="expression" dxfId="265" priority="7" stopIfTrue="1">
      <formula>OR(Q179="■",Q179="×")</formula>
    </cfRule>
  </conditionalFormatting>
  <conditionalFormatting sqref="C198">
    <cfRule type="expression" dxfId="264" priority="6" stopIfTrue="1">
      <formula>OR(Q203="■",Q203="×")</formula>
    </cfRule>
  </conditionalFormatting>
  <conditionalFormatting sqref="D206">
    <cfRule type="expression" dxfId="263" priority="5" stopIfTrue="1">
      <formula>OR(Q211="■",Q211="×")</formula>
    </cfRule>
  </conditionalFormatting>
  <conditionalFormatting sqref="C206">
    <cfRule type="expression" dxfId="262" priority="4" stopIfTrue="1">
      <formula>OR(Q211="■",Q211="×")</formula>
    </cfRule>
  </conditionalFormatting>
  <conditionalFormatting sqref="D207">
    <cfRule type="expression" dxfId="261" priority="3" stopIfTrue="1">
      <formula>OR(Q212="■",Q212="×")</formula>
    </cfRule>
  </conditionalFormatting>
  <conditionalFormatting sqref="C207">
    <cfRule type="expression" dxfId="260" priority="2" stopIfTrue="1">
      <formula>OR(Q212="■",Q212="×")</formula>
    </cfRule>
  </conditionalFormatting>
  <conditionalFormatting sqref="C222">
    <cfRule type="expression" dxfId="259" priority="1" stopIfTrue="1">
      <formula>OR(Q227="■",Q227="×")</formula>
    </cfRule>
  </conditionalFormatting>
  <dataValidations count="5">
    <dataValidation type="list" allowBlank="1" showInputMessage="1" showErrorMessage="1" sqref="B6:B11 B238:B243 B230:B235 B222:B227 B214:B219 B206:B211 B198:B203 B190:B195 B182:B187 B174:B179 B166:B171 B158:B163 B150:B155 B142:B147 B134:B139 B126:B131 B118:B123 B110:B115 B102:B107 B94:B99 B86:B91 B78:B83 B70:B75 B62:B67 B54:B59 B46:B51 B38:B43 B30:B35 B22:B27 B14:B19">
      <formula1>$V$4:$V$6</formula1>
    </dataValidation>
    <dataValidation type="list" allowBlank="1" showInputMessage="1" showErrorMessage="1" sqref="E6:M11 E238:M243 E230:M235 E222:M227 E214:M219 E206:M211 E198:M203 E190:M195 E182:M187 E174:M179 E166:M171 E158:M163 E150:M155 E142:M147 E134:M139 E126:M131 E118:M123 E110:M115 E102:M107 E94:M99 E86:M91 E78:M83 E70:M75 E62:M67 E54:M59 E46:M51 E38:M43 E30:M35 E22:M27 E14:M19">
      <formula1>$X$4:$X$11</formula1>
    </dataValidation>
    <dataValidation type="list" allowBlank="1" showInputMessage="1" showErrorMessage="1" sqref="Q11 Q19 Q27 Q35 Q43 Q51 Q59 Q67 Q75 Q83 Q91 Q99 Q107 Q115 Q123 Q131 Q139 Q147 Q155 Q163 Q171 Q179 Q187 Q195 Q203 Q211 Q219 Q227 Q235 Q243">
      <formula1>IF(U4=1,ngaynghi,ngaythuong)</formula1>
    </dataValidation>
    <dataValidation type="list" allowBlank="1" showInputMessage="1" showErrorMessage="1" sqref="Z4:Z5">
      <formula1>ngaynghi</formula1>
    </dataValidation>
    <dataValidation type="list" allowBlank="1" showInputMessage="1" showErrorMessage="1" sqref="R2:S2">
      <formula1>$Y$4:$Y$11</formula1>
    </dataValidation>
  </dataValidations>
  <pageMargins left="0.75" right="0.75" top="1" bottom="1" header="0.51200000000000001" footer="0.51200000000000001"/>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Ｊａｎ</vt:lpstr>
      <vt:lpstr>Ｆｅｂ</vt:lpstr>
      <vt:lpstr>Ｍａｒ</vt:lpstr>
      <vt:lpstr>Ａｐｒ</vt:lpstr>
      <vt:lpstr>Ｍａｙ</vt:lpstr>
      <vt:lpstr>Ｊｕｎ</vt:lpstr>
      <vt:lpstr>Ｊｕｌ</vt:lpstr>
      <vt:lpstr>Ａｕｇ</vt:lpstr>
      <vt:lpstr>Ｓｅｐ</vt:lpstr>
      <vt:lpstr>Ｏｃｔ</vt:lpstr>
      <vt:lpstr>Ｎｏｖ</vt:lpstr>
      <vt:lpstr>Ｄｅｃ</vt:lpstr>
      <vt:lpstr>Table</vt:lpstr>
      <vt:lpstr>ngaynghi</vt:lpstr>
      <vt:lpstr>ngaythuong</vt:lpstr>
      <vt:lpstr>Ａｐｒ!Print_Area</vt:lpstr>
      <vt:lpstr>Ａｕｇ!Print_Area</vt:lpstr>
      <vt:lpstr>Ｆｅｂ!Print_Area</vt:lpstr>
      <vt:lpstr>Ｊａｎ!Print_Area</vt:lpstr>
      <vt:lpstr>Ｊｕｌ!Print_Area</vt:lpstr>
      <vt:lpstr>Ｍａｙ!Print_Area</vt:lpstr>
      <vt:lpstr>Ｎｏｖ!Print_Area</vt:lpstr>
      <vt:lpstr>Ｏｃｔ!Print_Area</vt:lpstr>
    </vt:vector>
  </TitlesOfParts>
  <Company>デザインセンター</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大英エレクトロニクス㈱</dc:creator>
  <cp:lastModifiedBy>Phung</cp:lastModifiedBy>
  <cp:lastPrinted>2013-10-01T05:10:24Z</cp:lastPrinted>
  <dcterms:created xsi:type="dcterms:W3CDTF">2002-03-04T03:50:12Z</dcterms:created>
  <dcterms:modified xsi:type="dcterms:W3CDTF">2023-10-05T09:49:40Z</dcterms:modified>
</cp:coreProperties>
</file>