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D:\GitHub\Libary-management\docs\"/>
    </mc:Choice>
  </mc:AlternateContent>
  <xr:revisionPtr revIDLastSave="0" documentId="8_{216B86D5-03A5-4E37-9DBA-695F864598AE}" xr6:coauthVersionLast="45" xr6:coauthVersionMax="45" xr10:uidLastSave="{00000000-0000-0000-0000-000000000000}"/>
  <bookViews>
    <workbookView xWindow="-120" yWindow="-120" windowWidth="29040" windowHeight="15840" tabRatio="821" activeTab="10" xr2:uid="{00000000-000D-0000-FFFF-FFFF00000000}"/>
  </bookViews>
  <sheets>
    <sheet name="Test case List" sheetId="2" r:id="rId1"/>
    <sheet name="Module1" sheetId="3" r:id="rId2"/>
    <sheet name="Module2" sheetId="4" r:id="rId3"/>
    <sheet name="Module3" sheetId="6" r:id="rId4"/>
    <sheet name="Module4" sheetId="7" r:id="rId5"/>
    <sheet name="Module5" sheetId="8" r:id="rId6"/>
    <sheet name="Module6" sheetId="9" r:id="rId7"/>
    <sheet name="Module7" sheetId="10" r:id="rId8"/>
    <sheet name="Module8" sheetId="11" r:id="rId9"/>
    <sheet name="Module9" sheetId="12" r:id="rId10"/>
    <sheet name="Test Report" sheetId="5" r:id="rId11"/>
  </sheets>
  <definedNames>
    <definedName name="_xlnm._FilterDatabase" localSheetId="1" hidden="1">Module1!$A$8:$H$15</definedName>
    <definedName name="_xlnm._FilterDatabase" localSheetId="2" hidden="1">Module2!$A$8:$H$15</definedName>
    <definedName name="ACTION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9" i="5" l="1"/>
  <c r="H18" i="5"/>
  <c r="H17" i="5"/>
  <c r="H16" i="5"/>
  <c r="H15" i="5"/>
  <c r="H14" i="5"/>
  <c r="H13" i="5"/>
  <c r="E12" i="5"/>
  <c r="E11" i="5"/>
  <c r="F12" i="5"/>
  <c r="D12" i="5"/>
  <c r="D11" i="5"/>
  <c r="D13" i="5"/>
  <c r="D14" i="5"/>
  <c r="D15" i="5"/>
  <c r="D16" i="5"/>
  <c r="D17" i="5"/>
  <c r="D19" i="5"/>
  <c r="D18" i="5"/>
  <c r="E19" i="5"/>
  <c r="E18" i="5"/>
  <c r="E17" i="5"/>
  <c r="E16" i="5"/>
  <c r="E15" i="5"/>
  <c r="E14" i="5"/>
  <c r="E13" i="5"/>
  <c r="G19" i="5"/>
  <c r="G18" i="5"/>
  <c r="G17" i="5"/>
  <c r="G16" i="5"/>
  <c r="G15" i="5"/>
  <c r="G14" i="5"/>
  <c r="G13" i="5"/>
  <c r="F19" i="5"/>
  <c r="F18" i="5"/>
  <c r="F17" i="5"/>
  <c r="F16" i="5"/>
  <c r="F15" i="5"/>
  <c r="F14" i="5"/>
  <c r="F13" i="5"/>
  <c r="C19" i="5"/>
  <c r="C18" i="5"/>
  <c r="C17" i="5"/>
  <c r="C16" i="5"/>
  <c r="C15" i="5"/>
  <c r="C14" i="5"/>
  <c r="C13" i="5"/>
  <c r="C12" i="5"/>
  <c r="C11" i="5"/>
  <c r="E6" i="12"/>
  <c r="D6" i="12"/>
  <c r="B6" i="12"/>
  <c r="A6" i="12"/>
  <c r="B6" i="10"/>
  <c r="E6" i="11"/>
  <c r="D6" i="11"/>
  <c r="B6" i="11"/>
  <c r="A6" i="11"/>
  <c r="E6" i="10"/>
  <c r="D6" i="10"/>
  <c r="A6" i="10"/>
  <c r="E6" i="9"/>
  <c r="D6" i="9"/>
  <c r="B6" i="9"/>
  <c r="A6" i="9"/>
  <c r="E6" i="8"/>
  <c r="C6" i="8"/>
  <c r="D6" i="8"/>
  <c r="B6" i="8"/>
  <c r="A6" i="8"/>
  <c r="E6" i="7"/>
  <c r="D6" i="7"/>
  <c r="B6" i="7"/>
  <c r="A6" i="7"/>
  <c r="C6" i="7" s="1"/>
  <c r="E6" i="6"/>
  <c r="D6" i="6"/>
  <c r="B6" i="6"/>
  <c r="A6" i="6"/>
  <c r="A6" i="3"/>
  <c r="B6" i="3"/>
  <c r="E6" i="3"/>
  <c r="H11" i="5" s="1"/>
  <c r="D6" i="3"/>
  <c r="A6" i="4"/>
  <c r="B6" i="4"/>
  <c r="E6" i="4"/>
  <c r="H12" i="5" s="1"/>
  <c r="D6" i="4"/>
  <c r="G12" i="5"/>
  <c r="D3" i="2"/>
  <c r="D4" i="2"/>
  <c r="C5" i="5"/>
  <c r="C6" i="12"/>
  <c r="C6" i="11"/>
  <c r="C6" i="10"/>
  <c r="C6" i="9"/>
  <c r="C6" i="6"/>
  <c r="C6" i="4"/>
  <c r="C6" i="3" l="1"/>
  <c r="F11" i="5" s="1"/>
  <c r="E20" i="5"/>
  <c r="D20" i="5"/>
  <c r="F20" i="5"/>
  <c r="H20" i="5"/>
  <c r="G11" i="5"/>
  <c r="G20" i="5" s="1"/>
  <c r="E22" i="5" l="1"/>
  <c r="E23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8" authorId="0" shapeId="0" xr:uid="{00000000-0006-0000-0100-000001000000}">
      <text>
        <r>
          <rPr>
            <b/>
            <sz val="8"/>
            <color indexed="8"/>
            <rFont val="Times New Roman"/>
            <family val="1"/>
          </rPr>
          <t xml:space="preserve">Pass
Fail
Untested
N/A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8" authorId="0" shapeId="0" xr:uid="{00000000-0006-0000-0200-000001000000}">
      <text>
        <r>
          <rPr>
            <b/>
            <sz val="8"/>
            <color indexed="8"/>
            <rFont val="Times New Roman"/>
            <family val="1"/>
          </rPr>
          <t xml:space="preserve">Pass
Fail
Untested
N/A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8" authorId="0" shapeId="0" xr:uid="{00000000-0006-0000-0300-000001000000}">
      <text>
        <r>
          <rPr>
            <b/>
            <sz val="8"/>
            <color indexed="8"/>
            <rFont val="Times New Roman"/>
            <family val="1"/>
          </rPr>
          <t xml:space="preserve">Pass
Fail
Untested
N/A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8" authorId="0" shapeId="0" xr:uid="{00000000-0006-0000-0400-000001000000}">
      <text>
        <r>
          <rPr>
            <b/>
            <sz val="8"/>
            <color indexed="8"/>
            <rFont val="Times New Roman"/>
            <family val="1"/>
          </rPr>
          <t xml:space="preserve">Pass
Fail
Untested
N/A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8" authorId="0" shapeId="0" xr:uid="{00000000-0006-0000-0500-000001000000}">
      <text>
        <r>
          <rPr>
            <b/>
            <sz val="8"/>
            <color indexed="8"/>
            <rFont val="Times New Roman"/>
            <family val="1"/>
          </rPr>
          <t xml:space="preserve">Pass
Fail
Untested
N/A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8" authorId="0" shapeId="0" xr:uid="{00000000-0006-0000-0600-000001000000}">
      <text>
        <r>
          <rPr>
            <b/>
            <sz val="8"/>
            <color indexed="8"/>
            <rFont val="Times New Roman"/>
            <family val="1"/>
          </rPr>
          <t xml:space="preserve">Pass
Fail
Untested
N/A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8" authorId="0" shapeId="0" xr:uid="{00000000-0006-0000-0700-000001000000}">
      <text>
        <r>
          <rPr>
            <b/>
            <sz val="8"/>
            <color indexed="8"/>
            <rFont val="Times New Roman"/>
            <family val="1"/>
          </rPr>
          <t xml:space="preserve">Pass
Fail
Untested
N/A
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8" authorId="0" shapeId="0" xr:uid="{00000000-0006-0000-0800-000001000000}">
      <text>
        <r>
          <rPr>
            <b/>
            <sz val="8"/>
            <color indexed="8"/>
            <rFont val="Times New Roman"/>
            <family val="1"/>
          </rPr>
          <t xml:space="preserve">Pass
Fail
Untested
N/A
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8" authorId="0" shapeId="0" xr:uid="{00000000-0006-0000-0900-000001000000}">
      <text>
        <r>
          <rPr>
            <b/>
            <sz val="8"/>
            <color indexed="8"/>
            <rFont val="Times New Roman"/>
            <family val="1"/>
          </rPr>
          <t xml:space="preserve">Pass
Fail
Untested
N/A
</t>
        </r>
      </text>
    </comment>
  </commentList>
</comments>
</file>

<file path=xl/sharedStrings.xml><?xml version="1.0" encoding="utf-8"?>
<sst xmlns="http://schemas.openxmlformats.org/spreadsheetml/2006/main" count="655" uniqueCount="289">
  <si>
    <t>TEST CASE LIST</t>
  </si>
  <si>
    <t>Project Name</t>
  </si>
  <si>
    <t>Project Code</t>
  </si>
  <si>
    <t>Test Environment Setup Description</t>
  </si>
  <si>
    <t>&lt;List enviroment requires in this system
1. Server
2. Database
3. Web Browser
...
&gt;</t>
  </si>
  <si>
    <t>No</t>
  </si>
  <si>
    <t>Function Name</t>
  </si>
  <si>
    <t>Sheet Name</t>
  </si>
  <si>
    <t>Description</t>
  </si>
  <si>
    <t>Pre-Condition</t>
  </si>
  <si>
    <t>Đăng Nhập</t>
  </si>
  <si>
    <t>Module1</t>
  </si>
  <si>
    <t>Cập Nhật Sách</t>
  </si>
  <si>
    <t>Module2</t>
  </si>
  <si>
    <t>Cập Nhật Tác Giả</t>
  </si>
  <si>
    <t>Module3</t>
  </si>
  <si>
    <t>Cập Nhật NXB</t>
  </si>
  <si>
    <t>Module4</t>
  </si>
  <si>
    <t>Cập Nhật Thể Loại</t>
  </si>
  <si>
    <t>Module5</t>
  </si>
  <si>
    <t>Cập Nhật Thẻ</t>
  </si>
  <si>
    <t>Module6</t>
  </si>
  <si>
    <t>Cập Nhật Độc Giả</t>
  </si>
  <si>
    <t>Module7</t>
  </si>
  <si>
    <t>Quản lí phiếu mượn</t>
  </si>
  <si>
    <t>Module8</t>
  </si>
  <si>
    <t>Thống Kê</t>
  </si>
  <si>
    <t>Module9</t>
  </si>
  <si>
    <t>Module Code</t>
  </si>
  <si>
    <t xml:space="preserve">Module1 </t>
  </si>
  <si>
    <t>Pass</t>
  </si>
  <si>
    <t>Test requirement</t>
  </si>
  <si>
    <t>Fail</t>
  </si>
  <si>
    <t>Tester</t>
  </si>
  <si>
    <t>Untested</t>
  </si>
  <si>
    <t>N/A</t>
  </si>
  <si>
    <t>Number of Test cases</t>
  </si>
  <si>
    <t>Untesed</t>
  </si>
  <si>
    <t>ID</t>
  </si>
  <si>
    <t>Test Case Description</t>
  </si>
  <si>
    <t>Test Case Procedure</t>
  </si>
  <si>
    <t>Expected Output</t>
  </si>
  <si>
    <t>Inter-test case Dependence</t>
  </si>
  <si>
    <t>Result</t>
  </si>
  <si>
    <t>Test date</t>
  </si>
  <si>
    <t>Note</t>
  </si>
  <si>
    <t>Login_TC_1</t>
  </si>
  <si>
    <t>Đăng Nhập bằng tài khoản admin</t>
  </si>
  <si>
    <t>1. Nhập tên và mật khẩu</t>
  </si>
  <si>
    <t>Hiển thị giao diện quản lí hệ thống</t>
  </si>
  <si>
    <t xml:space="preserve">
</t>
  </si>
  <si>
    <t>Login_TC_2</t>
  </si>
  <si>
    <t>Đăng Nhập bằng tài khoản độc giả</t>
  </si>
  <si>
    <t>Hiển thị giao diện Mượn Trả Sách</t>
  </si>
  <si>
    <t>Đổi Mật Khẩu</t>
  </si>
  <si>
    <t>Login_TC_3</t>
  </si>
  <si>
    <t>Đổi mật Khẩu của Tài khoản hiện tại</t>
  </si>
  <si>
    <t>1. Đăng Nhập thành công
2. Chọn thay đổi MK
3. Nhập lại MK cũ và MK mới</t>
  </si>
  <si>
    <t>Thông báo đổi MK thành công</t>
  </si>
  <si>
    <t>Login_TC_4</t>
  </si>
  <si>
    <t>1. Đăng Nhập thành công
2. Chọn thay đổi MK
3. Nhập lại MK cũ và MK cũ</t>
  </si>
  <si>
    <t>Thông báo đổi MK đã tồn tại</t>
  </si>
  <si>
    <t>Login_TC_5</t>
  </si>
  <si>
    <t xml:space="preserve">1. Đăng Nhập thành công
2. Chọn thay đổi MK
3. Ko Nhập MK cũ </t>
  </si>
  <si>
    <t>Thông báo yêu cầu nhập lại MK</t>
  </si>
  <si>
    <t>Thêm Mới Sách</t>
  </si>
  <si>
    <t>Module2_TC01</t>
  </si>
  <si>
    <t>Kiểm tra đúng</t>
  </si>
  <si>
    <t>1. Đăng nhập = Admin
2. Chọn QL Sách
3. Chọn Thêm 
4. Nhập đầy đủ thông tin các trường</t>
  </si>
  <si>
    <t xml:space="preserve">Hiển thị thông tin Sách đã thêm </t>
  </si>
  <si>
    <t>Module2_TC02</t>
  </si>
  <si>
    <t xml:space="preserve">Kiểm tra rỗng </t>
  </si>
  <si>
    <t>1. Đăng nhập = Admin
2. Chọn QL Sách
3. Chọn Thêm 
4. Nhập thiếu thông tin của 1 trường</t>
  </si>
  <si>
    <t>Thông báo phải nhập đầy đủ thông tin</t>
  </si>
  <si>
    <t>Module2_TC03</t>
  </si>
  <si>
    <t>Kiểm tra dữ liệu sai</t>
  </si>
  <si>
    <t>1. Đăng nhập = Admin
2. Chọn QL Sách
3. Chọn Thêm 
4. Nhập chữ ở các trường số bản tồn, giá</t>
  </si>
  <si>
    <t>Không nhập được</t>
  </si>
  <si>
    <t>Module2_TC04</t>
  </si>
  <si>
    <t>Kiểm tra dữ liệu tồn tại</t>
  </si>
  <si>
    <t xml:space="preserve">1. Đăng nhập = Admin
2. Chọn QL Sách
3. Chọn Thêm 
4. Nhập mã Sách đã có </t>
  </si>
  <si>
    <t>Thông báo Mã Sách đã tồn tại</t>
  </si>
  <si>
    <t>Sửa thông tin Sách</t>
  </si>
  <si>
    <t>Module2_TC05</t>
  </si>
  <si>
    <t>1. Đăng nhập = Admin
2. Chọn QL Sách
3. Chọn Sửa
4. Nhập đầy đủ thông tin các trường sửa</t>
  </si>
  <si>
    <t>Hiển thị thông tin Sách đã Sửa</t>
  </si>
  <si>
    <t>Module2_TC06</t>
  </si>
  <si>
    <t>1. Đăng nhập = Admin
2. Chọn QL Sách
3. Chọn Sửa 
4. Để trống thông tin của 1 trường</t>
  </si>
  <si>
    <t>Module2_TC07</t>
  </si>
  <si>
    <t>1. Đăng nhập = Admin
2. Chọn QL Sách
3. Chọn Sửa
4. Nhập chữ ở các trường số bản tồn, giá</t>
  </si>
  <si>
    <t>Module2_TC08</t>
  </si>
  <si>
    <t>1. Đăng nhập = Admin
2. Chọn QL Sách
3. Chọn Sửa
4. Thay đổi Mã Sách</t>
  </si>
  <si>
    <t>Disabled trường Mã Sách</t>
  </si>
  <si>
    <t>Xóa Sách</t>
  </si>
  <si>
    <t>Module2_TC09</t>
  </si>
  <si>
    <t>1. Đăng nhập = Admin
2. Chọn QL Sách
3. Chọn Sách Xóa
4. Xác nhận</t>
  </si>
  <si>
    <t>Không Hiển thị thông tin Sách đã Xóa</t>
  </si>
  <si>
    <t>Module2_TC11</t>
  </si>
  <si>
    <t>Kiểm tra sai</t>
  </si>
  <si>
    <t xml:space="preserve">1. Đăng nhập = Admin
2. Chọn QL Sách
3. Click nút Xóa
</t>
  </si>
  <si>
    <t>Nút Xóa bị disabled</t>
  </si>
  <si>
    <t>Thêm Mới Tác Giả</t>
  </si>
  <si>
    <t>Module3_TC01</t>
  </si>
  <si>
    <t>1. Đăng nhập = Admin
2. Chọn QL Tác Giả
3. Chọn Thêm 
4. Nhập đầy đủ thông tin các trường</t>
  </si>
  <si>
    <t xml:space="preserve">Hiển thị thông tin Tác Giả đã thêm </t>
  </si>
  <si>
    <t>Module3_TC02</t>
  </si>
  <si>
    <t>1. Đăng nhập = Admin
2. Chọn QL Tác Giả
3. Chọn Thêm 
4. Nhập thiếu thông tin của 1 trường</t>
  </si>
  <si>
    <t>Module3_TC04</t>
  </si>
  <si>
    <t xml:space="preserve">1. Đăng nhập = Admin
2. Chọn QL Tác Giả
3. Chọn Thêm 
4. Nhập mã Tác Giả đã có </t>
  </si>
  <si>
    <t>Thông báo Mã Tác Giả đã tồn tại</t>
  </si>
  <si>
    <t>Sửa thông tin Tác Giả</t>
  </si>
  <si>
    <t>Module3_TC05</t>
  </si>
  <si>
    <t>1. Đăng nhập = Admin
2. Chọn QL Tác Giả
3. Chọn Sửa
4. Nhập đầy đủ thông tin các trường sửa</t>
  </si>
  <si>
    <t>Hiển thị thông tin Tác Giả đã Sửa</t>
  </si>
  <si>
    <t>Module3_TC06</t>
  </si>
  <si>
    <t>1. Đăng nhập = Admin
2. Chọn QL Tác Giả
3. Chọn Sửa 
4. Để trống thông tin của 1 trường</t>
  </si>
  <si>
    <t>Module3_TC08</t>
  </si>
  <si>
    <t>1. Đăng nhập = Admin
2. Chọn QL Tác Giả
3. Chọn Sửa
4. Thay đổi Mã Tác Giả</t>
  </si>
  <si>
    <t>Disabled trường Mã Tác Giả</t>
  </si>
  <si>
    <t>Xóa Tác Giả</t>
  </si>
  <si>
    <t>Module3_TC09</t>
  </si>
  <si>
    <t>1. Đăng nhập = Admin
2. Chọn QL Tác Giả
3. Chọn Tác Giả Xóa
4. Xác nhận</t>
  </si>
  <si>
    <t>Không Hiển thị thông tin Tác Giả đã Xóa</t>
  </si>
  <si>
    <t>Module3_TC11</t>
  </si>
  <si>
    <t xml:space="preserve">1. Đăng nhập = Admin
2. Chọn QL Tác Giả
3. Click nút Xóa
</t>
  </si>
  <si>
    <t>Thêm Mới NXB</t>
  </si>
  <si>
    <t>Module4_TC01</t>
  </si>
  <si>
    <t>1. Đăng nhập = Admin
2. Chọn QL NXB
3. Chọn Thêm 
4. Nhập đầy đủ thông tin các trường</t>
  </si>
  <si>
    <t xml:space="preserve">Hiển thị thông tin NXB đã thêm </t>
  </si>
  <si>
    <t>Module4_TC02</t>
  </si>
  <si>
    <t>1. Đăng nhập = Admin
2. Chọn QL NXB
3. Chọn Thêm 
4. Nhập thiếu thông tin của 1 trường</t>
  </si>
  <si>
    <t>Module4_TC04</t>
  </si>
  <si>
    <t xml:space="preserve">1. Đăng nhập = Admin
2. Chọn QL NXB
3. Chọn Thêm 
4. Nhập mã NXB đã có </t>
  </si>
  <si>
    <t>Thông báo Mã NXB đã tồn tại</t>
  </si>
  <si>
    <t>Sửa thông tin NXB</t>
  </si>
  <si>
    <t>Module4_TC05</t>
  </si>
  <si>
    <t>1. Đăng nhập = Admin
2. Chọn QL NXB
3. Chọn Sửa
4. Nhập đầy đủ thông tin các trường sửa</t>
  </si>
  <si>
    <t>Hiển thị thông tin NXB đã Sửa</t>
  </si>
  <si>
    <t>Module4_TC06</t>
  </si>
  <si>
    <t>1. Đăng nhập = Admin
2. Chọn QL NXB
3. Chọn Sửa 
4. Để trống thông tin của 1 trường</t>
  </si>
  <si>
    <t>Module4_TC08</t>
  </si>
  <si>
    <t>1. Đăng nhập = Admin
2. Chọn QL NXB
3. Chọn Sửa
4. Thay đổi Mã NXB</t>
  </si>
  <si>
    <t>Disabled trường Mã NXB</t>
  </si>
  <si>
    <t>Xóa NXB</t>
  </si>
  <si>
    <t>Module4_TC09</t>
  </si>
  <si>
    <t>1. Đăng nhập = Admin
2. Chọn QL NXB
3. Chọn NXB Xóa
4. Xác nhận</t>
  </si>
  <si>
    <t>Không Hiển thị thông tin NXB đã Xóa</t>
  </si>
  <si>
    <t>Module4_TC11</t>
  </si>
  <si>
    <t xml:space="preserve">1. Đăng nhập = Admin
2. Chọn QL NXB
3. Click nút Xóa
</t>
  </si>
  <si>
    <t>Thêm Mới Thể Loại</t>
  </si>
  <si>
    <t>Module5_TC01</t>
  </si>
  <si>
    <t>1. Đăng nhập = Admin
2. Chọn QL Thể Loại
3. Chọn Thêm 
4. Nhập đầy đủ thông tin các trường</t>
  </si>
  <si>
    <t xml:space="preserve">Hiển thị thông tin Thể Loại đã thêm </t>
  </si>
  <si>
    <t>Module5_TC02</t>
  </si>
  <si>
    <t>1. Đăng nhập = Admin
2. Chọn QL Thể Loại
3. Chọn Thêm 
4. Nhập thiếu thông tin của 1 trường</t>
  </si>
  <si>
    <t>Module5_TC04</t>
  </si>
  <si>
    <t xml:space="preserve">1. Đăng nhập = Admin
2. Chọn QL Thể Loại
3. Chọn Thêm 
4. Nhập mã Thể Loại đã có </t>
  </si>
  <si>
    <t>Thông báo Mã Thể Loại đã tồn tại</t>
  </si>
  <si>
    <t>Sửa thông tin Thể Loại</t>
  </si>
  <si>
    <t>Module5_TC05</t>
  </si>
  <si>
    <t>1. Đăng nhập = Admin
2. Chọn QL Thể Loại
3. Chọn Sửa
4. Nhập đầy đủ thông tin các trường sửa</t>
  </si>
  <si>
    <t>Hiển thị thông tin Thể Loại đã Sửa</t>
  </si>
  <si>
    <t>Module5_TC06</t>
  </si>
  <si>
    <t>1. Đăng nhập = Admin
2. Chọn QL Thể Loại
3. Chọn Sửa 
4. Để trống thông tin của 1 trường</t>
  </si>
  <si>
    <t>Module5_TC08</t>
  </si>
  <si>
    <t>1. Đăng nhập = Admin
2. Chọn QL Thể Loại
3. Chọn Sửa
4. Thay đổi Mã Thể Loại</t>
  </si>
  <si>
    <t>Disabled trường Mã Thể Loại</t>
  </si>
  <si>
    <t>Xóa Thể Loại</t>
  </si>
  <si>
    <t>Module5_TC09</t>
  </si>
  <si>
    <t>1. Đăng nhập = Admin
2. Chọn QL Thể Loại
3. Chọn Thể Loại Xóa
4. Xác nhận</t>
  </si>
  <si>
    <t>Không Hiển thị thông tin Thể Loại đã Xóa</t>
  </si>
  <si>
    <t>Module5_TC11</t>
  </si>
  <si>
    <t xml:space="preserve">1. Đăng nhập = Admin
2. Chọn QL Thể Loại
3. Click nút Xóa
</t>
  </si>
  <si>
    <t>Thêm Mới Thẻ</t>
  </si>
  <si>
    <t>Module6_TC01</t>
  </si>
  <si>
    <t>1. Đăng nhập = Admin
2. Chọn QL Thẻ
3. Chọn Thêm 
4. Nhập đầy đủ thông tin các trường</t>
  </si>
  <si>
    <t xml:space="preserve">Hiển thị thông tin Thẻ đã thêm </t>
  </si>
  <si>
    <t>Module6_TC02</t>
  </si>
  <si>
    <t>1. Đăng nhập = Admin
2. Chọn QL Thẻ
3. Chọn Thêm 
4. Nhập thiếu thông tin của 1 trường</t>
  </si>
  <si>
    <t>Module6_TC03</t>
  </si>
  <si>
    <t>Kiểm tra Dữ liệu Sai</t>
  </si>
  <si>
    <t>1. Đăng nhập = Admin
2. Chọn QL Thẻ
3. Chọn Thêm 
4. Chọn thông ngày hết hạn &gt; Ngày tạo</t>
  </si>
  <si>
    <t>Thông báo lỗi</t>
  </si>
  <si>
    <t>Module6_TC04</t>
  </si>
  <si>
    <t xml:space="preserve">1. Đăng nhập = Admin
2. Chọn QL Thẻ
3. Chọn Thêm 
4. Nhập mã Thẻ đã có </t>
  </si>
  <si>
    <t>Thông báo Mã Thẻ đã tồn tại</t>
  </si>
  <si>
    <t>Sửa thông tin Thẻ</t>
  </si>
  <si>
    <t>Module6_TC05</t>
  </si>
  <si>
    <t>1. Đăng nhập = Admin
2. Chọn QL Thẻ
3. Chọn Sửa
4. Nhập đầy đủ thông tin các trường sửa</t>
  </si>
  <si>
    <t>Hiển thị thông tin Thẻ đã Sửa</t>
  </si>
  <si>
    <t>Module6_TC06</t>
  </si>
  <si>
    <t>1. Đăng nhập = Admin
2. Chọn QL Thẻ
3. Chọn Sửa 
4. Để trống thông tin của 1 trường</t>
  </si>
  <si>
    <t>Module6_TC07</t>
  </si>
  <si>
    <t>thông báo lỗi</t>
  </si>
  <si>
    <t>Module6_TC08</t>
  </si>
  <si>
    <t>1. Đăng nhập = Admin
2. Chọn QL Thẻ
3. Chọn Sửa
4. Thay đổi Mã Thẻ</t>
  </si>
  <si>
    <t>Disabled trường Mã Thẻ</t>
  </si>
  <si>
    <t>Xóa Thẻ</t>
  </si>
  <si>
    <t>Module6_TC09</t>
  </si>
  <si>
    <t>1. Đăng nhập = Admin
2. Chọn QL Thẻ
3. Chọn Thẻ Xóa
4. Xác nhận</t>
  </si>
  <si>
    <t>Không Hiển thị thông tin Thẻ đã Xóa</t>
  </si>
  <si>
    <t>Module6_TC11</t>
  </si>
  <si>
    <t xml:space="preserve">1. Đăng nhập = Admin
2. Chọn QL Thẻ
3. Click nút Xóa
</t>
  </si>
  <si>
    <t>Thêm Mới Độc Giả</t>
  </si>
  <si>
    <t>Module7_TC01</t>
  </si>
  <si>
    <t>1. Đăng nhập = Admin
2. Chọn QL Độc Giả
3. Chọn Thêm 
4. Nhập đầy đủ thông tin các trường</t>
  </si>
  <si>
    <t xml:space="preserve">Hiển thị thông tin Độc Giả đã thêm </t>
  </si>
  <si>
    <t>Module7_TC02</t>
  </si>
  <si>
    <t>1. Đăng nhập = Admin
2. Chọn QL Độc Giả
3. Chọn Thêm 
4. Nhập thiếu thông tin của 1 trường</t>
  </si>
  <si>
    <t>Module7_TC03</t>
  </si>
  <si>
    <t>1. Đăng nhập = Admin
2. Chọn QL Độc Giả
3. Chọn Thêm 
4. Chọn Năm Sinh &gt; Năm hiện tại - 10</t>
  </si>
  <si>
    <t>Module7_TC04</t>
  </si>
  <si>
    <t xml:space="preserve">1. Đăng nhập = Admin
2. Chọn QL Độc Giả
3. Chọn Thêm 
4. Nhập mã Độc Giả đã có </t>
  </si>
  <si>
    <t>Thông báo Mã Độc Giả đã tồn tại</t>
  </si>
  <si>
    <t>Sửa thông tin Độc Giả</t>
  </si>
  <si>
    <t>Module7_TC05</t>
  </si>
  <si>
    <t>1. Đăng nhập = Admin
2. Chọn QL Độc Giả
3. Chọn Sửa
4. Nhập đầy đủ thông tin các trường sửa</t>
  </si>
  <si>
    <t>Hiển thị thông tin Độc Giả đã Sửa</t>
  </si>
  <si>
    <t>Module7_TC06</t>
  </si>
  <si>
    <t>1. Đăng nhập = Admin
2. Chọn QL Độc Giả
3. Chọn Sửa 
4. Để trống thông tin của 1 trường</t>
  </si>
  <si>
    <t>Module7_TC07</t>
  </si>
  <si>
    <t>Module7_TC08</t>
  </si>
  <si>
    <t>1. Đăng nhập = Admin
2. Chọn QL Độc Giả
3. Chọn Sửa
4. Thay đổi Mã Độc Giả</t>
  </si>
  <si>
    <t>Disabled trường Mã Độc Giả</t>
  </si>
  <si>
    <t>Xóa Độc Giả</t>
  </si>
  <si>
    <t>Module7_TC09</t>
  </si>
  <si>
    <t>1. Đăng nhập = Admin
2. Chọn QL Độc Giả
3. Chọn Độc Giả Xóa
4. Xác nhận</t>
  </si>
  <si>
    <t>Không Hiển thị thông tin Độc Giả đã Xóa</t>
  </si>
  <si>
    <t>Module7_TC11</t>
  </si>
  <si>
    <t xml:space="preserve">1. Đăng nhập = Admin
2. Chọn QL Độc Giả
3. Click nút Xóa
</t>
  </si>
  <si>
    <t>Module8_TC01</t>
  </si>
  <si>
    <t>1. Đăng nhập = Admin
2. Chọn QL Phiếu Mượn/Trả
3. Chọn QL Phiếu Mượn
4. Nhập Số Phiếu gần đúng</t>
  </si>
  <si>
    <t>Hiển thị thông tin Phiếu Mượn có Số Phiếu tương tự</t>
  </si>
  <si>
    <t>Module8_TC02</t>
  </si>
  <si>
    <t>1. Đăng nhập = Admin
2. Chọn QL Phiếu Mượn/Trả
3. Chọn QL Phiếu Mượn
4. Nhập Mã Thẻ gần đúng</t>
  </si>
  <si>
    <t>Hiển thị thông tin Phiếu Mượn có Mã Thẻ tương tự</t>
  </si>
  <si>
    <t>Module8_TC03</t>
  </si>
  <si>
    <t>1. Đăng nhập = Admin
2. Chọn QL Phiếu Mượn/Trả
3. Chọn QL Phiếu Mượn
4. Nhập Tên chủ thẻ gần đúng</t>
  </si>
  <si>
    <t>Hiển thị thông tin Phiếu Mượn có Tên chủ thẻ tương tự</t>
  </si>
  <si>
    <t>Module8_TC04</t>
  </si>
  <si>
    <t>1. Đăng nhập = Admin
2. Chọn QL Phiếu Mượn/Trả
3. Chọn QL Phiếu Mượn
4. Nhập Mã Sách gần đúng</t>
  </si>
  <si>
    <t>Hiển thị thông tin Phiếu Mượn có Mã Sách tương tự</t>
  </si>
  <si>
    <t>Module8_TC05</t>
  </si>
  <si>
    <t>1. Đăng nhập = Admin
2. Chọn QL Phiếu Mượn/Trả
3. Chọn QL Phiếu Mượn
4. Nhập Tên Sách gần đúng</t>
  </si>
  <si>
    <t>Hiển thị thông tin Phiếu Mượn có Tên Sách tương tự</t>
  </si>
  <si>
    <t>Module8_TC06</t>
  </si>
  <si>
    <t>1. Đăng nhập = Admin
2. Chọn QL Phiếu Mượn/Trả
3. Chọn QL Phiếu Mượn
4. Nhập Tình trạng</t>
  </si>
  <si>
    <t>Hiển thị thông tin Phiếu Mượn có Tình trạng tương tự</t>
  </si>
  <si>
    <t>Duyệt PM đang chờ</t>
  </si>
  <si>
    <t>1. Đăng nhập = Admin
2. Chọn QL Phiếu Mượn
3. Chọn Duyệt PM đang chờ
4. Chọn PM
5 chọn Duyệt hoặc Từ chối</t>
  </si>
  <si>
    <t>Thông báo thành công</t>
  </si>
  <si>
    <t>1. Đăng nhập = Admin
2. Chọn QL Phiếu Mượn
3. Chọn Duyệt PM đang chờ
4 chọn Duyệt hoặc Từ chối</t>
  </si>
  <si>
    <t>Thông báo hãy chọn 1 PM</t>
  </si>
  <si>
    <t>Module8_TC07</t>
  </si>
  <si>
    <t>1. Đăng nhập = Admin
2. Chọn QL Phiếu Mượn
3. Chọn Duyệt PM đang chờ
4 Chọn Sửa
5 Chọn Ngày trả &lt; Ngày Mượn</t>
  </si>
  <si>
    <t>Module8_TC08</t>
  </si>
  <si>
    <t xml:space="preserve">1. Đăng nhập = Admin
2. Chọn QL Phiếu Mượn
3. Chọn Duyệt PM đang chờ
4 Chọn Sửa
</t>
  </si>
  <si>
    <t>trường số phiếu disabled</t>
  </si>
  <si>
    <t>Duyệt Yêu Cầu Trả Sách</t>
  </si>
  <si>
    <t>1. Đăng nhập = Admin
2. Chọn QL Phiếu Mượn
3. Chọn Duyệt Trả Sách đang chờ
4. Chọn PM
5 chọn Duyệt hoặc Từ chối</t>
  </si>
  <si>
    <t xml:space="preserve">Module9 </t>
  </si>
  <si>
    <t>Thống Kê Sách đang mượn</t>
  </si>
  <si>
    <t>Module9_1</t>
  </si>
  <si>
    <t>1. Đăng nhập = Admin
2 Chọn thống kê- báo cáo
3 Chọn thông Sách đang mượn</t>
  </si>
  <si>
    <t>Hiển thị giao diện Thống Kê Sách đang mượn</t>
  </si>
  <si>
    <t>thống Kê Sách đã trả</t>
  </si>
  <si>
    <t>Module9_2</t>
  </si>
  <si>
    <t>1. Đăng nhập = Admin
2 Chọn thống kê- báo cáo
3 Chọn thông Sách đã trả</t>
  </si>
  <si>
    <t>Hiển thị giao diện Thống Kê Sách đã trả</t>
  </si>
  <si>
    <t>Thống Kê Sách trễ hạn</t>
  </si>
  <si>
    <t>Module9_3</t>
  </si>
  <si>
    <t>1. Đăng nhập = Admin
2 Chọn thống kê- báo cáo
3 Chọn thông Sách trễ hạn</t>
  </si>
  <si>
    <t>Hiển thị giao diện Thống Kê Sách trễ hạn</t>
  </si>
  <si>
    <t>TEST REPORT</t>
  </si>
  <si>
    <t>&lt;Project Name&gt;</t>
  </si>
  <si>
    <t>Creator</t>
  </si>
  <si>
    <t>&lt;Project Code&gt;</t>
  </si>
  <si>
    <t>Reviewer/Approver</t>
  </si>
  <si>
    <t>Document Code</t>
  </si>
  <si>
    <t>Issue Date</t>
  </si>
  <si>
    <t>&lt;Date when this test report is created&gt;</t>
  </si>
  <si>
    <t>Notes</t>
  </si>
  <si>
    <t>&lt;List modules included in this release&gt; ex: Release 1 includes 2 modules: Module1 and Module2</t>
  </si>
  <si>
    <t>Module code</t>
  </si>
  <si>
    <t>Number of  test cases</t>
  </si>
  <si>
    <t>Sub total</t>
  </si>
  <si>
    <t>Test coverage</t>
  </si>
  <si>
    <t>%</t>
  </si>
  <si>
    <t>Test successful 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</si>
</sst>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;@"/>
  </numFmts>
  <fonts count="22">
    <font>
      <sz val="11"/>
      <name val="ＭＳ Ｐゴシック"/>
      <charset val="128"/>
    </font>
    <font>
      <sz val="9"/>
      <name val="ＭＳ ゴシック"/>
      <family val="3"/>
      <charset val="128"/>
    </font>
    <font>
      <sz val="10"/>
      <name val="Tahoma"/>
      <family val="2"/>
    </font>
    <font>
      <b/>
      <sz val="20"/>
      <color indexed="8"/>
      <name val="Tahoma"/>
      <family val="2"/>
    </font>
    <font>
      <b/>
      <sz val="10"/>
      <color indexed="60"/>
      <name val="Tahoma"/>
      <family val="2"/>
    </font>
    <font>
      <i/>
      <sz val="10"/>
      <color indexed="17"/>
      <name val="Tahoma"/>
      <family val="2"/>
    </font>
    <font>
      <b/>
      <sz val="10"/>
      <color indexed="9"/>
      <name val="Tahoma"/>
      <family val="2"/>
    </font>
    <font>
      <b/>
      <sz val="10"/>
      <color indexed="8"/>
      <name val="Tahoma"/>
      <family val="2"/>
    </font>
    <font>
      <b/>
      <sz val="10"/>
      <color indexed="10"/>
      <name val="Tahoma"/>
      <family val="2"/>
    </font>
    <font>
      <b/>
      <sz val="10"/>
      <name val="Tahoma"/>
      <family val="2"/>
    </font>
    <font>
      <u/>
      <sz val="10"/>
      <color indexed="12"/>
      <name val="Tahoma"/>
      <family val="2"/>
    </font>
    <font>
      <u/>
      <sz val="11"/>
      <color indexed="12"/>
      <name val="ＭＳ Ｐゴシック"/>
      <family val="3"/>
      <charset val="128"/>
    </font>
    <font>
      <sz val="10"/>
      <color indexed="10"/>
      <name val="Tahoma"/>
      <family val="2"/>
    </font>
    <font>
      <sz val="10"/>
      <color indexed="8"/>
      <name val="Tahoma"/>
      <family val="2"/>
    </font>
    <font>
      <b/>
      <sz val="8"/>
      <color indexed="8"/>
      <name val="Times New Roman"/>
      <family val="1"/>
    </font>
    <font>
      <sz val="10"/>
      <color indexed="9"/>
      <name val="Tahoma"/>
      <family val="2"/>
    </font>
    <font>
      <b/>
      <sz val="10"/>
      <color indexed="12"/>
      <name val="Tahoma"/>
      <family val="2"/>
    </font>
    <font>
      <sz val="11"/>
      <name val="ＭＳ Ｐゴシック"/>
      <charset val="128"/>
    </font>
    <font>
      <sz val="10"/>
      <name val="Arial"/>
      <family val="2"/>
      <charset val="163"/>
    </font>
    <font>
      <b/>
      <sz val="10"/>
      <name val="Arial"/>
      <family val="2"/>
      <charset val="163"/>
    </font>
    <font>
      <b/>
      <sz val="12"/>
      <name val="Arial"/>
      <family val="2"/>
      <charset val="163"/>
    </font>
    <font>
      <i/>
      <sz val="10"/>
      <name val="Arial"/>
      <family val="2"/>
      <charset val="163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62"/>
        <bgColor indexed="56"/>
      </patternFill>
    </fill>
    <fill>
      <patternFill patternType="solid">
        <fgColor indexed="18"/>
        <bgColor indexed="32"/>
      </patternFill>
    </fill>
    <fill>
      <patternFill patternType="solid">
        <fgColor indexed="27"/>
        <bgColor indexed="41"/>
      </patternFill>
    </fill>
  </fills>
  <borders count="3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/>
      <top style="thin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/>
      <bottom/>
      <diagonal/>
    </border>
    <border>
      <left/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medium">
        <color indexed="8"/>
      </right>
      <top style="thin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medium">
        <color indexed="8"/>
      </right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medium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</borders>
  <cellStyleXfs count="5">
    <xf numFmtId="0" fontId="0" fillId="0" borderId="0"/>
    <xf numFmtId="0" fontId="11" fillId="0" borderId="0" applyNumberFormat="0" applyFill="0" applyBorder="0" applyAlignment="0" applyProtection="0"/>
    <xf numFmtId="0" fontId="17" fillId="0" borderId="0"/>
    <xf numFmtId="0" fontId="17" fillId="0" borderId="0"/>
    <xf numFmtId="0" fontId="1" fillId="0" borderId="0"/>
  </cellStyleXfs>
  <cellXfs count="117">
    <xf numFmtId="0" fontId="0" fillId="0" borderId="0" xfId="0"/>
    <xf numFmtId="0" fontId="2" fillId="2" borderId="0" xfId="0" applyFont="1" applyFill="1"/>
    <xf numFmtId="0" fontId="4" fillId="2" borderId="1" xfId="0" applyFont="1" applyFill="1" applyBorder="1" applyAlignment="1">
      <alignment horizontal="left" vertical="center"/>
    </xf>
    <xf numFmtId="1" fontId="2" fillId="2" borderId="0" xfId="0" applyNumberFormat="1" applyFont="1" applyFill="1"/>
    <xf numFmtId="0" fontId="2" fillId="2" borderId="0" xfId="0" applyFont="1" applyFill="1" applyAlignment="1">
      <alignment horizontal="left"/>
    </xf>
    <xf numFmtId="1" fontId="2" fillId="2" borderId="0" xfId="0" applyNumberFormat="1" applyFont="1" applyFill="1" applyProtection="1">
      <protection hidden="1"/>
    </xf>
    <xf numFmtId="0" fontId="3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  <xf numFmtId="0" fontId="2" fillId="2" borderId="0" xfId="0" applyFont="1" applyFill="1" applyAlignment="1">
      <alignment wrapText="1"/>
    </xf>
    <xf numFmtId="1" fontId="4" fillId="2" borderId="0" xfId="0" applyNumberFormat="1" applyFont="1" applyFill="1" applyBorder="1" applyAlignment="1"/>
    <xf numFmtId="0" fontId="2" fillId="2" borderId="0" xfId="0" applyFont="1" applyFill="1" applyBorder="1" applyAlignment="1"/>
    <xf numFmtId="0" fontId="2" fillId="2" borderId="0" xfId="0" applyFont="1" applyFill="1" applyAlignment="1">
      <alignment vertical="center"/>
    </xf>
    <xf numFmtId="1" fontId="2" fillId="2" borderId="0" xfId="0" applyNumberFormat="1" applyFont="1" applyFill="1" applyAlignment="1" applyProtection="1">
      <alignment vertical="center"/>
      <protection hidden="1"/>
    </xf>
    <xf numFmtId="0" fontId="2" fillId="2" borderId="0" xfId="0" applyFont="1" applyFill="1" applyAlignment="1">
      <alignment horizontal="left" vertical="center"/>
    </xf>
    <xf numFmtId="0" fontId="9" fillId="2" borderId="0" xfId="0" applyFont="1" applyFill="1" applyAlignment="1">
      <alignment horizontal="center"/>
    </xf>
    <xf numFmtId="1" fontId="6" fillId="3" borderId="2" xfId="0" applyNumberFormat="1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1" fontId="2" fillId="2" borderId="6" xfId="0" applyNumberFormat="1" applyFont="1" applyFill="1" applyBorder="1" applyAlignment="1">
      <alignment vertical="center"/>
    </xf>
    <xf numFmtId="49" fontId="2" fillId="2" borderId="7" xfId="0" applyNumberFormat="1" applyFont="1" applyFill="1" applyBorder="1" applyAlignment="1">
      <alignment horizontal="left" vertical="center"/>
    </xf>
    <xf numFmtId="0" fontId="10" fillId="2" borderId="7" xfId="1" applyNumberFormat="1" applyFont="1" applyFill="1" applyBorder="1" applyAlignment="1" applyProtection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1" fontId="2" fillId="2" borderId="9" xfId="0" applyNumberFormat="1" applyFont="1" applyFill="1" applyBorder="1" applyAlignment="1">
      <alignment vertical="center"/>
    </xf>
    <xf numFmtId="49" fontId="2" fillId="2" borderId="10" xfId="0" applyNumberFormat="1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2" fillId="2" borderId="0" xfId="0" applyFont="1" applyFill="1" applyAlignment="1"/>
    <xf numFmtId="0" fontId="12" fillId="2" borderId="0" xfId="0" applyFont="1" applyFill="1"/>
    <xf numFmtId="0" fontId="13" fillId="2" borderId="12" xfId="0" applyFont="1" applyFill="1" applyBorder="1" applyAlignment="1"/>
    <xf numFmtId="0" fontId="13" fillId="2" borderId="12" xfId="0" applyFont="1" applyFill="1" applyBorder="1" applyAlignment="1">
      <alignment wrapText="1"/>
    </xf>
    <xf numFmtId="0" fontId="2" fillId="2" borderId="12" xfId="0" applyFont="1" applyFill="1" applyBorder="1" applyAlignment="1">
      <alignment wrapText="1"/>
    </xf>
    <xf numFmtId="0" fontId="9" fillId="2" borderId="0" xfId="0" applyFont="1" applyFill="1" applyAlignment="1" applyProtection="1">
      <alignment wrapText="1"/>
    </xf>
    <xf numFmtId="0" fontId="12" fillId="2" borderId="0" xfId="0" applyFont="1" applyFill="1" applyAlignment="1">
      <alignment wrapText="1"/>
    </xf>
    <xf numFmtId="0" fontId="13" fillId="2" borderId="0" xfId="0" applyFont="1" applyFill="1" applyAlignment="1"/>
    <xf numFmtId="0" fontId="9" fillId="2" borderId="13" xfId="3" applyFont="1" applyFill="1" applyBorder="1" applyAlignment="1">
      <alignment horizontal="left" wrapText="1"/>
    </xf>
    <xf numFmtId="0" fontId="2" fillId="2" borderId="0" xfId="0" applyFont="1" applyFill="1" applyAlignment="1" applyProtection="1">
      <alignment wrapText="1"/>
    </xf>
    <xf numFmtId="0" fontId="9" fillId="2" borderId="14" xfId="3" applyFont="1" applyFill="1" applyBorder="1" applyAlignment="1">
      <alignment horizontal="left" wrapText="1"/>
    </xf>
    <xf numFmtId="0" fontId="7" fillId="2" borderId="0" xfId="0" applyFont="1" applyFill="1" applyAlignment="1"/>
    <xf numFmtId="0" fontId="7" fillId="2" borderId="14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wrapText="1"/>
    </xf>
    <xf numFmtId="0" fontId="12" fillId="2" borderId="0" xfId="0" applyFont="1" applyFill="1" applyBorder="1" applyAlignment="1">
      <alignment horizontal="center" wrapText="1"/>
    </xf>
    <xf numFmtId="0" fontId="13" fillId="2" borderId="16" xfId="0" applyFont="1" applyFill="1" applyBorder="1" applyAlignment="1">
      <alignment horizontal="center" vertical="center"/>
    </xf>
    <xf numFmtId="0" fontId="13" fillId="2" borderId="17" xfId="0" applyFont="1" applyFill="1" applyBorder="1" applyAlignment="1">
      <alignment horizontal="center" vertical="center"/>
    </xf>
    <xf numFmtId="0" fontId="13" fillId="2" borderId="18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wrapText="1"/>
    </xf>
    <xf numFmtId="0" fontId="6" fillId="4" borderId="1" xfId="3" applyFont="1" applyFill="1" applyBorder="1" applyAlignment="1">
      <alignment horizontal="center" vertical="center" wrapText="1"/>
    </xf>
    <xf numFmtId="0" fontId="6" fillId="4" borderId="19" xfId="3" applyFont="1" applyFill="1" applyBorder="1" applyAlignment="1">
      <alignment horizontal="center" vertical="center" wrapText="1"/>
    </xf>
    <xf numFmtId="0" fontId="8" fillId="2" borderId="0" xfId="3" applyFont="1" applyFill="1" applyBorder="1" applyAlignment="1">
      <alignment horizontal="center" vertical="center" wrapText="1"/>
    </xf>
    <xf numFmtId="0" fontId="9" fillId="5" borderId="15" xfId="3" applyFont="1" applyFill="1" applyBorder="1" applyAlignment="1">
      <alignment horizontal="left" vertical="center"/>
    </xf>
    <xf numFmtId="0" fontId="9" fillId="5" borderId="20" xfId="3" applyFont="1" applyFill="1" applyBorder="1" applyAlignment="1">
      <alignment horizontal="left" vertical="center"/>
    </xf>
    <xf numFmtId="0" fontId="9" fillId="5" borderId="21" xfId="3" applyFont="1" applyFill="1" applyBorder="1" applyAlignment="1">
      <alignment horizontal="left" vertical="center"/>
    </xf>
    <xf numFmtId="0" fontId="8" fillId="2" borderId="0" xfId="3" applyFont="1" applyFill="1" applyBorder="1" applyAlignment="1">
      <alignment horizontal="left" vertical="center"/>
    </xf>
    <xf numFmtId="0" fontId="12" fillId="2" borderId="0" xfId="0" applyFont="1" applyFill="1" applyBorder="1" applyAlignment="1">
      <alignment vertical="top" wrapText="1"/>
    </xf>
    <xf numFmtId="0" fontId="13" fillId="2" borderId="0" xfId="0" applyFont="1" applyFill="1" applyAlignment="1">
      <alignment vertical="top"/>
    </xf>
    <xf numFmtId="0" fontId="12" fillId="2" borderId="0" xfId="0" applyFont="1" applyFill="1" applyBorder="1"/>
    <xf numFmtId="0" fontId="13" fillId="2" borderId="22" xfId="0" applyFont="1" applyFill="1" applyBorder="1" applyAlignment="1">
      <alignment horizontal="center" vertical="center"/>
    </xf>
    <xf numFmtId="0" fontId="9" fillId="2" borderId="0" xfId="2" applyFont="1" applyFill="1" applyBorder="1"/>
    <xf numFmtId="0" fontId="2" fillId="2" borderId="0" xfId="2" applyFont="1" applyFill="1" applyBorder="1"/>
    <xf numFmtId="164" fontId="2" fillId="2" borderId="0" xfId="2" applyNumberFormat="1" applyFont="1" applyFill="1" applyBorder="1"/>
    <xf numFmtId="0" fontId="4" fillId="2" borderId="21" xfId="0" applyFont="1" applyFill="1" applyBorder="1" applyAlignment="1">
      <alignment horizontal="left"/>
    </xf>
    <xf numFmtId="0" fontId="2" fillId="2" borderId="21" xfId="0" applyFont="1" applyFill="1" applyBorder="1" applyAlignment="1">
      <alignment vertical="top"/>
    </xf>
    <xf numFmtId="0" fontId="4" fillId="2" borderId="1" xfId="0" applyFont="1" applyFill="1" applyBorder="1" applyAlignment="1">
      <alignment vertical="center"/>
    </xf>
    <xf numFmtId="0" fontId="5" fillId="2" borderId="21" xfId="0" applyFont="1" applyFill="1" applyBorder="1" applyAlignment="1">
      <alignment vertical="top"/>
    </xf>
    <xf numFmtId="0" fontId="4" fillId="2" borderId="0" xfId="0" applyFont="1" applyFill="1"/>
    <xf numFmtId="0" fontId="5" fillId="2" borderId="0" xfId="2" applyFont="1" applyFill="1" applyBorder="1"/>
    <xf numFmtId="0" fontId="2" fillId="2" borderId="0" xfId="0" applyFont="1" applyFill="1" applyBorder="1"/>
    <xf numFmtId="0" fontId="2" fillId="2" borderId="23" xfId="0" applyFont="1" applyFill="1" applyBorder="1" applyAlignment="1"/>
    <xf numFmtId="0" fontId="6" fillId="4" borderId="24" xfId="0" applyNumberFormat="1" applyFont="1" applyFill="1" applyBorder="1" applyAlignment="1">
      <alignment horizontal="center"/>
    </xf>
    <xf numFmtId="0" fontId="6" fillId="4" borderId="3" xfId="0" applyNumberFormat="1" applyFont="1" applyFill="1" applyBorder="1" applyAlignment="1">
      <alignment horizontal="center"/>
    </xf>
    <xf numFmtId="0" fontId="6" fillId="4" borderId="3" xfId="0" applyNumberFormat="1" applyFont="1" applyFill="1" applyBorder="1" applyAlignment="1">
      <alignment horizontal="center" wrapText="1"/>
    </xf>
    <xf numFmtId="0" fontId="6" fillId="4" borderId="4" xfId="0" applyNumberFormat="1" applyFont="1" applyFill="1" applyBorder="1" applyAlignment="1">
      <alignment horizontal="center"/>
    </xf>
    <xf numFmtId="0" fontId="6" fillId="4" borderId="25" xfId="0" applyNumberFormat="1" applyFont="1" applyFill="1" applyBorder="1" applyAlignment="1">
      <alignment horizontal="center" wrapText="1"/>
    </xf>
    <xf numFmtId="0" fontId="2" fillId="2" borderId="23" xfId="0" applyFont="1" applyFill="1" applyBorder="1"/>
    <xf numFmtId="0" fontId="2" fillId="2" borderId="26" xfId="0" applyNumberFormat="1" applyFont="1" applyFill="1" applyBorder="1" applyAlignment="1">
      <alignment horizontal="center"/>
    </xf>
    <xf numFmtId="0" fontId="2" fillId="2" borderId="7" xfId="0" applyNumberFormat="1" applyFont="1" applyFill="1" applyBorder="1"/>
    <xf numFmtId="0" fontId="2" fillId="2" borderId="7" xfId="0" applyNumberFormat="1" applyFont="1" applyFill="1" applyBorder="1" applyAlignment="1">
      <alignment horizontal="center"/>
    </xf>
    <xf numFmtId="0" fontId="2" fillId="2" borderId="27" xfId="0" applyNumberFormat="1" applyFont="1" applyFill="1" applyBorder="1" applyAlignment="1">
      <alignment horizontal="center"/>
    </xf>
    <xf numFmtId="0" fontId="2" fillId="2" borderId="28" xfId="0" applyNumberFormat="1" applyFont="1" applyFill="1" applyBorder="1" applyAlignment="1">
      <alignment horizontal="center"/>
    </xf>
    <xf numFmtId="0" fontId="15" fillId="4" borderId="29" xfId="0" applyNumberFormat="1" applyFont="1" applyFill="1" applyBorder="1" applyAlignment="1">
      <alignment horizontal="center"/>
    </xf>
    <xf numFmtId="0" fontId="6" fillId="4" borderId="10" xfId="0" applyFont="1" applyFill="1" applyBorder="1"/>
    <xf numFmtId="0" fontId="15" fillId="4" borderId="10" xfId="0" applyFont="1" applyFill="1" applyBorder="1" applyAlignment="1">
      <alignment horizontal="center"/>
    </xf>
    <xf numFmtId="0" fontId="15" fillId="4" borderId="3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10" fontId="2" fillId="2" borderId="0" xfId="0" applyNumberFormat="1" applyFont="1" applyFill="1" applyBorder="1" applyAlignment="1">
      <alignment horizontal="center"/>
    </xf>
    <xf numFmtId="9" fontId="2" fillId="2" borderId="0" xfId="0" applyNumberFormat="1" applyFont="1" applyFill="1" applyBorder="1" applyAlignment="1">
      <alignment horizontal="center"/>
    </xf>
    <xf numFmtId="0" fontId="4" fillId="2" borderId="0" xfId="0" applyFont="1" applyFill="1" applyBorder="1" applyAlignment="1">
      <alignment horizontal="left"/>
    </xf>
    <xf numFmtId="2" fontId="16" fillId="2" borderId="0" xfId="0" applyNumberFormat="1" applyFont="1" applyFill="1" applyBorder="1" applyAlignment="1">
      <alignment horizontal="right" wrapText="1"/>
    </xf>
    <xf numFmtId="0" fontId="18" fillId="2" borderId="1" xfId="3" applyFont="1" applyFill="1" applyBorder="1" applyAlignment="1">
      <alignment vertical="top" wrapText="1"/>
    </xf>
    <xf numFmtId="0" fontId="18" fillId="2" borderId="1" xfId="0" applyFont="1" applyFill="1" applyBorder="1" applyAlignment="1">
      <alignment vertical="top" wrapText="1"/>
    </xf>
    <xf numFmtId="0" fontId="19" fillId="5" borderId="15" xfId="3" applyFont="1" applyFill="1" applyBorder="1" applyAlignment="1">
      <alignment horizontal="left" vertical="center"/>
    </xf>
    <xf numFmtId="0" fontId="19" fillId="5" borderId="20" xfId="3" applyFont="1" applyFill="1" applyBorder="1" applyAlignment="1">
      <alignment horizontal="left" vertical="center"/>
    </xf>
    <xf numFmtId="0" fontId="19" fillId="5" borderId="21" xfId="3" applyFont="1" applyFill="1" applyBorder="1" applyAlignment="1">
      <alignment horizontal="left" vertical="center"/>
    </xf>
    <xf numFmtId="0" fontId="20" fillId="5" borderId="15" xfId="3" applyFont="1" applyFill="1" applyBorder="1" applyAlignment="1">
      <alignment horizontal="left" vertical="center"/>
    </xf>
    <xf numFmtId="0" fontId="20" fillId="5" borderId="20" xfId="3" applyFont="1" applyFill="1" applyBorder="1" applyAlignment="1">
      <alignment horizontal="left" vertical="center"/>
    </xf>
    <xf numFmtId="0" fontId="20" fillId="5" borderId="21" xfId="3" applyFont="1" applyFill="1" applyBorder="1" applyAlignment="1">
      <alignment horizontal="left" vertical="center"/>
    </xf>
    <xf numFmtId="0" fontId="21" fillId="2" borderId="1" xfId="3" applyFont="1" applyFill="1" applyBorder="1" applyAlignment="1">
      <alignment vertical="top" wrapText="1"/>
    </xf>
    <xf numFmtId="0" fontId="21" fillId="2" borderId="1" xfId="0" applyFont="1" applyFill="1" applyBorder="1" applyAlignment="1">
      <alignment horizontal="left" vertical="top" wrapText="1"/>
    </xf>
    <xf numFmtId="0" fontId="19" fillId="2" borderId="0" xfId="3" applyFont="1" applyFill="1" applyBorder="1" applyAlignment="1">
      <alignment horizontal="left" vertical="center"/>
    </xf>
    <xf numFmtId="0" fontId="18" fillId="2" borderId="0" xfId="0" applyFont="1" applyFill="1" applyAlignment="1"/>
    <xf numFmtId="14" fontId="18" fillId="2" borderId="1" xfId="3" applyNumberFormat="1" applyFont="1" applyFill="1" applyBorder="1" applyAlignment="1">
      <alignment vertical="top" wrapText="1"/>
    </xf>
    <xf numFmtId="14" fontId="13" fillId="2" borderId="0" xfId="0" applyNumberFormat="1" applyFont="1" applyFill="1" applyAlignment="1">
      <alignment vertical="top"/>
    </xf>
    <xf numFmtId="1" fontId="4" fillId="2" borderId="1" xfId="0" applyNumberFormat="1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top" wrapText="1"/>
    </xf>
    <xf numFmtId="1" fontId="4" fillId="2" borderId="15" xfId="0" applyNumberFormat="1" applyFont="1" applyFill="1" applyBorder="1" applyAlignment="1"/>
    <xf numFmtId="0" fontId="5" fillId="2" borderId="1" xfId="0" applyFont="1" applyFill="1" applyBorder="1" applyAlignment="1">
      <alignment horizontal="left"/>
    </xf>
    <xf numFmtId="0" fontId="13" fillId="2" borderId="31" xfId="0" applyFont="1" applyFill="1" applyBorder="1" applyAlignment="1">
      <alignment horizontal="center" vertical="center" wrapText="1"/>
    </xf>
    <xf numFmtId="0" fontId="5" fillId="2" borderId="32" xfId="3" applyFont="1" applyFill="1" applyBorder="1" applyAlignment="1">
      <alignment horizontal="left" wrapText="1"/>
    </xf>
    <xf numFmtId="0" fontId="5" fillId="2" borderId="33" xfId="3" applyFont="1" applyFill="1" applyBorder="1" applyAlignment="1">
      <alignment horizontal="left" wrapText="1"/>
    </xf>
    <xf numFmtId="0" fontId="7" fillId="2" borderId="3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/>
    </xf>
    <xf numFmtId="0" fontId="5" fillId="2" borderId="1" xfId="2" applyFont="1" applyFill="1" applyBorder="1" applyAlignment="1">
      <alignment vertical="top"/>
    </xf>
    <xf numFmtId="0" fontId="3" fillId="2" borderId="0" xfId="2" applyFont="1" applyFill="1" applyBorder="1" applyAlignment="1">
      <alignment horizontal="center"/>
    </xf>
  </cellXfs>
  <cellStyles count="5">
    <cellStyle name="Hyperlink" xfId="1" builtinId="8"/>
    <cellStyle name="Normal" xfId="0" builtinId="0"/>
    <cellStyle name="Normal_Functional Test Case v1.0" xfId="2" xr:uid="{00000000-0005-0000-0000-000002000000}"/>
    <cellStyle name="Normal_Sheet1" xfId="3" xr:uid="{00000000-0005-0000-0000-000003000000}"/>
    <cellStyle name="標準_結合試験(AllOvertheWorld)" xfId="4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21"/>
  <sheetViews>
    <sheetView workbookViewId="0">
      <selection activeCell="D9" sqref="D9"/>
    </sheetView>
  </sheetViews>
  <sheetFormatPr defaultColWidth="9" defaultRowHeight="12.75"/>
  <cols>
    <col min="1" max="1" width="1.375" style="1" customWidth="1"/>
    <col min="2" max="2" width="11.875" style="3" customWidth="1"/>
    <col min="3" max="3" width="26.5" style="4" customWidth="1"/>
    <col min="4" max="4" width="17.125" style="4" customWidth="1"/>
    <col min="5" max="5" width="28.125" style="4" customWidth="1"/>
    <col min="6" max="6" width="30.625" style="4" customWidth="1"/>
    <col min="7" max="16384" width="9" style="1"/>
  </cols>
  <sheetData>
    <row r="1" spans="2:6" ht="25.5">
      <c r="B1" s="5"/>
      <c r="D1" s="6" t="s">
        <v>0</v>
      </c>
      <c r="E1" s="7"/>
    </row>
    <row r="2" spans="2:6" ht="13.5" customHeight="1">
      <c r="B2" s="5"/>
      <c r="D2" s="8"/>
      <c r="E2" s="8"/>
    </row>
    <row r="3" spans="2:6">
      <c r="B3" s="108" t="s">
        <v>1</v>
      </c>
      <c r="C3" s="108"/>
      <c r="D3" s="109" t="e">
        <f>#REF!</f>
        <v>#REF!</v>
      </c>
      <c r="E3" s="109"/>
      <c r="F3" s="109"/>
    </row>
    <row r="4" spans="2:6">
      <c r="B4" s="108" t="s">
        <v>2</v>
      </c>
      <c r="C4" s="108"/>
      <c r="D4" s="109" t="e">
        <f>#REF!</f>
        <v>#REF!</v>
      </c>
      <c r="E4" s="109"/>
      <c r="F4" s="109"/>
    </row>
    <row r="5" spans="2:6" s="9" customFormat="1" ht="84.75" customHeight="1">
      <c r="B5" s="106" t="s">
        <v>3</v>
      </c>
      <c r="C5" s="106"/>
      <c r="D5" s="107" t="s">
        <v>4</v>
      </c>
      <c r="E5" s="107"/>
      <c r="F5" s="107"/>
    </row>
    <row r="6" spans="2:6">
      <c r="B6" s="10"/>
      <c r="C6" s="11"/>
      <c r="D6" s="11"/>
      <c r="E6" s="11"/>
      <c r="F6" s="11"/>
    </row>
    <row r="7" spans="2:6" s="12" customFormat="1">
      <c r="B7" s="13"/>
      <c r="C7" s="14"/>
      <c r="D7" s="14"/>
      <c r="E7" s="14"/>
      <c r="F7" s="14"/>
    </row>
    <row r="8" spans="2:6" s="15" customFormat="1" ht="21" customHeight="1">
      <c r="B8" s="16" t="s">
        <v>5</v>
      </c>
      <c r="C8" s="17" t="s">
        <v>6</v>
      </c>
      <c r="D8" s="17" t="s">
        <v>7</v>
      </c>
      <c r="E8" s="18" t="s">
        <v>8</v>
      </c>
      <c r="F8" s="19" t="s">
        <v>9</v>
      </c>
    </row>
    <row r="9" spans="2:6">
      <c r="B9" s="20">
        <v>1</v>
      </c>
      <c r="C9" s="21" t="s">
        <v>10</v>
      </c>
      <c r="D9" s="22" t="s">
        <v>11</v>
      </c>
      <c r="E9" s="22"/>
      <c r="F9" s="23"/>
    </row>
    <row r="10" spans="2:6">
      <c r="B10" s="20">
        <v>2</v>
      </c>
      <c r="C10" s="21" t="s">
        <v>12</v>
      </c>
      <c r="D10" s="22" t="s">
        <v>13</v>
      </c>
      <c r="E10" s="22"/>
      <c r="F10" s="23"/>
    </row>
    <row r="11" spans="2:6">
      <c r="B11" s="20">
        <v>3</v>
      </c>
      <c r="C11" s="21" t="s">
        <v>14</v>
      </c>
      <c r="D11" s="22" t="s">
        <v>15</v>
      </c>
      <c r="E11" s="22"/>
      <c r="F11" s="23"/>
    </row>
    <row r="12" spans="2:6">
      <c r="B12" s="20">
        <v>4</v>
      </c>
      <c r="C12" s="21" t="s">
        <v>16</v>
      </c>
      <c r="D12" s="22" t="s">
        <v>17</v>
      </c>
      <c r="E12" s="22"/>
      <c r="F12" s="23"/>
    </row>
    <row r="13" spans="2:6">
      <c r="B13" s="20">
        <v>5</v>
      </c>
      <c r="C13" s="21" t="s">
        <v>18</v>
      </c>
      <c r="D13" s="22" t="s">
        <v>19</v>
      </c>
      <c r="E13" s="22"/>
      <c r="F13" s="23"/>
    </row>
    <row r="14" spans="2:6">
      <c r="B14" s="20">
        <v>6</v>
      </c>
      <c r="C14" s="21" t="s">
        <v>20</v>
      </c>
      <c r="D14" s="22" t="s">
        <v>21</v>
      </c>
      <c r="E14" s="24"/>
      <c r="F14" s="23"/>
    </row>
    <row r="15" spans="2:6">
      <c r="B15" s="20">
        <v>7</v>
      </c>
      <c r="C15" s="21" t="s">
        <v>22</v>
      </c>
      <c r="D15" s="22" t="s">
        <v>23</v>
      </c>
      <c r="E15" s="24"/>
      <c r="F15" s="23"/>
    </row>
    <row r="16" spans="2:6">
      <c r="B16" s="20">
        <v>8</v>
      </c>
      <c r="C16" s="21" t="s">
        <v>24</v>
      </c>
      <c r="D16" s="22" t="s">
        <v>25</v>
      </c>
      <c r="E16" s="24"/>
      <c r="F16" s="23"/>
    </row>
    <row r="17" spans="2:6">
      <c r="B17" s="20">
        <v>9</v>
      </c>
      <c r="C17" s="21" t="s">
        <v>26</v>
      </c>
      <c r="D17" s="22" t="s">
        <v>27</v>
      </c>
      <c r="E17" s="24"/>
      <c r="F17" s="23"/>
    </row>
    <row r="18" spans="2:6">
      <c r="B18" s="20"/>
      <c r="C18" s="21"/>
      <c r="D18" s="24"/>
      <c r="E18" s="24"/>
      <c r="F18" s="23"/>
    </row>
    <row r="19" spans="2:6">
      <c r="B19" s="20"/>
      <c r="C19" s="21"/>
      <c r="D19" s="24"/>
      <c r="E19" s="24"/>
      <c r="F19" s="23"/>
    </row>
    <row r="20" spans="2:6">
      <c r="B20" s="20"/>
      <c r="C20" s="21"/>
      <c r="D20" s="24"/>
      <c r="E20" s="24"/>
      <c r="F20" s="23"/>
    </row>
    <row r="21" spans="2:6">
      <c r="B21" s="25"/>
      <c r="C21" s="26"/>
      <c r="D21" s="27"/>
      <c r="E21" s="27"/>
      <c r="F21" s="28"/>
    </row>
  </sheetData>
  <mergeCells count="6">
    <mergeCell ref="B5:C5"/>
    <mergeCell ref="D5:F5"/>
    <mergeCell ref="B3:C3"/>
    <mergeCell ref="D3:F3"/>
    <mergeCell ref="B4:C4"/>
    <mergeCell ref="D4:F4"/>
  </mergeCells>
  <phoneticPr fontId="0" type="noConversion"/>
  <hyperlinks>
    <hyperlink ref="D9" location="Module1!B10" display="Module1" xr:uid="{00000000-0004-0000-0000-000000000000}"/>
  </hyperlinks>
  <pageMargins left="0.74791666666666667" right="0.74791666666666667" top="0.98402777777777783" bottom="1.1506944444444445" header="0.51180555555555562" footer="0.98402777777777783"/>
  <pageSetup paperSize="9" firstPageNumber="0" orientation="landscape" horizontalDpi="300" verticalDpi="300"/>
  <headerFooter alignWithMargins="0">
    <oddFooter>&amp;L&amp;"Tahoma,Regular"&amp;8 02ae-BM/PM/HDCV/FSOFT v2/0&amp;C&amp;"tahoma,Regular"&amp;8Internal use&amp;R&amp;"tahoma,Regular"&amp;8&amp;P/&amp;N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"/>
  <sheetViews>
    <sheetView workbookViewId="0">
      <pane ySplit="8" topLeftCell="A9" activePane="bottomLeft" state="frozen"/>
      <selection pane="bottomLeft" activeCell="H18" sqref="H18"/>
    </sheetView>
  </sheetViews>
  <sheetFormatPr defaultColWidth="9" defaultRowHeight="12.75"/>
  <cols>
    <col min="1" max="1" width="11.875" style="1" customWidth="1"/>
    <col min="2" max="2" width="19.125" style="1" customWidth="1"/>
    <col min="3" max="3" width="25.625" style="1" customWidth="1"/>
    <col min="4" max="4" width="28.5" style="1" customWidth="1"/>
    <col min="5" max="5" width="16.875" style="1" customWidth="1"/>
    <col min="6" max="6" width="7.125" style="1" customWidth="1"/>
    <col min="7" max="7" width="22.625" style="29" customWidth="1"/>
    <col min="8" max="8" width="17.625" style="1" customWidth="1"/>
    <col min="9" max="9" width="8.125" style="30" customWidth="1"/>
    <col min="10" max="10" width="0" style="1" hidden="1" customWidth="1"/>
    <col min="11" max="16384" width="9" style="1"/>
  </cols>
  <sheetData>
    <row r="1" spans="1:10" s="36" customFormat="1">
      <c r="A1" s="31"/>
      <c r="B1" s="32"/>
      <c r="C1" s="32"/>
      <c r="D1" s="32"/>
      <c r="E1" s="32"/>
      <c r="F1" s="33"/>
      <c r="G1" s="34"/>
      <c r="H1" s="9"/>
      <c r="I1" s="35"/>
    </row>
    <row r="2" spans="1:10" s="36" customFormat="1" ht="15" customHeight="1">
      <c r="A2" s="37" t="s">
        <v>28</v>
      </c>
      <c r="B2" s="111" t="s">
        <v>29</v>
      </c>
      <c r="C2" s="111"/>
      <c r="D2" s="111"/>
      <c r="E2" s="111"/>
      <c r="F2" s="111"/>
      <c r="G2" s="38"/>
      <c r="H2" s="9"/>
      <c r="I2" s="35"/>
      <c r="J2" s="36" t="s">
        <v>30</v>
      </c>
    </row>
    <row r="3" spans="1:10" s="36" customFormat="1" ht="25.5" customHeight="1">
      <c r="A3" s="39" t="s">
        <v>31</v>
      </c>
      <c r="B3" s="111"/>
      <c r="C3" s="111"/>
      <c r="D3" s="111"/>
      <c r="E3" s="111"/>
      <c r="F3" s="111"/>
      <c r="G3" s="38"/>
      <c r="H3" s="9"/>
      <c r="I3" s="35"/>
      <c r="J3" s="36" t="s">
        <v>32</v>
      </c>
    </row>
    <row r="4" spans="1:10" s="36" customFormat="1" ht="18" customHeight="1">
      <c r="A4" s="37" t="s">
        <v>33</v>
      </c>
      <c r="B4" s="112"/>
      <c r="C4" s="112"/>
      <c r="D4" s="112"/>
      <c r="E4" s="112"/>
      <c r="F4" s="112"/>
      <c r="G4" s="38"/>
      <c r="H4" s="9"/>
      <c r="I4" s="35"/>
      <c r="J4" s="40"/>
    </row>
    <row r="5" spans="1:10" s="36" customFormat="1" ht="19.5" customHeight="1">
      <c r="A5" s="41" t="s">
        <v>30</v>
      </c>
      <c r="B5" s="42" t="s">
        <v>32</v>
      </c>
      <c r="C5" s="42" t="s">
        <v>34</v>
      </c>
      <c r="D5" s="43" t="s">
        <v>35</v>
      </c>
      <c r="E5" s="113" t="s">
        <v>36</v>
      </c>
      <c r="F5" s="113"/>
      <c r="G5" s="44"/>
      <c r="H5" s="44"/>
      <c r="I5" s="45"/>
      <c r="J5" s="36" t="s">
        <v>37</v>
      </c>
    </row>
    <row r="6" spans="1:10" s="36" customFormat="1" ht="15" customHeight="1">
      <c r="A6" s="46">
        <f>COUNTIF(F10:F996,"Pass")</f>
        <v>4</v>
      </c>
      <c r="B6" s="47">
        <f>COUNTIF(F10:F996,"Fail")</f>
        <v>1</v>
      </c>
      <c r="C6" s="47">
        <f>E6-D6-B6-A6</f>
        <v>0</v>
      </c>
      <c r="D6" s="48">
        <f>COUNTIF(F$10:F$996,"N/A")</f>
        <v>0</v>
      </c>
      <c r="E6" s="110">
        <f>COUNTA(A10:A996)</f>
        <v>5</v>
      </c>
      <c r="F6" s="110"/>
      <c r="G6" s="44"/>
      <c r="H6" s="44"/>
      <c r="I6" s="45"/>
      <c r="J6" s="36" t="s">
        <v>35</v>
      </c>
    </row>
    <row r="7" spans="1:10" s="36" customFormat="1" ht="15" customHeight="1">
      <c r="D7" s="49"/>
      <c r="E7" s="49"/>
      <c r="F7" s="44"/>
      <c r="G7" s="44"/>
      <c r="H7" s="44"/>
      <c r="I7" s="45"/>
    </row>
    <row r="8" spans="1:10" s="36" customFormat="1" ht="25.5" customHeight="1">
      <c r="A8" s="50" t="s">
        <v>38</v>
      </c>
      <c r="B8" s="50" t="s">
        <v>39</v>
      </c>
      <c r="C8" s="50" t="s">
        <v>40</v>
      </c>
      <c r="D8" s="50" t="s">
        <v>41</v>
      </c>
      <c r="E8" s="51" t="s">
        <v>42</v>
      </c>
      <c r="F8" s="51" t="s">
        <v>43</v>
      </c>
      <c r="G8" s="51" t="s">
        <v>44</v>
      </c>
      <c r="H8" s="50" t="s">
        <v>45</v>
      </c>
      <c r="I8" s="52"/>
    </row>
    <row r="9" spans="1:10" s="36" customFormat="1" ht="15.75" customHeight="1">
      <c r="A9" s="53"/>
      <c r="B9" s="53" t="s">
        <v>10</v>
      </c>
      <c r="C9" s="54"/>
      <c r="D9" s="54"/>
      <c r="E9" s="54"/>
      <c r="F9" s="54"/>
      <c r="G9" s="54"/>
      <c r="H9" s="55"/>
      <c r="I9" s="56"/>
    </row>
    <row r="10" spans="1:10" s="58" customFormat="1" ht="120.95" customHeight="1">
      <c r="A10" s="92" t="s">
        <v>46</v>
      </c>
      <c r="B10" s="100" t="s">
        <v>47</v>
      </c>
      <c r="C10" s="100" t="s">
        <v>48</v>
      </c>
      <c r="D10" s="101" t="s">
        <v>49</v>
      </c>
      <c r="E10" s="101" t="s">
        <v>50</v>
      </c>
      <c r="F10" s="92" t="s">
        <v>30</v>
      </c>
      <c r="G10" s="105">
        <v>43837</v>
      </c>
      <c r="H10" s="93"/>
      <c r="I10" s="57"/>
    </row>
    <row r="11" spans="1:10" ht="25.5">
      <c r="A11" s="92" t="s">
        <v>51</v>
      </c>
      <c r="B11" s="100" t="s">
        <v>52</v>
      </c>
      <c r="C11" s="100" t="s">
        <v>48</v>
      </c>
      <c r="D11" s="101" t="s">
        <v>53</v>
      </c>
      <c r="E11" s="101" t="s">
        <v>50</v>
      </c>
      <c r="F11" s="92" t="s">
        <v>30</v>
      </c>
      <c r="G11" s="104">
        <v>43837</v>
      </c>
      <c r="H11" s="93"/>
      <c r="I11" s="57"/>
    </row>
    <row r="12" spans="1:10" s="36" customFormat="1" ht="15.75" customHeight="1">
      <c r="A12" s="97"/>
      <c r="B12" s="97" t="s">
        <v>54</v>
      </c>
      <c r="C12" s="98"/>
      <c r="D12" s="98"/>
      <c r="E12" s="98"/>
      <c r="F12" s="98"/>
      <c r="G12" s="98"/>
      <c r="H12" s="99"/>
      <c r="I12" s="56"/>
    </row>
    <row r="13" spans="1:10" ht="38.25">
      <c r="A13" s="92" t="s">
        <v>55</v>
      </c>
      <c r="B13" s="100" t="s">
        <v>56</v>
      </c>
      <c r="C13" s="100" t="s">
        <v>57</v>
      </c>
      <c r="D13" s="101" t="s">
        <v>58</v>
      </c>
      <c r="E13" s="101" t="s">
        <v>50</v>
      </c>
      <c r="F13" s="92" t="s">
        <v>30</v>
      </c>
      <c r="G13" s="104">
        <v>43837</v>
      </c>
      <c r="H13" s="93"/>
      <c r="I13" s="57"/>
    </row>
    <row r="14" spans="1:10" ht="38.25">
      <c r="A14" s="92" t="s">
        <v>59</v>
      </c>
      <c r="B14" s="100" t="s">
        <v>56</v>
      </c>
      <c r="C14" s="100" t="s">
        <v>60</v>
      </c>
      <c r="D14" s="101" t="s">
        <v>61</v>
      </c>
      <c r="E14" s="101" t="s">
        <v>50</v>
      </c>
      <c r="F14" s="92" t="s">
        <v>32</v>
      </c>
      <c r="G14" s="104">
        <v>43837</v>
      </c>
      <c r="H14" s="93"/>
      <c r="I14" s="59"/>
    </row>
    <row r="15" spans="1:10" s="103" customFormat="1" ht="38.25">
      <c r="A15" s="92" t="s">
        <v>62</v>
      </c>
      <c r="B15" s="100" t="s">
        <v>56</v>
      </c>
      <c r="C15" s="100" t="s">
        <v>63</v>
      </c>
      <c r="D15" s="101" t="s">
        <v>64</v>
      </c>
      <c r="E15" s="101" t="s">
        <v>50</v>
      </c>
      <c r="F15" s="92" t="s">
        <v>30</v>
      </c>
      <c r="G15" s="104">
        <v>43837</v>
      </c>
      <c r="H15" s="93"/>
      <c r="I15" s="102"/>
    </row>
  </sheetData>
  <autoFilter ref="A8:H15" xr:uid="{00000000-0009-0000-0000-000001000000}"/>
  <mergeCells count="5">
    <mergeCell ref="E6:F6"/>
    <mergeCell ref="B2:F2"/>
    <mergeCell ref="B3:F3"/>
    <mergeCell ref="B4:F4"/>
    <mergeCell ref="E5:F5"/>
  </mergeCells>
  <phoneticPr fontId="0" type="noConversion"/>
  <dataValidations disablePrompts="1" count="1">
    <dataValidation type="list" allowBlank="1" showErrorMessage="1" sqref="F1:F3 F7:F143" xr:uid="{00000000-0002-0000-0100-000000000000}">
      <formula1>$J$2:$J$6</formula1>
      <formula2>0</formula2>
    </dataValidation>
  </dataValidations>
  <pageMargins left="0.74791666666666667" right="0.25" top="0.75" bottom="0.98402777777777772" header="0.5" footer="0.5"/>
  <pageSetup paperSize="9" firstPageNumber="0" orientation="landscape" horizontalDpi="300" verticalDpi="300"/>
  <headerFooter alignWithMargins="0">
    <oddHeader>&amp;LFacilitate_Test Case\Company&amp;Rv1.0</oddHeader>
    <oddFooter>&amp;L&amp;"Tahoma,Regular"&amp;8 02ae-BM/PM/HDCV/FSOFT v2/0&amp;C&amp;"Tahoma,Regular"&amp;10Internal use&amp;R&amp;"Tahoma,Regular"&amp;8&amp;P/&amp;N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1"/>
  <sheetViews>
    <sheetView workbookViewId="0">
      <pane ySplit="8" topLeftCell="A15" activePane="bottomLeft" state="frozen"/>
      <selection pane="bottomLeft" activeCell="H21" sqref="H21"/>
    </sheetView>
  </sheetViews>
  <sheetFormatPr defaultColWidth="9" defaultRowHeight="12.75"/>
  <cols>
    <col min="1" max="1" width="11.5" style="1" customWidth="1"/>
    <col min="2" max="2" width="19.125" style="1" customWidth="1"/>
    <col min="3" max="3" width="25.625" style="1" customWidth="1"/>
    <col min="4" max="4" width="30.125" style="1" customWidth="1"/>
    <col min="5" max="5" width="16.875" style="1" customWidth="1"/>
    <col min="6" max="6" width="7.125" style="1" customWidth="1"/>
    <col min="7" max="7" width="9" style="29"/>
    <col min="8" max="8" width="17.625" style="1" customWidth="1"/>
    <col min="9" max="9" width="8.125" style="30" customWidth="1"/>
    <col min="10" max="10" width="0" style="1" hidden="1" customWidth="1"/>
    <col min="11" max="16384" width="9" style="1"/>
  </cols>
  <sheetData>
    <row r="1" spans="1:11" s="36" customFormat="1">
      <c r="A1" s="31"/>
      <c r="B1" s="32"/>
      <c r="C1" s="32"/>
      <c r="D1" s="32"/>
      <c r="E1" s="32"/>
      <c r="F1" s="33"/>
      <c r="G1" s="34"/>
      <c r="H1" s="9"/>
      <c r="I1" s="35"/>
    </row>
    <row r="2" spans="1:11" s="36" customFormat="1" ht="15" customHeight="1">
      <c r="A2" s="37" t="s">
        <v>28</v>
      </c>
      <c r="B2" s="111" t="s">
        <v>13</v>
      </c>
      <c r="C2" s="111"/>
      <c r="D2" s="111"/>
      <c r="E2" s="111"/>
      <c r="F2" s="111"/>
      <c r="G2" s="38"/>
      <c r="H2" s="9"/>
      <c r="I2" s="35"/>
      <c r="J2" s="36" t="s">
        <v>30</v>
      </c>
    </row>
    <row r="3" spans="1:11" s="36" customFormat="1" ht="25.5" customHeight="1">
      <c r="A3" s="39" t="s">
        <v>31</v>
      </c>
      <c r="B3" s="111"/>
      <c r="C3" s="111"/>
      <c r="D3" s="111"/>
      <c r="E3" s="111"/>
      <c r="F3" s="111"/>
      <c r="G3" s="38"/>
      <c r="H3" s="9"/>
      <c r="I3" s="35"/>
      <c r="J3" s="36" t="s">
        <v>32</v>
      </c>
    </row>
    <row r="4" spans="1:11" s="36" customFormat="1" ht="18" customHeight="1">
      <c r="A4" s="37" t="s">
        <v>33</v>
      </c>
      <c r="B4" s="112"/>
      <c r="C4" s="112"/>
      <c r="D4" s="112"/>
      <c r="E4" s="112"/>
      <c r="F4" s="112"/>
      <c r="G4" s="38"/>
      <c r="H4" s="9"/>
      <c r="I4" s="35"/>
      <c r="J4" s="40"/>
    </row>
    <row r="5" spans="1:11" s="36" customFormat="1" ht="19.5" customHeight="1">
      <c r="A5" s="41" t="s">
        <v>30</v>
      </c>
      <c r="B5" s="42" t="s">
        <v>32</v>
      </c>
      <c r="C5" s="42" t="s">
        <v>34</v>
      </c>
      <c r="D5" s="43" t="s">
        <v>35</v>
      </c>
      <c r="E5" s="113" t="s">
        <v>36</v>
      </c>
      <c r="F5" s="113"/>
      <c r="G5" s="44"/>
      <c r="H5" s="44"/>
      <c r="I5" s="45"/>
      <c r="J5" s="36" t="s">
        <v>37</v>
      </c>
    </row>
    <row r="6" spans="1:11" s="36" customFormat="1" ht="15" customHeight="1">
      <c r="A6" s="60">
        <f>COUNTIF(F10:F996,"Pass")</f>
        <v>10</v>
      </c>
      <c r="B6" s="47">
        <f>COUNTIF(F10:F996,"Fail")</f>
        <v>0</v>
      </c>
      <c r="C6" s="47">
        <f>E6-D6-B6-A6</f>
        <v>0</v>
      </c>
      <c r="D6" s="48">
        <f>COUNTIF(F$10:F$996,"N/A")</f>
        <v>0</v>
      </c>
      <c r="E6" s="110">
        <f>COUNTA(A10:A996)</f>
        <v>10</v>
      </c>
      <c r="F6" s="110"/>
      <c r="G6" s="44"/>
      <c r="H6" s="44"/>
      <c r="I6" s="45"/>
      <c r="J6" s="36" t="s">
        <v>35</v>
      </c>
    </row>
    <row r="7" spans="1:11" s="36" customFormat="1" ht="15" customHeight="1">
      <c r="D7" s="49"/>
      <c r="E7" s="49"/>
      <c r="F7" s="49"/>
      <c r="G7" s="49"/>
      <c r="H7" s="49"/>
      <c r="I7" s="45"/>
    </row>
    <row r="8" spans="1:11" s="36" customFormat="1" ht="25.5" customHeight="1">
      <c r="A8" s="50" t="s">
        <v>38</v>
      </c>
      <c r="B8" s="50" t="s">
        <v>39</v>
      </c>
      <c r="C8" s="50" t="s">
        <v>40</v>
      </c>
      <c r="D8" s="50" t="s">
        <v>41</v>
      </c>
      <c r="E8" s="51" t="s">
        <v>42</v>
      </c>
      <c r="F8" s="51" t="s">
        <v>43</v>
      </c>
      <c r="G8" s="51" t="s">
        <v>44</v>
      </c>
      <c r="H8" s="50" t="s">
        <v>45</v>
      </c>
      <c r="I8" s="52"/>
    </row>
    <row r="9" spans="1:11" s="36" customFormat="1" ht="15.75" customHeight="1">
      <c r="A9" s="53"/>
      <c r="B9" s="53" t="s">
        <v>65</v>
      </c>
      <c r="C9" s="54"/>
      <c r="D9" s="54"/>
      <c r="E9" s="54"/>
      <c r="F9" s="54"/>
      <c r="G9" s="54"/>
      <c r="H9" s="55"/>
      <c r="I9" s="56"/>
    </row>
    <row r="10" spans="1:11" s="58" customFormat="1" ht="120.95" customHeight="1">
      <c r="A10" s="92" t="s">
        <v>66</v>
      </c>
      <c r="B10" s="100" t="s">
        <v>67</v>
      </c>
      <c r="C10" s="100" t="s">
        <v>68</v>
      </c>
      <c r="D10" s="101" t="s">
        <v>69</v>
      </c>
      <c r="E10" s="101"/>
      <c r="F10" s="92" t="s">
        <v>30</v>
      </c>
      <c r="G10" s="104">
        <v>43837</v>
      </c>
      <c r="H10" s="93"/>
      <c r="I10" s="57"/>
    </row>
    <row r="11" spans="1:11" ht="63.75">
      <c r="A11" s="92" t="s">
        <v>70</v>
      </c>
      <c r="B11" s="100" t="s">
        <v>71</v>
      </c>
      <c r="C11" s="100" t="s">
        <v>72</v>
      </c>
      <c r="D11" s="101" t="s">
        <v>73</v>
      </c>
      <c r="E11" s="101"/>
      <c r="F11" s="92" t="s">
        <v>30</v>
      </c>
      <c r="G11" s="104">
        <v>43837</v>
      </c>
      <c r="H11" s="93"/>
      <c r="I11" s="57"/>
    </row>
    <row r="12" spans="1:11" ht="63.75">
      <c r="A12" s="92" t="s">
        <v>74</v>
      </c>
      <c r="B12" s="100" t="s">
        <v>75</v>
      </c>
      <c r="C12" s="100" t="s">
        <v>76</v>
      </c>
      <c r="D12" s="101" t="s">
        <v>77</v>
      </c>
      <c r="E12" s="101"/>
      <c r="F12" s="92" t="s">
        <v>30</v>
      </c>
      <c r="G12" s="104">
        <v>43837</v>
      </c>
      <c r="H12" s="93"/>
      <c r="I12" s="57"/>
    </row>
    <row r="13" spans="1:11" s="36" customFormat="1" ht="51">
      <c r="A13" s="92" t="s">
        <v>78</v>
      </c>
      <c r="B13" s="100" t="s">
        <v>79</v>
      </c>
      <c r="C13" s="100" t="s">
        <v>80</v>
      </c>
      <c r="D13" s="101" t="s">
        <v>81</v>
      </c>
      <c r="E13" s="101"/>
      <c r="F13" s="92" t="s">
        <v>30</v>
      </c>
      <c r="G13" s="104">
        <v>43837</v>
      </c>
      <c r="H13" s="93"/>
      <c r="I13" s="56"/>
    </row>
    <row r="14" spans="1:11">
      <c r="A14" s="94"/>
      <c r="B14" s="94" t="s">
        <v>82</v>
      </c>
      <c r="C14" s="95"/>
      <c r="D14" s="95"/>
      <c r="E14" s="95"/>
      <c r="F14" s="95"/>
      <c r="G14" s="95"/>
      <c r="H14" s="96"/>
      <c r="I14" s="57"/>
    </row>
    <row r="15" spans="1:11" ht="63.75">
      <c r="A15" s="92" t="s">
        <v>83</v>
      </c>
      <c r="B15" s="100" t="s">
        <v>67</v>
      </c>
      <c r="C15" s="100" t="s">
        <v>84</v>
      </c>
      <c r="D15" s="101" t="s">
        <v>85</v>
      </c>
      <c r="E15" s="101"/>
      <c r="F15" s="92" t="s">
        <v>30</v>
      </c>
      <c r="G15" s="104">
        <v>43837</v>
      </c>
      <c r="H15" s="93"/>
      <c r="I15" s="59"/>
    </row>
    <row r="16" spans="1:11" ht="63.75">
      <c r="A16" s="92" t="s">
        <v>86</v>
      </c>
      <c r="B16" s="100" t="s">
        <v>71</v>
      </c>
      <c r="C16" s="100" t="s">
        <v>87</v>
      </c>
      <c r="D16" s="101" t="s">
        <v>73</v>
      </c>
      <c r="E16" s="101"/>
      <c r="F16" s="92" t="s">
        <v>30</v>
      </c>
      <c r="G16" s="104">
        <v>43837</v>
      </c>
      <c r="H16" s="93"/>
      <c r="I16" s="56"/>
      <c r="J16" s="36"/>
      <c r="K16" s="36"/>
    </row>
    <row r="17" spans="1:9" ht="63.75">
      <c r="A17" s="92" t="s">
        <v>88</v>
      </c>
      <c r="B17" s="100" t="s">
        <v>75</v>
      </c>
      <c r="C17" s="100" t="s">
        <v>89</v>
      </c>
      <c r="D17" s="101" t="s">
        <v>77</v>
      </c>
      <c r="E17" s="101"/>
      <c r="F17" s="92" t="s">
        <v>30</v>
      </c>
      <c r="G17" s="104">
        <v>43837</v>
      </c>
      <c r="H17" s="93"/>
      <c r="I17" s="57"/>
    </row>
    <row r="18" spans="1:9" ht="51">
      <c r="A18" s="92" t="s">
        <v>90</v>
      </c>
      <c r="B18" s="100" t="s">
        <v>79</v>
      </c>
      <c r="C18" s="100" t="s">
        <v>91</v>
      </c>
      <c r="D18" s="101" t="s">
        <v>92</v>
      </c>
      <c r="E18" s="101"/>
      <c r="F18" s="92" t="s">
        <v>30</v>
      </c>
      <c r="G18" s="104">
        <v>43837</v>
      </c>
      <c r="H18" s="93"/>
    </row>
    <row r="19" spans="1:9">
      <c r="A19" s="94"/>
      <c r="B19" s="94" t="s">
        <v>93</v>
      </c>
      <c r="C19" s="95"/>
      <c r="D19" s="95"/>
      <c r="E19" s="95"/>
      <c r="F19" s="95"/>
      <c r="G19" s="95"/>
      <c r="H19" s="96"/>
      <c r="I19" s="57"/>
    </row>
    <row r="20" spans="1:9" ht="51">
      <c r="A20" s="92" t="s">
        <v>94</v>
      </c>
      <c r="B20" s="100" t="s">
        <v>67</v>
      </c>
      <c r="C20" s="100" t="s">
        <v>95</v>
      </c>
      <c r="D20" s="101" t="s">
        <v>96</v>
      </c>
      <c r="E20" s="101"/>
      <c r="F20" s="92" t="s">
        <v>30</v>
      </c>
      <c r="G20" s="104">
        <v>43837</v>
      </c>
      <c r="H20" s="93"/>
      <c r="I20" s="59"/>
    </row>
    <row r="21" spans="1:9" ht="51">
      <c r="A21" s="92" t="s">
        <v>97</v>
      </c>
      <c r="B21" s="100" t="s">
        <v>98</v>
      </c>
      <c r="C21" s="100" t="s">
        <v>99</v>
      </c>
      <c r="D21" s="101" t="s">
        <v>100</v>
      </c>
      <c r="E21" s="101"/>
      <c r="F21" s="92" t="s">
        <v>30</v>
      </c>
      <c r="G21" s="104">
        <v>43837</v>
      </c>
      <c r="H21" s="93"/>
      <c r="I21" s="57"/>
    </row>
  </sheetData>
  <autoFilter ref="A8:H15" xr:uid="{00000000-0009-0000-0000-000002000000}"/>
  <mergeCells count="5">
    <mergeCell ref="E6:F6"/>
    <mergeCell ref="B2:F2"/>
    <mergeCell ref="B3:F3"/>
    <mergeCell ref="B4:F4"/>
    <mergeCell ref="E5:F5"/>
  </mergeCells>
  <phoneticPr fontId="0" type="noConversion"/>
  <dataValidations count="1">
    <dataValidation type="list" allowBlank="1" showErrorMessage="1" sqref="F1:F3 F7:F142" xr:uid="{00000000-0002-0000-0200-000000000000}">
      <formula1>$J$2:$J$6</formula1>
      <formula2>0</formula2>
    </dataValidation>
  </dataValidations>
  <pageMargins left="0.74791666666666667" right="0.25" top="0.75" bottom="0.98402777777777772" header="0.5" footer="0.5"/>
  <pageSetup paperSize="9" firstPageNumber="0" orientation="landscape" horizontalDpi="300" verticalDpi="300"/>
  <headerFooter alignWithMargins="0">
    <oddHeader>&amp;LFacilitate_Test Case\Company&amp;Rv1.0</oddHeader>
    <oddFooter>&amp;L&amp;"Tahoma,Regular"&amp;8 02ae-BM/PM/HDCV/FSOFT v2/0&amp;C&amp;"Tahoma,Regular"&amp;10Internal use&amp;R&amp;"tahoma,Regular"&amp;8&amp;P/&amp;N</oddFooter>
  </headerFooter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9"/>
  <sheetViews>
    <sheetView topLeftCell="A13" workbookViewId="0">
      <selection activeCell="H19" sqref="H19"/>
    </sheetView>
  </sheetViews>
  <sheetFormatPr defaultColWidth="9" defaultRowHeight="12.75"/>
  <cols>
    <col min="1" max="1" width="11.5" style="1" customWidth="1"/>
    <col min="2" max="2" width="19.125" style="1" customWidth="1"/>
    <col min="3" max="3" width="25.625" style="1" customWidth="1"/>
    <col min="4" max="4" width="30.125" style="1" customWidth="1"/>
    <col min="5" max="5" width="16.875" style="1" customWidth="1"/>
    <col min="6" max="6" width="7.125" style="1" customWidth="1"/>
    <col min="7" max="7" width="9" style="29"/>
    <col min="8" max="8" width="17.625" style="1" customWidth="1"/>
    <col min="9" max="9" width="8.125" style="30" customWidth="1"/>
    <col min="10" max="10" width="0" style="1" hidden="1" customWidth="1"/>
    <col min="11" max="16384" width="9" style="1"/>
  </cols>
  <sheetData>
    <row r="1" spans="1:11" s="36" customFormat="1" ht="13.5" thickBot="1">
      <c r="A1" s="31"/>
      <c r="B1" s="32"/>
      <c r="C1" s="32"/>
      <c r="D1" s="32"/>
      <c r="E1" s="32"/>
      <c r="F1" s="33"/>
      <c r="G1" s="34"/>
      <c r="H1" s="9"/>
      <c r="I1" s="35"/>
    </row>
    <row r="2" spans="1:11" s="36" customFormat="1" ht="15" customHeight="1">
      <c r="A2" s="37" t="s">
        <v>28</v>
      </c>
      <c r="B2" s="111" t="s">
        <v>15</v>
      </c>
      <c r="C2" s="111"/>
      <c r="D2" s="111"/>
      <c r="E2" s="111"/>
      <c r="F2" s="111"/>
      <c r="G2" s="38"/>
      <c r="H2" s="9"/>
      <c r="I2" s="35"/>
      <c r="J2" s="36" t="s">
        <v>30</v>
      </c>
    </row>
    <row r="3" spans="1:11" s="36" customFormat="1" ht="25.5" customHeight="1">
      <c r="A3" s="39" t="s">
        <v>31</v>
      </c>
      <c r="B3" s="111"/>
      <c r="C3" s="111"/>
      <c r="D3" s="111"/>
      <c r="E3" s="111"/>
      <c r="F3" s="111"/>
      <c r="G3" s="38"/>
      <c r="H3" s="9"/>
      <c r="I3" s="35"/>
      <c r="J3" s="36" t="s">
        <v>32</v>
      </c>
    </row>
    <row r="4" spans="1:11" s="36" customFormat="1" ht="18" customHeight="1">
      <c r="A4" s="37" t="s">
        <v>33</v>
      </c>
      <c r="B4" s="112"/>
      <c r="C4" s="112"/>
      <c r="D4" s="112"/>
      <c r="E4" s="112"/>
      <c r="F4" s="112"/>
      <c r="G4" s="38"/>
      <c r="H4" s="9"/>
      <c r="I4" s="35"/>
      <c r="J4" s="40"/>
    </row>
    <row r="5" spans="1:11" s="36" customFormat="1" ht="19.5" customHeight="1">
      <c r="A5" s="41" t="s">
        <v>30</v>
      </c>
      <c r="B5" s="42" t="s">
        <v>32</v>
      </c>
      <c r="C5" s="42" t="s">
        <v>34</v>
      </c>
      <c r="D5" s="43" t="s">
        <v>35</v>
      </c>
      <c r="E5" s="113" t="s">
        <v>36</v>
      </c>
      <c r="F5" s="113"/>
      <c r="G5" s="44"/>
      <c r="H5" s="44"/>
      <c r="I5" s="45"/>
      <c r="J5" s="36" t="s">
        <v>37</v>
      </c>
    </row>
    <row r="6" spans="1:11" s="36" customFormat="1" ht="15" customHeight="1" thickBot="1">
      <c r="A6" s="60">
        <f>COUNTIF(F10:F994,"Pass")</f>
        <v>8</v>
      </c>
      <c r="B6" s="47">
        <f>COUNTIF(F10:F994,"Fail")</f>
        <v>0</v>
      </c>
      <c r="C6" s="47">
        <f>E6-D6-B6-A6</f>
        <v>0</v>
      </c>
      <c r="D6" s="48">
        <f>COUNTIF(F$10:F$994,"N/A")</f>
        <v>0</v>
      </c>
      <c r="E6" s="110">
        <f>COUNTA(A10:A994)</f>
        <v>8</v>
      </c>
      <c r="F6" s="110"/>
      <c r="G6" s="44"/>
      <c r="H6" s="44"/>
      <c r="I6" s="45"/>
      <c r="J6" s="36" t="s">
        <v>35</v>
      </c>
    </row>
    <row r="7" spans="1:11" s="36" customFormat="1" ht="15" customHeight="1">
      <c r="D7" s="49"/>
      <c r="E7" s="49"/>
      <c r="F7" s="49"/>
      <c r="G7" s="49"/>
      <c r="H7" s="49"/>
      <c r="I7" s="45"/>
    </row>
    <row r="8" spans="1:11" s="36" customFormat="1" ht="25.5" customHeight="1">
      <c r="A8" s="50" t="s">
        <v>38</v>
      </c>
      <c r="B8" s="50" t="s">
        <v>39</v>
      </c>
      <c r="C8" s="50" t="s">
        <v>40</v>
      </c>
      <c r="D8" s="50" t="s">
        <v>41</v>
      </c>
      <c r="E8" s="51" t="s">
        <v>42</v>
      </c>
      <c r="F8" s="51" t="s">
        <v>43</v>
      </c>
      <c r="G8" s="51" t="s">
        <v>44</v>
      </c>
      <c r="H8" s="50" t="s">
        <v>45</v>
      </c>
      <c r="I8" s="52"/>
    </row>
    <row r="9" spans="1:11" s="36" customFormat="1" ht="15.75" customHeight="1">
      <c r="A9" s="53"/>
      <c r="B9" s="53" t="s">
        <v>101</v>
      </c>
      <c r="C9" s="54"/>
      <c r="D9" s="54"/>
      <c r="E9" s="54"/>
      <c r="F9" s="54"/>
      <c r="G9" s="54"/>
      <c r="H9" s="55"/>
      <c r="I9" s="56"/>
    </row>
    <row r="10" spans="1:11" s="58" customFormat="1" ht="120.95" customHeight="1">
      <c r="A10" s="92" t="s">
        <v>102</v>
      </c>
      <c r="B10" s="100" t="s">
        <v>67</v>
      </c>
      <c r="C10" s="100" t="s">
        <v>103</v>
      </c>
      <c r="D10" s="101" t="s">
        <v>104</v>
      </c>
      <c r="E10" s="101"/>
      <c r="F10" s="92" t="s">
        <v>30</v>
      </c>
      <c r="G10" s="104">
        <v>43868</v>
      </c>
      <c r="H10" s="93"/>
      <c r="I10" s="57"/>
    </row>
    <row r="11" spans="1:11" ht="63.75">
      <c r="A11" s="92" t="s">
        <v>105</v>
      </c>
      <c r="B11" s="100" t="s">
        <v>71</v>
      </c>
      <c r="C11" s="100" t="s">
        <v>106</v>
      </c>
      <c r="D11" s="101" t="s">
        <v>73</v>
      </c>
      <c r="E11" s="101"/>
      <c r="F11" s="92" t="s">
        <v>30</v>
      </c>
      <c r="G11" s="104">
        <v>43868</v>
      </c>
      <c r="H11" s="93"/>
      <c r="I11" s="57"/>
    </row>
    <row r="12" spans="1:11" s="36" customFormat="1" ht="51">
      <c r="A12" s="92" t="s">
        <v>107</v>
      </c>
      <c r="B12" s="100" t="s">
        <v>79</v>
      </c>
      <c r="C12" s="100" t="s">
        <v>108</v>
      </c>
      <c r="D12" s="101" t="s">
        <v>109</v>
      </c>
      <c r="E12" s="101"/>
      <c r="F12" s="92" t="s">
        <v>30</v>
      </c>
      <c r="G12" s="104">
        <v>43868</v>
      </c>
      <c r="H12" s="93"/>
      <c r="I12" s="56"/>
    </row>
    <row r="13" spans="1:11">
      <c r="A13" s="94"/>
      <c r="B13" s="94" t="s">
        <v>110</v>
      </c>
      <c r="C13" s="95"/>
      <c r="D13" s="95"/>
      <c r="E13" s="95"/>
      <c r="F13" s="95"/>
      <c r="G13" s="95"/>
      <c r="H13" s="96"/>
      <c r="I13" s="57"/>
    </row>
    <row r="14" spans="1:11" ht="63.75">
      <c r="A14" s="92" t="s">
        <v>111</v>
      </c>
      <c r="B14" s="100" t="s">
        <v>67</v>
      </c>
      <c r="C14" s="100" t="s">
        <v>112</v>
      </c>
      <c r="D14" s="101" t="s">
        <v>113</v>
      </c>
      <c r="E14" s="101"/>
      <c r="F14" s="92" t="s">
        <v>30</v>
      </c>
      <c r="G14" s="104">
        <v>43868</v>
      </c>
      <c r="H14" s="93"/>
      <c r="I14" s="59"/>
    </row>
    <row r="15" spans="1:11" ht="63.75">
      <c r="A15" s="92" t="s">
        <v>114</v>
      </c>
      <c r="B15" s="100" t="s">
        <v>71</v>
      </c>
      <c r="C15" s="100" t="s">
        <v>115</v>
      </c>
      <c r="D15" s="101" t="s">
        <v>73</v>
      </c>
      <c r="E15" s="101"/>
      <c r="F15" s="92" t="s">
        <v>30</v>
      </c>
      <c r="G15" s="104">
        <v>43868</v>
      </c>
      <c r="H15" s="93"/>
      <c r="I15" s="56"/>
      <c r="J15" s="36"/>
      <c r="K15" s="36"/>
    </row>
    <row r="16" spans="1:11" ht="51">
      <c r="A16" s="92" t="s">
        <v>116</v>
      </c>
      <c r="B16" s="100" t="s">
        <v>79</v>
      </c>
      <c r="C16" s="100" t="s">
        <v>117</v>
      </c>
      <c r="D16" s="101" t="s">
        <v>118</v>
      </c>
      <c r="E16" s="101"/>
      <c r="F16" s="92" t="s">
        <v>30</v>
      </c>
      <c r="G16" s="104">
        <v>43868</v>
      </c>
      <c r="H16" s="93"/>
    </row>
    <row r="17" spans="1:9">
      <c r="A17" s="94"/>
      <c r="B17" s="94" t="s">
        <v>119</v>
      </c>
      <c r="C17" s="95"/>
      <c r="D17" s="95"/>
      <c r="E17" s="95"/>
      <c r="F17" s="95"/>
      <c r="G17" s="95"/>
      <c r="H17" s="96"/>
      <c r="I17" s="57"/>
    </row>
    <row r="18" spans="1:9" ht="51">
      <c r="A18" s="92" t="s">
        <v>120</v>
      </c>
      <c r="B18" s="100" t="s">
        <v>67</v>
      </c>
      <c r="C18" s="100" t="s">
        <v>121</v>
      </c>
      <c r="D18" s="101" t="s">
        <v>122</v>
      </c>
      <c r="E18" s="101"/>
      <c r="F18" s="92" t="s">
        <v>30</v>
      </c>
      <c r="G18" s="104">
        <v>43868</v>
      </c>
      <c r="H18" s="93"/>
      <c r="I18" s="59"/>
    </row>
    <row r="19" spans="1:9" ht="51">
      <c r="A19" s="92" t="s">
        <v>123</v>
      </c>
      <c r="B19" s="100" t="s">
        <v>98</v>
      </c>
      <c r="C19" s="100" t="s">
        <v>124</v>
      </c>
      <c r="D19" s="101" t="s">
        <v>100</v>
      </c>
      <c r="E19" s="101"/>
      <c r="F19" s="92" t="s">
        <v>30</v>
      </c>
      <c r="G19" s="104">
        <v>43868</v>
      </c>
      <c r="H19" s="93"/>
      <c r="I19" s="57"/>
    </row>
  </sheetData>
  <mergeCells count="5">
    <mergeCell ref="B2:F2"/>
    <mergeCell ref="B3:F3"/>
    <mergeCell ref="B4:F4"/>
    <mergeCell ref="E5:F5"/>
    <mergeCell ref="E6:F6"/>
  </mergeCells>
  <dataValidations count="1">
    <dataValidation type="list" allowBlank="1" showErrorMessage="1" sqref="F1:F3 F7:F140" xr:uid="{00000000-0002-0000-0300-000000000000}">
      <formula1>$J$2:$J$6</formula1>
      <formula2>0</formula2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9"/>
  <sheetViews>
    <sheetView topLeftCell="A10" workbookViewId="0">
      <selection activeCell="G18" sqref="G18:G19"/>
    </sheetView>
  </sheetViews>
  <sheetFormatPr defaultColWidth="9" defaultRowHeight="12.75"/>
  <cols>
    <col min="1" max="1" width="11.5" style="1" customWidth="1"/>
    <col min="2" max="2" width="19.125" style="1" customWidth="1"/>
    <col min="3" max="3" width="25.625" style="1" customWidth="1"/>
    <col min="4" max="4" width="30.125" style="1" customWidth="1"/>
    <col min="5" max="5" width="16.875" style="1" customWidth="1"/>
    <col min="6" max="6" width="7.125" style="1" customWidth="1"/>
    <col min="7" max="7" width="9" style="29"/>
    <col min="8" max="8" width="17.625" style="1" customWidth="1"/>
    <col min="9" max="9" width="8.125" style="30" customWidth="1"/>
    <col min="10" max="10" width="0" style="1" hidden="1" customWidth="1"/>
    <col min="11" max="16384" width="9" style="1"/>
  </cols>
  <sheetData>
    <row r="1" spans="1:11" s="36" customFormat="1" ht="13.5" thickBot="1">
      <c r="A1" s="31"/>
      <c r="B1" s="32"/>
      <c r="C1" s="32"/>
      <c r="D1" s="32"/>
      <c r="E1" s="32"/>
      <c r="F1" s="33"/>
      <c r="G1" s="34"/>
      <c r="H1" s="9"/>
      <c r="I1" s="35"/>
    </row>
    <row r="2" spans="1:11" s="36" customFormat="1" ht="15" customHeight="1">
      <c r="A2" s="37" t="s">
        <v>28</v>
      </c>
      <c r="B2" s="111" t="s">
        <v>17</v>
      </c>
      <c r="C2" s="111"/>
      <c r="D2" s="111"/>
      <c r="E2" s="111"/>
      <c r="F2" s="111"/>
      <c r="G2" s="38"/>
      <c r="H2" s="9"/>
      <c r="I2" s="35"/>
      <c r="J2" s="36" t="s">
        <v>30</v>
      </c>
    </row>
    <row r="3" spans="1:11" s="36" customFormat="1" ht="25.5" customHeight="1">
      <c r="A3" s="39" t="s">
        <v>31</v>
      </c>
      <c r="B3" s="111"/>
      <c r="C3" s="111"/>
      <c r="D3" s="111"/>
      <c r="E3" s="111"/>
      <c r="F3" s="111"/>
      <c r="G3" s="38"/>
      <c r="H3" s="9"/>
      <c r="I3" s="35"/>
      <c r="J3" s="36" t="s">
        <v>32</v>
      </c>
    </row>
    <row r="4" spans="1:11" s="36" customFormat="1" ht="18" customHeight="1">
      <c r="A4" s="37" t="s">
        <v>33</v>
      </c>
      <c r="B4" s="112"/>
      <c r="C4" s="112"/>
      <c r="D4" s="112"/>
      <c r="E4" s="112"/>
      <c r="F4" s="112"/>
      <c r="G4" s="38"/>
      <c r="H4" s="9"/>
      <c r="I4" s="35"/>
      <c r="J4" s="40"/>
    </row>
    <row r="5" spans="1:11" s="36" customFormat="1" ht="19.5" customHeight="1">
      <c r="A5" s="41" t="s">
        <v>30</v>
      </c>
      <c r="B5" s="42" t="s">
        <v>32</v>
      </c>
      <c r="C5" s="42" t="s">
        <v>34</v>
      </c>
      <c r="D5" s="43" t="s">
        <v>35</v>
      </c>
      <c r="E5" s="113" t="s">
        <v>36</v>
      </c>
      <c r="F5" s="113"/>
      <c r="G5" s="44"/>
      <c r="H5" s="44"/>
      <c r="I5" s="45"/>
      <c r="J5" s="36" t="s">
        <v>37</v>
      </c>
    </row>
    <row r="6" spans="1:11" s="36" customFormat="1" ht="15" customHeight="1" thickBot="1">
      <c r="A6" s="60">
        <f>COUNTIF(F10:F994,"Pass")</f>
        <v>8</v>
      </c>
      <c r="B6" s="47">
        <f>COUNTIF(F10:F994,"Fail")</f>
        <v>0</v>
      </c>
      <c r="C6" s="47">
        <f>E6-D6-B6-A6</f>
        <v>0</v>
      </c>
      <c r="D6" s="48">
        <f>COUNTIF(F$10:F$994,"N/A")</f>
        <v>0</v>
      </c>
      <c r="E6" s="110">
        <f>COUNTA(A10:A994)</f>
        <v>8</v>
      </c>
      <c r="F6" s="110"/>
      <c r="G6" s="44"/>
      <c r="H6" s="44"/>
      <c r="I6" s="45"/>
      <c r="J6" s="36" t="s">
        <v>35</v>
      </c>
    </row>
    <row r="7" spans="1:11" s="36" customFormat="1" ht="15" customHeight="1">
      <c r="D7" s="49"/>
      <c r="E7" s="49"/>
      <c r="F7" s="49"/>
      <c r="G7" s="49"/>
      <c r="H7" s="49"/>
      <c r="I7" s="45"/>
    </row>
    <row r="8" spans="1:11" s="36" customFormat="1" ht="25.5" customHeight="1">
      <c r="A8" s="50" t="s">
        <v>38</v>
      </c>
      <c r="B8" s="50" t="s">
        <v>39</v>
      </c>
      <c r="C8" s="50" t="s">
        <v>40</v>
      </c>
      <c r="D8" s="50" t="s">
        <v>41</v>
      </c>
      <c r="E8" s="51" t="s">
        <v>42</v>
      </c>
      <c r="F8" s="51" t="s">
        <v>43</v>
      </c>
      <c r="G8" s="51" t="s">
        <v>44</v>
      </c>
      <c r="H8" s="50" t="s">
        <v>45</v>
      </c>
      <c r="I8" s="52"/>
    </row>
    <row r="9" spans="1:11" s="36" customFormat="1" ht="15.75" customHeight="1">
      <c r="A9" s="53"/>
      <c r="B9" s="53" t="s">
        <v>125</v>
      </c>
      <c r="C9" s="54"/>
      <c r="D9" s="54"/>
      <c r="E9" s="54"/>
      <c r="F9" s="54"/>
      <c r="G9" s="54"/>
      <c r="H9" s="55"/>
      <c r="I9" s="56"/>
    </row>
    <row r="10" spans="1:11" s="58" customFormat="1" ht="120.95" customHeight="1">
      <c r="A10" s="92" t="s">
        <v>126</v>
      </c>
      <c r="B10" s="100" t="s">
        <v>67</v>
      </c>
      <c r="C10" s="100" t="s">
        <v>127</v>
      </c>
      <c r="D10" s="101" t="s">
        <v>128</v>
      </c>
      <c r="E10" s="101"/>
      <c r="F10" s="92" t="s">
        <v>30</v>
      </c>
      <c r="G10" s="104">
        <v>43868</v>
      </c>
      <c r="H10" s="93"/>
      <c r="I10" s="57"/>
    </row>
    <row r="11" spans="1:11" ht="63.75">
      <c r="A11" s="92" t="s">
        <v>129</v>
      </c>
      <c r="B11" s="100" t="s">
        <v>71</v>
      </c>
      <c r="C11" s="100" t="s">
        <v>130</v>
      </c>
      <c r="D11" s="101" t="s">
        <v>73</v>
      </c>
      <c r="E11" s="101"/>
      <c r="F11" s="92" t="s">
        <v>30</v>
      </c>
      <c r="G11" s="104">
        <v>43868</v>
      </c>
      <c r="H11" s="93"/>
      <c r="I11" s="57"/>
    </row>
    <row r="12" spans="1:11" s="36" customFormat="1" ht="51">
      <c r="A12" s="92" t="s">
        <v>131</v>
      </c>
      <c r="B12" s="100" t="s">
        <v>79</v>
      </c>
      <c r="C12" s="100" t="s">
        <v>132</v>
      </c>
      <c r="D12" s="101" t="s">
        <v>133</v>
      </c>
      <c r="E12" s="101"/>
      <c r="F12" s="92" t="s">
        <v>30</v>
      </c>
      <c r="G12" s="104">
        <v>43868</v>
      </c>
      <c r="H12" s="93"/>
      <c r="I12" s="56"/>
    </row>
    <row r="13" spans="1:11">
      <c r="A13" s="94"/>
      <c r="B13" s="94" t="s">
        <v>134</v>
      </c>
      <c r="C13" s="95"/>
      <c r="D13" s="95"/>
      <c r="E13" s="95"/>
      <c r="F13" s="95"/>
      <c r="G13" s="95"/>
      <c r="H13" s="96"/>
      <c r="I13" s="57"/>
    </row>
    <row r="14" spans="1:11" ht="63.75">
      <c r="A14" s="92" t="s">
        <v>135</v>
      </c>
      <c r="B14" s="100" t="s">
        <v>67</v>
      </c>
      <c r="C14" s="100" t="s">
        <v>136</v>
      </c>
      <c r="D14" s="101" t="s">
        <v>137</v>
      </c>
      <c r="E14" s="101"/>
      <c r="F14" s="92" t="s">
        <v>30</v>
      </c>
      <c r="G14" s="104">
        <v>43868</v>
      </c>
      <c r="H14" s="93"/>
      <c r="I14" s="59"/>
    </row>
    <row r="15" spans="1:11" ht="63.75">
      <c r="A15" s="92" t="s">
        <v>138</v>
      </c>
      <c r="B15" s="100" t="s">
        <v>71</v>
      </c>
      <c r="C15" s="100" t="s">
        <v>139</v>
      </c>
      <c r="D15" s="101" t="s">
        <v>73</v>
      </c>
      <c r="E15" s="101"/>
      <c r="F15" s="92" t="s">
        <v>30</v>
      </c>
      <c r="G15" s="104">
        <v>43868</v>
      </c>
      <c r="H15" s="93"/>
      <c r="I15" s="56"/>
      <c r="J15" s="36"/>
      <c r="K15" s="36"/>
    </row>
    <row r="16" spans="1:11" ht="51">
      <c r="A16" s="92" t="s">
        <v>140</v>
      </c>
      <c r="B16" s="100" t="s">
        <v>79</v>
      </c>
      <c r="C16" s="100" t="s">
        <v>141</v>
      </c>
      <c r="D16" s="101" t="s">
        <v>142</v>
      </c>
      <c r="E16" s="101"/>
      <c r="F16" s="92" t="s">
        <v>30</v>
      </c>
      <c r="G16" s="104">
        <v>43868</v>
      </c>
      <c r="H16" s="93"/>
    </row>
    <row r="17" spans="1:9">
      <c r="A17" s="94"/>
      <c r="B17" s="94" t="s">
        <v>143</v>
      </c>
      <c r="C17" s="95"/>
      <c r="D17" s="95"/>
      <c r="E17" s="95"/>
      <c r="F17" s="95"/>
      <c r="G17" s="95"/>
      <c r="H17" s="96"/>
      <c r="I17" s="57"/>
    </row>
    <row r="18" spans="1:9" ht="51">
      <c r="A18" s="92" t="s">
        <v>144</v>
      </c>
      <c r="B18" s="100" t="s">
        <v>67</v>
      </c>
      <c r="C18" s="100" t="s">
        <v>145</v>
      </c>
      <c r="D18" s="101" t="s">
        <v>146</v>
      </c>
      <c r="E18" s="101"/>
      <c r="F18" s="92" t="s">
        <v>30</v>
      </c>
      <c r="G18" s="104">
        <v>43868</v>
      </c>
      <c r="H18" s="93"/>
      <c r="I18" s="59"/>
    </row>
    <row r="19" spans="1:9" ht="51">
      <c r="A19" s="92" t="s">
        <v>147</v>
      </c>
      <c r="B19" s="100" t="s">
        <v>98</v>
      </c>
      <c r="C19" s="100" t="s">
        <v>148</v>
      </c>
      <c r="D19" s="101" t="s">
        <v>100</v>
      </c>
      <c r="E19" s="101"/>
      <c r="F19" s="92" t="s">
        <v>30</v>
      </c>
      <c r="G19" s="104">
        <v>43868</v>
      </c>
      <c r="H19" s="93"/>
      <c r="I19" s="57"/>
    </row>
  </sheetData>
  <mergeCells count="5">
    <mergeCell ref="B2:F2"/>
    <mergeCell ref="B3:F3"/>
    <mergeCell ref="B4:F4"/>
    <mergeCell ref="E5:F5"/>
    <mergeCell ref="E6:F6"/>
  </mergeCells>
  <dataValidations count="1">
    <dataValidation type="list" allowBlank="1" showErrorMessage="1" sqref="F1:F3 F7:F140" xr:uid="{00000000-0002-0000-0400-000000000000}">
      <formula1>$J$2:$J$6</formula1>
      <formula2>0</formula2>
    </dataValidation>
  </dataValidation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9"/>
  <sheetViews>
    <sheetView topLeftCell="A10" workbookViewId="0">
      <selection activeCell="G18" sqref="G18:G19"/>
    </sheetView>
  </sheetViews>
  <sheetFormatPr defaultColWidth="9" defaultRowHeight="12.75"/>
  <cols>
    <col min="1" max="1" width="11.5" style="1" customWidth="1"/>
    <col min="2" max="2" width="19.125" style="1" customWidth="1"/>
    <col min="3" max="3" width="25.625" style="1" customWidth="1"/>
    <col min="4" max="4" width="30.125" style="1" customWidth="1"/>
    <col min="5" max="5" width="16.875" style="1" customWidth="1"/>
    <col min="6" max="6" width="7.125" style="1" customWidth="1"/>
    <col min="7" max="7" width="9" style="29"/>
    <col min="8" max="8" width="17.625" style="1" customWidth="1"/>
    <col min="9" max="9" width="8.125" style="30" customWidth="1"/>
    <col min="10" max="10" width="0" style="1" hidden="1" customWidth="1"/>
    <col min="11" max="16384" width="9" style="1"/>
  </cols>
  <sheetData>
    <row r="1" spans="1:11" s="36" customFormat="1" ht="13.5" thickBot="1">
      <c r="A1" s="31"/>
      <c r="B1" s="32"/>
      <c r="C1" s="32"/>
      <c r="D1" s="32"/>
      <c r="E1" s="32"/>
      <c r="F1" s="33"/>
      <c r="G1" s="34"/>
      <c r="H1" s="9"/>
      <c r="I1" s="35"/>
    </row>
    <row r="2" spans="1:11" s="36" customFormat="1" ht="15" customHeight="1">
      <c r="A2" s="37" t="s">
        <v>28</v>
      </c>
      <c r="B2" s="111" t="s">
        <v>19</v>
      </c>
      <c r="C2" s="111"/>
      <c r="D2" s="111"/>
      <c r="E2" s="111"/>
      <c r="F2" s="111"/>
      <c r="G2" s="38"/>
      <c r="H2" s="9"/>
      <c r="I2" s="35"/>
      <c r="J2" s="36" t="s">
        <v>30</v>
      </c>
    </row>
    <row r="3" spans="1:11" s="36" customFormat="1" ht="25.5" customHeight="1">
      <c r="A3" s="39" t="s">
        <v>31</v>
      </c>
      <c r="B3" s="111"/>
      <c r="C3" s="111"/>
      <c r="D3" s="111"/>
      <c r="E3" s="111"/>
      <c r="F3" s="111"/>
      <c r="G3" s="38"/>
      <c r="H3" s="9"/>
      <c r="I3" s="35"/>
      <c r="J3" s="36" t="s">
        <v>32</v>
      </c>
    </row>
    <row r="4" spans="1:11" s="36" customFormat="1" ht="18" customHeight="1">
      <c r="A4" s="37" t="s">
        <v>33</v>
      </c>
      <c r="B4" s="112"/>
      <c r="C4" s="112"/>
      <c r="D4" s="112"/>
      <c r="E4" s="112"/>
      <c r="F4" s="112"/>
      <c r="G4" s="38"/>
      <c r="H4" s="9"/>
      <c r="I4" s="35"/>
      <c r="J4" s="40"/>
    </row>
    <row r="5" spans="1:11" s="36" customFormat="1" ht="19.5" customHeight="1">
      <c r="A5" s="41" t="s">
        <v>30</v>
      </c>
      <c r="B5" s="42" t="s">
        <v>32</v>
      </c>
      <c r="C5" s="42" t="s">
        <v>34</v>
      </c>
      <c r="D5" s="43" t="s">
        <v>35</v>
      </c>
      <c r="E5" s="113" t="s">
        <v>36</v>
      </c>
      <c r="F5" s="113"/>
      <c r="G5" s="44"/>
      <c r="H5" s="44"/>
      <c r="I5" s="45"/>
      <c r="J5" s="36" t="s">
        <v>37</v>
      </c>
    </row>
    <row r="6" spans="1:11" s="36" customFormat="1" ht="15" customHeight="1" thickBot="1">
      <c r="A6" s="60">
        <f>COUNTIF(F10:F994,"Pass")</f>
        <v>8</v>
      </c>
      <c r="B6" s="47">
        <f>COUNTIF(F10:F994,"Fail")</f>
        <v>0</v>
      </c>
      <c r="C6" s="47">
        <f>E6-D6-B6-A6</f>
        <v>0</v>
      </c>
      <c r="D6" s="48">
        <f>COUNTIF(F$10:F$994,"N/A")</f>
        <v>0</v>
      </c>
      <c r="E6" s="110">
        <f>COUNTA(A10:A994)</f>
        <v>8</v>
      </c>
      <c r="F6" s="110"/>
      <c r="G6" s="44"/>
      <c r="H6" s="44"/>
      <c r="I6" s="45"/>
      <c r="J6" s="36" t="s">
        <v>35</v>
      </c>
    </row>
    <row r="7" spans="1:11" s="36" customFormat="1" ht="15" customHeight="1">
      <c r="D7" s="49"/>
      <c r="E7" s="49"/>
      <c r="F7" s="49"/>
      <c r="G7" s="49"/>
      <c r="H7" s="49"/>
      <c r="I7" s="45"/>
    </row>
    <row r="8" spans="1:11" s="36" customFormat="1" ht="25.5" customHeight="1">
      <c r="A8" s="50" t="s">
        <v>38</v>
      </c>
      <c r="B8" s="50" t="s">
        <v>39</v>
      </c>
      <c r="C8" s="50" t="s">
        <v>40</v>
      </c>
      <c r="D8" s="50" t="s">
        <v>41</v>
      </c>
      <c r="E8" s="51" t="s">
        <v>42</v>
      </c>
      <c r="F8" s="51" t="s">
        <v>43</v>
      </c>
      <c r="G8" s="51" t="s">
        <v>44</v>
      </c>
      <c r="H8" s="50" t="s">
        <v>45</v>
      </c>
      <c r="I8" s="52"/>
    </row>
    <row r="9" spans="1:11" s="36" customFormat="1" ht="15.75" customHeight="1">
      <c r="A9" s="53"/>
      <c r="B9" s="53" t="s">
        <v>149</v>
      </c>
      <c r="C9" s="54"/>
      <c r="D9" s="54"/>
      <c r="E9" s="54"/>
      <c r="F9" s="54"/>
      <c r="G9" s="54"/>
      <c r="H9" s="55"/>
      <c r="I9" s="56"/>
    </row>
    <row r="10" spans="1:11" s="58" customFormat="1" ht="120.95" customHeight="1">
      <c r="A10" s="92" t="s">
        <v>150</v>
      </c>
      <c r="B10" s="100" t="s">
        <v>67</v>
      </c>
      <c r="C10" s="100" t="s">
        <v>151</v>
      </c>
      <c r="D10" s="101" t="s">
        <v>152</v>
      </c>
      <c r="E10" s="101"/>
      <c r="F10" s="92" t="s">
        <v>30</v>
      </c>
      <c r="G10" s="104">
        <v>43897</v>
      </c>
      <c r="H10" s="93"/>
      <c r="I10" s="57"/>
    </row>
    <row r="11" spans="1:11" ht="63.75">
      <c r="A11" s="92" t="s">
        <v>153</v>
      </c>
      <c r="B11" s="100" t="s">
        <v>71</v>
      </c>
      <c r="C11" s="100" t="s">
        <v>154</v>
      </c>
      <c r="D11" s="101" t="s">
        <v>73</v>
      </c>
      <c r="E11" s="101"/>
      <c r="F11" s="92" t="s">
        <v>30</v>
      </c>
      <c r="G11" s="104">
        <v>43897</v>
      </c>
      <c r="H11" s="93"/>
      <c r="I11" s="57"/>
    </row>
    <row r="12" spans="1:11" s="36" customFormat="1" ht="51">
      <c r="A12" s="92" t="s">
        <v>155</v>
      </c>
      <c r="B12" s="100" t="s">
        <v>79</v>
      </c>
      <c r="C12" s="100" t="s">
        <v>156</v>
      </c>
      <c r="D12" s="101" t="s">
        <v>157</v>
      </c>
      <c r="E12" s="101"/>
      <c r="F12" s="92" t="s">
        <v>30</v>
      </c>
      <c r="G12" s="104">
        <v>43897</v>
      </c>
      <c r="H12" s="93"/>
      <c r="I12" s="56"/>
    </row>
    <row r="13" spans="1:11">
      <c r="A13" s="94"/>
      <c r="B13" s="94" t="s">
        <v>158</v>
      </c>
      <c r="C13" s="95"/>
      <c r="D13" s="95"/>
      <c r="E13" s="95"/>
      <c r="F13" s="95"/>
      <c r="G13" s="95"/>
      <c r="H13" s="96"/>
      <c r="I13" s="57"/>
    </row>
    <row r="14" spans="1:11" ht="63.75">
      <c r="A14" s="92" t="s">
        <v>159</v>
      </c>
      <c r="B14" s="100" t="s">
        <v>67</v>
      </c>
      <c r="C14" s="100" t="s">
        <v>160</v>
      </c>
      <c r="D14" s="101" t="s">
        <v>161</v>
      </c>
      <c r="E14" s="101"/>
      <c r="F14" s="92" t="s">
        <v>30</v>
      </c>
      <c r="G14" s="104">
        <v>43897</v>
      </c>
      <c r="H14" s="93"/>
      <c r="I14" s="59"/>
    </row>
    <row r="15" spans="1:11" ht="63.75">
      <c r="A15" s="92" t="s">
        <v>162</v>
      </c>
      <c r="B15" s="100" t="s">
        <v>71</v>
      </c>
      <c r="C15" s="100" t="s">
        <v>163</v>
      </c>
      <c r="D15" s="101" t="s">
        <v>73</v>
      </c>
      <c r="E15" s="101"/>
      <c r="F15" s="92" t="s">
        <v>30</v>
      </c>
      <c r="G15" s="104">
        <v>43897</v>
      </c>
      <c r="H15" s="93"/>
      <c r="I15" s="56"/>
      <c r="J15" s="36"/>
      <c r="K15" s="36"/>
    </row>
    <row r="16" spans="1:11" ht="51">
      <c r="A16" s="92" t="s">
        <v>164</v>
      </c>
      <c r="B16" s="100" t="s">
        <v>79</v>
      </c>
      <c r="C16" s="100" t="s">
        <v>165</v>
      </c>
      <c r="D16" s="101" t="s">
        <v>166</v>
      </c>
      <c r="E16" s="101"/>
      <c r="F16" s="92" t="s">
        <v>30</v>
      </c>
      <c r="G16" s="104">
        <v>43897</v>
      </c>
      <c r="H16" s="93"/>
    </row>
    <row r="17" spans="1:9">
      <c r="A17" s="94"/>
      <c r="B17" s="94" t="s">
        <v>167</v>
      </c>
      <c r="C17" s="95"/>
      <c r="D17" s="95"/>
      <c r="E17" s="95"/>
      <c r="F17" s="95"/>
      <c r="G17" s="95"/>
      <c r="H17" s="96"/>
      <c r="I17" s="57"/>
    </row>
    <row r="18" spans="1:9" ht="51">
      <c r="A18" s="92" t="s">
        <v>168</v>
      </c>
      <c r="B18" s="100" t="s">
        <v>67</v>
      </c>
      <c r="C18" s="100" t="s">
        <v>169</v>
      </c>
      <c r="D18" s="101" t="s">
        <v>170</v>
      </c>
      <c r="E18" s="101"/>
      <c r="F18" s="92" t="s">
        <v>30</v>
      </c>
      <c r="G18" s="104">
        <v>43897</v>
      </c>
      <c r="H18" s="93"/>
      <c r="I18" s="59"/>
    </row>
    <row r="19" spans="1:9" ht="51">
      <c r="A19" s="92" t="s">
        <v>171</v>
      </c>
      <c r="B19" s="100" t="s">
        <v>98</v>
      </c>
      <c r="C19" s="100" t="s">
        <v>172</v>
      </c>
      <c r="D19" s="101" t="s">
        <v>100</v>
      </c>
      <c r="E19" s="101"/>
      <c r="F19" s="92" t="s">
        <v>30</v>
      </c>
      <c r="G19" s="104">
        <v>43897</v>
      </c>
      <c r="H19" s="93"/>
      <c r="I19" s="57"/>
    </row>
  </sheetData>
  <mergeCells count="5">
    <mergeCell ref="B2:F2"/>
    <mergeCell ref="B3:F3"/>
    <mergeCell ref="B4:F4"/>
    <mergeCell ref="E5:F5"/>
    <mergeCell ref="E6:F6"/>
  </mergeCells>
  <dataValidations count="1">
    <dataValidation type="list" allowBlank="1" showErrorMessage="1" sqref="F1:F3 F7:F140" xr:uid="{00000000-0002-0000-0500-000000000000}">
      <formula1>$J$2:$J$6</formula1>
      <formula2>0</formula2>
    </dataValidation>
  </dataValidation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1"/>
  <sheetViews>
    <sheetView topLeftCell="A13" workbookViewId="0">
      <selection activeCell="G20" sqref="G20:G21"/>
    </sheetView>
  </sheetViews>
  <sheetFormatPr defaultColWidth="9" defaultRowHeight="12.75"/>
  <cols>
    <col min="1" max="1" width="11.5" style="1" customWidth="1"/>
    <col min="2" max="2" width="19.125" style="1" customWidth="1"/>
    <col min="3" max="3" width="25.625" style="1" customWidth="1"/>
    <col min="4" max="4" width="30.125" style="1" customWidth="1"/>
    <col min="5" max="5" width="16.875" style="1" customWidth="1"/>
    <col min="6" max="6" width="7.125" style="1" customWidth="1"/>
    <col min="7" max="7" width="9" style="29"/>
    <col min="8" max="8" width="17.625" style="1" customWidth="1"/>
    <col min="9" max="9" width="8.125" style="30" customWidth="1"/>
    <col min="10" max="10" width="0" style="1" hidden="1" customWidth="1"/>
    <col min="11" max="16384" width="9" style="1"/>
  </cols>
  <sheetData>
    <row r="1" spans="1:11" s="36" customFormat="1" ht="13.5" thickBot="1">
      <c r="A1" s="31"/>
      <c r="B1" s="32"/>
      <c r="C1" s="32"/>
      <c r="D1" s="32"/>
      <c r="E1" s="32"/>
      <c r="F1" s="33"/>
      <c r="G1" s="34"/>
      <c r="H1" s="9"/>
      <c r="I1" s="35"/>
    </row>
    <row r="2" spans="1:11" s="36" customFormat="1" ht="15" customHeight="1">
      <c r="A2" s="37" t="s">
        <v>28</v>
      </c>
      <c r="B2" s="111" t="s">
        <v>21</v>
      </c>
      <c r="C2" s="111"/>
      <c r="D2" s="111"/>
      <c r="E2" s="111"/>
      <c r="F2" s="111"/>
      <c r="G2" s="38"/>
      <c r="H2" s="9"/>
      <c r="I2" s="35"/>
      <c r="J2" s="36" t="s">
        <v>30</v>
      </c>
    </row>
    <row r="3" spans="1:11" s="36" customFormat="1" ht="25.5" customHeight="1">
      <c r="A3" s="39" t="s">
        <v>31</v>
      </c>
      <c r="B3" s="111"/>
      <c r="C3" s="111"/>
      <c r="D3" s="111"/>
      <c r="E3" s="111"/>
      <c r="F3" s="111"/>
      <c r="G3" s="38"/>
      <c r="H3" s="9"/>
      <c r="I3" s="35"/>
      <c r="J3" s="36" t="s">
        <v>32</v>
      </c>
    </row>
    <row r="4" spans="1:11" s="36" customFormat="1" ht="18" customHeight="1">
      <c r="A4" s="37" t="s">
        <v>33</v>
      </c>
      <c r="B4" s="112"/>
      <c r="C4" s="112"/>
      <c r="D4" s="112"/>
      <c r="E4" s="112"/>
      <c r="F4" s="112"/>
      <c r="G4" s="38"/>
      <c r="H4" s="9"/>
      <c r="I4" s="35"/>
      <c r="J4" s="40"/>
    </row>
    <row r="5" spans="1:11" s="36" customFormat="1" ht="19.5" customHeight="1">
      <c r="A5" s="41" t="s">
        <v>30</v>
      </c>
      <c r="B5" s="42" t="s">
        <v>32</v>
      </c>
      <c r="C5" s="42" t="s">
        <v>34</v>
      </c>
      <c r="D5" s="43" t="s">
        <v>35</v>
      </c>
      <c r="E5" s="113" t="s">
        <v>36</v>
      </c>
      <c r="F5" s="113"/>
      <c r="G5" s="44"/>
      <c r="H5" s="44"/>
      <c r="I5" s="45"/>
      <c r="J5" s="36" t="s">
        <v>37</v>
      </c>
    </row>
    <row r="6" spans="1:11" s="36" customFormat="1" ht="15" customHeight="1" thickBot="1">
      <c r="A6" s="60">
        <f>COUNTIF(F10:F996,"Pass")</f>
        <v>10</v>
      </c>
      <c r="B6" s="47">
        <f>COUNTIF(F10:F996,"Fail")</f>
        <v>0</v>
      </c>
      <c r="C6" s="47">
        <f>E6-D6-B6-A6</f>
        <v>0</v>
      </c>
      <c r="D6" s="48">
        <f>COUNTIF(F$10:F$996,"N/A")</f>
        <v>0</v>
      </c>
      <c r="E6" s="110">
        <f>COUNTA(A10:A996)</f>
        <v>10</v>
      </c>
      <c r="F6" s="110"/>
      <c r="G6" s="44"/>
      <c r="H6" s="44"/>
      <c r="I6" s="45"/>
      <c r="J6" s="36" t="s">
        <v>35</v>
      </c>
    </row>
    <row r="7" spans="1:11" s="36" customFormat="1" ht="15" customHeight="1">
      <c r="D7" s="49"/>
      <c r="E7" s="49"/>
      <c r="F7" s="49"/>
      <c r="G7" s="49"/>
      <c r="H7" s="49"/>
      <c r="I7" s="45"/>
    </row>
    <row r="8" spans="1:11" s="36" customFormat="1" ht="25.5" customHeight="1">
      <c r="A8" s="50" t="s">
        <v>38</v>
      </c>
      <c r="B8" s="50" t="s">
        <v>39</v>
      </c>
      <c r="C8" s="50" t="s">
        <v>40</v>
      </c>
      <c r="D8" s="50" t="s">
        <v>41</v>
      </c>
      <c r="E8" s="51" t="s">
        <v>42</v>
      </c>
      <c r="F8" s="51" t="s">
        <v>43</v>
      </c>
      <c r="G8" s="51" t="s">
        <v>44</v>
      </c>
      <c r="H8" s="50" t="s">
        <v>45</v>
      </c>
      <c r="I8" s="52"/>
    </row>
    <row r="9" spans="1:11" s="36" customFormat="1" ht="15.75" customHeight="1">
      <c r="A9" s="53"/>
      <c r="B9" s="53" t="s">
        <v>173</v>
      </c>
      <c r="C9" s="54"/>
      <c r="D9" s="54"/>
      <c r="E9" s="54"/>
      <c r="F9" s="54"/>
      <c r="G9" s="54"/>
      <c r="H9" s="55"/>
      <c r="I9" s="56"/>
    </row>
    <row r="10" spans="1:11" s="58" customFormat="1" ht="120.95" customHeight="1">
      <c r="A10" s="92" t="s">
        <v>174</v>
      </c>
      <c r="B10" s="100" t="s">
        <v>67</v>
      </c>
      <c r="C10" s="100" t="s">
        <v>175</v>
      </c>
      <c r="D10" s="101" t="s">
        <v>176</v>
      </c>
      <c r="E10" s="101"/>
      <c r="F10" s="92" t="s">
        <v>30</v>
      </c>
      <c r="G10" s="104">
        <v>43897</v>
      </c>
      <c r="H10" s="93"/>
      <c r="I10" s="57"/>
    </row>
    <row r="11" spans="1:11" ht="63.75">
      <c r="A11" s="92" t="s">
        <v>177</v>
      </c>
      <c r="B11" s="100" t="s">
        <v>71</v>
      </c>
      <c r="C11" s="100" t="s">
        <v>178</v>
      </c>
      <c r="D11" s="101" t="s">
        <v>73</v>
      </c>
      <c r="E11" s="101"/>
      <c r="F11" s="92" t="s">
        <v>30</v>
      </c>
      <c r="G11" s="104">
        <v>43897</v>
      </c>
      <c r="H11" s="93"/>
      <c r="I11" s="57"/>
    </row>
    <row r="12" spans="1:11" ht="63.75">
      <c r="A12" s="92" t="s">
        <v>179</v>
      </c>
      <c r="B12" s="100" t="s">
        <v>180</v>
      </c>
      <c r="C12" s="100" t="s">
        <v>181</v>
      </c>
      <c r="D12" s="101" t="s">
        <v>182</v>
      </c>
      <c r="E12" s="101"/>
      <c r="F12" s="92" t="s">
        <v>30</v>
      </c>
      <c r="G12" s="104">
        <v>43897</v>
      </c>
      <c r="H12" s="93"/>
      <c r="I12" s="57"/>
    </row>
    <row r="13" spans="1:11" s="36" customFormat="1" ht="51">
      <c r="A13" s="92" t="s">
        <v>183</v>
      </c>
      <c r="B13" s="100" t="s">
        <v>79</v>
      </c>
      <c r="C13" s="100" t="s">
        <v>184</v>
      </c>
      <c r="D13" s="101" t="s">
        <v>185</v>
      </c>
      <c r="E13" s="101"/>
      <c r="F13" s="92" t="s">
        <v>30</v>
      </c>
      <c r="G13" s="104">
        <v>43897</v>
      </c>
      <c r="H13" s="93"/>
      <c r="I13" s="56"/>
    </row>
    <row r="14" spans="1:11">
      <c r="A14" s="94"/>
      <c r="B14" s="94" t="s">
        <v>186</v>
      </c>
      <c r="C14" s="95"/>
      <c r="D14" s="95"/>
      <c r="E14" s="95"/>
      <c r="F14" s="95"/>
      <c r="G14" s="95"/>
      <c r="H14" s="96"/>
      <c r="I14" s="57"/>
    </row>
    <row r="15" spans="1:11" ht="63.75">
      <c r="A15" s="92" t="s">
        <v>187</v>
      </c>
      <c r="B15" s="100" t="s">
        <v>67</v>
      </c>
      <c r="C15" s="100" t="s">
        <v>188</v>
      </c>
      <c r="D15" s="101" t="s">
        <v>189</v>
      </c>
      <c r="E15" s="101"/>
      <c r="F15" s="92" t="s">
        <v>30</v>
      </c>
      <c r="G15" s="104">
        <v>43897</v>
      </c>
      <c r="H15" s="93"/>
      <c r="I15" s="59"/>
    </row>
    <row r="16" spans="1:11" ht="63.75">
      <c r="A16" s="92" t="s">
        <v>190</v>
      </c>
      <c r="B16" s="100" t="s">
        <v>71</v>
      </c>
      <c r="C16" s="100" t="s">
        <v>191</v>
      </c>
      <c r="D16" s="101" t="s">
        <v>73</v>
      </c>
      <c r="E16" s="101"/>
      <c r="F16" s="92" t="s">
        <v>30</v>
      </c>
      <c r="G16" s="104">
        <v>43897</v>
      </c>
      <c r="H16" s="93"/>
      <c r="I16" s="56"/>
      <c r="J16" s="36"/>
      <c r="K16" s="36"/>
    </row>
    <row r="17" spans="1:11" ht="63.75">
      <c r="A17" s="92" t="s">
        <v>192</v>
      </c>
      <c r="B17" s="100" t="s">
        <v>75</v>
      </c>
      <c r="C17" s="100" t="s">
        <v>181</v>
      </c>
      <c r="D17" s="101" t="s">
        <v>193</v>
      </c>
      <c r="E17" s="101"/>
      <c r="F17" s="92" t="s">
        <v>30</v>
      </c>
      <c r="G17" s="104">
        <v>43897</v>
      </c>
      <c r="H17" s="93"/>
      <c r="I17" s="56"/>
      <c r="J17" s="36"/>
      <c r="K17" s="36"/>
    </row>
    <row r="18" spans="1:11" ht="51">
      <c r="A18" s="92" t="s">
        <v>194</v>
      </c>
      <c r="B18" s="100" t="s">
        <v>79</v>
      </c>
      <c r="C18" s="100" t="s">
        <v>195</v>
      </c>
      <c r="D18" s="101" t="s">
        <v>196</v>
      </c>
      <c r="E18" s="101"/>
      <c r="F18" s="92" t="s">
        <v>30</v>
      </c>
      <c r="G18" s="104">
        <v>43897</v>
      </c>
      <c r="H18" s="93"/>
    </row>
    <row r="19" spans="1:11">
      <c r="A19" s="94"/>
      <c r="B19" s="94" t="s">
        <v>197</v>
      </c>
      <c r="C19" s="95"/>
      <c r="D19" s="95"/>
      <c r="E19" s="95"/>
      <c r="F19" s="95"/>
      <c r="G19" s="95"/>
      <c r="H19" s="96"/>
      <c r="I19" s="57"/>
    </row>
    <row r="20" spans="1:11" ht="51">
      <c r="A20" s="92" t="s">
        <v>198</v>
      </c>
      <c r="B20" s="100" t="s">
        <v>67</v>
      </c>
      <c r="C20" s="100" t="s">
        <v>199</v>
      </c>
      <c r="D20" s="101" t="s">
        <v>200</v>
      </c>
      <c r="E20" s="101"/>
      <c r="F20" s="92" t="s">
        <v>30</v>
      </c>
      <c r="G20" s="104">
        <v>43897</v>
      </c>
      <c r="H20" s="93"/>
      <c r="I20" s="59"/>
    </row>
    <row r="21" spans="1:11" ht="51">
      <c r="A21" s="92" t="s">
        <v>201</v>
      </c>
      <c r="B21" s="100" t="s">
        <v>98</v>
      </c>
      <c r="C21" s="100" t="s">
        <v>202</v>
      </c>
      <c r="D21" s="101" t="s">
        <v>100</v>
      </c>
      <c r="E21" s="101"/>
      <c r="F21" s="92" t="s">
        <v>30</v>
      </c>
      <c r="G21" s="104">
        <v>43897</v>
      </c>
      <c r="H21" s="93"/>
      <c r="I21" s="57"/>
    </row>
  </sheetData>
  <mergeCells count="5">
    <mergeCell ref="B2:F2"/>
    <mergeCell ref="B3:F3"/>
    <mergeCell ref="B4:F4"/>
    <mergeCell ref="E5:F5"/>
    <mergeCell ref="E6:F6"/>
  </mergeCells>
  <dataValidations count="1">
    <dataValidation type="list" allowBlank="1" showErrorMessage="1" sqref="F1:F3 F7:F142" xr:uid="{00000000-0002-0000-0600-000000000000}">
      <formula1>$J$2:$J$6</formula1>
      <formula2>0</formula2>
    </dataValidation>
  </dataValidation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21"/>
  <sheetViews>
    <sheetView topLeftCell="A13" workbookViewId="0">
      <selection activeCell="G20" sqref="G20:G21"/>
    </sheetView>
  </sheetViews>
  <sheetFormatPr defaultColWidth="9" defaultRowHeight="12.75"/>
  <cols>
    <col min="1" max="1" width="11.5" style="1" customWidth="1"/>
    <col min="2" max="2" width="19.125" style="1" customWidth="1"/>
    <col min="3" max="3" width="25.625" style="1" customWidth="1"/>
    <col min="4" max="4" width="30.125" style="1" customWidth="1"/>
    <col min="5" max="5" width="16.875" style="1" customWidth="1"/>
    <col min="6" max="6" width="7.125" style="1" customWidth="1"/>
    <col min="7" max="7" width="9" style="29"/>
    <col min="8" max="8" width="17.625" style="1" customWidth="1"/>
    <col min="9" max="9" width="8.125" style="30" customWidth="1"/>
    <col min="10" max="10" width="0" style="1" hidden="1" customWidth="1"/>
    <col min="11" max="16384" width="9" style="1"/>
  </cols>
  <sheetData>
    <row r="1" spans="1:11" s="36" customFormat="1" ht="13.5" thickBot="1">
      <c r="A1" s="31"/>
      <c r="B1" s="32"/>
      <c r="C1" s="32"/>
      <c r="D1" s="32"/>
      <c r="E1" s="32"/>
      <c r="F1" s="33"/>
      <c r="G1" s="34"/>
      <c r="H1" s="9"/>
      <c r="I1" s="35"/>
    </row>
    <row r="2" spans="1:11" s="36" customFormat="1" ht="15" customHeight="1">
      <c r="A2" s="37" t="s">
        <v>28</v>
      </c>
      <c r="B2" s="111" t="s">
        <v>23</v>
      </c>
      <c r="C2" s="111"/>
      <c r="D2" s="111"/>
      <c r="E2" s="111"/>
      <c r="F2" s="111"/>
      <c r="G2" s="38"/>
      <c r="H2" s="9"/>
      <c r="I2" s="35"/>
      <c r="J2" s="36" t="s">
        <v>30</v>
      </c>
    </row>
    <row r="3" spans="1:11" s="36" customFormat="1" ht="25.5" customHeight="1">
      <c r="A3" s="39" t="s">
        <v>31</v>
      </c>
      <c r="B3" s="111"/>
      <c r="C3" s="111"/>
      <c r="D3" s="111"/>
      <c r="E3" s="111"/>
      <c r="F3" s="111"/>
      <c r="G3" s="38"/>
      <c r="H3" s="9"/>
      <c r="I3" s="35"/>
      <c r="J3" s="36" t="s">
        <v>32</v>
      </c>
    </row>
    <row r="4" spans="1:11" s="36" customFormat="1" ht="18" customHeight="1">
      <c r="A4" s="37" t="s">
        <v>33</v>
      </c>
      <c r="B4" s="112"/>
      <c r="C4" s="112"/>
      <c r="D4" s="112"/>
      <c r="E4" s="112"/>
      <c r="F4" s="112"/>
      <c r="G4" s="38"/>
      <c r="H4" s="9"/>
      <c r="I4" s="35"/>
      <c r="J4" s="40"/>
    </row>
    <row r="5" spans="1:11" s="36" customFormat="1" ht="19.5" customHeight="1">
      <c r="A5" s="41" t="s">
        <v>30</v>
      </c>
      <c r="B5" s="42" t="s">
        <v>32</v>
      </c>
      <c r="C5" s="42" t="s">
        <v>34</v>
      </c>
      <c r="D5" s="43" t="s">
        <v>35</v>
      </c>
      <c r="E5" s="113" t="s">
        <v>36</v>
      </c>
      <c r="F5" s="113"/>
      <c r="G5" s="44"/>
      <c r="H5" s="44"/>
      <c r="I5" s="45"/>
      <c r="J5" s="36" t="s">
        <v>37</v>
      </c>
    </row>
    <row r="6" spans="1:11" s="36" customFormat="1" ht="15" customHeight="1" thickBot="1">
      <c r="A6" s="60">
        <f>COUNTIF(F10:F996,"Pass")</f>
        <v>8</v>
      </c>
      <c r="B6" s="47">
        <f>COUNTIF(F10:F996,"Fail")</f>
        <v>2</v>
      </c>
      <c r="C6" s="47">
        <f>E6-D6-B6-A6</f>
        <v>0</v>
      </c>
      <c r="D6" s="48">
        <f>COUNTIF(F$10:F$996,"N/A")</f>
        <v>0</v>
      </c>
      <c r="E6" s="110">
        <f>COUNTA(A10:A996)</f>
        <v>10</v>
      </c>
      <c r="F6" s="110"/>
      <c r="G6" s="44"/>
      <c r="H6" s="44"/>
      <c r="I6" s="45"/>
      <c r="J6" s="36" t="s">
        <v>35</v>
      </c>
    </row>
    <row r="7" spans="1:11" s="36" customFormat="1" ht="15" customHeight="1">
      <c r="D7" s="49"/>
      <c r="E7" s="49"/>
      <c r="F7" s="49"/>
      <c r="G7" s="49"/>
      <c r="H7" s="49"/>
      <c r="I7" s="45"/>
    </row>
    <row r="8" spans="1:11" s="36" customFormat="1" ht="25.5" customHeight="1">
      <c r="A8" s="50" t="s">
        <v>38</v>
      </c>
      <c r="B8" s="50" t="s">
        <v>39</v>
      </c>
      <c r="C8" s="50" t="s">
        <v>40</v>
      </c>
      <c r="D8" s="50" t="s">
        <v>41</v>
      </c>
      <c r="E8" s="51" t="s">
        <v>42</v>
      </c>
      <c r="F8" s="51" t="s">
        <v>43</v>
      </c>
      <c r="G8" s="51" t="s">
        <v>44</v>
      </c>
      <c r="H8" s="50" t="s">
        <v>45</v>
      </c>
      <c r="I8" s="52"/>
    </row>
    <row r="9" spans="1:11" s="36" customFormat="1" ht="15.75" customHeight="1">
      <c r="A9" s="53"/>
      <c r="B9" s="53" t="s">
        <v>203</v>
      </c>
      <c r="C9" s="54"/>
      <c r="D9" s="54"/>
      <c r="E9" s="54"/>
      <c r="F9" s="54"/>
      <c r="G9" s="54"/>
      <c r="H9" s="55"/>
      <c r="I9" s="56"/>
    </row>
    <row r="10" spans="1:11" s="58" customFormat="1" ht="120.95" customHeight="1">
      <c r="A10" s="92" t="s">
        <v>204</v>
      </c>
      <c r="B10" s="100" t="s">
        <v>67</v>
      </c>
      <c r="C10" s="100" t="s">
        <v>205</v>
      </c>
      <c r="D10" s="101" t="s">
        <v>206</v>
      </c>
      <c r="E10" s="101"/>
      <c r="F10" s="92" t="s">
        <v>30</v>
      </c>
      <c r="G10" s="104">
        <v>43897</v>
      </c>
      <c r="H10" s="93"/>
      <c r="I10" s="57"/>
    </row>
    <row r="11" spans="1:11" ht="63.75">
      <c r="A11" s="92" t="s">
        <v>207</v>
      </c>
      <c r="B11" s="100" t="s">
        <v>71</v>
      </c>
      <c r="C11" s="100" t="s">
        <v>208</v>
      </c>
      <c r="D11" s="101" t="s">
        <v>73</v>
      </c>
      <c r="E11" s="101"/>
      <c r="F11" s="92" t="s">
        <v>30</v>
      </c>
      <c r="G11" s="104">
        <v>43897</v>
      </c>
      <c r="H11" s="93"/>
      <c r="I11" s="57"/>
    </row>
    <row r="12" spans="1:11" ht="63.75">
      <c r="A12" s="92" t="s">
        <v>209</v>
      </c>
      <c r="B12" s="100" t="s">
        <v>180</v>
      </c>
      <c r="C12" s="100" t="s">
        <v>210</v>
      </c>
      <c r="D12" s="101" t="s">
        <v>182</v>
      </c>
      <c r="E12" s="101"/>
      <c r="F12" s="92" t="s">
        <v>32</v>
      </c>
      <c r="G12" s="104">
        <v>43897</v>
      </c>
      <c r="H12" s="93"/>
      <c r="I12" s="57"/>
    </row>
    <row r="13" spans="1:11" s="36" customFormat="1" ht="51">
      <c r="A13" s="92" t="s">
        <v>211</v>
      </c>
      <c r="B13" s="100" t="s">
        <v>79</v>
      </c>
      <c r="C13" s="100" t="s">
        <v>212</v>
      </c>
      <c r="D13" s="101" t="s">
        <v>213</v>
      </c>
      <c r="E13" s="101"/>
      <c r="F13" s="92" t="s">
        <v>30</v>
      </c>
      <c r="G13" s="104">
        <v>43897</v>
      </c>
      <c r="H13" s="93"/>
      <c r="I13" s="56"/>
    </row>
    <row r="14" spans="1:11">
      <c r="A14" s="94"/>
      <c r="B14" s="94" t="s">
        <v>214</v>
      </c>
      <c r="C14" s="95"/>
      <c r="D14" s="95"/>
      <c r="E14" s="95"/>
      <c r="F14" s="95"/>
      <c r="G14" s="95"/>
      <c r="H14" s="96"/>
      <c r="I14" s="57"/>
    </row>
    <row r="15" spans="1:11" ht="63.75">
      <c r="A15" s="92" t="s">
        <v>215</v>
      </c>
      <c r="B15" s="100" t="s">
        <v>67</v>
      </c>
      <c r="C15" s="100" t="s">
        <v>216</v>
      </c>
      <c r="D15" s="101" t="s">
        <v>217</v>
      </c>
      <c r="E15" s="101"/>
      <c r="F15" s="92" t="s">
        <v>30</v>
      </c>
      <c r="G15" s="104">
        <v>43897</v>
      </c>
      <c r="H15" s="93"/>
      <c r="I15" s="59"/>
    </row>
    <row r="16" spans="1:11" ht="63.75">
      <c r="A16" s="92" t="s">
        <v>218</v>
      </c>
      <c r="B16" s="100" t="s">
        <v>71</v>
      </c>
      <c r="C16" s="100" t="s">
        <v>219</v>
      </c>
      <c r="D16" s="101" t="s">
        <v>73</v>
      </c>
      <c r="E16" s="101"/>
      <c r="F16" s="92" t="s">
        <v>30</v>
      </c>
      <c r="G16" s="104">
        <v>43897</v>
      </c>
      <c r="H16" s="93"/>
      <c r="I16" s="56"/>
      <c r="J16" s="36"/>
      <c r="K16" s="36"/>
    </row>
    <row r="17" spans="1:11" ht="63.75">
      <c r="A17" s="92" t="s">
        <v>220</v>
      </c>
      <c r="B17" s="100" t="s">
        <v>75</v>
      </c>
      <c r="C17" s="100" t="s">
        <v>210</v>
      </c>
      <c r="D17" s="101" t="s">
        <v>193</v>
      </c>
      <c r="E17" s="101"/>
      <c r="F17" s="92" t="s">
        <v>32</v>
      </c>
      <c r="G17" s="104">
        <v>43897</v>
      </c>
      <c r="H17" s="93"/>
      <c r="I17" s="56"/>
      <c r="J17" s="36"/>
      <c r="K17" s="36"/>
    </row>
    <row r="18" spans="1:11" ht="51">
      <c r="A18" s="92" t="s">
        <v>221</v>
      </c>
      <c r="B18" s="100" t="s">
        <v>79</v>
      </c>
      <c r="C18" s="100" t="s">
        <v>222</v>
      </c>
      <c r="D18" s="101" t="s">
        <v>223</v>
      </c>
      <c r="E18" s="101"/>
      <c r="F18" s="92" t="s">
        <v>30</v>
      </c>
      <c r="G18" s="104">
        <v>43897</v>
      </c>
      <c r="H18" s="93"/>
    </row>
    <row r="19" spans="1:11">
      <c r="A19" s="94"/>
      <c r="B19" s="94" t="s">
        <v>224</v>
      </c>
      <c r="C19" s="95"/>
      <c r="D19" s="95"/>
      <c r="E19" s="95"/>
      <c r="F19" s="95"/>
      <c r="G19" s="95"/>
      <c r="H19" s="96"/>
      <c r="I19" s="57"/>
    </row>
    <row r="20" spans="1:11" ht="51">
      <c r="A20" s="92" t="s">
        <v>225</v>
      </c>
      <c r="B20" s="100" t="s">
        <v>67</v>
      </c>
      <c r="C20" s="100" t="s">
        <v>226</v>
      </c>
      <c r="D20" s="101" t="s">
        <v>227</v>
      </c>
      <c r="E20" s="101"/>
      <c r="F20" s="92" t="s">
        <v>30</v>
      </c>
      <c r="G20" s="104">
        <v>43897</v>
      </c>
      <c r="H20" s="93"/>
      <c r="I20" s="59"/>
    </row>
    <row r="21" spans="1:11" ht="51">
      <c r="A21" s="92" t="s">
        <v>228</v>
      </c>
      <c r="B21" s="100" t="s">
        <v>98</v>
      </c>
      <c r="C21" s="100" t="s">
        <v>229</v>
      </c>
      <c r="D21" s="101" t="s">
        <v>100</v>
      </c>
      <c r="E21" s="101"/>
      <c r="F21" s="92" t="s">
        <v>30</v>
      </c>
      <c r="G21" s="104">
        <v>43897</v>
      </c>
      <c r="H21" s="93"/>
      <c r="I21" s="57"/>
    </row>
  </sheetData>
  <mergeCells count="5">
    <mergeCell ref="B2:F2"/>
    <mergeCell ref="B3:F3"/>
    <mergeCell ref="B4:F4"/>
    <mergeCell ref="E5:F5"/>
    <mergeCell ref="E6:F6"/>
  </mergeCells>
  <dataValidations count="1">
    <dataValidation type="list" allowBlank="1" showErrorMessage="1" sqref="F1:F3 F7:F142" xr:uid="{00000000-0002-0000-0700-000000000000}">
      <formula1>$J$2:$J$6</formula1>
      <formula2>0</formula2>
    </dataValidation>
  </dataValidation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25"/>
  <sheetViews>
    <sheetView topLeftCell="A16" workbookViewId="0">
      <selection activeCell="G24" sqref="G24:G25"/>
    </sheetView>
  </sheetViews>
  <sheetFormatPr defaultColWidth="9" defaultRowHeight="12.75"/>
  <cols>
    <col min="1" max="1" width="11.5" style="1" customWidth="1"/>
    <col min="2" max="2" width="19.125" style="1" customWidth="1"/>
    <col min="3" max="3" width="25.625" style="1" customWidth="1"/>
    <col min="4" max="4" width="30.125" style="1" customWidth="1"/>
    <col min="5" max="5" width="16.875" style="1" customWidth="1"/>
    <col min="6" max="6" width="7.125" style="1" customWidth="1"/>
    <col min="7" max="7" width="9" style="29"/>
    <col min="8" max="8" width="17.625" style="1" customWidth="1"/>
    <col min="9" max="9" width="8.125" style="30" customWidth="1"/>
    <col min="10" max="10" width="0" style="1" hidden="1" customWidth="1"/>
    <col min="11" max="16384" width="9" style="1"/>
  </cols>
  <sheetData>
    <row r="1" spans="1:10" s="36" customFormat="1" ht="13.5" thickBot="1">
      <c r="A1" s="31"/>
      <c r="B1" s="32"/>
      <c r="C1" s="32"/>
      <c r="D1" s="32"/>
      <c r="E1" s="32"/>
      <c r="F1" s="33"/>
      <c r="G1" s="34"/>
      <c r="H1" s="9"/>
      <c r="I1" s="35"/>
    </row>
    <row r="2" spans="1:10" s="36" customFormat="1" ht="15" customHeight="1">
      <c r="A2" s="37" t="s">
        <v>28</v>
      </c>
      <c r="B2" s="111" t="s">
        <v>25</v>
      </c>
      <c r="C2" s="111"/>
      <c r="D2" s="111"/>
      <c r="E2" s="111"/>
      <c r="F2" s="111"/>
      <c r="G2" s="38"/>
      <c r="H2" s="9"/>
      <c r="I2" s="35"/>
      <c r="J2" s="36" t="s">
        <v>30</v>
      </c>
    </row>
    <row r="3" spans="1:10" s="36" customFormat="1" ht="25.5" customHeight="1">
      <c r="A3" s="39" t="s">
        <v>31</v>
      </c>
      <c r="B3" s="111"/>
      <c r="C3" s="111"/>
      <c r="D3" s="111"/>
      <c r="E3" s="111"/>
      <c r="F3" s="111"/>
      <c r="G3" s="38"/>
      <c r="H3" s="9"/>
      <c r="I3" s="35"/>
      <c r="J3" s="36" t="s">
        <v>32</v>
      </c>
    </row>
    <row r="4" spans="1:10" s="36" customFormat="1" ht="18" customHeight="1">
      <c r="A4" s="37" t="s">
        <v>33</v>
      </c>
      <c r="B4" s="112"/>
      <c r="C4" s="112"/>
      <c r="D4" s="112"/>
      <c r="E4" s="112"/>
      <c r="F4" s="112"/>
      <c r="G4" s="38"/>
      <c r="H4" s="9"/>
      <c r="I4" s="35"/>
      <c r="J4" s="40"/>
    </row>
    <row r="5" spans="1:10" s="36" customFormat="1" ht="19.5" customHeight="1">
      <c r="A5" s="41" t="s">
        <v>30</v>
      </c>
      <c r="B5" s="42" t="s">
        <v>32</v>
      </c>
      <c r="C5" s="42" t="s">
        <v>34</v>
      </c>
      <c r="D5" s="43" t="s">
        <v>35</v>
      </c>
      <c r="E5" s="113" t="s">
        <v>36</v>
      </c>
      <c r="F5" s="113"/>
      <c r="G5" s="44"/>
      <c r="H5" s="44"/>
      <c r="I5" s="45"/>
      <c r="J5" s="36" t="s">
        <v>37</v>
      </c>
    </row>
    <row r="6" spans="1:10" s="36" customFormat="1" ht="15" customHeight="1" thickBot="1">
      <c r="A6" s="60">
        <f>COUNTIF(F10:F998,"Pass")</f>
        <v>14</v>
      </c>
      <c r="B6" s="47">
        <f>COUNTIF(F10:F998,"Fail")</f>
        <v>0</v>
      </c>
      <c r="C6" s="47">
        <f>E6-D6-B6-A6</f>
        <v>0</v>
      </c>
      <c r="D6" s="48">
        <f>COUNTIF(F$10:F$998,"N/A")</f>
        <v>0</v>
      </c>
      <c r="E6" s="110">
        <f>COUNTA(A10:A998)</f>
        <v>14</v>
      </c>
      <c r="F6" s="110"/>
      <c r="G6" s="44"/>
      <c r="H6" s="44"/>
      <c r="I6" s="45"/>
      <c r="J6" s="36" t="s">
        <v>35</v>
      </c>
    </row>
    <row r="7" spans="1:10" s="36" customFormat="1" ht="15" customHeight="1">
      <c r="D7" s="49"/>
      <c r="E7" s="49"/>
      <c r="F7" s="49"/>
      <c r="G7" s="49"/>
      <c r="H7" s="49"/>
      <c r="I7" s="45"/>
    </row>
    <row r="8" spans="1:10" s="36" customFormat="1" ht="25.5" customHeight="1">
      <c r="A8" s="50" t="s">
        <v>38</v>
      </c>
      <c r="B8" s="50" t="s">
        <v>39</v>
      </c>
      <c r="C8" s="50" t="s">
        <v>40</v>
      </c>
      <c r="D8" s="50" t="s">
        <v>41</v>
      </c>
      <c r="E8" s="51" t="s">
        <v>42</v>
      </c>
      <c r="F8" s="51" t="s">
        <v>43</v>
      </c>
      <c r="G8" s="51" t="s">
        <v>44</v>
      </c>
      <c r="H8" s="50" t="s">
        <v>45</v>
      </c>
      <c r="I8" s="52"/>
    </row>
    <row r="9" spans="1:10" s="36" customFormat="1" ht="15.75" customHeight="1">
      <c r="A9" s="53"/>
      <c r="B9" s="53" t="s">
        <v>24</v>
      </c>
      <c r="C9" s="54"/>
      <c r="D9" s="54"/>
      <c r="E9" s="54"/>
      <c r="F9" s="54"/>
      <c r="G9" s="54"/>
      <c r="H9" s="55"/>
      <c r="I9" s="56"/>
    </row>
    <row r="10" spans="1:10" s="58" customFormat="1" ht="120.95" customHeight="1">
      <c r="A10" s="92" t="s">
        <v>230</v>
      </c>
      <c r="B10" s="100" t="s">
        <v>67</v>
      </c>
      <c r="C10" s="100" t="s">
        <v>231</v>
      </c>
      <c r="D10" s="101" t="s">
        <v>232</v>
      </c>
      <c r="E10" s="101"/>
      <c r="F10" s="92" t="s">
        <v>30</v>
      </c>
      <c r="G10" s="104">
        <v>43928</v>
      </c>
      <c r="H10" s="93"/>
      <c r="I10" s="57"/>
    </row>
    <row r="11" spans="1:10" ht="51">
      <c r="A11" s="92" t="s">
        <v>233</v>
      </c>
      <c r="B11" s="100" t="s">
        <v>67</v>
      </c>
      <c r="C11" s="100" t="s">
        <v>234</v>
      </c>
      <c r="D11" s="101" t="s">
        <v>235</v>
      </c>
      <c r="E11" s="101"/>
      <c r="F11" s="92" t="s">
        <v>30</v>
      </c>
      <c r="G11" s="104">
        <v>43928</v>
      </c>
      <c r="H11" s="93"/>
      <c r="I11" s="57"/>
    </row>
    <row r="12" spans="1:10" ht="51">
      <c r="A12" s="92" t="s">
        <v>236</v>
      </c>
      <c r="B12" s="100" t="s">
        <v>67</v>
      </c>
      <c r="C12" s="100" t="s">
        <v>237</v>
      </c>
      <c r="D12" s="101" t="s">
        <v>238</v>
      </c>
      <c r="E12" s="101"/>
      <c r="F12" s="92" t="s">
        <v>30</v>
      </c>
      <c r="G12" s="104">
        <v>43928</v>
      </c>
      <c r="H12" s="93"/>
      <c r="I12" s="57"/>
    </row>
    <row r="13" spans="1:10" ht="51">
      <c r="A13" s="92" t="s">
        <v>239</v>
      </c>
      <c r="B13" s="100" t="s">
        <v>67</v>
      </c>
      <c r="C13" s="100" t="s">
        <v>240</v>
      </c>
      <c r="D13" s="101" t="s">
        <v>241</v>
      </c>
      <c r="E13" s="101"/>
      <c r="F13" s="92" t="s">
        <v>30</v>
      </c>
      <c r="G13" s="104">
        <v>43928</v>
      </c>
      <c r="H13" s="93"/>
      <c r="I13" s="57"/>
    </row>
    <row r="14" spans="1:10" ht="51">
      <c r="A14" s="92" t="s">
        <v>242</v>
      </c>
      <c r="B14" s="100" t="s">
        <v>67</v>
      </c>
      <c r="C14" s="100" t="s">
        <v>243</v>
      </c>
      <c r="D14" s="101" t="s">
        <v>244</v>
      </c>
      <c r="E14" s="101"/>
      <c r="F14" s="92" t="s">
        <v>30</v>
      </c>
      <c r="G14" s="104">
        <v>43928</v>
      </c>
      <c r="H14" s="93"/>
      <c r="I14" s="57"/>
    </row>
    <row r="15" spans="1:10" s="36" customFormat="1" ht="51">
      <c r="A15" s="92" t="s">
        <v>245</v>
      </c>
      <c r="B15" s="100" t="s">
        <v>67</v>
      </c>
      <c r="C15" s="100" t="s">
        <v>246</v>
      </c>
      <c r="D15" s="101" t="s">
        <v>247</v>
      </c>
      <c r="E15" s="101"/>
      <c r="F15" s="92" t="s">
        <v>30</v>
      </c>
      <c r="G15" s="104">
        <v>43928</v>
      </c>
      <c r="H15" s="93"/>
      <c r="I15" s="56"/>
    </row>
    <row r="16" spans="1:10">
      <c r="A16" s="94"/>
      <c r="B16" s="94" t="s">
        <v>248</v>
      </c>
      <c r="C16" s="95"/>
      <c r="D16" s="95"/>
      <c r="E16" s="95"/>
      <c r="F16" s="95"/>
      <c r="G16" s="95"/>
      <c r="H16" s="96"/>
      <c r="I16" s="57"/>
    </row>
    <row r="17" spans="1:11" ht="63.75">
      <c r="A17" s="92" t="s">
        <v>242</v>
      </c>
      <c r="B17" s="100" t="s">
        <v>67</v>
      </c>
      <c r="C17" s="100" t="s">
        <v>249</v>
      </c>
      <c r="D17" s="101" t="s">
        <v>250</v>
      </c>
      <c r="E17" s="101"/>
      <c r="F17" s="92" t="s">
        <v>30</v>
      </c>
      <c r="G17" s="104">
        <v>43928</v>
      </c>
      <c r="H17" s="93"/>
      <c r="I17" s="59"/>
    </row>
    <row r="18" spans="1:11" ht="51">
      <c r="A18" s="92" t="s">
        <v>245</v>
      </c>
      <c r="B18" s="100" t="s">
        <v>71</v>
      </c>
      <c r="C18" s="100" t="s">
        <v>251</v>
      </c>
      <c r="D18" s="101" t="s">
        <v>252</v>
      </c>
      <c r="E18" s="101"/>
      <c r="F18" s="92" t="s">
        <v>30</v>
      </c>
      <c r="G18" s="104">
        <v>43928</v>
      </c>
      <c r="H18" s="93"/>
      <c r="I18" s="56"/>
      <c r="J18" s="36"/>
      <c r="K18" s="36"/>
    </row>
    <row r="19" spans="1:11" ht="63.75">
      <c r="A19" s="92" t="s">
        <v>253</v>
      </c>
      <c r="B19" s="100" t="s">
        <v>75</v>
      </c>
      <c r="C19" s="100" t="s">
        <v>254</v>
      </c>
      <c r="D19" s="101" t="s">
        <v>193</v>
      </c>
      <c r="E19" s="101"/>
      <c r="F19" s="92" t="s">
        <v>30</v>
      </c>
      <c r="G19" s="104">
        <v>43928</v>
      </c>
      <c r="H19" s="93"/>
      <c r="I19" s="56"/>
      <c r="J19" s="36"/>
      <c r="K19" s="36"/>
    </row>
    <row r="20" spans="1:11" ht="63.75">
      <c r="A20" s="92" t="s">
        <v>255</v>
      </c>
      <c r="B20" s="100" t="s">
        <v>79</v>
      </c>
      <c r="C20" s="100" t="s">
        <v>256</v>
      </c>
      <c r="D20" s="101" t="s">
        <v>257</v>
      </c>
      <c r="E20" s="101"/>
      <c r="F20" s="92" t="s">
        <v>30</v>
      </c>
      <c r="G20" s="104">
        <v>43928</v>
      </c>
      <c r="H20" s="93"/>
    </row>
    <row r="21" spans="1:11">
      <c r="A21" s="94"/>
      <c r="B21" s="94" t="s">
        <v>258</v>
      </c>
      <c r="C21" s="95"/>
      <c r="D21" s="95"/>
      <c r="E21" s="95"/>
      <c r="F21" s="95"/>
      <c r="G21" s="95"/>
      <c r="H21" s="96"/>
      <c r="I21" s="57"/>
    </row>
    <row r="22" spans="1:11" ht="76.5">
      <c r="A22" s="92" t="s">
        <v>242</v>
      </c>
      <c r="B22" s="100" t="s">
        <v>67</v>
      </c>
      <c r="C22" s="100" t="s">
        <v>259</v>
      </c>
      <c r="D22" s="101" t="s">
        <v>250</v>
      </c>
      <c r="E22" s="101"/>
      <c r="F22" s="92" t="s">
        <v>30</v>
      </c>
      <c r="G22" s="104">
        <v>43928</v>
      </c>
      <c r="H22" s="93"/>
      <c r="I22" s="59"/>
    </row>
    <row r="23" spans="1:11" ht="51">
      <c r="A23" s="92" t="s">
        <v>245</v>
      </c>
      <c r="B23" s="100" t="s">
        <v>71</v>
      </c>
      <c r="C23" s="100" t="s">
        <v>251</v>
      </c>
      <c r="D23" s="101" t="s">
        <v>252</v>
      </c>
      <c r="E23" s="101"/>
      <c r="F23" s="92" t="s">
        <v>30</v>
      </c>
      <c r="G23" s="104">
        <v>43928</v>
      </c>
      <c r="H23" s="93"/>
      <c r="I23" s="56"/>
      <c r="J23" s="36"/>
      <c r="K23" s="36"/>
    </row>
    <row r="24" spans="1:11" ht="63.75">
      <c r="A24" s="92" t="s">
        <v>253</v>
      </c>
      <c r="B24" s="100" t="s">
        <v>75</v>
      </c>
      <c r="C24" s="100" t="s">
        <v>254</v>
      </c>
      <c r="D24" s="101" t="s">
        <v>193</v>
      </c>
      <c r="E24" s="101"/>
      <c r="F24" s="92" t="s">
        <v>30</v>
      </c>
      <c r="G24" s="104">
        <v>43928</v>
      </c>
      <c r="H24" s="93"/>
      <c r="I24" s="56"/>
      <c r="J24" s="36"/>
      <c r="K24" s="36"/>
    </row>
    <row r="25" spans="1:11" ht="63.75">
      <c r="A25" s="92" t="s">
        <v>255</v>
      </c>
      <c r="B25" s="100" t="s">
        <v>79</v>
      </c>
      <c r="C25" s="100" t="s">
        <v>256</v>
      </c>
      <c r="D25" s="101" t="s">
        <v>257</v>
      </c>
      <c r="E25" s="101"/>
      <c r="F25" s="92" t="s">
        <v>30</v>
      </c>
      <c r="G25" s="104">
        <v>43928</v>
      </c>
      <c r="H25" s="93"/>
    </row>
  </sheetData>
  <mergeCells count="5">
    <mergeCell ref="B2:F2"/>
    <mergeCell ref="B3:F3"/>
    <mergeCell ref="B4:F4"/>
    <mergeCell ref="E5:F5"/>
    <mergeCell ref="E6:F6"/>
  </mergeCells>
  <dataValidations count="1">
    <dataValidation type="list" allowBlank="1" showErrorMessage="1" sqref="F1:F3 F7:F144" xr:uid="{00000000-0002-0000-0800-000000000000}">
      <formula1>$J$2:$J$6</formula1>
      <formula2>0</formula2>
    </dataValidation>
  </dataValidation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4"/>
  <sheetViews>
    <sheetView workbookViewId="0">
      <selection activeCell="G14" sqref="G14"/>
    </sheetView>
  </sheetViews>
  <sheetFormatPr defaultColWidth="9" defaultRowHeight="12.75"/>
  <cols>
    <col min="1" max="1" width="11.875" style="1" customWidth="1"/>
    <col min="2" max="2" width="19.125" style="1" customWidth="1"/>
    <col min="3" max="3" width="25.625" style="1" customWidth="1"/>
    <col min="4" max="4" width="28.5" style="1" customWidth="1"/>
    <col min="5" max="5" width="16.875" style="1" customWidth="1"/>
    <col min="6" max="6" width="7.125" style="1" customWidth="1"/>
    <col min="7" max="7" width="9" style="29"/>
    <col min="8" max="8" width="17.625" style="1" customWidth="1"/>
    <col min="9" max="9" width="8.125" style="30" customWidth="1"/>
    <col min="10" max="10" width="0" style="1" hidden="1" customWidth="1"/>
    <col min="11" max="16384" width="9" style="1"/>
  </cols>
  <sheetData>
    <row r="1" spans="1:10" s="36" customFormat="1" ht="13.5" thickBot="1">
      <c r="A1" s="31"/>
      <c r="B1" s="32"/>
      <c r="C1" s="32"/>
      <c r="D1" s="32"/>
      <c r="E1" s="32"/>
      <c r="F1" s="33"/>
      <c r="G1" s="34"/>
      <c r="H1" s="9"/>
      <c r="I1" s="35"/>
    </row>
    <row r="2" spans="1:10" s="36" customFormat="1" ht="15" customHeight="1">
      <c r="A2" s="37" t="s">
        <v>28</v>
      </c>
      <c r="B2" s="111" t="s">
        <v>260</v>
      </c>
      <c r="C2" s="111"/>
      <c r="D2" s="111"/>
      <c r="E2" s="111"/>
      <c r="F2" s="111"/>
      <c r="G2" s="38"/>
      <c r="H2" s="9"/>
      <c r="I2" s="35"/>
      <c r="J2" s="36" t="s">
        <v>30</v>
      </c>
    </row>
    <row r="3" spans="1:10" s="36" customFormat="1" ht="25.5" customHeight="1">
      <c r="A3" s="39" t="s">
        <v>31</v>
      </c>
      <c r="B3" s="111"/>
      <c r="C3" s="111"/>
      <c r="D3" s="111"/>
      <c r="E3" s="111"/>
      <c r="F3" s="111"/>
      <c r="G3" s="38"/>
      <c r="H3" s="9"/>
      <c r="I3" s="35"/>
      <c r="J3" s="36" t="s">
        <v>32</v>
      </c>
    </row>
    <row r="4" spans="1:10" s="36" customFormat="1" ht="18" customHeight="1">
      <c r="A4" s="37" t="s">
        <v>33</v>
      </c>
      <c r="B4" s="112"/>
      <c r="C4" s="112"/>
      <c r="D4" s="112"/>
      <c r="E4" s="112"/>
      <c r="F4" s="112"/>
      <c r="G4" s="38"/>
      <c r="H4" s="9"/>
      <c r="I4" s="35"/>
      <c r="J4" s="40"/>
    </row>
    <row r="5" spans="1:10" s="36" customFormat="1" ht="19.5" customHeight="1">
      <c r="A5" s="41" t="s">
        <v>30</v>
      </c>
      <c r="B5" s="42" t="s">
        <v>32</v>
      </c>
      <c r="C5" s="42" t="s">
        <v>34</v>
      </c>
      <c r="D5" s="43" t="s">
        <v>35</v>
      </c>
      <c r="E5" s="113" t="s">
        <v>36</v>
      </c>
      <c r="F5" s="113"/>
      <c r="G5" s="44"/>
      <c r="H5" s="44"/>
      <c r="I5" s="45"/>
      <c r="J5" s="36" t="s">
        <v>37</v>
      </c>
    </row>
    <row r="6" spans="1:10" s="36" customFormat="1" ht="15" customHeight="1" thickBot="1">
      <c r="A6" s="46">
        <f>COUNTIF(F10:F995,"Pass")</f>
        <v>3</v>
      </c>
      <c r="B6" s="47">
        <f>COUNTIF(F10:F995,"Fail")</f>
        <v>0</v>
      </c>
      <c r="C6" s="47">
        <f>E6-D6-B6-A6</f>
        <v>0</v>
      </c>
      <c r="D6" s="48">
        <f>COUNTIF(F$10:F$995,"N/A")</f>
        <v>0</v>
      </c>
      <c r="E6" s="110">
        <f>COUNTA(A10:A995)</f>
        <v>3</v>
      </c>
      <c r="F6" s="110"/>
      <c r="G6" s="44"/>
      <c r="H6" s="44"/>
      <c r="I6" s="45"/>
      <c r="J6" s="36" t="s">
        <v>35</v>
      </c>
    </row>
    <row r="7" spans="1:10" s="36" customFormat="1" ht="15" customHeight="1">
      <c r="D7" s="49"/>
      <c r="E7" s="49"/>
      <c r="F7" s="44"/>
      <c r="G7" s="44"/>
      <c r="H7" s="44"/>
      <c r="I7" s="45"/>
    </row>
    <row r="8" spans="1:10" s="36" customFormat="1" ht="25.5" customHeight="1">
      <c r="A8" s="50" t="s">
        <v>38</v>
      </c>
      <c r="B8" s="50" t="s">
        <v>39</v>
      </c>
      <c r="C8" s="50" t="s">
        <v>40</v>
      </c>
      <c r="D8" s="50" t="s">
        <v>41</v>
      </c>
      <c r="E8" s="51" t="s">
        <v>42</v>
      </c>
      <c r="F8" s="51" t="s">
        <v>43</v>
      </c>
      <c r="G8" s="51" t="s">
        <v>44</v>
      </c>
      <c r="H8" s="50" t="s">
        <v>45</v>
      </c>
      <c r="I8" s="52"/>
    </row>
    <row r="9" spans="1:10" s="36" customFormat="1" ht="15.75" customHeight="1">
      <c r="A9" s="53"/>
      <c r="B9" s="53" t="s">
        <v>261</v>
      </c>
      <c r="C9" s="54"/>
      <c r="D9" s="54"/>
      <c r="E9" s="54"/>
      <c r="F9" s="54"/>
      <c r="G9" s="54"/>
      <c r="H9" s="55"/>
      <c r="I9" s="56"/>
    </row>
    <row r="10" spans="1:10" s="58" customFormat="1" ht="120.95" customHeight="1">
      <c r="A10" s="92" t="s">
        <v>262</v>
      </c>
      <c r="B10" s="100" t="s">
        <v>67</v>
      </c>
      <c r="C10" s="100" t="s">
        <v>263</v>
      </c>
      <c r="D10" s="101" t="s">
        <v>264</v>
      </c>
      <c r="E10" s="101" t="s">
        <v>50</v>
      </c>
      <c r="F10" s="92" t="s">
        <v>30</v>
      </c>
      <c r="G10" s="104">
        <v>43989</v>
      </c>
      <c r="H10" s="93"/>
      <c r="I10" s="57"/>
    </row>
    <row r="11" spans="1:10" s="36" customFormat="1" ht="15.75" customHeight="1">
      <c r="A11" s="97"/>
      <c r="B11" s="97" t="s">
        <v>265</v>
      </c>
      <c r="C11" s="98"/>
      <c r="D11" s="98"/>
      <c r="E11" s="98"/>
      <c r="F11" s="98"/>
      <c r="G11" s="98"/>
      <c r="H11" s="99"/>
      <c r="I11" s="56"/>
    </row>
    <row r="12" spans="1:10" ht="38.25">
      <c r="A12" s="92" t="s">
        <v>266</v>
      </c>
      <c r="B12" s="100" t="s">
        <v>67</v>
      </c>
      <c r="C12" s="100" t="s">
        <v>267</v>
      </c>
      <c r="D12" s="101" t="s">
        <v>268</v>
      </c>
      <c r="E12" s="101" t="s">
        <v>50</v>
      </c>
      <c r="F12" s="92" t="s">
        <v>30</v>
      </c>
      <c r="G12" s="104">
        <v>43989</v>
      </c>
      <c r="H12" s="93"/>
      <c r="I12" s="57"/>
    </row>
    <row r="13" spans="1:10" s="36" customFormat="1" ht="15.75" customHeight="1">
      <c r="A13" s="53"/>
      <c r="B13" s="53" t="s">
        <v>269</v>
      </c>
      <c r="C13" s="54"/>
      <c r="D13" s="54"/>
      <c r="E13" s="54"/>
      <c r="F13" s="54"/>
      <c r="G13" s="54"/>
      <c r="H13" s="55"/>
      <c r="I13" s="56"/>
    </row>
    <row r="14" spans="1:10" s="58" customFormat="1" ht="120.95" customHeight="1">
      <c r="A14" s="92" t="s">
        <v>270</v>
      </c>
      <c r="B14" s="100" t="s">
        <v>67</v>
      </c>
      <c r="C14" s="100" t="s">
        <v>271</v>
      </c>
      <c r="D14" s="101" t="s">
        <v>272</v>
      </c>
      <c r="E14" s="101" t="s">
        <v>50</v>
      </c>
      <c r="F14" s="92" t="s">
        <v>30</v>
      </c>
      <c r="G14" s="104">
        <v>43989</v>
      </c>
      <c r="H14" s="93"/>
      <c r="I14" s="57"/>
    </row>
  </sheetData>
  <mergeCells count="5">
    <mergeCell ref="B2:F2"/>
    <mergeCell ref="B3:F3"/>
    <mergeCell ref="B4:F4"/>
    <mergeCell ref="E5:F5"/>
    <mergeCell ref="E6:F6"/>
  </mergeCells>
  <dataValidations count="1">
    <dataValidation type="list" allowBlank="1" showErrorMessage="1" sqref="F1:F3 F7:F142" xr:uid="{00000000-0002-0000-0900-000000000000}">
      <formula1>$J$2:$J$6</formula1>
      <formula2>0</formula2>
    </dataValidation>
  </dataValidation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24"/>
  <sheetViews>
    <sheetView tabSelected="1" zoomScale="198" zoomScaleNormal="198" workbookViewId="0">
      <selection activeCell="D8" sqref="D8"/>
    </sheetView>
  </sheetViews>
  <sheetFormatPr defaultColWidth="9" defaultRowHeight="12.75"/>
  <cols>
    <col min="1" max="1" width="9" style="1"/>
    <col min="2" max="2" width="13.5" style="1" customWidth="1"/>
    <col min="3" max="3" width="19.375" style="1" customWidth="1"/>
    <col min="4" max="7" width="9" style="1"/>
    <col min="8" max="9" width="33.125" style="1" customWidth="1"/>
    <col min="10" max="16384" width="9" style="1"/>
  </cols>
  <sheetData>
    <row r="1" spans="1:8" ht="25.5" customHeight="1">
      <c r="B1" s="116" t="s">
        <v>273</v>
      </c>
      <c r="C1" s="116"/>
      <c r="D1" s="116"/>
      <c r="E1" s="116"/>
      <c r="F1" s="116"/>
      <c r="G1" s="116"/>
      <c r="H1" s="116"/>
    </row>
    <row r="2" spans="1:8" ht="14.25" customHeight="1">
      <c r="A2" s="61"/>
      <c r="B2" s="61"/>
      <c r="C2" s="62"/>
      <c r="D2" s="62"/>
      <c r="E2" s="62"/>
      <c r="F2" s="62"/>
      <c r="G2" s="62"/>
      <c r="H2" s="63"/>
    </row>
    <row r="3" spans="1:8" ht="12" customHeight="1">
      <c r="B3" s="2" t="s">
        <v>1</v>
      </c>
      <c r="C3" s="109" t="s">
        <v>274</v>
      </c>
      <c r="D3" s="109"/>
      <c r="E3" s="114" t="s">
        <v>275</v>
      </c>
      <c r="F3" s="114"/>
      <c r="G3" s="64"/>
      <c r="H3" s="65"/>
    </row>
    <row r="4" spans="1:8" ht="12" customHeight="1">
      <c r="B4" s="2" t="s">
        <v>2</v>
      </c>
      <c r="C4" s="109" t="s">
        <v>276</v>
      </c>
      <c r="D4" s="109"/>
      <c r="E4" s="114" t="s">
        <v>277</v>
      </c>
      <c r="F4" s="114"/>
      <c r="G4" s="64"/>
      <c r="H4" s="65"/>
    </row>
    <row r="5" spans="1:8" ht="12" customHeight="1">
      <c r="B5" s="66" t="s">
        <v>278</v>
      </c>
      <c r="C5" s="109" t="str">
        <f>C4&amp;"_"&amp;"Test Report"&amp;"_"&amp;"vx.x"</f>
        <v>&lt;Project Code&gt;_Test Report_vx.x</v>
      </c>
      <c r="D5" s="109"/>
      <c r="E5" s="114" t="s">
        <v>279</v>
      </c>
      <c r="F5" s="114"/>
      <c r="G5" s="64"/>
      <c r="H5" s="67" t="s">
        <v>280</v>
      </c>
    </row>
    <row r="6" spans="1:8" ht="21.75" customHeight="1">
      <c r="A6" s="61"/>
      <c r="B6" s="66" t="s">
        <v>281</v>
      </c>
      <c r="C6" s="115" t="s">
        <v>282</v>
      </c>
      <c r="D6" s="115"/>
      <c r="E6" s="115"/>
      <c r="F6" s="115"/>
      <c r="G6" s="115"/>
      <c r="H6" s="115"/>
    </row>
    <row r="7" spans="1:8" ht="14.25" customHeight="1">
      <c r="A7" s="61"/>
      <c r="B7" s="68"/>
      <c r="C7" s="69"/>
      <c r="D7" s="62"/>
      <c r="E7" s="62"/>
      <c r="F7" s="62"/>
      <c r="G7" s="62"/>
      <c r="H7" s="63"/>
    </row>
    <row r="8" spans="1:8">
      <c r="B8" s="68"/>
      <c r="C8" s="69"/>
      <c r="D8" s="62"/>
      <c r="E8" s="62"/>
      <c r="F8" s="62"/>
      <c r="G8" s="62"/>
      <c r="H8" s="63"/>
    </row>
    <row r="9" spans="1:8">
      <c r="A9" s="70"/>
      <c r="B9" s="70"/>
      <c r="C9" s="70"/>
      <c r="D9" s="70"/>
      <c r="E9" s="70"/>
      <c r="F9" s="70"/>
      <c r="G9" s="70"/>
      <c r="H9" s="70"/>
    </row>
    <row r="10" spans="1:8">
      <c r="A10" s="71"/>
      <c r="B10" s="72" t="s">
        <v>5</v>
      </c>
      <c r="C10" s="73" t="s">
        <v>283</v>
      </c>
      <c r="D10" s="74" t="s">
        <v>30</v>
      </c>
      <c r="E10" s="73" t="s">
        <v>32</v>
      </c>
      <c r="F10" s="73" t="s">
        <v>34</v>
      </c>
      <c r="G10" s="75" t="s">
        <v>35</v>
      </c>
      <c r="H10" s="76" t="s">
        <v>284</v>
      </c>
    </row>
    <row r="11" spans="1:8">
      <c r="A11" s="77"/>
      <c r="B11" s="78">
        <v>1</v>
      </c>
      <c r="C11" s="79" t="str">
        <f>Module1!$B$2</f>
        <v xml:space="preserve">Module1 </v>
      </c>
      <c r="D11" s="81">
        <f>Module1!A6</f>
        <v>4</v>
      </c>
      <c r="E11" s="81">
        <f>Module1!B6</f>
        <v>1</v>
      </c>
      <c r="F11" s="81">
        <f>Module1!C6</f>
        <v>0</v>
      </c>
      <c r="G11" s="81">
        <f>Module1!D6</f>
        <v>0</v>
      </c>
      <c r="H11" s="82">
        <f>Module1!E6</f>
        <v>5</v>
      </c>
    </row>
    <row r="12" spans="1:8">
      <c r="A12" s="77"/>
      <c r="B12" s="78">
        <v>2</v>
      </c>
      <c r="C12" s="79" t="str">
        <f>Module2!$B$2</f>
        <v>Module2</v>
      </c>
      <c r="D12" s="81">
        <f>Module2!A6</f>
        <v>10</v>
      </c>
      <c r="E12" s="81">
        <f>Module2!B6</f>
        <v>0</v>
      </c>
      <c r="F12" s="81">
        <f>Module2!C6</f>
        <v>0</v>
      </c>
      <c r="G12" s="81">
        <f>Module2!D6</f>
        <v>0</v>
      </c>
      <c r="H12" s="82">
        <f>Module2!E6</f>
        <v>10</v>
      </c>
    </row>
    <row r="13" spans="1:8">
      <c r="A13" s="77"/>
      <c r="B13" s="78">
        <v>3</v>
      </c>
      <c r="C13" s="79" t="str">
        <f>Module3!$B$2</f>
        <v>Module3</v>
      </c>
      <c r="D13" s="80">
        <f>Module3!A6</f>
        <v>8</v>
      </c>
      <c r="E13" s="80">
        <f>Module3!B6</f>
        <v>0</v>
      </c>
      <c r="F13" s="80">
        <f>Module3!C6</f>
        <v>0</v>
      </c>
      <c r="G13" s="80">
        <f>Module3!D6</f>
        <v>0</v>
      </c>
      <c r="H13" s="80">
        <f>Module3!E6</f>
        <v>8</v>
      </c>
    </row>
    <row r="14" spans="1:8">
      <c r="A14" s="77"/>
      <c r="B14" s="78">
        <v>4</v>
      </c>
      <c r="C14" s="79" t="str">
        <f>Module4!$B$2</f>
        <v>Module4</v>
      </c>
      <c r="D14" s="80">
        <f>Module4!A6</f>
        <v>8</v>
      </c>
      <c r="E14" s="80">
        <f>Module4!B6</f>
        <v>0</v>
      </c>
      <c r="F14" s="80">
        <f>Module4!C6</f>
        <v>0</v>
      </c>
      <c r="G14" s="80">
        <f>Module4!D6</f>
        <v>0</v>
      </c>
      <c r="H14" s="80">
        <f>Module4!E6</f>
        <v>8</v>
      </c>
    </row>
    <row r="15" spans="1:8">
      <c r="A15" s="77"/>
      <c r="B15" s="78">
        <v>5</v>
      </c>
      <c r="C15" s="79" t="str">
        <f>Module5!$B$2</f>
        <v>Module5</v>
      </c>
      <c r="D15" s="80">
        <f>Module5!A6</f>
        <v>8</v>
      </c>
      <c r="E15" s="80">
        <f>Module5!B6</f>
        <v>0</v>
      </c>
      <c r="F15" s="80">
        <f>Module5!C6</f>
        <v>0</v>
      </c>
      <c r="G15" s="80">
        <f>Module5!D6</f>
        <v>0</v>
      </c>
      <c r="H15" s="80">
        <f>Module5!E6</f>
        <v>8</v>
      </c>
    </row>
    <row r="16" spans="1:8">
      <c r="A16" s="77"/>
      <c r="B16" s="78">
        <v>6</v>
      </c>
      <c r="C16" s="79" t="str">
        <f>Module6!$B$2</f>
        <v>Module6</v>
      </c>
      <c r="D16" s="80">
        <f>Module6!A6</f>
        <v>10</v>
      </c>
      <c r="E16" s="80">
        <f>Module6!B6</f>
        <v>0</v>
      </c>
      <c r="F16" s="80">
        <f>Module6!C6</f>
        <v>0</v>
      </c>
      <c r="G16" s="80">
        <f>Module6!D6</f>
        <v>0</v>
      </c>
      <c r="H16" s="80">
        <f>Module6!E6</f>
        <v>10</v>
      </c>
    </row>
    <row r="17" spans="1:8">
      <c r="A17" s="77"/>
      <c r="B17" s="78">
        <v>7</v>
      </c>
      <c r="C17" s="79" t="str">
        <f>Module7!$B$2</f>
        <v>Module7</v>
      </c>
      <c r="D17" s="80">
        <f>Module7!A6</f>
        <v>8</v>
      </c>
      <c r="E17" s="80">
        <f>Module7!B6</f>
        <v>2</v>
      </c>
      <c r="F17" s="80">
        <f>Module7!C6</f>
        <v>0</v>
      </c>
      <c r="G17" s="80">
        <f>Module7!D6</f>
        <v>0</v>
      </c>
      <c r="H17" s="80">
        <f>Module7!E6</f>
        <v>10</v>
      </c>
    </row>
    <row r="18" spans="1:8">
      <c r="A18" s="77"/>
      <c r="B18" s="78">
        <v>8</v>
      </c>
      <c r="C18" s="79" t="str">
        <f>Module8!$B$2</f>
        <v>Module8</v>
      </c>
      <c r="D18" s="80">
        <f>Module8!A6</f>
        <v>14</v>
      </c>
      <c r="E18" s="80">
        <f>Module8!B6</f>
        <v>0</v>
      </c>
      <c r="F18" s="80">
        <f>Module8!C6</f>
        <v>0</v>
      </c>
      <c r="G18" s="80">
        <f>Module8!D6</f>
        <v>0</v>
      </c>
      <c r="H18" s="80">
        <f>Module8!E6</f>
        <v>14</v>
      </c>
    </row>
    <row r="19" spans="1:8">
      <c r="A19" s="77"/>
      <c r="B19" s="78">
        <v>9</v>
      </c>
      <c r="C19" s="79" t="str">
        <f>Module9!$B$2</f>
        <v xml:space="preserve">Module9 </v>
      </c>
      <c r="D19" s="80">
        <f>Module9!A6</f>
        <v>3</v>
      </c>
      <c r="E19" s="80">
        <f>Module9!B6</f>
        <v>0</v>
      </c>
      <c r="F19" s="80">
        <f>Module9!C6</f>
        <v>0</v>
      </c>
      <c r="G19" s="80">
        <f>Module9!D6</f>
        <v>0</v>
      </c>
      <c r="H19" s="80">
        <f>Module9!E6</f>
        <v>3</v>
      </c>
    </row>
    <row r="20" spans="1:8">
      <c r="A20" s="77"/>
      <c r="B20" s="83"/>
      <c r="C20" s="84" t="s">
        <v>285</v>
      </c>
      <c r="D20" s="85">
        <f>SUM(D9:D19)</f>
        <v>73</v>
      </c>
      <c r="E20" s="85">
        <f>SUM(E9:E19)</f>
        <v>3</v>
      </c>
      <c r="F20" s="85">
        <f>SUM(F9:F19)</f>
        <v>0</v>
      </c>
      <c r="G20" s="85">
        <f>SUM(G9:G19)</f>
        <v>0</v>
      </c>
      <c r="H20" s="86">
        <f>SUM(H9:H19)</f>
        <v>76</v>
      </c>
    </row>
    <row r="21" spans="1:8">
      <c r="A21" s="70"/>
      <c r="B21" s="87"/>
      <c r="C21" s="70"/>
      <c r="D21" s="88"/>
      <c r="E21" s="89"/>
      <c r="F21" s="89"/>
      <c r="G21" s="89"/>
      <c r="H21" s="89"/>
    </row>
    <row r="22" spans="1:8">
      <c r="A22" s="70"/>
      <c r="B22" s="70"/>
      <c r="C22" s="90" t="s">
        <v>286</v>
      </c>
      <c r="D22" s="70"/>
      <c r="E22" s="91">
        <f>(D20+E20)*100/(H20-G20)</f>
        <v>100</v>
      </c>
      <c r="F22" s="70" t="s">
        <v>287</v>
      </c>
      <c r="G22" s="70"/>
      <c r="H22" s="49"/>
    </row>
    <row r="23" spans="1:8">
      <c r="A23" s="70"/>
      <c r="B23" s="70"/>
      <c r="C23" s="90" t="s">
        <v>288</v>
      </c>
      <c r="D23" s="70"/>
      <c r="E23" s="91">
        <f>D20*100/(H20-G20)</f>
        <v>96.05263157894737</v>
      </c>
      <c r="F23" s="70" t="s">
        <v>287</v>
      </c>
      <c r="G23" s="70"/>
      <c r="H23" s="49"/>
    </row>
    <row r="24" spans="1:8">
      <c r="C24" s="70"/>
      <c r="D24" s="70"/>
    </row>
  </sheetData>
  <mergeCells count="8">
    <mergeCell ref="C5:D5"/>
    <mergeCell ref="E5:F5"/>
    <mergeCell ref="C6:H6"/>
    <mergeCell ref="B1:H1"/>
    <mergeCell ref="C3:D3"/>
    <mergeCell ref="E3:F3"/>
    <mergeCell ref="C4:D4"/>
    <mergeCell ref="E4:F4"/>
  </mergeCells>
  <phoneticPr fontId="0" type="noConversion"/>
  <pageMargins left="0.74791666666666667" right="0.74791666666666667" top="0.98402777777777783" bottom="0.98402777777777772" header="0.51180555555555562" footer="0.5"/>
  <pageSetup firstPageNumber="0" orientation="landscape" horizontalDpi="300" verticalDpi="300"/>
  <headerFooter alignWithMargins="0">
    <oddFooter>&amp;L&amp;"Tahoma,Regular"&amp;8 02ae-BM/PM/HDCV/FSOFT v2/0&amp;C&amp;"tahoma,Regular"&amp;8Internal use&amp;R&amp;"Tahoma,Regular"&amp;8&amp;P/&amp;N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Test case List</vt:lpstr>
      <vt:lpstr>Module1</vt:lpstr>
      <vt:lpstr>Module2</vt:lpstr>
      <vt:lpstr>Module3</vt:lpstr>
      <vt:lpstr>Module4</vt:lpstr>
      <vt:lpstr>Module5</vt:lpstr>
      <vt:lpstr>Module6</vt:lpstr>
      <vt:lpstr>Module7</vt:lpstr>
      <vt:lpstr>Module8</vt:lpstr>
      <vt:lpstr>Module9</vt:lpstr>
      <vt:lpstr>Test Report</vt:lpstr>
    </vt:vector>
  </TitlesOfParts>
  <Manager/>
  <Company>FSOFT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</dc:title>
  <dc:subject>v1/0</dc:subject>
  <dc:creator>Thanh Hoàng Nguyễn</dc:creator>
  <cp:keywords/>
  <dc:description>Updates sheet Cover: Add logo, document code, creator, reviewer/approver._x000d_
Add sheet Test Case List._x000d_
Change Sheet Company, User, Provider to Modules. Add column Inter-test case dependent. Update these sheets._x000d_
Update Test Report</dc:description>
  <cp:lastModifiedBy>Nguyễn Thanh Hoàng</cp:lastModifiedBy>
  <cp:revision/>
  <dcterms:created xsi:type="dcterms:W3CDTF">2020-07-06T14:23:19Z</dcterms:created>
  <dcterms:modified xsi:type="dcterms:W3CDTF">2020-07-07T06:54:26Z</dcterms:modified>
  <cp:category>BM</cp:category>
  <cp:contentStatus/>
</cp:coreProperties>
</file>