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Table" sheetId="1" r:id="rId4"/>
    <sheet state="visible" name="Product Table" sheetId="2" r:id="rId5"/>
    <sheet state="visible" name="Sale Table" sheetId="3" r:id="rId6"/>
    <sheet state="visible" name="Website Access Table " sheetId="4" r:id="rId7"/>
  </sheets>
  <definedNames/>
  <calcPr/>
</workbook>
</file>

<file path=xl/sharedStrings.xml><?xml version="1.0" encoding="utf-8"?>
<sst xmlns="http://schemas.openxmlformats.org/spreadsheetml/2006/main" count="1024" uniqueCount="445">
  <si>
    <t>CustomerID</t>
  </si>
  <si>
    <t>CustomerName</t>
  </si>
  <si>
    <t>City</t>
  </si>
  <si>
    <t>Country</t>
  </si>
  <si>
    <t>Email</t>
  </si>
  <si>
    <t>Phone</t>
  </si>
  <si>
    <t>John Smith</t>
  </si>
  <si>
    <t>New York</t>
  </si>
  <si>
    <t>USA</t>
  </si>
  <si>
    <t>john.smith@example.com</t>
  </si>
  <si>
    <t>Emily Brown</t>
  </si>
  <si>
    <t>Los Angeles</t>
  </si>
  <si>
    <t>emily.brown@example.com</t>
  </si>
  <si>
    <t>Michael Johnson</t>
  </si>
  <si>
    <t>Chicago</t>
  </si>
  <si>
    <t>michael.johnson@example.com</t>
  </si>
  <si>
    <t>Maria Garcia</t>
  </si>
  <si>
    <t>Miami</t>
  </si>
  <si>
    <t>maria.garcia@example.com</t>
  </si>
  <si>
    <t>William Martinez</t>
  </si>
  <si>
    <t>Houston</t>
  </si>
  <si>
    <t>william.martinez@example.com</t>
  </si>
  <si>
    <t>Sophia Robinson</t>
  </si>
  <si>
    <t>London</t>
  </si>
  <si>
    <t>UK</t>
  </si>
  <si>
    <t>sophia.robinson@example.com</t>
  </si>
  <si>
    <t>Daniel Davis</t>
  </si>
  <si>
    <t>Paris</t>
  </si>
  <si>
    <t>France</t>
  </si>
  <si>
    <t>daniel.davis@example.com</t>
  </si>
  <si>
    <t>Olivia Wilson</t>
  </si>
  <si>
    <t>Berlin</t>
  </si>
  <si>
    <t>Germany</t>
  </si>
  <si>
    <t>olivia.wilson@example.com</t>
  </si>
  <si>
    <t>Alexander Thomas</t>
  </si>
  <si>
    <t>Sydney</t>
  </si>
  <si>
    <t>Australia</t>
  </si>
  <si>
    <t>alexander.thomas@example.com</t>
  </si>
  <si>
    <t>Emma Rodriguez</t>
  </si>
  <si>
    <t>Toronto</t>
  </si>
  <si>
    <t>Canada</t>
  </si>
  <si>
    <t>emma.rodriguez@example.com</t>
  </si>
  <si>
    <t>Liam Lopez</t>
  </si>
  <si>
    <t>Dublin</t>
  </si>
  <si>
    <t>Ireland</t>
  </si>
  <si>
    <t>liam.lopez@example.com</t>
  </si>
  <si>
    <t>Mia Perez</t>
  </si>
  <si>
    <t>Madrid</t>
  </si>
  <si>
    <t>Spain</t>
  </si>
  <si>
    <t>mia.perez@example.com</t>
  </si>
  <si>
    <t>Noah Moore</t>
  </si>
  <si>
    <t>Tokyo</t>
  </si>
  <si>
    <t>Japan</t>
  </si>
  <si>
    <t>noah.moore@example.com</t>
  </si>
  <si>
    <t>Ava Nguyen</t>
  </si>
  <si>
    <t>Beijing</t>
  </si>
  <si>
    <t>China</t>
  </si>
  <si>
    <t>ava.nguyen@example.com</t>
  </si>
  <si>
    <t>James Wilson</t>
  </si>
  <si>
    <t>Delhi</t>
  </si>
  <si>
    <t>India</t>
  </si>
  <si>
    <t>james.wilson@example.com</t>
  </si>
  <si>
    <t>Isabella Garcia</t>
  </si>
  <si>
    <t>Sao Paulo</t>
  </si>
  <si>
    <t>Brazil</t>
  </si>
  <si>
    <t>isabella.garcia@example.com</t>
  </si>
  <si>
    <t>Ethan Lewis</t>
  </si>
  <si>
    <t>Moscow</t>
  </si>
  <si>
    <t>Russia</t>
  </si>
  <si>
    <t>ethan.lewis@example.com</t>
  </si>
  <si>
    <t>Charlotte Lee</t>
  </si>
  <si>
    <t>Seoul</t>
  </si>
  <si>
    <t>South Korea</t>
  </si>
  <si>
    <t>charlotte.lee@example.com</t>
  </si>
  <si>
    <t>Amelia Walker</t>
  </si>
  <si>
    <t>Cairo</t>
  </si>
  <si>
    <t>Egypt</t>
  </si>
  <si>
    <t>amelia.walker@example.com</t>
  </si>
  <si>
    <t>Benjamin Young</t>
  </si>
  <si>
    <t>Cape Town</t>
  </si>
  <si>
    <t>South Africa</t>
  </si>
  <si>
    <t>benjamin.young@example.com</t>
  </si>
  <si>
    <t>Harper Scott</t>
  </si>
  <si>
    <t>Auckland</t>
  </si>
  <si>
    <t>New Zealand</t>
  </si>
  <si>
    <t>harper.scott@example.com</t>
  </si>
  <si>
    <t>Evelyn Green</t>
  </si>
  <si>
    <t>Melbourne</t>
  </si>
  <si>
    <t>evelyn.green@example.com</t>
  </si>
  <si>
    <t>Sebastian Hall</t>
  </si>
  <si>
    <t>Buenos Aires</t>
  </si>
  <si>
    <t>Argentina</t>
  </si>
  <si>
    <t>sebastian.hall@example.com</t>
  </si>
  <si>
    <t>Zoe Adams</t>
  </si>
  <si>
    <t>zoe.adams@example.com</t>
  </si>
  <si>
    <t>Lincoln Campbell</t>
  </si>
  <si>
    <t>lincoln.campbell@example.com</t>
  </si>
  <si>
    <t>Luna Mitchell</t>
  </si>
  <si>
    <t>luna.mitchell@example.com</t>
  </si>
  <si>
    <t>Hudson Perez</t>
  </si>
  <si>
    <t>hudson.perez@example.com</t>
  </si>
  <si>
    <t>Penelope Roberts</t>
  </si>
  <si>
    <t>penelope.roberts@example.com</t>
  </si>
  <si>
    <t>Mateo Turner</t>
  </si>
  <si>
    <t>mateo.turner@example.com</t>
  </si>
  <si>
    <t>Layla Phillips</t>
  </si>
  <si>
    <t>Rome</t>
  </si>
  <si>
    <t>Italy</t>
  </si>
  <si>
    <t>layla.phillips@example.com</t>
  </si>
  <si>
    <t>Isaac Evans</t>
  </si>
  <si>
    <t>Amsterdam</t>
  </si>
  <si>
    <t>Netherlands</t>
  </si>
  <si>
    <t>isaac.evans@example.com</t>
  </si>
  <si>
    <t>Hazel Collins</t>
  </si>
  <si>
    <t>Brussels</t>
  </si>
  <si>
    <t>Belgium</t>
  </si>
  <si>
    <t>hazel.collins@example.com</t>
  </si>
  <si>
    <t>Lucas Stewart</t>
  </si>
  <si>
    <t>lucas.stewart@example.com</t>
  </si>
  <si>
    <t>Ellie Sanchez</t>
  </si>
  <si>
    <t>Mexico City</t>
  </si>
  <si>
    <t>Mexico</t>
  </si>
  <si>
    <t>ellie.sanchez@example.com</t>
  </si>
  <si>
    <t>Muhammad Jenkins</t>
  </si>
  <si>
    <t>muhammad.jenkins@example.com</t>
  </si>
  <si>
    <t>Scarlett Murphy</t>
  </si>
  <si>
    <t>scarlett.murphy@example.com</t>
  </si>
  <si>
    <t>Wyatt Rivera</t>
  </si>
  <si>
    <t>wyatt.rivera@example.com</t>
  </si>
  <si>
    <t>Stella Cook</t>
  </si>
  <si>
    <t>stella.cook@example.com</t>
  </si>
  <si>
    <t>Oliver Ward</t>
  </si>
  <si>
    <t>oliver.ward@example.com</t>
  </si>
  <si>
    <t>Lily Butler</t>
  </si>
  <si>
    <t>Johannesburg</t>
  </si>
  <si>
    <t>lily.butler@example.com</t>
  </si>
  <si>
    <t>Daniel Barnes</t>
  </si>
  <si>
    <t>daniel.barnes@example.com</t>
  </si>
  <si>
    <t>Victoria Gray</t>
  </si>
  <si>
    <t>victoria.gray@example.com</t>
  </si>
  <si>
    <t>Gabriel Fisher</t>
  </si>
  <si>
    <t>gabriel.fisher@example.com</t>
  </si>
  <si>
    <t>Sofia Parker</t>
  </si>
  <si>
    <t>sofia.parker@example.com</t>
  </si>
  <si>
    <t>Jackson Coleman</t>
  </si>
  <si>
    <t>jackson.coleman@example.com</t>
  </si>
  <si>
    <t>Avery Wright</t>
  </si>
  <si>
    <t>avery.wright@example.com</t>
  </si>
  <si>
    <t>Aria Rogers</t>
  </si>
  <si>
    <t>aria.rogers@example.com</t>
  </si>
  <si>
    <t>Leo Morgan</t>
  </si>
  <si>
    <t>leo.morgan@example.com</t>
  </si>
  <si>
    <t>Zoe Reed</t>
  </si>
  <si>
    <t>zoe.reed@example.com</t>
  </si>
  <si>
    <t>Eliana Bell</t>
  </si>
  <si>
    <t>eliana.bell@example.com</t>
  </si>
  <si>
    <t>Sawyer Gomez</t>
  </si>
  <si>
    <t>sawyer.gomez@example.com</t>
  </si>
  <si>
    <t>Genesis Price</t>
  </si>
  <si>
    <t>genesis.price@example.com</t>
  </si>
  <si>
    <t>Roman Stewart</t>
  </si>
  <si>
    <t>roman.stewart@example.com</t>
  </si>
  <si>
    <t>Elena Rivera</t>
  </si>
  <si>
    <t>elena.rivera@example.com</t>
  </si>
  <si>
    <t>Luca Long</t>
  </si>
  <si>
    <t>luca.long@example.com</t>
  </si>
  <si>
    <t>Clara Wood</t>
  </si>
  <si>
    <t>clara.wood@example.com</t>
  </si>
  <si>
    <t>Thomas Ward</t>
  </si>
  <si>
    <t>thomas.ward@example.com</t>
  </si>
  <si>
    <t>Isabelle Bell</t>
  </si>
  <si>
    <t>isabelle.bell@example.com</t>
  </si>
  <si>
    <t>Gabriel Barnes</t>
  </si>
  <si>
    <t>gabriel.barnes@example.com</t>
  </si>
  <si>
    <t>Aurora Gray</t>
  </si>
  <si>
    <t>aurora.gray@example.com</t>
  </si>
  <si>
    <t>Mateo Fisher</t>
  </si>
  <si>
    <t>mateo.fisher@example.com</t>
  </si>
  <si>
    <t>Riley Parker</t>
  </si>
  <si>
    <t>riley.parker@example.com</t>
  </si>
  <si>
    <t>Emilia Coleman</t>
  </si>
  <si>
    <t>emilia.coleman@example.com</t>
  </si>
  <si>
    <t>Owen Wright</t>
  </si>
  <si>
    <t>owen.wright@example.com</t>
  </si>
  <si>
    <t>Maya Rogers</t>
  </si>
  <si>
    <t>maya.rogers@example.com</t>
  </si>
  <si>
    <t>Lincoln Morgan</t>
  </si>
  <si>
    <t>lincoln.morgan@example.com</t>
  </si>
  <si>
    <t>Harper Reed</t>
  </si>
  <si>
    <t>harper.reed@example.com</t>
  </si>
  <si>
    <t>Violet Bell</t>
  </si>
  <si>
    <t>violet.bell@example.com</t>
  </si>
  <si>
    <t>James Gomez</t>
  </si>
  <si>
    <t>james.gomez@example.com</t>
  </si>
  <si>
    <t>Lily Price</t>
  </si>
  <si>
    <t>lily.price@example.com</t>
  </si>
  <si>
    <t>Mason Stewart</t>
  </si>
  <si>
    <t>mason.stewart@example.com</t>
  </si>
  <si>
    <t>Hazel Rivera</t>
  </si>
  <si>
    <t>hazel.rivera@example.com</t>
  </si>
  <si>
    <t>Logan Long</t>
  </si>
  <si>
    <t>logan.long@example.com</t>
  </si>
  <si>
    <t>Bella Wood</t>
  </si>
  <si>
    <t>bella.wood@example.com</t>
  </si>
  <si>
    <t>Samuel Ward</t>
  </si>
  <si>
    <t>samuel.ward@example.com</t>
  </si>
  <si>
    <t>Ellie Bell</t>
  </si>
  <si>
    <t>ellie.bell@example.com</t>
  </si>
  <si>
    <t>Noah Barnes</t>
  </si>
  <si>
    <t>noah.barnes@example.com</t>
  </si>
  <si>
    <t>Grace Gray</t>
  </si>
  <si>
    <t>grace.gray@example.com</t>
  </si>
  <si>
    <t>Elijah Fisher</t>
  </si>
  <si>
    <t>elijah.fisher@example.com</t>
  </si>
  <si>
    <t>Chloe Parker</t>
  </si>
  <si>
    <t>chloe.parker@example.com</t>
  </si>
  <si>
    <t>Alexander Coleman</t>
  </si>
  <si>
    <t>alexander.coleman@example.com</t>
  </si>
  <si>
    <t>Riley Wright</t>
  </si>
  <si>
    <t>riley.wright@example.com</t>
  </si>
  <si>
    <t>Zoey Rogers</t>
  </si>
  <si>
    <t>zoey.rogers@example.com</t>
  </si>
  <si>
    <t>Xavier Morgan</t>
  </si>
  <si>
    <t>xavier.morgan@example.com</t>
  </si>
  <si>
    <t>Aiden Reed</t>
  </si>
  <si>
    <t>aiden.reed@example.com</t>
  </si>
  <si>
    <t>Scarlett Bell</t>
  </si>
  <si>
    <t>scarlett.bell@example.com</t>
  </si>
  <si>
    <t>Gabriel Gomez</t>
  </si>
  <si>
    <t>gabriel.gomez@example.com</t>
  </si>
  <si>
    <t>Amelia Price</t>
  </si>
  <si>
    <t>amelia.price@example.com</t>
  </si>
  <si>
    <t>Liam Stewart</t>
  </si>
  <si>
    <t>liam.stewart@example.com</t>
  </si>
  <si>
    <t>Hannah Rivera</t>
  </si>
  <si>
    <t>hannah.rivera@example.com</t>
  </si>
  <si>
    <t>Owen Long</t>
  </si>
  <si>
    <t>owen.long@example.com</t>
  </si>
  <si>
    <t>Zoe Wood</t>
  </si>
  <si>
    <t>zoe.wood@example.com</t>
  </si>
  <si>
    <t>Nathan Ward</t>
  </si>
  <si>
    <t>nathan.ward@example.com</t>
  </si>
  <si>
    <t>Audrey Bell</t>
  </si>
  <si>
    <t>audrey.bell@example.com</t>
  </si>
  <si>
    <t>Eli Gomez</t>
  </si>
  <si>
    <t>eli.gomez@example.com</t>
  </si>
  <si>
    <t>Violet Gray</t>
  </si>
  <si>
    <t>violet.gray@example.com</t>
  </si>
  <si>
    <t>Lincoln Fisher</t>
  </si>
  <si>
    <t>lincoln.fisher@example.com</t>
  </si>
  <si>
    <t>Scarlett Parker</t>
  </si>
  <si>
    <t>scarlett.parker@example.com</t>
  </si>
  <si>
    <t>Oliver Coleman</t>
  </si>
  <si>
    <t>oliver.coleman@example.com</t>
  </si>
  <si>
    <t>Isabella Wright</t>
  </si>
  <si>
    <t>isabella.wright@example.com</t>
  </si>
  <si>
    <t>ProductID</t>
  </si>
  <si>
    <t>ProductName</t>
  </si>
  <si>
    <t>Category</t>
  </si>
  <si>
    <t>Manufacturer</t>
  </si>
  <si>
    <t>Price</t>
  </si>
  <si>
    <t>Laptop</t>
  </si>
  <si>
    <t>Electronics</t>
  </si>
  <si>
    <t>ABC Electronics</t>
  </si>
  <si>
    <t>$1200</t>
  </si>
  <si>
    <t>Smartphone</t>
  </si>
  <si>
    <t>$800</t>
  </si>
  <si>
    <t>Television</t>
  </si>
  <si>
    <t>$1500</t>
  </si>
  <si>
    <t>Headphones</t>
  </si>
  <si>
    <t>$150</t>
  </si>
  <si>
    <t>Tablet</t>
  </si>
  <si>
    <t>$600</t>
  </si>
  <si>
    <t>Camera</t>
  </si>
  <si>
    <t>$1000</t>
  </si>
  <si>
    <t>Smartwatch</t>
  </si>
  <si>
    <t>$300</t>
  </si>
  <si>
    <t>Printer</t>
  </si>
  <si>
    <t>$400</t>
  </si>
  <si>
    <t>Home Theater System</t>
  </si>
  <si>
    <t>$2000</t>
  </si>
  <si>
    <t>Gaming Console</t>
  </si>
  <si>
    <t>$500</t>
  </si>
  <si>
    <t>Microwave Oven</t>
  </si>
  <si>
    <t>Appliances</t>
  </si>
  <si>
    <t>XYZ Appliances</t>
  </si>
  <si>
    <t>$200</t>
  </si>
  <si>
    <t>Blender</t>
  </si>
  <si>
    <t>$50</t>
  </si>
  <si>
    <t>Coffee Maker</t>
  </si>
  <si>
    <t>$100</t>
  </si>
  <si>
    <t>Washing Machine</t>
  </si>
  <si>
    <t>Refrigerator</t>
  </si>
  <si>
    <t>Toaster</t>
  </si>
  <si>
    <t>$30</t>
  </si>
  <si>
    <t>Vacuum Cleaner</t>
  </si>
  <si>
    <t>Air Conditioner</t>
  </si>
  <si>
    <t>Dishwasher</t>
  </si>
  <si>
    <t>$700</t>
  </si>
  <si>
    <t>Desktop Computer</t>
  </si>
  <si>
    <t>Computers</t>
  </si>
  <si>
    <t>XYZ Computers</t>
  </si>
  <si>
    <t>Monitor</t>
  </si>
  <si>
    <t>Keyboard</t>
  </si>
  <si>
    <t>Mouse</t>
  </si>
  <si>
    <t>Router</t>
  </si>
  <si>
    <t>Wearables</t>
  </si>
  <si>
    <t>ABC Wearables</t>
  </si>
  <si>
    <t>Fitness Tracker</t>
  </si>
  <si>
    <t>Audio</t>
  </si>
  <si>
    <t>XYZ Audio</t>
  </si>
  <si>
    <t>Bluetooth Speaker</t>
  </si>
  <si>
    <t>TV</t>
  </si>
  <si>
    <t>Home Appliances</t>
  </si>
  <si>
    <t>Sofa</t>
  </si>
  <si>
    <t>Furniture</t>
  </si>
  <si>
    <t>XYZ Furniture</t>
  </si>
  <si>
    <t>Dining Table</t>
  </si>
  <si>
    <t>Bed</t>
  </si>
  <si>
    <t>Wardrobe</t>
  </si>
  <si>
    <t>Office Chair</t>
  </si>
  <si>
    <t>Bookshelf</t>
  </si>
  <si>
    <t>Lawn Mower</t>
  </si>
  <si>
    <t>Garden Tools</t>
  </si>
  <si>
    <t>XYZ Garden Tools</t>
  </si>
  <si>
    <t>Hedge Trimmer</t>
  </si>
  <si>
    <t>Chainsaw</t>
  </si>
  <si>
    <t>Grill</t>
  </si>
  <si>
    <t>Outdoor Living</t>
  </si>
  <si>
    <t>XYZ Outdoor Living</t>
  </si>
  <si>
    <t>Patio Furniture</t>
  </si>
  <si>
    <t>Hammock</t>
  </si>
  <si>
    <t>Tent</t>
  </si>
  <si>
    <t>Camping Gear</t>
  </si>
  <si>
    <t>XYZ Camping Gear</t>
  </si>
  <si>
    <t>Sleeping Bag</t>
  </si>
  <si>
    <t>Backpack</t>
  </si>
  <si>
    <t>Binoculars</t>
  </si>
  <si>
    <t>Portable Charger</t>
  </si>
  <si>
    <t>Mobile Accessories</t>
  </si>
  <si>
    <t>XYZ Mobile Accessories</t>
  </si>
  <si>
    <t>Phone Case</t>
  </si>
  <si>
    <t>$20</t>
  </si>
  <si>
    <t>Car Charger</t>
  </si>
  <si>
    <t>Automotive</t>
  </si>
  <si>
    <t>XYZ Automotive</t>
  </si>
  <si>
    <t>Dash Cam</t>
  </si>
  <si>
    <t>GPS Navigation</t>
  </si>
  <si>
    <t>Baby Monitor</t>
  </si>
  <si>
    <t>Baby Care</t>
  </si>
  <si>
    <t>XYZ Baby Care</t>
  </si>
  <si>
    <t>Stroller</t>
  </si>
  <si>
    <t>Diaper Bag</t>
  </si>
  <si>
    <t>Baby Carrier</t>
  </si>
  <si>
    <t>$80</t>
  </si>
  <si>
    <t>Baby Swing</t>
  </si>
  <si>
    <t>Crib</t>
  </si>
  <si>
    <t>Board Game</t>
  </si>
  <si>
    <t>Toys &amp; Games</t>
  </si>
  <si>
    <t>XYZ Toys</t>
  </si>
  <si>
    <t>Puzzle</t>
  </si>
  <si>
    <t>Action Figure</t>
  </si>
  <si>
    <t>$10</t>
  </si>
  <si>
    <t>Doll</t>
  </si>
  <si>
    <t>$15</t>
  </si>
  <si>
    <t>Building Blocks</t>
  </si>
  <si>
    <t>$25</t>
  </si>
  <si>
    <t>Play Kitchen</t>
  </si>
  <si>
    <t>Swing Set</t>
  </si>
  <si>
    <t>Outdoor Play</t>
  </si>
  <si>
    <t>XYZ Outdoor Play</t>
  </si>
  <si>
    <t>Trampoline</t>
  </si>
  <si>
    <t>Sandbox</t>
  </si>
  <si>
    <t>Slide</t>
  </si>
  <si>
    <t>Pool</t>
  </si>
  <si>
    <t>Basketball Hoop</t>
  </si>
  <si>
    <t>Sports Equipment</t>
  </si>
  <si>
    <t>XYZ Sports</t>
  </si>
  <si>
    <t>Yoga Mat</t>
  </si>
  <si>
    <t>Dumbbell Set</t>
  </si>
  <si>
    <t>Tennis Racket</t>
  </si>
  <si>
    <t>Soccer Ball</t>
  </si>
  <si>
    <t>Golf Clubs</t>
  </si>
  <si>
    <t>Fishing Rod</t>
  </si>
  <si>
    <t>Outdoor Gear</t>
  </si>
  <si>
    <t>XYZ Outdoor Gear</t>
  </si>
  <si>
    <t>Camping Tent</t>
  </si>
  <si>
    <t>Kayak</t>
  </si>
  <si>
    <t>Lantern</t>
  </si>
  <si>
    <t>Home Security System</t>
  </si>
  <si>
    <t>Home Security</t>
  </si>
  <si>
    <t>XYZ Security</t>
  </si>
  <si>
    <t>Smart Lock</t>
  </si>
  <si>
    <t>Surveillance Camera</t>
  </si>
  <si>
    <t>Video Doorbell</t>
  </si>
  <si>
    <t>$250</t>
  </si>
  <si>
    <t>Motion Sensor</t>
  </si>
  <si>
    <t>Fire Extinguisher</t>
  </si>
  <si>
    <t>Safety Equipment</t>
  </si>
  <si>
    <t>XYZ Safety</t>
  </si>
  <si>
    <t>First Aid Kit</t>
  </si>
  <si>
    <t>Smoke Detector</t>
  </si>
  <si>
    <t>$40</t>
  </si>
  <si>
    <t>Carbon Monoxide Detector</t>
  </si>
  <si>
    <t>$60</t>
  </si>
  <si>
    <t>Flashlight</t>
  </si>
  <si>
    <t>Tools &amp; Supplies</t>
  </si>
  <si>
    <t>XYZ Tools</t>
  </si>
  <si>
    <t>Toolbox</t>
  </si>
  <si>
    <t>Power Drill</t>
  </si>
  <si>
    <t>Hammer</t>
  </si>
  <si>
    <t>Screwdriver Set</t>
  </si>
  <si>
    <t>Paintbrush Set</t>
  </si>
  <si>
    <t>Sewing Machine</t>
  </si>
  <si>
    <t>Crafts</t>
  </si>
  <si>
    <t>XYZ Crafts</t>
  </si>
  <si>
    <t>Knitting Needles</t>
  </si>
  <si>
    <t>SaleID</t>
  </si>
  <si>
    <t>SaleDate</t>
  </si>
  <si>
    <t>Quantity</t>
  </si>
  <si>
    <t>Revenue</t>
  </si>
  <si>
    <t>SalesTarget</t>
  </si>
  <si>
    <t>$160</t>
  </si>
  <si>
    <t>$360</t>
  </si>
  <si>
    <t>$450</t>
  </si>
  <si>
    <t>$350</t>
  </si>
  <si>
    <t>$900</t>
  </si>
  <si>
    <t>$750</t>
  </si>
  <si>
    <t>$480</t>
  </si>
  <si>
    <t>$270</t>
  </si>
  <si>
    <t>$1,200</t>
  </si>
  <si>
    <t>$320</t>
  </si>
  <si>
    <t>$240</t>
  </si>
  <si>
    <t>$280</t>
  </si>
  <si>
    <t>$1,000</t>
  </si>
  <si>
    <t>AccessID</t>
  </si>
  <si>
    <t>AccessDate</t>
  </si>
  <si>
    <t>AccessTime</t>
  </si>
  <si>
    <t>PageVisited</t>
  </si>
  <si>
    <t>DurationSeconds</t>
  </si>
  <si>
    <t>Homepage</t>
  </si>
  <si>
    <t>ProductPage</t>
  </si>
  <si>
    <t>ContactUs</t>
  </si>
  <si>
    <t>AboutUs</t>
  </si>
  <si>
    <t>Checkout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</si>
</sst>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2" t="s">
        <v>9</v>
      </c>
      <c r="F2" s="3" t="str">
        <f>+1 123 456 7890</f>
        <v>#ERROR!</v>
      </c>
    </row>
    <row r="3">
      <c r="A3" s="2">
        <v>2.0</v>
      </c>
      <c r="B3" s="2" t="s">
        <v>10</v>
      </c>
      <c r="C3" s="2" t="s">
        <v>11</v>
      </c>
      <c r="D3" s="2" t="s">
        <v>8</v>
      </c>
      <c r="E3" s="2" t="s">
        <v>12</v>
      </c>
      <c r="F3" s="3" t="str">
        <f>+1 987 654 3210</f>
        <v>#ERROR!</v>
      </c>
    </row>
    <row r="4">
      <c r="A4" s="2">
        <v>3.0</v>
      </c>
      <c r="B4" s="2" t="s">
        <v>13</v>
      </c>
      <c r="C4" s="2" t="s">
        <v>14</v>
      </c>
      <c r="D4" s="2" t="s">
        <v>8</v>
      </c>
      <c r="E4" s="2" t="s">
        <v>15</v>
      </c>
      <c r="F4" s="3" t="str">
        <f>+1 111 222 3333</f>
        <v>#ERROR!</v>
      </c>
    </row>
    <row r="5">
      <c r="A5" s="2">
        <v>4.0</v>
      </c>
      <c r="B5" s="2" t="s">
        <v>16</v>
      </c>
      <c r="C5" s="2" t="s">
        <v>17</v>
      </c>
      <c r="D5" s="2" t="s">
        <v>8</v>
      </c>
      <c r="E5" s="2" t="s">
        <v>18</v>
      </c>
      <c r="F5" s="3" t="str">
        <f>+1 444 555 6666</f>
        <v>#ERROR!</v>
      </c>
    </row>
    <row r="6">
      <c r="A6" s="2">
        <v>5.0</v>
      </c>
      <c r="B6" s="2" t="s">
        <v>19</v>
      </c>
      <c r="C6" s="2" t="s">
        <v>20</v>
      </c>
      <c r="D6" s="2" t="s">
        <v>8</v>
      </c>
      <c r="E6" s="2" t="s">
        <v>21</v>
      </c>
      <c r="F6" s="3" t="str">
        <f>+1 777 888 9999</f>
        <v>#ERROR!</v>
      </c>
    </row>
    <row r="7">
      <c r="A7" s="2">
        <v>6.0</v>
      </c>
      <c r="B7" s="2" t="s">
        <v>22</v>
      </c>
      <c r="C7" s="2" t="s">
        <v>23</v>
      </c>
      <c r="D7" s="2" t="s">
        <v>24</v>
      </c>
      <c r="E7" s="2" t="s">
        <v>25</v>
      </c>
      <c r="F7" s="3" t="str">
        <f>+44 20 1234 5678</f>
        <v>#ERROR!</v>
      </c>
    </row>
    <row r="8">
      <c r="A8" s="2">
        <v>7.0</v>
      </c>
      <c r="B8" s="2" t="s">
        <v>26</v>
      </c>
      <c r="C8" s="2" t="s">
        <v>27</v>
      </c>
      <c r="D8" s="2" t="s">
        <v>28</v>
      </c>
      <c r="E8" s="2" t="s">
        <v>29</v>
      </c>
      <c r="F8" s="3" t="str">
        <f>+33 1 2345 6789</f>
        <v>#ERROR!</v>
      </c>
    </row>
    <row r="9">
      <c r="A9" s="2">
        <v>8.0</v>
      </c>
      <c r="B9" s="2" t="s">
        <v>30</v>
      </c>
      <c r="C9" s="2" t="s">
        <v>31</v>
      </c>
      <c r="D9" s="2" t="s">
        <v>32</v>
      </c>
      <c r="E9" s="2" t="s">
        <v>33</v>
      </c>
      <c r="F9" s="3" t="str">
        <f>+49 30 9876 5432</f>
        <v>#ERROR!</v>
      </c>
    </row>
    <row r="10">
      <c r="A10" s="2">
        <v>9.0</v>
      </c>
      <c r="B10" s="2" t="s">
        <v>34</v>
      </c>
      <c r="C10" s="2" t="s">
        <v>35</v>
      </c>
      <c r="D10" s="2" t="s">
        <v>36</v>
      </c>
      <c r="E10" s="2" t="s">
        <v>37</v>
      </c>
      <c r="F10" s="3" t="str">
        <f>+61 2 3456 7890</f>
        <v>#ERROR!</v>
      </c>
    </row>
    <row r="11">
      <c r="A11" s="2">
        <v>10.0</v>
      </c>
      <c r="B11" s="2" t="s">
        <v>38</v>
      </c>
      <c r="C11" s="2" t="s">
        <v>39</v>
      </c>
      <c r="D11" s="2" t="s">
        <v>40</v>
      </c>
      <c r="E11" s="2" t="s">
        <v>41</v>
      </c>
      <c r="F11" s="3" t="str">
        <f>+1 416 876 5432</f>
        <v>#ERROR!</v>
      </c>
    </row>
    <row r="12">
      <c r="A12" s="2">
        <v>11.0</v>
      </c>
      <c r="B12" s="2" t="s">
        <v>42</v>
      </c>
      <c r="C12" s="2" t="s">
        <v>43</v>
      </c>
      <c r="D12" s="2" t="s">
        <v>44</v>
      </c>
      <c r="E12" s="2" t="s">
        <v>45</v>
      </c>
      <c r="F12" s="3" t="str">
        <f>+353 1 8765 4321</f>
        <v>#ERROR!</v>
      </c>
    </row>
    <row r="13">
      <c r="A13" s="2">
        <v>12.0</v>
      </c>
      <c r="B13" s="2" t="s">
        <v>46</v>
      </c>
      <c r="C13" s="2" t="s">
        <v>47</v>
      </c>
      <c r="D13" s="2" t="s">
        <v>48</v>
      </c>
      <c r="E13" s="2" t="s">
        <v>49</v>
      </c>
      <c r="F13" s="3" t="str">
        <f>+34 91 345 6789</f>
        <v>#ERROR!</v>
      </c>
    </row>
    <row r="14">
      <c r="A14" s="2">
        <v>13.0</v>
      </c>
      <c r="B14" s="2" t="s">
        <v>50</v>
      </c>
      <c r="C14" s="2" t="s">
        <v>51</v>
      </c>
      <c r="D14" s="2" t="s">
        <v>52</v>
      </c>
      <c r="E14" s="2" t="s">
        <v>53</v>
      </c>
      <c r="F14" s="3" t="str">
        <f>+81 3 4567 8901</f>
        <v>#ERROR!</v>
      </c>
    </row>
    <row r="15">
      <c r="A15" s="2">
        <v>14.0</v>
      </c>
      <c r="B15" s="2" t="s">
        <v>54</v>
      </c>
      <c r="C15" s="2" t="s">
        <v>55</v>
      </c>
      <c r="D15" s="2" t="s">
        <v>56</v>
      </c>
      <c r="E15" s="2" t="s">
        <v>57</v>
      </c>
      <c r="F15" s="3" t="str">
        <f>+86 10 2345 6789</f>
        <v>#ERROR!</v>
      </c>
    </row>
    <row r="16">
      <c r="A16" s="2">
        <v>15.0</v>
      </c>
      <c r="B16" s="2" t="s">
        <v>58</v>
      </c>
      <c r="C16" s="2" t="s">
        <v>59</v>
      </c>
      <c r="D16" s="2" t="s">
        <v>60</v>
      </c>
      <c r="E16" s="2" t="s">
        <v>61</v>
      </c>
      <c r="F16" s="3" t="str">
        <f>+91 11 9876 5432</f>
        <v>#ERROR!</v>
      </c>
    </row>
    <row r="17">
      <c r="A17" s="2">
        <v>16.0</v>
      </c>
      <c r="B17" s="2" t="s">
        <v>62</v>
      </c>
      <c r="C17" s="2" t="s">
        <v>63</v>
      </c>
      <c r="D17" s="2" t="s">
        <v>64</v>
      </c>
      <c r="E17" s="2" t="s">
        <v>65</v>
      </c>
      <c r="F17" s="3" t="str">
        <f>+55 11 8765 4321</f>
        <v>#ERROR!</v>
      </c>
    </row>
    <row r="18">
      <c r="A18" s="2">
        <v>17.0</v>
      </c>
      <c r="B18" s="2" t="s">
        <v>66</v>
      </c>
      <c r="C18" s="2" t="s">
        <v>67</v>
      </c>
      <c r="D18" s="2" t="s">
        <v>68</v>
      </c>
      <c r="E18" s="2" t="s">
        <v>69</v>
      </c>
      <c r="F18" s="3" t="str">
        <f>+7 495 123 4567</f>
        <v>#ERROR!</v>
      </c>
    </row>
    <row r="19">
      <c r="A19" s="2">
        <v>18.0</v>
      </c>
      <c r="B19" s="2" t="s">
        <v>70</v>
      </c>
      <c r="C19" s="2" t="s">
        <v>71</v>
      </c>
      <c r="D19" s="2" t="s">
        <v>72</v>
      </c>
      <c r="E19" s="2" t="s">
        <v>73</v>
      </c>
      <c r="F19" s="3" t="str">
        <f>+82 2 9876 5432</f>
        <v>#ERROR!</v>
      </c>
    </row>
    <row r="20">
      <c r="A20" s="2">
        <v>19.0</v>
      </c>
      <c r="B20" s="2" t="s">
        <v>74</v>
      </c>
      <c r="C20" s="2" t="s">
        <v>75</v>
      </c>
      <c r="D20" s="2" t="s">
        <v>76</v>
      </c>
      <c r="E20" s="2" t="s">
        <v>77</v>
      </c>
      <c r="F20" s="3" t="str">
        <f>+20 2 3456 7890</f>
        <v>#ERROR!</v>
      </c>
    </row>
    <row r="21">
      <c r="A21" s="2">
        <v>20.0</v>
      </c>
      <c r="B21" s="2" t="s">
        <v>78</v>
      </c>
      <c r="C21" s="2" t="s">
        <v>79</v>
      </c>
      <c r="D21" s="2" t="s">
        <v>80</v>
      </c>
      <c r="E21" s="2" t="s">
        <v>81</v>
      </c>
      <c r="F21" s="3" t="str">
        <f>+27 21 8765 4321</f>
        <v>#ERROR!</v>
      </c>
    </row>
    <row r="22">
      <c r="A22" s="2">
        <v>21.0</v>
      </c>
      <c r="B22" s="2" t="s">
        <v>82</v>
      </c>
      <c r="C22" s="2" t="s">
        <v>83</v>
      </c>
      <c r="D22" s="2" t="s">
        <v>84</v>
      </c>
      <c r="E22" s="2" t="s">
        <v>85</v>
      </c>
      <c r="F22" s="3" t="str">
        <f>+64 9 1234 5678</f>
        <v>#ERROR!</v>
      </c>
    </row>
    <row r="23">
      <c r="A23" s="2">
        <v>22.0</v>
      </c>
      <c r="B23" s="2" t="s">
        <v>86</v>
      </c>
      <c r="C23" s="2" t="s">
        <v>87</v>
      </c>
      <c r="D23" s="2" t="s">
        <v>36</v>
      </c>
      <c r="E23" s="2" t="s">
        <v>88</v>
      </c>
      <c r="F23" s="3" t="str">
        <f>+61 3 9876 5432</f>
        <v>#ERROR!</v>
      </c>
    </row>
    <row r="24">
      <c r="A24" s="2">
        <v>23.0</v>
      </c>
      <c r="B24" s="2" t="s">
        <v>89</v>
      </c>
      <c r="C24" s="2" t="s">
        <v>90</v>
      </c>
      <c r="D24" s="2" t="s">
        <v>91</v>
      </c>
      <c r="E24" s="2" t="s">
        <v>92</v>
      </c>
      <c r="F24" s="3" t="str">
        <f>+54 11 8765 4321</f>
        <v>#ERROR!</v>
      </c>
    </row>
    <row r="25">
      <c r="A25" s="2">
        <v>24.0</v>
      </c>
      <c r="B25" s="2" t="s">
        <v>93</v>
      </c>
      <c r="C25" s="2" t="s">
        <v>35</v>
      </c>
      <c r="D25" s="2" t="s">
        <v>36</v>
      </c>
      <c r="E25" s="2" t="s">
        <v>94</v>
      </c>
      <c r="F25" s="3" t="str">
        <f>+61 2 3456 7890</f>
        <v>#ERROR!</v>
      </c>
    </row>
    <row r="26">
      <c r="A26" s="2">
        <v>25.0</v>
      </c>
      <c r="B26" s="2" t="s">
        <v>95</v>
      </c>
      <c r="C26" s="2" t="s">
        <v>39</v>
      </c>
      <c r="D26" s="2" t="s">
        <v>40</v>
      </c>
      <c r="E26" s="2" t="s">
        <v>96</v>
      </c>
      <c r="F26" s="3" t="str">
        <f>+1 416 567 8901</f>
        <v>#ERROR!</v>
      </c>
    </row>
    <row r="27">
      <c r="A27" s="2">
        <v>26.0</v>
      </c>
      <c r="B27" s="2" t="s">
        <v>97</v>
      </c>
      <c r="C27" s="2" t="s">
        <v>27</v>
      </c>
      <c r="D27" s="2" t="s">
        <v>28</v>
      </c>
      <c r="E27" s="2" t="s">
        <v>98</v>
      </c>
      <c r="F27" s="3" t="str">
        <f>+33 1 2345 6789</f>
        <v>#ERROR!</v>
      </c>
    </row>
    <row r="28">
      <c r="A28" s="2">
        <v>27.0</v>
      </c>
      <c r="B28" s="2" t="s">
        <v>99</v>
      </c>
      <c r="C28" s="2" t="s">
        <v>47</v>
      </c>
      <c r="D28" s="2" t="s">
        <v>48</v>
      </c>
      <c r="E28" s="2" t="s">
        <v>100</v>
      </c>
      <c r="F28" s="3" t="str">
        <f>+34 91 234 5678</f>
        <v>#ERROR!</v>
      </c>
    </row>
    <row r="29">
      <c r="A29" s="2">
        <v>28.0</v>
      </c>
      <c r="B29" s="2" t="s">
        <v>101</v>
      </c>
      <c r="C29" s="2" t="s">
        <v>23</v>
      </c>
      <c r="D29" s="2" t="s">
        <v>24</v>
      </c>
      <c r="E29" s="2" t="s">
        <v>102</v>
      </c>
      <c r="F29" s="3" t="str">
        <f>+44 20 8765 4321</f>
        <v>#ERROR!</v>
      </c>
    </row>
    <row r="30">
      <c r="A30" s="2">
        <v>29.0</v>
      </c>
      <c r="B30" s="2" t="s">
        <v>103</v>
      </c>
      <c r="C30" s="2" t="s">
        <v>31</v>
      </c>
      <c r="D30" s="2" t="s">
        <v>32</v>
      </c>
      <c r="E30" s="2" t="s">
        <v>104</v>
      </c>
      <c r="F30" s="3" t="str">
        <f>+49 30 3456 7890</f>
        <v>#ERROR!</v>
      </c>
    </row>
    <row r="31">
      <c r="A31" s="2">
        <v>30.0</v>
      </c>
      <c r="B31" s="2" t="s">
        <v>105</v>
      </c>
      <c r="C31" s="2" t="s">
        <v>106</v>
      </c>
      <c r="D31" s="2" t="s">
        <v>107</v>
      </c>
      <c r="E31" s="2" t="s">
        <v>108</v>
      </c>
      <c r="F31" s="3" t="str">
        <f>+39 06 1234 5678</f>
        <v>#ERROR!</v>
      </c>
    </row>
    <row r="32">
      <c r="A32" s="2">
        <v>31.0</v>
      </c>
      <c r="B32" s="2" t="s">
        <v>109</v>
      </c>
      <c r="C32" s="2" t="s">
        <v>110</v>
      </c>
      <c r="D32" s="2" t="s">
        <v>111</v>
      </c>
      <c r="E32" s="2" t="s">
        <v>112</v>
      </c>
      <c r="F32" s="3" t="str">
        <f>+31 20 9876 5432</f>
        <v>#ERROR!</v>
      </c>
    </row>
    <row r="33">
      <c r="A33" s="2">
        <v>32.0</v>
      </c>
      <c r="B33" s="2" t="s">
        <v>113</v>
      </c>
      <c r="C33" s="2" t="s">
        <v>114</v>
      </c>
      <c r="D33" s="2" t="s">
        <v>115</v>
      </c>
      <c r="E33" s="2" t="s">
        <v>116</v>
      </c>
      <c r="F33" s="3" t="str">
        <f>+32 2 345 6789</f>
        <v>#ERROR!</v>
      </c>
    </row>
    <row r="34">
      <c r="A34" s="2">
        <v>33.0</v>
      </c>
      <c r="B34" s="2" t="s">
        <v>117</v>
      </c>
      <c r="C34" s="2" t="s">
        <v>43</v>
      </c>
      <c r="D34" s="2" t="s">
        <v>44</v>
      </c>
      <c r="E34" s="2" t="s">
        <v>118</v>
      </c>
      <c r="F34" s="3" t="str">
        <f>+353 1 8765 4321</f>
        <v>#ERROR!</v>
      </c>
    </row>
    <row r="35">
      <c r="A35" s="2">
        <v>34.0</v>
      </c>
      <c r="B35" s="2" t="s">
        <v>119</v>
      </c>
      <c r="C35" s="2" t="s">
        <v>120</v>
      </c>
      <c r="D35" s="2" t="s">
        <v>121</v>
      </c>
      <c r="E35" s="2" t="s">
        <v>122</v>
      </c>
      <c r="F35" s="3" t="str">
        <f>+52 55 1234 5678</f>
        <v>#ERROR!</v>
      </c>
    </row>
    <row r="36">
      <c r="A36" s="2">
        <v>35.0</v>
      </c>
      <c r="B36" s="2" t="s">
        <v>123</v>
      </c>
      <c r="C36" s="2" t="s">
        <v>75</v>
      </c>
      <c r="D36" s="2" t="s">
        <v>76</v>
      </c>
      <c r="E36" s="2" t="s">
        <v>124</v>
      </c>
      <c r="F36" s="3" t="str">
        <f>+20 2 9876 5432</f>
        <v>#ERROR!</v>
      </c>
    </row>
    <row r="37">
      <c r="A37" s="2">
        <v>36.0</v>
      </c>
      <c r="B37" s="2" t="s">
        <v>125</v>
      </c>
      <c r="C37" s="2" t="s">
        <v>51</v>
      </c>
      <c r="D37" s="2" t="s">
        <v>52</v>
      </c>
      <c r="E37" s="2" t="s">
        <v>126</v>
      </c>
      <c r="F37" s="3" t="str">
        <f>+81 3 3456 7890</f>
        <v>#ERROR!</v>
      </c>
    </row>
    <row r="38">
      <c r="A38" s="2">
        <v>37.0</v>
      </c>
      <c r="B38" s="2" t="s">
        <v>127</v>
      </c>
      <c r="C38" s="2" t="s">
        <v>71</v>
      </c>
      <c r="D38" s="2" t="s">
        <v>72</v>
      </c>
      <c r="E38" s="2" t="s">
        <v>128</v>
      </c>
      <c r="F38" s="3" t="str">
        <f>+82 2 8765 4321</f>
        <v>#ERROR!</v>
      </c>
    </row>
    <row r="39">
      <c r="A39" s="2">
        <v>38.0</v>
      </c>
      <c r="B39" s="2" t="s">
        <v>129</v>
      </c>
      <c r="C39" s="2" t="s">
        <v>55</v>
      </c>
      <c r="D39" s="2" t="s">
        <v>56</v>
      </c>
      <c r="E39" s="2" t="s">
        <v>130</v>
      </c>
      <c r="F39" s="3" t="str">
        <f>+86 10 2345 6789</f>
        <v>#ERROR!</v>
      </c>
    </row>
    <row r="40">
      <c r="A40" s="2">
        <v>39.0</v>
      </c>
      <c r="B40" s="2" t="s">
        <v>131</v>
      </c>
      <c r="C40" s="2" t="s">
        <v>67</v>
      </c>
      <c r="D40" s="2" t="s">
        <v>68</v>
      </c>
      <c r="E40" s="2" t="s">
        <v>132</v>
      </c>
      <c r="F40" s="3" t="str">
        <f>+7 495 876 5432</f>
        <v>#ERROR!</v>
      </c>
    </row>
    <row r="41">
      <c r="A41" s="2">
        <v>40.0</v>
      </c>
      <c r="B41" s="2" t="s">
        <v>133</v>
      </c>
      <c r="C41" s="2" t="s">
        <v>134</v>
      </c>
      <c r="D41" s="2" t="s">
        <v>80</v>
      </c>
      <c r="E41" s="2" t="s">
        <v>135</v>
      </c>
      <c r="F41" s="3" t="str">
        <f>+27 11 123 4567</f>
        <v>#ERROR!</v>
      </c>
    </row>
    <row r="42">
      <c r="A42" s="2">
        <v>41.0</v>
      </c>
      <c r="B42" s="2" t="s">
        <v>136</v>
      </c>
      <c r="C42" s="2" t="s">
        <v>90</v>
      </c>
      <c r="D42" s="2" t="s">
        <v>91</v>
      </c>
      <c r="E42" s="2" t="s">
        <v>137</v>
      </c>
      <c r="F42" s="3" t="str">
        <f>+54 11 2345 6789</f>
        <v>#ERROR!</v>
      </c>
    </row>
    <row r="43">
      <c r="A43" s="2">
        <v>42.0</v>
      </c>
      <c r="B43" s="2" t="s">
        <v>138</v>
      </c>
      <c r="C43" s="2" t="s">
        <v>35</v>
      </c>
      <c r="D43" s="2" t="s">
        <v>36</v>
      </c>
      <c r="E43" s="2" t="s">
        <v>139</v>
      </c>
      <c r="F43" s="3" t="str">
        <f>+61 2 8765 4321</f>
        <v>#ERROR!</v>
      </c>
    </row>
    <row r="44">
      <c r="A44" s="2">
        <v>43.0</v>
      </c>
      <c r="B44" s="2" t="s">
        <v>140</v>
      </c>
      <c r="C44" s="2" t="s">
        <v>39</v>
      </c>
      <c r="D44" s="2" t="s">
        <v>40</v>
      </c>
      <c r="E44" s="2" t="s">
        <v>141</v>
      </c>
      <c r="F44" s="3" t="str">
        <f>+1 416 987 6543</f>
        <v>#ERROR!</v>
      </c>
    </row>
    <row r="45">
      <c r="A45" s="2">
        <v>44.0</v>
      </c>
      <c r="B45" s="2" t="s">
        <v>142</v>
      </c>
      <c r="C45" s="2" t="s">
        <v>27</v>
      </c>
      <c r="D45" s="2" t="s">
        <v>28</v>
      </c>
      <c r="E45" s="2" t="s">
        <v>143</v>
      </c>
      <c r="F45" s="3" t="str">
        <f>+33 1 8765 4321</f>
        <v>#ERROR!</v>
      </c>
    </row>
    <row r="46">
      <c r="A46" s="2">
        <v>45.0</v>
      </c>
      <c r="B46" s="2" t="s">
        <v>144</v>
      </c>
      <c r="C46" s="2" t="s">
        <v>47</v>
      </c>
      <c r="D46" s="2" t="s">
        <v>48</v>
      </c>
      <c r="E46" s="2" t="s">
        <v>145</v>
      </c>
      <c r="F46" s="3" t="str">
        <f>+34 91 3456 7890</f>
        <v>#ERROR!</v>
      </c>
    </row>
    <row r="47">
      <c r="A47" s="2">
        <v>46.0</v>
      </c>
      <c r="B47" s="2" t="s">
        <v>146</v>
      </c>
      <c r="C47" s="2" t="s">
        <v>23</v>
      </c>
      <c r="D47" s="2" t="s">
        <v>24</v>
      </c>
      <c r="E47" s="2" t="s">
        <v>147</v>
      </c>
      <c r="F47" s="3" t="str">
        <f>+44 20 2345 6789</f>
        <v>#ERROR!</v>
      </c>
    </row>
    <row r="48">
      <c r="A48" s="2">
        <v>47.0</v>
      </c>
      <c r="B48" s="2" t="s">
        <v>148</v>
      </c>
      <c r="C48" s="2" t="s">
        <v>31</v>
      </c>
      <c r="D48" s="2" t="s">
        <v>32</v>
      </c>
      <c r="E48" s="2" t="s">
        <v>149</v>
      </c>
      <c r="F48" s="3" t="str">
        <f>+49 30 8765 4321</f>
        <v>#ERROR!</v>
      </c>
    </row>
    <row r="49">
      <c r="A49" s="2">
        <v>48.0</v>
      </c>
      <c r="B49" s="2" t="s">
        <v>150</v>
      </c>
      <c r="C49" s="2" t="s">
        <v>106</v>
      </c>
      <c r="D49" s="2" t="s">
        <v>107</v>
      </c>
      <c r="E49" s="2" t="s">
        <v>151</v>
      </c>
      <c r="F49" s="3" t="str">
        <f>+39 06 8765 4321</f>
        <v>#ERROR!</v>
      </c>
    </row>
    <row r="50">
      <c r="A50" s="2">
        <v>49.0</v>
      </c>
      <c r="B50" s="2" t="s">
        <v>152</v>
      </c>
      <c r="C50" s="2" t="s">
        <v>110</v>
      </c>
      <c r="D50" s="2" t="s">
        <v>111</v>
      </c>
      <c r="E50" s="2" t="s">
        <v>153</v>
      </c>
      <c r="F50" s="3" t="str">
        <f>+31 20 2345 6789</f>
        <v>#ERROR!</v>
      </c>
    </row>
    <row r="51">
      <c r="A51" s="2">
        <v>50.0</v>
      </c>
      <c r="B51" s="2" t="s">
        <v>154</v>
      </c>
      <c r="C51" s="2" t="s">
        <v>114</v>
      </c>
      <c r="D51" s="2" t="s">
        <v>115</v>
      </c>
      <c r="E51" s="2" t="s">
        <v>155</v>
      </c>
      <c r="F51" s="3" t="str">
        <f>+32 2 8765 4321</f>
        <v>#ERROR!</v>
      </c>
    </row>
    <row r="52">
      <c r="A52" s="2">
        <v>51.0</v>
      </c>
      <c r="B52" s="2" t="s">
        <v>156</v>
      </c>
      <c r="C52" s="2" t="s">
        <v>43</v>
      </c>
      <c r="D52" s="2" t="s">
        <v>44</v>
      </c>
      <c r="E52" s="2" t="s">
        <v>157</v>
      </c>
      <c r="F52" s="3" t="str">
        <f>+353 1 2345 6789</f>
        <v>#ERROR!</v>
      </c>
    </row>
    <row r="53">
      <c r="A53" s="2">
        <v>52.0</v>
      </c>
      <c r="B53" s="2" t="s">
        <v>158</v>
      </c>
      <c r="C53" s="2" t="s">
        <v>120</v>
      </c>
      <c r="D53" s="2" t="s">
        <v>121</v>
      </c>
      <c r="E53" s="2" t="s">
        <v>159</v>
      </c>
      <c r="F53" s="3" t="str">
        <f>+52 55 8765 4321</f>
        <v>#ERROR!</v>
      </c>
    </row>
    <row r="54">
      <c r="A54" s="2">
        <v>53.0</v>
      </c>
      <c r="B54" s="2" t="s">
        <v>160</v>
      </c>
      <c r="C54" s="2" t="s">
        <v>75</v>
      </c>
      <c r="D54" s="2" t="s">
        <v>76</v>
      </c>
      <c r="E54" s="2" t="s">
        <v>161</v>
      </c>
      <c r="F54" s="3" t="str">
        <f>+20 2 8765 4321</f>
        <v>#ERROR!</v>
      </c>
    </row>
    <row r="55">
      <c r="A55" s="2">
        <v>54.0</v>
      </c>
      <c r="B55" s="2" t="s">
        <v>162</v>
      </c>
      <c r="C55" s="2" t="s">
        <v>51</v>
      </c>
      <c r="D55" s="2" t="s">
        <v>52</v>
      </c>
      <c r="E55" s="2" t="s">
        <v>163</v>
      </c>
      <c r="F55" s="3" t="str">
        <f>+81 3 8765 4321</f>
        <v>#ERROR!</v>
      </c>
    </row>
    <row r="56">
      <c r="A56" s="2">
        <v>55.0</v>
      </c>
      <c r="B56" s="2" t="s">
        <v>164</v>
      </c>
      <c r="C56" s="2" t="s">
        <v>71</v>
      </c>
      <c r="D56" s="2" t="s">
        <v>72</v>
      </c>
      <c r="E56" s="2" t="s">
        <v>165</v>
      </c>
      <c r="F56" s="3" t="str">
        <f>+82 2 2345 6789</f>
        <v>#ERROR!</v>
      </c>
    </row>
    <row r="57">
      <c r="A57" s="2">
        <v>56.0</v>
      </c>
      <c r="B57" s="2" t="s">
        <v>166</v>
      </c>
      <c r="C57" s="2" t="s">
        <v>55</v>
      </c>
      <c r="D57" s="2" t="s">
        <v>56</v>
      </c>
      <c r="E57" s="2" t="s">
        <v>167</v>
      </c>
      <c r="F57" s="3" t="str">
        <f>+86 10 8765 4321</f>
        <v>#ERROR!</v>
      </c>
    </row>
    <row r="58">
      <c r="A58" s="2">
        <v>57.0</v>
      </c>
      <c r="B58" s="2" t="s">
        <v>168</v>
      </c>
      <c r="C58" s="2" t="s">
        <v>67</v>
      </c>
      <c r="D58" s="2" t="s">
        <v>68</v>
      </c>
      <c r="E58" s="2" t="s">
        <v>169</v>
      </c>
      <c r="F58" s="3" t="str">
        <f>+7 495 234 5678</f>
        <v>#ERROR!</v>
      </c>
    </row>
    <row r="59">
      <c r="A59" s="2">
        <v>58.0</v>
      </c>
      <c r="B59" s="2" t="s">
        <v>170</v>
      </c>
      <c r="C59" s="2" t="s">
        <v>134</v>
      </c>
      <c r="D59" s="2" t="s">
        <v>80</v>
      </c>
      <c r="E59" s="2" t="s">
        <v>171</v>
      </c>
      <c r="F59" s="3" t="str">
        <f>+27 11 234 5678</f>
        <v>#ERROR!</v>
      </c>
    </row>
    <row r="60">
      <c r="A60" s="2">
        <v>59.0</v>
      </c>
      <c r="B60" s="2" t="s">
        <v>172</v>
      </c>
      <c r="C60" s="2" t="s">
        <v>90</v>
      </c>
      <c r="D60" s="2" t="s">
        <v>91</v>
      </c>
      <c r="E60" s="2" t="s">
        <v>173</v>
      </c>
      <c r="F60" s="3" t="str">
        <f>+54 11 3456 7890</f>
        <v>#ERROR!</v>
      </c>
    </row>
    <row r="61">
      <c r="A61" s="2">
        <v>60.0</v>
      </c>
      <c r="B61" s="2" t="s">
        <v>174</v>
      </c>
      <c r="C61" s="2" t="s">
        <v>35</v>
      </c>
      <c r="D61" s="2" t="s">
        <v>36</v>
      </c>
      <c r="E61" s="2" t="s">
        <v>175</v>
      </c>
      <c r="F61" s="3" t="str">
        <f>+61 2 3456 7890</f>
        <v>#ERROR!</v>
      </c>
    </row>
    <row r="62">
      <c r="A62" s="2">
        <v>61.0</v>
      </c>
      <c r="B62" s="2" t="s">
        <v>176</v>
      </c>
      <c r="C62" s="2" t="s">
        <v>39</v>
      </c>
      <c r="D62" s="2" t="s">
        <v>40</v>
      </c>
      <c r="E62" s="2" t="s">
        <v>177</v>
      </c>
      <c r="F62" s="3" t="str">
        <f>+1 416 8765 4321</f>
        <v>#ERROR!</v>
      </c>
    </row>
    <row r="63">
      <c r="A63" s="2">
        <v>62.0</v>
      </c>
      <c r="B63" s="2" t="s">
        <v>178</v>
      </c>
      <c r="C63" s="2" t="s">
        <v>27</v>
      </c>
      <c r="D63" s="2" t="s">
        <v>28</v>
      </c>
      <c r="E63" s="2" t="s">
        <v>179</v>
      </c>
      <c r="F63" s="3" t="str">
        <f>+33 1 3456 7890</f>
        <v>#ERROR!</v>
      </c>
    </row>
    <row r="64">
      <c r="A64" s="2">
        <v>63.0</v>
      </c>
      <c r="B64" s="2" t="s">
        <v>180</v>
      </c>
      <c r="C64" s="2" t="s">
        <v>47</v>
      </c>
      <c r="D64" s="2" t="s">
        <v>48</v>
      </c>
      <c r="E64" s="2" t="s">
        <v>181</v>
      </c>
      <c r="F64" s="3" t="str">
        <f>+34 91 4567 8901</f>
        <v>#ERROR!</v>
      </c>
    </row>
    <row r="65">
      <c r="A65" s="2">
        <v>64.0</v>
      </c>
      <c r="B65" s="2" t="s">
        <v>182</v>
      </c>
      <c r="C65" s="2" t="s">
        <v>23</v>
      </c>
      <c r="D65" s="2" t="s">
        <v>24</v>
      </c>
      <c r="E65" s="2" t="s">
        <v>183</v>
      </c>
      <c r="F65" s="3" t="str">
        <f>+44 20 3456 7890</f>
        <v>#ERROR!</v>
      </c>
    </row>
    <row r="66">
      <c r="A66" s="2">
        <v>65.0</v>
      </c>
      <c r="B66" s="2" t="s">
        <v>184</v>
      </c>
      <c r="C66" s="2" t="s">
        <v>31</v>
      </c>
      <c r="D66" s="2" t="s">
        <v>32</v>
      </c>
      <c r="E66" s="2" t="s">
        <v>185</v>
      </c>
      <c r="F66" s="3" t="str">
        <f>+49 30 3456 7890</f>
        <v>#ERROR!</v>
      </c>
    </row>
    <row r="67">
      <c r="A67" s="2">
        <v>66.0</v>
      </c>
      <c r="B67" s="2" t="s">
        <v>186</v>
      </c>
      <c r="C67" s="2" t="s">
        <v>106</v>
      </c>
      <c r="D67" s="2" t="s">
        <v>107</v>
      </c>
      <c r="E67" s="2" t="s">
        <v>187</v>
      </c>
      <c r="F67" s="3" t="str">
        <f>+39 06 3456 7890</f>
        <v>#ERROR!</v>
      </c>
    </row>
    <row r="68">
      <c r="A68" s="2">
        <v>67.0</v>
      </c>
      <c r="B68" s="2" t="s">
        <v>188</v>
      </c>
      <c r="C68" s="2" t="s">
        <v>110</v>
      </c>
      <c r="D68" s="2" t="s">
        <v>111</v>
      </c>
      <c r="E68" s="2" t="s">
        <v>189</v>
      </c>
      <c r="F68" s="3" t="str">
        <f>+31 20 3456 7890</f>
        <v>#ERROR!</v>
      </c>
    </row>
    <row r="69">
      <c r="A69" s="2">
        <v>68.0</v>
      </c>
      <c r="B69" s="2" t="s">
        <v>190</v>
      </c>
      <c r="C69" s="2" t="s">
        <v>114</v>
      </c>
      <c r="D69" s="2" t="s">
        <v>115</v>
      </c>
      <c r="E69" s="2" t="s">
        <v>191</v>
      </c>
      <c r="F69" s="3" t="str">
        <f>+32 2 3456 7890</f>
        <v>#ERROR!</v>
      </c>
    </row>
    <row r="70">
      <c r="A70" s="2">
        <v>69.0</v>
      </c>
      <c r="B70" s="2" t="s">
        <v>192</v>
      </c>
      <c r="C70" s="2" t="s">
        <v>43</v>
      </c>
      <c r="D70" s="2" t="s">
        <v>44</v>
      </c>
      <c r="E70" s="2" t="s">
        <v>193</v>
      </c>
      <c r="F70" s="3" t="str">
        <f>+353 1 3456 7890</f>
        <v>#ERROR!</v>
      </c>
    </row>
    <row r="71">
      <c r="A71" s="2">
        <v>70.0</v>
      </c>
      <c r="B71" s="2" t="s">
        <v>194</v>
      </c>
      <c r="C71" s="2" t="s">
        <v>120</v>
      </c>
      <c r="D71" s="2" t="s">
        <v>121</v>
      </c>
      <c r="E71" s="2" t="s">
        <v>195</v>
      </c>
      <c r="F71" s="3" t="str">
        <f>+52 55 3456 7890</f>
        <v>#ERROR!</v>
      </c>
    </row>
    <row r="72">
      <c r="A72" s="2">
        <v>71.0</v>
      </c>
      <c r="B72" s="2" t="s">
        <v>196</v>
      </c>
      <c r="C72" s="2" t="s">
        <v>75</v>
      </c>
      <c r="D72" s="2" t="s">
        <v>76</v>
      </c>
      <c r="E72" s="2" t="s">
        <v>197</v>
      </c>
      <c r="F72" s="3" t="str">
        <f>+20 2 3456 7890</f>
        <v>#ERROR!</v>
      </c>
    </row>
    <row r="73">
      <c r="A73" s="2">
        <v>72.0</v>
      </c>
      <c r="B73" s="2" t="s">
        <v>198</v>
      </c>
      <c r="C73" s="2" t="s">
        <v>51</v>
      </c>
      <c r="D73" s="2" t="s">
        <v>52</v>
      </c>
      <c r="E73" s="2" t="s">
        <v>199</v>
      </c>
      <c r="F73" s="3" t="str">
        <f>+81 3 3456 7890</f>
        <v>#ERROR!</v>
      </c>
    </row>
    <row r="74">
      <c r="A74" s="2">
        <v>73.0</v>
      </c>
      <c r="B74" s="2" t="s">
        <v>200</v>
      </c>
      <c r="C74" s="2" t="s">
        <v>71</v>
      </c>
      <c r="D74" s="2" t="s">
        <v>72</v>
      </c>
      <c r="E74" s="2" t="s">
        <v>201</v>
      </c>
      <c r="F74" s="3" t="str">
        <f>+82 2 3456 7890</f>
        <v>#ERROR!</v>
      </c>
    </row>
    <row r="75">
      <c r="A75" s="2">
        <v>74.0</v>
      </c>
      <c r="B75" s="2" t="s">
        <v>202</v>
      </c>
      <c r="C75" s="2" t="s">
        <v>55</v>
      </c>
      <c r="D75" s="2" t="s">
        <v>56</v>
      </c>
      <c r="E75" s="2" t="s">
        <v>203</v>
      </c>
      <c r="F75" s="3" t="str">
        <f>+86 10 3456 7890</f>
        <v>#ERROR!</v>
      </c>
    </row>
    <row r="76">
      <c r="A76" s="2">
        <v>75.0</v>
      </c>
      <c r="B76" s="2" t="s">
        <v>204</v>
      </c>
      <c r="C76" s="2" t="s">
        <v>67</v>
      </c>
      <c r="D76" s="2" t="s">
        <v>68</v>
      </c>
      <c r="E76" s="2" t="s">
        <v>205</v>
      </c>
      <c r="F76" s="3" t="str">
        <f>+7 495 3456 7890</f>
        <v>#ERROR!</v>
      </c>
    </row>
    <row r="77">
      <c r="A77" s="2">
        <v>76.0</v>
      </c>
      <c r="B77" s="2" t="s">
        <v>206</v>
      </c>
      <c r="C77" s="2" t="s">
        <v>134</v>
      </c>
      <c r="D77" s="2" t="s">
        <v>80</v>
      </c>
      <c r="E77" s="2" t="s">
        <v>207</v>
      </c>
      <c r="F77" s="3" t="str">
        <f>+27 11 3456 7890</f>
        <v>#ERROR!</v>
      </c>
    </row>
    <row r="78">
      <c r="A78" s="2">
        <v>77.0</v>
      </c>
      <c r="B78" s="2" t="s">
        <v>208</v>
      </c>
      <c r="C78" s="2" t="s">
        <v>90</v>
      </c>
      <c r="D78" s="2" t="s">
        <v>91</v>
      </c>
      <c r="E78" s="2" t="s">
        <v>209</v>
      </c>
      <c r="F78" s="3" t="str">
        <f>+54 11 4567 8901</f>
        <v>#ERROR!</v>
      </c>
    </row>
    <row r="79">
      <c r="A79" s="2">
        <v>78.0</v>
      </c>
      <c r="B79" s="2" t="s">
        <v>210</v>
      </c>
      <c r="C79" s="2" t="s">
        <v>35</v>
      </c>
      <c r="D79" s="2" t="s">
        <v>36</v>
      </c>
      <c r="E79" s="2" t="s">
        <v>211</v>
      </c>
      <c r="F79" s="3" t="str">
        <f>+61 2 4567 8901</f>
        <v>#ERROR!</v>
      </c>
    </row>
    <row r="80">
      <c r="A80" s="2">
        <v>79.0</v>
      </c>
      <c r="B80" s="2" t="s">
        <v>212</v>
      </c>
      <c r="C80" s="2" t="s">
        <v>39</v>
      </c>
      <c r="D80" s="2" t="s">
        <v>40</v>
      </c>
      <c r="E80" s="2" t="s">
        <v>213</v>
      </c>
      <c r="F80" s="3" t="str">
        <f>+1 416 567 8901</f>
        <v>#ERROR!</v>
      </c>
    </row>
    <row r="81">
      <c r="A81" s="2">
        <v>80.0</v>
      </c>
      <c r="B81" s="2" t="s">
        <v>214</v>
      </c>
      <c r="C81" s="2" t="s">
        <v>27</v>
      </c>
      <c r="D81" s="2" t="s">
        <v>28</v>
      </c>
      <c r="E81" s="2" t="s">
        <v>215</v>
      </c>
      <c r="F81" s="3" t="str">
        <f>+33 1 4567 8901</f>
        <v>#ERROR!</v>
      </c>
    </row>
    <row r="82">
      <c r="A82" s="2">
        <v>81.0</v>
      </c>
      <c r="B82" s="2" t="s">
        <v>216</v>
      </c>
      <c r="C82" s="2" t="s">
        <v>47</v>
      </c>
      <c r="D82" s="2" t="s">
        <v>48</v>
      </c>
      <c r="E82" s="2" t="s">
        <v>217</v>
      </c>
      <c r="F82" s="3" t="str">
        <f>+34 91 5678 9012</f>
        <v>#ERROR!</v>
      </c>
    </row>
    <row r="83">
      <c r="A83" s="2">
        <v>82.0</v>
      </c>
      <c r="B83" s="2" t="s">
        <v>218</v>
      </c>
      <c r="C83" s="2" t="s">
        <v>23</v>
      </c>
      <c r="D83" s="2" t="s">
        <v>24</v>
      </c>
      <c r="E83" s="2" t="s">
        <v>219</v>
      </c>
      <c r="F83" s="3" t="str">
        <f>+44 20 4567 8901</f>
        <v>#ERROR!</v>
      </c>
    </row>
    <row r="84">
      <c r="A84" s="2">
        <v>83.0</v>
      </c>
      <c r="B84" s="2" t="s">
        <v>220</v>
      </c>
      <c r="C84" s="2" t="s">
        <v>31</v>
      </c>
      <c r="D84" s="2" t="s">
        <v>32</v>
      </c>
      <c r="E84" s="2" t="s">
        <v>221</v>
      </c>
      <c r="F84" s="3" t="str">
        <f>+49 30 4567 8901</f>
        <v>#ERROR!</v>
      </c>
    </row>
    <row r="85">
      <c r="A85" s="2">
        <v>84.0</v>
      </c>
      <c r="B85" s="2" t="s">
        <v>222</v>
      </c>
      <c r="C85" s="2" t="s">
        <v>106</v>
      </c>
      <c r="D85" s="2" t="s">
        <v>107</v>
      </c>
      <c r="E85" s="2" t="s">
        <v>223</v>
      </c>
      <c r="F85" s="3" t="str">
        <f>+39 06 4567 8901</f>
        <v>#ERROR!</v>
      </c>
    </row>
    <row r="86">
      <c r="A86" s="2">
        <v>85.0</v>
      </c>
      <c r="B86" s="2" t="s">
        <v>224</v>
      </c>
      <c r="C86" s="2" t="s">
        <v>110</v>
      </c>
      <c r="D86" s="2" t="s">
        <v>111</v>
      </c>
      <c r="E86" s="2" t="s">
        <v>225</v>
      </c>
      <c r="F86" s="3" t="str">
        <f>+31 20 4567 8901</f>
        <v>#ERROR!</v>
      </c>
    </row>
    <row r="87">
      <c r="A87" s="2">
        <v>86.0</v>
      </c>
      <c r="B87" s="2" t="s">
        <v>226</v>
      </c>
      <c r="C87" s="2" t="s">
        <v>114</v>
      </c>
      <c r="D87" s="2" t="s">
        <v>115</v>
      </c>
      <c r="E87" s="2" t="s">
        <v>227</v>
      </c>
      <c r="F87" s="3" t="str">
        <f>+32 2 4567 8901</f>
        <v>#ERROR!</v>
      </c>
    </row>
    <row r="88">
      <c r="A88" s="2">
        <v>87.0</v>
      </c>
      <c r="B88" s="2" t="s">
        <v>228</v>
      </c>
      <c r="C88" s="2" t="s">
        <v>43</v>
      </c>
      <c r="D88" s="2" t="s">
        <v>44</v>
      </c>
      <c r="E88" s="2" t="s">
        <v>229</v>
      </c>
      <c r="F88" s="3" t="str">
        <f>+353 1 4567 8901</f>
        <v>#ERROR!</v>
      </c>
    </row>
    <row r="89">
      <c r="A89" s="2">
        <v>88.0</v>
      </c>
      <c r="B89" s="2" t="s">
        <v>230</v>
      </c>
      <c r="C89" s="2" t="s">
        <v>120</v>
      </c>
      <c r="D89" s="2" t="s">
        <v>121</v>
      </c>
      <c r="E89" s="2" t="s">
        <v>231</v>
      </c>
      <c r="F89" s="3" t="str">
        <f>+52 55 4567 8901</f>
        <v>#ERROR!</v>
      </c>
    </row>
    <row r="90">
      <c r="A90" s="2">
        <v>89.0</v>
      </c>
      <c r="B90" s="2" t="s">
        <v>232</v>
      </c>
      <c r="C90" s="2" t="s">
        <v>75</v>
      </c>
      <c r="D90" s="2" t="s">
        <v>76</v>
      </c>
      <c r="E90" s="2" t="s">
        <v>233</v>
      </c>
      <c r="F90" s="3" t="str">
        <f>+20 2 4567 8901</f>
        <v>#ERROR!</v>
      </c>
    </row>
    <row r="91">
      <c r="A91" s="2">
        <v>90.0</v>
      </c>
      <c r="B91" s="2" t="s">
        <v>234</v>
      </c>
      <c r="C91" s="2" t="s">
        <v>51</v>
      </c>
      <c r="D91" s="2" t="s">
        <v>52</v>
      </c>
      <c r="E91" s="2" t="s">
        <v>235</v>
      </c>
      <c r="F91" s="3" t="str">
        <f>+81 3 4567 8901</f>
        <v>#ERROR!</v>
      </c>
    </row>
    <row r="92">
      <c r="A92" s="2">
        <v>91.0</v>
      </c>
      <c r="B92" s="2" t="s">
        <v>236</v>
      </c>
      <c r="C92" s="2" t="s">
        <v>71</v>
      </c>
      <c r="D92" s="2" t="s">
        <v>72</v>
      </c>
      <c r="E92" s="2" t="s">
        <v>237</v>
      </c>
      <c r="F92" s="3" t="str">
        <f>+82 2 4567 8901</f>
        <v>#ERROR!</v>
      </c>
    </row>
    <row r="93">
      <c r="A93" s="2">
        <v>92.0</v>
      </c>
      <c r="B93" s="2" t="s">
        <v>238</v>
      </c>
      <c r="C93" s="2" t="s">
        <v>55</v>
      </c>
      <c r="D93" s="2" t="s">
        <v>56</v>
      </c>
      <c r="E93" s="2" t="s">
        <v>239</v>
      </c>
      <c r="F93" s="3" t="str">
        <f>+86 10 4567 8901</f>
        <v>#ERROR!</v>
      </c>
    </row>
    <row r="94">
      <c r="A94" s="2">
        <v>93.0</v>
      </c>
      <c r="B94" s="2" t="s">
        <v>240</v>
      </c>
      <c r="C94" s="2" t="s">
        <v>67</v>
      </c>
      <c r="D94" s="2" t="s">
        <v>68</v>
      </c>
      <c r="E94" s="2" t="s">
        <v>241</v>
      </c>
      <c r="F94" s="3" t="str">
        <f>+7 495 4567 8901</f>
        <v>#ERROR!</v>
      </c>
    </row>
    <row r="95">
      <c r="A95" s="2">
        <v>94.0</v>
      </c>
      <c r="B95" s="2" t="s">
        <v>242</v>
      </c>
      <c r="C95" s="2" t="s">
        <v>134</v>
      </c>
      <c r="D95" s="2" t="s">
        <v>80</v>
      </c>
      <c r="E95" s="2" t="s">
        <v>243</v>
      </c>
      <c r="F95" s="3" t="str">
        <f>+27 11 4567 8901</f>
        <v>#ERROR!</v>
      </c>
    </row>
    <row r="96">
      <c r="A96" s="2">
        <v>95.0</v>
      </c>
      <c r="B96" s="2" t="s">
        <v>244</v>
      </c>
      <c r="C96" s="2" t="s">
        <v>90</v>
      </c>
      <c r="D96" s="2" t="s">
        <v>91</v>
      </c>
      <c r="E96" s="2" t="s">
        <v>245</v>
      </c>
      <c r="F96" s="3" t="str">
        <f>+54 11 5678 9012</f>
        <v>#ERROR!</v>
      </c>
    </row>
    <row r="97">
      <c r="A97" s="2">
        <v>96.0</v>
      </c>
      <c r="B97" s="2" t="s">
        <v>246</v>
      </c>
      <c r="C97" s="2" t="s">
        <v>35</v>
      </c>
      <c r="D97" s="2" t="s">
        <v>36</v>
      </c>
      <c r="E97" s="2" t="s">
        <v>247</v>
      </c>
      <c r="F97" s="3" t="str">
        <f>+61 2 5678 9012</f>
        <v>#ERROR!</v>
      </c>
    </row>
    <row r="98">
      <c r="A98" s="2">
        <v>97.0</v>
      </c>
      <c r="B98" s="2" t="s">
        <v>248</v>
      </c>
      <c r="C98" s="2" t="s">
        <v>39</v>
      </c>
      <c r="D98" s="2" t="s">
        <v>40</v>
      </c>
      <c r="E98" s="2" t="s">
        <v>249</v>
      </c>
      <c r="F98" s="3" t="str">
        <f>+1 416 678 9012</f>
        <v>#ERROR!</v>
      </c>
    </row>
    <row r="99">
      <c r="A99" s="2">
        <v>98.0</v>
      </c>
      <c r="B99" s="2" t="s">
        <v>250</v>
      </c>
      <c r="C99" s="2" t="s">
        <v>27</v>
      </c>
      <c r="D99" s="2" t="s">
        <v>28</v>
      </c>
      <c r="E99" s="2" t="s">
        <v>251</v>
      </c>
      <c r="F99" s="3" t="str">
        <f>+33 1 5678 9012</f>
        <v>#ERROR!</v>
      </c>
    </row>
    <row r="100">
      <c r="A100" s="2">
        <v>99.0</v>
      </c>
      <c r="B100" s="2" t="s">
        <v>252</v>
      </c>
      <c r="C100" s="2" t="s">
        <v>47</v>
      </c>
      <c r="D100" s="2" t="s">
        <v>48</v>
      </c>
      <c r="E100" s="2" t="s">
        <v>253</v>
      </c>
      <c r="F100" s="3" t="str">
        <f>+34 91 6789 0123</f>
        <v>#ERROR!</v>
      </c>
    </row>
    <row r="101">
      <c r="A101" s="2">
        <v>100.0</v>
      </c>
      <c r="B101" s="2" t="s">
        <v>254</v>
      </c>
      <c r="C101" s="2" t="s">
        <v>23</v>
      </c>
      <c r="D101" s="2" t="s">
        <v>24</v>
      </c>
      <c r="E101" s="2" t="s">
        <v>255</v>
      </c>
      <c r="F101" s="3" t="str">
        <f>+44 20 5678 9012</f>
        <v>#ERROR!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256</v>
      </c>
      <c r="B1" s="1" t="s">
        <v>257</v>
      </c>
      <c r="C1" s="1" t="s">
        <v>258</v>
      </c>
      <c r="D1" s="1" t="s">
        <v>259</v>
      </c>
      <c r="E1" s="1" t="s">
        <v>260</v>
      </c>
    </row>
    <row r="2">
      <c r="A2" s="2">
        <v>1.0</v>
      </c>
      <c r="B2" s="2" t="s">
        <v>261</v>
      </c>
      <c r="C2" s="2" t="s">
        <v>262</v>
      </c>
      <c r="D2" s="2" t="s">
        <v>263</v>
      </c>
      <c r="E2" s="2" t="s">
        <v>264</v>
      </c>
    </row>
    <row r="3">
      <c r="A3" s="2">
        <v>2.0</v>
      </c>
      <c r="B3" s="2" t="s">
        <v>265</v>
      </c>
      <c r="C3" s="2" t="s">
        <v>262</v>
      </c>
      <c r="D3" s="2" t="s">
        <v>263</v>
      </c>
      <c r="E3" s="2" t="s">
        <v>266</v>
      </c>
    </row>
    <row r="4">
      <c r="A4" s="2">
        <v>3.0</v>
      </c>
      <c r="B4" s="2" t="s">
        <v>267</v>
      </c>
      <c r="C4" s="2" t="s">
        <v>262</v>
      </c>
      <c r="D4" s="2" t="s">
        <v>263</v>
      </c>
      <c r="E4" s="2" t="s">
        <v>268</v>
      </c>
    </row>
    <row r="5">
      <c r="A5" s="2">
        <v>4.0</v>
      </c>
      <c r="B5" s="2" t="s">
        <v>269</v>
      </c>
      <c r="C5" s="2" t="s">
        <v>262</v>
      </c>
      <c r="D5" s="2" t="s">
        <v>263</v>
      </c>
      <c r="E5" s="2" t="s">
        <v>270</v>
      </c>
    </row>
    <row r="6">
      <c r="A6" s="2">
        <v>5.0</v>
      </c>
      <c r="B6" s="2" t="s">
        <v>271</v>
      </c>
      <c r="C6" s="2" t="s">
        <v>262</v>
      </c>
      <c r="D6" s="2" t="s">
        <v>263</v>
      </c>
      <c r="E6" s="2" t="s">
        <v>272</v>
      </c>
    </row>
    <row r="7">
      <c r="A7" s="2">
        <v>6.0</v>
      </c>
      <c r="B7" s="2" t="s">
        <v>273</v>
      </c>
      <c r="C7" s="2" t="s">
        <v>262</v>
      </c>
      <c r="D7" s="2" t="s">
        <v>263</v>
      </c>
      <c r="E7" s="2" t="s">
        <v>274</v>
      </c>
    </row>
    <row r="8">
      <c r="A8" s="2">
        <v>7.0</v>
      </c>
      <c r="B8" s="2" t="s">
        <v>275</v>
      </c>
      <c r="C8" s="2" t="s">
        <v>262</v>
      </c>
      <c r="D8" s="2" t="s">
        <v>263</v>
      </c>
      <c r="E8" s="2" t="s">
        <v>276</v>
      </c>
    </row>
    <row r="9">
      <c r="A9" s="2">
        <v>8.0</v>
      </c>
      <c r="B9" s="2" t="s">
        <v>277</v>
      </c>
      <c r="C9" s="2" t="s">
        <v>262</v>
      </c>
      <c r="D9" s="2" t="s">
        <v>263</v>
      </c>
      <c r="E9" s="2" t="s">
        <v>278</v>
      </c>
    </row>
    <row r="10">
      <c r="A10" s="2">
        <v>9.0</v>
      </c>
      <c r="B10" s="2" t="s">
        <v>279</v>
      </c>
      <c r="C10" s="2" t="s">
        <v>262</v>
      </c>
      <c r="D10" s="2" t="s">
        <v>263</v>
      </c>
      <c r="E10" s="2" t="s">
        <v>280</v>
      </c>
    </row>
    <row r="11">
      <c r="A11" s="2">
        <v>10.0</v>
      </c>
      <c r="B11" s="2" t="s">
        <v>281</v>
      </c>
      <c r="C11" s="2" t="s">
        <v>262</v>
      </c>
      <c r="D11" s="2" t="s">
        <v>263</v>
      </c>
      <c r="E11" s="2" t="s">
        <v>282</v>
      </c>
    </row>
    <row r="12">
      <c r="A12" s="2">
        <v>11.0</v>
      </c>
      <c r="B12" s="2" t="s">
        <v>283</v>
      </c>
      <c r="C12" s="2" t="s">
        <v>284</v>
      </c>
      <c r="D12" s="2" t="s">
        <v>285</v>
      </c>
      <c r="E12" s="2" t="s">
        <v>286</v>
      </c>
    </row>
    <row r="13">
      <c r="A13" s="2">
        <v>12.0</v>
      </c>
      <c r="B13" s="2" t="s">
        <v>287</v>
      </c>
      <c r="C13" s="2" t="s">
        <v>284</v>
      </c>
      <c r="D13" s="2" t="s">
        <v>285</v>
      </c>
      <c r="E13" s="2" t="s">
        <v>288</v>
      </c>
    </row>
    <row r="14">
      <c r="A14" s="2">
        <v>13.0</v>
      </c>
      <c r="B14" s="2" t="s">
        <v>289</v>
      </c>
      <c r="C14" s="2" t="s">
        <v>284</v>
      </c>
      <c r="D14" s="2" t="s">
        <v>285</v>
      </c>
      <c r="E14" s="2" t="s">
        <v>290</v>
      </c>
    </row>
    <row r="15">
      <c r="A15" s="2">
        <v>14.0</v>
      </c>
      <c r="B15" s="2" t="s">
        <v>291</v>
      </c>
      <c r="C15" s="2" t="s">
        <v>284</v>
      </c>
      <c r="D15" s="2" t="s">
        <v>285</v>
      </c>
      <c r="E15" s="2" t="s">
        <v>266</v>
      </c>
    </row>
    <row r="16">
      <c r="A16" s="2">
        <v>15.0</v>
      </c>
      <c r="B16" s="2" t="s">
        <v>292</v>
      </c>
      <c r="C16" s="2" t="s">
        <v>284</v>
      </c>
      <c r="D16" s="2" t="s">
        <v>285</v>
      </c>
      <c r="E16" s="2" t="s">
        <v>264</v>
      </c>
    </row>
    <row r="17">
      <c r="A17" s="2">
        <v>16.0</v>
      </c>
      <c r="B17" s="2" t="s">
        <v>293</v>
      </c>
      <c r="C17" s="2" t="s">
        <v>284</v>
      </c>
      <c r="D17" s="2" t="s">
        <v>285</v>
      </c>
      <c r="E17" s="2" t="s">
        <v>294</v>
      </c>
    </row>
    <row r="18">
      <c r="A18" s="2">
        <v>17.0</v>
      </c>
      <c r="B18" s="2" t="s">
        <v>295</v>
      </c>
      <c r="C18" s="2" t="s">
        <v>284</v>
      </c>
      <c r="D18" s="2" t="s">
        <v>285</v>
      </c>
      <c r="E18" s="2" t="s">
        <v>270</v>
      </c>
    </row>
    <row r="19">
      <c r="A19" s="2">
        <v>18.0</v>
      </c>
      <c r="B19" s="2" t="s">
        <v>296</v>
      </c>
      <c r="C19" s="2" t="s">
        <v>284</v>
      </c>
      <c r="D19" s="2" t="s">
        <v>285</v>
      </c>
      <c r="E19" s="2" t="s">
        <v>274</v>
      </c>
    </row>
    <row r="20">
      <c r="A20" s="2">
        <v>19.0</v>
      </c>
      <c r="B20" s="2" t="s">
        <v>297</v>
      </c>
      <c r="C20" s="2" t="s">
        <v>284</v>
      </c>
      <c r="D20" s="2" t="s">
        <v>285</v>
      </c>
      <c r="E20" s="2" t="s">
        <v>298</v>
      </c>
    </row>
    <row r="21">
      <c r="A21" s="2">
        <v>20.0</v>
      </c>
      <c r="B21" s="2" t="s">
        <v>299</v>
      </c>
      <c r="C21" s="2" t="s">
        <v>300</v>
      </c>
      <c r="D21" s="2" t="s">
        <v>301</v>
      </c>
      <c r="E21" s="2" t="s">
        <v>274</v>
      </c>
    </row>
    <row r="22">
      <c r="A22" s="2">
        <v>21.0</v>
      </c>
      <c r="B22" s="2" t="s">
        <v>261</v>
      </c>
      <c r="C22" s="2" t="s">
        <v>300</v>
      </c>
      <c r="D22" s="2" t="s">
        <v>301</v>
      </c>
      <c r="E22" s="2" t="s">
        <v>264</v>
      </c>
    </row>
    <row r="23">
      <c r="A23" s="2">
        <v>22.0</v>
      </c>
      <c r="B23" s="2" t="s">
        <v>271</v>
      </c>
      <c r="C23" s="2" t="s">
        <v>300</v>
      </c>
      <c r="D23" s="2" t="s">
        <v>301</v>
      </c>
      <c r="E23" s="2" t="s">
        <v>272</v>
      </c>
    </row>
    <row r="24">
      <c r="A24" s="2">
        <v>23.0</v>
      </c>
      <c r="B24" s="2" t="s">
        <v>302</v>
      </c>
      <c r="C24" s="2" t="s">
        <v>300</v>
      </c>
      <c r="D24" s="2" t="s">
        <v>301</v>
      </c>
      <c r="E24" s="2" t="s">
        <v>276</v>
      </c>
    </row>
    <row r="25">
      <c r="A25" s="2">
        <v>24.0</v>
      </c>
      <c r="B25" s="2" t="s">
        <v>303</v>
      </c>
      <c r="C25" s="2" t="s">
        <v>300</v>
      </c>
      <c r="D25" s="2" t="s">
        <v>301</v>
      </c>
      <c r="E25" s="2" t="s">
        <v>288</v>
      </c>
    </row>
    <row r="26">
      <c r="A26" s="2">
        <v>25.0</v>
      </c>
      <c r="B26" s="2" t="s">
        <v>304</v>
      </c>
      <c r="C26" s="2" t="s">
        <v>300</v>
      </c>
      <c r="D26" s="2" t="s">
        <v>301</v>
      </c>
      <c r="E26" s="2" t="s">
        <v>294</v>
      </c>
    </row>
    <row r="27">
      <c r="A27" s="2">
        <v>26.0</v>
      </c>
      <c r="B27" s="2" t="s">
        <v>277</v>
      </c>
      <c r="C27" s="2" t="s">
        <v>300</v>
      </c>
      <c r="D27" s="2" t="s">
        <v>301</v>
      </c>
      <c r="E27" s="2" t="s">
        <v>286</v>
      </c>
    </row>
    <row r="28">
      <c r="A28" s="2">
        <v>27.0</v>
      </c>
      <c r="B28" s="2" t="s">
        <v>305</v>
      </c>
      <c r="C28" s="2" t="s">
        <v>300</v>
      </c>
      <c r="D28" s="2" t="s">
        <v>301</v>
      </c>
      <c r="E28" s="2" t="s">
        <v>290</v>
      </c>
    </row>
    <row r="29">
      <c r="A29" s="2">
        <v>28.0</v>
      </c>
      <c r="B29" s="2" t="s">
        <v>275</v>
      </c>
      <c r="C29" s="2" t="s">
        <v>306</v>
      </c>
      <c r="D29" s="2" t="s">
        <v>307</v>
      </c>
      <c r="E29" s="2" t="s">
        <v>276</v>
      </c>
    </row>
    <row r="30">
      <c r="A30" s="2">
        <v>29.0</v>
      </c>
      <c r="B30" s="2" t="s">
        <v>308</v>
      </c>
      <c r="C30" s="2" t="s">
        <v>306</v>
      </c>
      <c r="D30" s="2" t="s">
        <v>307</v>
      </c>
      <c r="E30" s="2" t="s">
        <v>270</v>
      </c>
    </row>
    <row r="31">
      <c r="A31" s="2">
        <v>30.0</v>
      </c>
      <c r="B31" s="2" t="s">
        <v>269</v>
      </c>
      <c r="C31" s="2" t="s">
        <v>309</v>
      </c>
      <c r="D31" s="2" t="s">
        <v>310</v>
      </c>
      <c r="E31" s="2" t="s">
        <v>270</v>
      </c>
    </row>
    <row r="32">
      <c r="A32" s="2">
        <v>31.0</v>
      </c>
      <c r="B32" s="2" t="s">
        <v>311</v>
      </c>
      <c r="C32" s="2" t="s">
        <v>309</v>
      </c>
      <c r="D32" s="2" t="s">
        <v>310</v>
      </c>
      <c r="E32" s="2" t="s">
        <v>290</v>
      </c>
    </row>
    <row r="33">
      <c r="A33" s="2">
        <v>32.0</v>
      </c>
      <c r="B33" s="2" t="s">
        <v>279</v>
      </c>
      <c r="C33" s="2" t="s">
        <v>309</v>
      </c>
      <c r="D33" s="2" t="s">
        <v>310</v>
      </c>
      <c r="E33" s="2" t="s">
        <v>280</v>
      </c>
    </row>
    <row r="34">
      <c r="A34" s="2">
        <v>33.0</v>
      </c>
      <c r="B34" s="2" t="s">
        <v>312</v>
      </c>
      <c r="C34" s="2" t="s">
        <v>313</v>
      </c>
      <c r="D34" s="2" t="s">
        <v>263</v>
      </c>
      <c r="E34" s="2" t="s">
        <v>268</v>
      </c>
    </row>
    <row r="35">
      <c r="A35" s="2">
        <v>34.0</v>
      </c>
      <c r="B35" s="2" t="s">
        <v>314</v>
      </c>
      <c r="C35" s="2" t="s">
        <v>315</v>
      </c>
      <c r="D35" s="2" t="s">
        <v>316</v>
      </c>
      <c r="E35" s="2" t="s">
        <v>266</v>
      </c>
    </row>
    <row r="36">
      <c r="A36" s="2">
        <v>35.0</v>
      </c>
      <c r="B36" s="2" t="s">
        <v>317</v>
      </c>
      <c r="C36" s="2" t="s">
        <v>315</v>
      </c>
      <c r="D36" s="2" t="s">
        <v>316</v>
      </c>
      <c r="E36" s="2" t="s">
        <v>282</v>
      </c>
    </row>
    <row r="37">
      <c r="A37" s="2">
        <v>36.0</v>
      </c>
      <c r="B37" s="2" t="s">
        <v>318</v>
      </c>
      <c r="C37" s="2" t="s">
        <v>315</v>
      </c>
      <c r="D37" s="2" t="s">
        <v>316</v>
      </c>
      <c r="E37" s="2" t="s">
        <v>274</v>
      </c>
    </row>
    <row r="38">
      <c r="A38" s="2">
        <v>37.0</v>
      </c>
      <c r="B38" s="2" t="s">
        <v>319</v>
      </c>
      <c r="C38" s="2" t="s">
        <v>315</v>
      </c>
      <c r="D38" s="2" t="s">
        <v>316</v>
      </c>
      <c r="E38" s="2" t="s">
        <v>298</v>
      </c>
    </row>
    <row r="39">
      <c r="A39" s="2">
        <v>38.0</v>
      </c>
      <c r="B39" s="2" t="s">
        <v>320</v>
      </c>
      <c r="C39" s="2" t="s">
        <v>315</v>
      </c>
      <c r="D39" s="2" t="s">
        <v>316</v>
      </c>
      <c r="E39" s="2" t="s">
        <v>286</v>
      </c>
    </row>
    <row r="40">
      <c r="A40" s="2">
        <v>39.0</v>
      </c>
      <c r="B40" s="2" t="s">
        <v>321</v>
      </c>
      <c r="C40" s="2" t="s">
        <v>315</v>
      </c>
      <c r="D40" s="2" t="s">
        <v>316</v>
      </c>
      <c r="E40" s="2" t="s">
        <v>270</v>
      </c>
    </row>
    <row r="41">
      <c r="A41" s="2">
        <v>40.0</v>
      </c>
      <c r="B41" s="2" t="s">
        <v>322</v>
      </c>
      <c r="C41" s="2" t="s">
        <v>323</v>
      </c>
      <c r="D41" s="2" t="s">
        <v>324</v>
      </c>
      <c r="E41" s="2" t="s">
        <v>276</v>
      </c>
    </row>
    <row r="42">
      <c r="A42" s="2">
        <v>41.0</v>
      </c>
      <c r="B42" s="2" t="s">
        <v>325</v>
      </c>
      <c r="C42" s="2" t="s">
        <v>323</v>
      </c>
      <c r="D42" s="2" t="s">
        <v>324</v>
      </c>
      <c r="E42" s="2" t="s">
        <v>270</v>
      </c>
    </row>
    <row r="43">
      <c r="A43" s="2">
        <v>42.0</v>
      </c>
      <c r="B43" s="2" t="s">
        <v>326</v>
      </c>
      <c r="C43" s="2" t="s">
        <v>323</v>
      </c>
      <c r="D43" s="2" t="s">
        <v>324</v>
      </c>
      <c r="E43" s="2" t="s">
        <v>286</v>
      </c>
    </row>
    <row r="44">
      <c r="A44" s="2">
        <v>43.0</v>
      </c>
      <c r="B44" s="2" t="s">
        <v>327</v>
      </c>
      <c r="C44" s="2" t="s">
        <v>328</v>
      </c>
      <c r="D44" s="2" t="s">
        <v>329</v>
      </c>
      <c r="E44" s="2" t="s">
        <v>278</v>
      </c>
    </row>
    <row r="45">
      <c r="A45" s="2">
        <v>44.0</v>
      </c>
      <c r="B45" s="2" t="s">
        <v>330</v>
      </c>
      <c r="C45" s="2" t="s">
        <v>328</v>
      </c>
      <c r="D45" s="2" t="s">
        <v>329</v>
      </c>
      <c r="E45" s="2" t="s">
        <v>272</v>
      </c>
    </row>
    <row r="46">
      <c r="A46" s="2">
        <v>45.0</v>
      </c>
      <c r="B46" s="2" t="s">
        <v>331</v>
      </c>
      <c r="C46" s="2" t="s">
        <v>328</v>
      </c>
      <c r="D46" s="2" t="s">
        <v>329</v>
      </c>
      <c r="E46" s="2" t="s">
        <v>290</v>
      </c>
    </row>
    <row r="47">
      <c r="A47" s="2">
        <v>46.0</v>
      </c>
      <c r="B47" s="2" t="s">
        <v>332</v>
      </c>
      <c r="C47" s="2" t="s">
        <v>333</v>
      </c>
      <c r="D47" s="2" t="s">
        <v>334</v>
      </c>
      <c r="E47" s="2" t="s">
        <v>286</v>
      </c>
    </row>
    <row r="48">
      <c r="A48" s="2">
        <v>47.0</v>
      </c>
      <c r="B48" s="2" t="s">
        <v>335</v>
      </c>
      <c r="C48" s="2" t="s">
        <v>333</v>
      </c>
      <c r="D48" s="2" t="s">
        <v>334</v>
      </c>
      <c r="E48" s="2" t="s">
        <v>290</v>
      </c>
    </row>
    <row r="49">
      <c r="A49" s="2">
        <v>48.0</v>
      </c>
      <c r="B49" s="2" t="s">
        <v>336</v>
      </c>
      <c r="C49" s="2" t="s">
        <v>333</v>
      </c>
      <c r="D49" s="2" t="s">
        <v>334</v>
      </c>
      <c r="E49" s="2" t="s">
        <v>288</v>
      </c>
    </row>
    <row r="50">
      <c r="A50" s="2">
        <v>49.0</v>
      </c>
      <c r="B50" s="2" t="s">
        <v>337</v>
      </c>
      <c r="C50" s="2" t="s">
        <v>333</v>
      </c>
      <c r="D50" s="2" t="s">
        <v>334</v>
      </c>
      <c r="E50" s="2" t="s">
        <v>270</v>
      </c>
    </row>
    <row r="51">
      <c r="A51" s="2">
        <v>50.0</v>
      </c>
      <c r="B51" s="2" t="s">
        <v>338</v>
      </c>
      <c r="C51" s="2" t="s">
        <v>339</v>
      </c>
      <c r="D51" s="2" t="s">
        <v>340</v>
      </c>
      <c r="E51" s="2" t="s">
        <v>288</v>
      </c>
    </row>
    <row r="52">
      <c r="A52" s="2">
        <v>51.0</v>
      </c>
      <c r="B52" s="2" t="s">
        <v>341</v>
      </c>
      <c r="C52" s="2" t="s">
        <v>339</v>
      </c>
      <c r="D52" s="2" t="s">
        <v>340</v>
      </c>
      <c r="E52" s="2" t="s">
        <v>342</v>
      </c>
    </row>
    <row r="53">
      <c r="A53" s="2">
        <v>52.0</v>
      </c>
      <c r="B53" s="2" t="s">
        <v>343</v>
      </c>
      <c r="C53" s="2" t="s">
        <v>344</v>
      </c>
      <c r="D53" s="2" t="s">
        <v>345</v>
      </c>
      <c r="E53" s="2" t="s">
        <v>294</v>
      </c>
    </row>
    <row r="54">
      <c r="A54" s="2">
        <v>53.0</v>
      </c>
      <c r="B54" s="2" t="s">
        <v>346</v>
      </c>
      <c r="C54" s="2" t="s">
        <v>344</v>
      </c>
      <c r="D54" s="2" t="s">
        <v>345</v>
      </c>
      <c r="E54" s="2" t="s">
        <v>290</v>
      </c>
    </row>
    <row r="55">
      <c r="A55" s="2">
        <v>54.0</v>
      </c>
      <c r="B55" s="2" t="s">
        <v>347</v>
      </c>
      <c r="C55" s="2" t="s">
        <v>344</v>
      </c>
      <c r="D55" s="2" t="s">
        <v>345</v>
      </c>
      <c r="E55" s="2" t="s">
        <v>270</v>
      </c>
    </row>
    <row r="56">
      <c r="A56" s="2">
        <v>55.0</v>
      </c>
      <c r="B56" s="2" t="s">
        <v>348</v>
      </c>
      <c r="C56" s="2" t="s">
        <v>349</v>
      </c>
      <c r="D56" s="2" t="s">
        <v>350</v>
      </c>
      <c r="E56" s="2" t="s">
        <v>290</v>
      </c>
    </row>
    <row r="57">
      <c r="A57" s="2">
        <v>56.0</v>
      </c>
      <c r="B57" s="2" t="s">
        <v>351</v>
      </c>
      <c r="C57" s="2" t="s">
        <v>349</v>
      </c>
      <c r="D57" s="2" t="s">
        <v>350</v>
      </c>
      <c r="E57" s="2" t="s">
        <v>276</v>
      </c>
    </row>
    <row r="58">
      <c r="A58" s="2">
        <v>57.0</v>
      </c>
      <c r="B58" s="2" t="s">
        <v>352</v>
      </c>
      <c r="C58" s="2" t="s">
        <v>349</v>
      </c>
      <c r="D58" s="2" t="s">
        <v>350</v>
      </c>
      <c r="E58" s="2" t="s">
        <v>288</v>
      </c>
    </row>
    <row r="59">
      <c r="A59" s="2">
        <v>58.0</v>
      </c>
      <c r="B59" s="2" t="s">
        <v>353</v>
      </c>
      <c r="C59" s="2" t="s">
        <v>349</v>
      </c>
      <c r="D59" s="2" t="s">
        <v>350</v>
      </c>
      <c r="E59" s="2" t="s">
        <v>354</v>
      </c>
    </row>
    <row r="60">
      <c r="A60" s="2">
        <v>59.0</v>
      </c>
      <c r="B60" s="2" t="s">
        <v>355</v>
      </c>
      <c r="C60" s="2" t="s">
        <v>349</v>
      </c>
      <c r="D60" s="2" t="s">
        <v>350</v>
      </c>
      <c r="E60" s="2" t="s">
        <v>270</v>
      </c>
    </row>
    <row r="61">
      <c r="A61" s="2">
        <v>60.0</v>
      </c>
      <c r="B61" s="2" t="s">
        <v>356</v>
      </c>
      <c r="C61" s="2" t="s">
        <v>349</v>
      </c>
      <c r="D61" s="2" t="s">
        <v>350</v>
      </c>
      <c r="E61" s="2" t="s">
        <v>286</v>
      </c>
    </row>
    <row r="62">
      <c r="A62" s="2">
        <v>61.0</v>
      </c>
      <c r="B62" s="2" t="s">
        <v>357</v>
      </c>
      <c r="C62" s="2" t="s">
        <v>358</v>
      </c>
      <c r="D62" s="2" t="s">
        <v>359</v>
      </c>
      <c r="E62" s="2" t="s">
        <v>294</v>
      </c>
    </row>
    <row r="63">
      <c r="A63" s="2">
        <v>62.0</v>
      </c>
      <c r="B63" s="2" t="s">
        <v>360</v>
      </c>
      <c r="C63" s="2" t="s">
        <v>358</v>
      </c>
      <c r="D63" s="2" t="s">
        <v>359</v>
      </c>
      <c r="E63" s="2" t="s">
        <v>342</v>
      </c>
    </row>
    <row r="64">
      <c r="A64" s="2">
        <v>63.0</v>
      </c>
      <c r="B64" s="2" t="s">
        <v>361</v>
      </c>
      <c r="C64" s="2" t="s">
        <v>358</v>
      </c>
      <c r="D64" s="2" t="s">
        <v>359</v>
      </c>
      <c r="E64" s="2" t="s">
        <v>362</v>
      </c>
    </row>
    <row r="65">
      <c r="A65" s="2">
        <v>64.0</v>
      </c>
      <c r="B65" s="2" t="s">
        <v>363</v>
      </c>
      <c r="C65" s="2" t="s">
        <v>358</v>
      </c>
      <c r="D65" s="2" t="s">
        <v>359</v>
      </c>
      <c r="E65" s="2" t="s">
        <v>364</v>
      </c>
    </row>
    <row r="66">
      <c r="A66" s="2">
        <v>65.0</v>
      </c>
      <c r="B66" s="2" t="s">
        <v>365</v>
      </c>
      <c r="C66" s="2" t="s">
        <v>358</v>
      </c>
      <c r="D66" s="2" t="s">
        <v>359</v>
      </c>
      <c r="E66" s="2" t="s">
        <v>366</v>
      </c>
    </row>
    <row r="67">
      <c r="A67" s="2">
        <v>66.0</v>
      </c>
      <c r="B67" s="2" t="s">
        <v>367</v>
      </c>
      <c r="C67" s="2" t="s">
        <v>358</v>
      </c>
      <c r="D67" s="2" t="s">
        <v>359</v>
      </c>
      <c r="E67" s="2" t="s">
        <v>288</v>
      </c>
    </row>
    <row r="68">
      <c r="A68" s="2">
        <v>67.0</v>
      </c>
      <c r="B68" s="2" t="s">
        <v>368</v>
      </c>
      <c r="C68" s="2" t="s">
        <v>369</v>
      </c>
      <c r="D68" s="2" t="s">
        <v>370</v>
      </c>
      <c r="E68" s="2" t="s">
        <v>282</v>
      </c>
    </row>
    <row r="69">
      <c r="A69" s="2">
        <v>68.0</v>
      </c>
      <c r="B69" s="2" t="s">
        <v>371</v>
      </c>
      <c r="C69" s="2" t="s">
        <v>369</v>
      </c>
      <c r="D69" s="2" t="s">
        <v>370</v>
      </c>
      <c r="E69" s="2" t="s">
        <v>266</v>
      </c>
    </row>
    <row r="70">
      <c r="A70" s="2">
        <v>69.0</v>
      </c>
      <c r="B70" s="2" t="s">
        <v>372</v>
      </c>
      <c r="C70" s="2" t="s">
        <v>369</v>
      </c>
      <c r="D70" s="2" t="s">
        <v>370</v>
      </c>
      <c r="E70" s="2" t="s">
        <v>290</v>
      </c>
    </row>
    <row r="71">
      <c r="A71" s="2">
        <v>70.0</v>
      </c>
      <c r="B71" s="2" t="s">
        <v>373</v>
      </c>
      <c r="C71" s="2" t="s">
        <v>369</v>
      </c>
      <c r="D71" s="2" t="s">
        <v>370</v>
      </c>
      <c r="E71" s="2" t="s">
        <v>276</v>
      </c>
    </row>
    <row r="72">
      <c r="A72" s="2">
        <v>71.0</v>
      </c>
      <c r="B72" s="2" t="s">
        <v>374</v>
      </c>
      <c r="C72" s="2" t="s">
        <v>369</v>
      </c>
      <c r="D72" s="2" t="s">
        <v>370</v>
      </c>
      <c r="E72" s="2" t="s">
        <v>274</v>
      </c>
    </row>
    <row r="73">
      <c r="A73" s="2">
        <v>72.0</v>
      </c>
      <c r="B73" s="2" t="s">
        <v>375</v>
      </c>
      <c r="C73" s="2" t="s">
        <v>376</v>
      </c>
      <c r="D73" s="2" t="s">
        <v>377</v>
      </c>
      <c r="E73" s="2" t="s">
        <v>276</v>
      </c>
    </row>
    <row r="74">
      <c r="A74" s="2">
        <v>73.0</v>
      </c>
      <c r="B74" s="2" t="s">
        <v>378</v>
      </c>
      <c r="C74" s="2" t="s">
        <v>376</v>
      </c>
      <c r="D74" s="2" t="s">
        <v>377</v>
      </c>
      <c r="E74" s="2" t="s">
        <v>288</v>
      </c>
    </row>
    <row r="75">
      <c r="A75" s="2">
        <v>74.0</v>
      </c>
      <c r="B75" s="2" t="s">
        <v>379</v>
      </c>
      <c r="C75" s="2" t="s">
        <v>376</v>
      </c>
      <c r="D75" s="2" t="s">
        <v>377</v>
      </c>
      <c r="E75" s="2" t="s">
        <v>290</v>
      </c>
    </row>
    <row r="76">
      <c r="A76" s="2">
        <v>75.0</v>
      </c>
      <c r="B76" s="2" t="s">
        <v>380</v>
      </c>
      <c r="C76" s="2" t="s">
        <v>376</v>
      </c>
      <c r="D76" s="2" t="s">
        <v>377</v>
      </c>
      <c r="E76" s="2" t="s">
        <v>270</v>
      </c>
    </row>
    <row r="77">
      <c r="A77" s="2">
        <v>76.0</v>
      </c>
      <c r="B77" s="2" t="s">
        <v>381</v>
      </c>
      <c r="C77" s="2" t="s">
        <v>376</v>
      </c>
      <c r="D77" s="2" t="s">
        <v>377</v>
      </c>
      <c r="E77" s="2" t="s">
        <v>342</v>
      </c>
    </row>
    <row r="78">
      <c r="A78" s="2">
        <v>77.0</v>
      </c>
      <c r="B78" s="2" t="s">
        <v>382</v>
      </c>
      <c r="C78" s="2" t="s">
        <v>376</v>
      </c>
      <c r="D78" s="2" t="s">
        <v>377</v>
      </c>
      <c r="E78" s="2" t="s">
        <v>282</v>
      </c>
    </row>
    <row r="79">
      <c r="A79" s="2">
        <v>78.0</v>
      </c>
      <c r="B79" s="2" t="s">
        <v>383</v>
      </c>
      <c r="C79" s="2" t="s">
        <v>384</v>
      </c>
      <c r="D79" s="2" t="s">
        <v>385</v>
      </c>
      <c r="E79" s="2" t="s">
        <v>270</v>
      </c>
    </row>
    <row r="80">
      <c r="A80" s="2">
        <v>79.0</v>
      </c>
      <c r="B80" s="2" t="s">
        <v>386</v>
      </c>
      <c r="C80" s="2" t="s">
        <v>384</v>
      </c>
      <c r="D80" s="2" t="s">
        <v>385</v>
      </c>
      <c r="E80" s="2" t="s">
        <v>286</v>
      </c>
    </row>
    <row r="81">
      <c r="A81" s="2">
        <v>80.0</v>
      </c>
      <c r="B81" s="2" t="s">
        <v>336</v>
      </c>
      <c r="C81" s="2" t="s">
        <v>384</v>
      </c>
      <c r="D81" s="2" t="s">
        <v>385</v>
      </c>
      <c r="E81" s="2" t="s">
        <v>290</v>
      </c>
    </row>
    <row r="82">
      <c r="A82" s="2">
        <v>81.0</v>
      </c>
      <c r="B82" s="2" t="s">
        <v>387</v>
      </c>
      <c r="C82" s="2" t="s">
        <v>384</v>
      </c>
      <c r="D82" s="2" t="s">
        <v>385</v>
      </c>
      <c r="E82" s="2" t="s">
        <v>266</v>
      </c>
    </row>
    <row r="83">
      <c r="A83" s="2">
        <v>82.0</v>
      </c>
      <c r="B83" s="2" t="s">
        <v>337</v>
      </c>
      <c r="C83" s="2" t="s">
        <v>384</v>
      </c>
      <c r="D83" s="2" t="s">
        <v>385</v>
      </c>
      <c r="E83" s="2" t="s">
        <v>290</v>
      </c>
    </row>
    <row r="84">
      <c r="A84" s="2">
        <v>83.0</v>
      </c>
      <c r="B84" s="2" t="s">
        <v>388</v>
      </c>
      <c r="C84" s="2" t="s">
        <v>384</v>
      </c>
      <c r="D84" s="2" t="s">
        <v>385</v>
      </c>
      <c r="E84" s="2" t="s">
        <v>288</v>
      </c>
    </row>
    <row r="85">
      <c r="A85" s="2">
        <v>84.0</v>
      </c>
      <c r="B85" s="2" t="s">
        <v>389</v>
      </c>
      <c r="C85" s="2" t="s">
        <v>390</v>
      </c>
      <c r="D85" s="2" t="s">
        <v>391</v>
      </c>
      <c r="E85" s="2" t="s">
        <v>278</v>
      </c>
    </row>
    <row r="86">
      <c r="A86" s="2">
        <v>85.0</v>
      </c>
      <c r="B86" s="2" t="s">
        <v>392</v>
      </c>
      <c r="C86" s="2" t="s">
        <v>390</v>
      </c>
      <c r="D86" s="2" t="s">
        <v>391</v>
      </c>
      <c r="E86" s="2" t="s">
        <v>286</v>
      </c>
    </row>
    <row r="87">
      <c r="A87" s="2">
        <v>86.0</v>
      </c>
      <c r="B87" s="2" t="s">
        <v>393</v>
      </c>
      <c r="C87" s="2" t="s">
        <v>390</v>
      </c>
      <c r="D87" s="2" t="s">
        <v>391</v>
      </c>
      <c r="E87" s="2" t="s">
        <v>276</v>
      </c>
    </row>
    <row r="88">
      <c r="A88" s="2">
        <v>87.0</v>
      </c>
      <c r="B88" s="2" t="s">
        <v>394</v>
      </c>
      <c r="C88" s="2" t="s">
        <v>390</v>
      </c>
      <c r="D88" s="2" t="s">
        <v>391</v>
      </c>
      <c r="E88" s="2" t="s">
        <v>395</v>
      </c>
    </row>
    <row r="89">
      <c r="A89" s="2">
        <v>88.0</v>
      </c>
      <c r="B89" s="2" t="s">
        <v>396</v>
      </c>
      <c r="C89" s="2" t="s">
        <v>390</v>
      </c>
      <c r="D89" s="2" t="s">
        <v>391</v>
      </c>
      <c r="E89" s="2" t="s">
        <v>288</v>
      </c>
    </row>
    <row r="90">
      <c r="A90" s="2">
        <v>89.0</v>
      </c>
      <c r="B90" s="2" t="s">
        <v>397</v>
      </c>
      <c r="C90" s="2" t="s">
        <v>398</v>
      </c>
      <c r="D90" s="2" t="s">
        <v>399</v>
      </c>
      <c r="E90" s="2" t="s">
        <v>294</v>
      </c>
    </row>
    <row r="91">
      <c r="A91" s="2">
        <v>90.0</v>
      </c>
      <c r="B91" s="2" t="s">
        <v>400</v>
      </c>
      <c r="C91" s="2" t="s">
        <v>398</v>
      </c>
      <c r="D91" s="2" t="s">
        <v>399</v>
      </c>
      <c r="E91" s="2" t="s">
        <v>288</v>
      </c>
    </row>
    <row r="92">
      <c r="A92" s="2">
        <v>91.0</v>
      </c>
      <c r="B92" s="2" t="s">
        <v>401</v>
      </c>
      <c r="C92" s="2" t="s">
        <v>398</v>
      </c>
      <c r="D92" s="2" t="s">
        <v>399</v>
      </c>
      <c r="E92" s="2" t="s">
        <v>402</v>
      </c>
    </row>
    <row r="93">
      <c r="A93" s="2">
        <v>92.0</v>
      </c>
      <c r="B93" s="2" t="s">
        <v>403</v>
      </c>
      <c r="C93" s="2" t="s">
        <v>398</v>
      </c>
      <c r="D93" s="2" t="s">
        <v>399</v>
      </c>
      <c r="E93" s="2" t="s">
        <v>404</v>
      </c>
    </row>
    <row r="94">
      <c r="A94" s="2">
        <v>93.0</v>
      </c>
      <c r="B94" s="2" t="s">
        <v>405</v>
      </c>
      <c r="C94" s="2" t="s">
        <v>406</v>
      </c>
      <c r="D94" s="2" t="s">
        <v>407</v>
      </c>
      <c r="E94" s="2" t="s">
        <v>362</v>
      </c>
    </row>
    <row r="95">
      <c r="A95" s="2">
        <v>94.0</v>
      </c>
      <c r="B95" s="2" t="s">
        <v>408</v>
      </c>
      <c r="C95" s="2" t="s">
        <v>406</v>
      </c>
      <c r="D95" s="2" t="s">
        <v>407</v>
      </c>
      <c r="E95" s="2" t="s">
        <v>288</v>
      </c>
    </row>
    <row r="96">
      <c r="A96" s="2">
        <v>95.0</v>
      </c>
      <c r="B96" s="2" t="s">
        <v>409</v>
      </c>
      <c r="C96" s="2" t="s">
        <v>406</v>
      </c>
      <c r="D96" s="2" t="s">
        <v>407</v>
      </c>
      <c r="E96" s="2" t="s">
        <v>290</v>
      </c>
    </row>
    <row r="97">
      <c r="A97" s="2">
        <v>96.0</v>
      </c>
      <c r="B97" s="2" t="s">
        <v>410</v>
      </c>
      <c r="C97" s="2" t="s">
        <v>406</v>
      </c>
      <c r="D97" s="2" t="s">
        <v>407</v>
      </c>
      <c r="E97" s="2" t="s">
        <v>342</v>
      </c>
    </row>
    <row r="98">
      <c r="A98" s="2">
        <v>97.0</v>
      </c>
      <c r="B98" s="2" t="s">
        <v>411</v>
      </c>
      <c r="C98" s="2" t="s">
        <v>406</v>
      </c>
      <c r="D98" s="2" t="s">
        <v>407</v>
      </c>
      <c r="E98" s="2" t="s">
        <v>294</v>
      </c>
    </row>
    <row r="99">
      <c r="A99" s="2">
        <v>98.0</v>
      </c>
      <c r="B99" s="2" t="s">
        <v>412</v>
      </c>
      <c r="C99" s="2" t="s">
        <v>406</v>
      </c>
      <c r="D99" s="2" t="s">
        <v>407</v>
      </c>
      <c r="E99" s="2" t="s">
        <v>364</v>
      </c>
    </row>
    <row r="100">
      <c r="A100" s="2">
        <v>99.0</v>
      </c>
      <c r="B100" s="2" t="s">
        <v>413</v>
      </c>
      <c r="C100" s="2" t="s">
        <v>414</v>
      </c>
      <c r="D100" s="2" t="s">
        <v>415</v>
      </c>
      <c r="E100" s="2" t="s">
        <v>276</v>
      </c>
    </row>
    <row r="101">
      <c r="A101" s="2">
        <v>100.0</v>
      </c>
      <c r="B101" s="2" t="s">
        <v>416</v>
      </c>
      <c r="C101" s="2" t="s">
        <v>414</v>
      </c>
      <c r="D101" s="2" t="s">
        <v>415</v>
      </c>
      <c r="E101" s="2" t="s">
        <v>342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417</v>
      </c>
      <c r="B1" s="1" t="s">
        <v>0</v>
      </c>
      <c r="C1" s="1" t="s">
        <v>256</v>
      </c>
      <c r="D1" s="1" t="s">
        <v>418</v>
      </c>
      <c r="E1" s="1" t="s">
        <v>419</v>
      </c>
      <c r="F1" s="1" t="s">
        <v>420</v>
      </c>
      <c r="G1" s="1" t="s">
        <v>421</v>
      </c>
    </row>
    <row r="2">
      <c r="A2" s="2">
        <v>1.0</v>
      </c>
      <c r="B2" s="2">
        <v>1.0</v>
      </c>
      <c r="C2" s="2">
        <v>10.0</v>
      </c>
      <c r="D2" s="4">
        <v>44927.0</v>
      </c>
      <c r="E2" s="2">
        <v>5.0</v>
      </c>
      <c r="F2" s="2" t="s">
        <v>282</v>
      </c>
      <c r="G2" s="2">
        <v>3.0</v>
      </c>
    </row>
    <row r="3">
      <c r="A3" s="2">
        <v>2.0</v>
      </c>
      <c r="B3" s="2">
        <v>2.0</v>
      </c>
      <c r="C3" s="2">
        <v>15.0</v>
      </c>
      <c r="D3" s="4">
        <v>44928.0</v>
      </c>
      <c r="E3" s="2">
        <v>3.0</v>
      </c>
      <c r="F3" s="2" t="s">
        <v>270</v>
      </c>
      <c r="G3" s="2">
        <v>1.0</v>
      </c>
    </row>
    <row r="4">
      <c r="A4" s="2">
        <v>3.0</v>
      </c>
      <c r="B4" s="2">
        <v>3.0</v>
      </c>
      <c r="C4" s="2">
        <v>20.0</v>
      </c>
      <c r="D4" s="4">
        <v>44929.0</v>
      </c>
      <c r="E4" s="2">
        <v>4.0</v>
      </c>
      <c r="F4" s="2" t="s">
        <v>278</v>
      </c>
      <c r="G4" s="2">
        <v>3.0</v>
      </c>
    </row>
    <row r="5">
      <c r="A5" s="2">
        <v>4.0</v>
      </c>
      <c r="B5" s="2">
        <v>4.0</v>
      </c>
      <c r="C5" s="2">
        <v>12.0</v>
      </c>
      <c r="D5" s="4">
        <v>44930.0</v>
      </c>
      <c r="E5" s="2">
        <v>2.0</v>
      </c>
      <c r="F5" s="2" t="s">
        <v>422</v>
      </c>
      <c r="G5" s="2">
        <v>2.0</v>
      </c>
    </row>
    <row r="6">
      <c r="A6" s="2">
        <v>5.0</v>
      </c>
      <c r="B6" s="2">
        <v>5.0</v>
      </c>
      <c r="C6" s="2">
        <v>25.0</v>
      </c>
      <c r="D6" s="4">
        <v>44931.0</v>
      </c>
      <c r="E6" s="2">
        <v>6.0</v>
      </c>
      <c r="F6" s="2" t="s">
        <v>423</v>
      </c>
      <c r="G6" s="2">
        <v>3.0</v>
      </c>
    </row>
    <row r="7">
      <c r="A7" s="2">
        <v>6.0</v>
      </c>
      <c r="B7" s="2">
        <v>6.0</v>
      </c>
      <c r="C7" s="2">
        <v>30.0</v>
      </c>
      <c r="D7" s="4">
        <v>44932.0</v>
      </c>
      <c r="E7" s="2">
        <v>3.0</v>
      </c>
      <c r="F7" s="2" t="s">
        <v>424</v>
      </c>
      <c r="G7" s="2">
        <v>1.0</v>
      </c>
    </row>
    <row r="8">
      <c r="A8" s="2">
        <v>7.0</v>
      </c>
      <c r="B8" s="2">
        <v>7.0</v>
      </c>
      <c r="C8" s="2">
        <v>18.0</v>
      </c>
      <c r="D8" s="4">
        <v>44933.0</v>
      </c>
      <c r="E8" s="2">
        <v>5.0</v>
      </c>
      <c r="F8" s="2" t="s">
        <v>278</v>
      </c>
      <c r="G8" s="2">
        <v>3.0</v>
      </c>
    </row>
    <row r="9">
      <c r="A9" s="2">
        <v>8.0</v>
      </c>
      <c r="B9" s="2">
        <v>8.0</v>
      </c>
      <c r="C9" s="2">
        <v>22.0</v>
      </c>
      <c r="D9" s="4">
        <v>44934.0</v>
      </c>
      <c r="E9" s="2">
        <v>4.0</v>
      </c>
      <c r="F9" s="2" t="s">
        <v>423</v>
      </c>
      <c r="G9" s="2">
        <v>2.0</v>
      </c>
    </row>
    <row r="10">
      <c r="A10" s="2">
        <v>9.0</v>
      </c>
      <c r="B10" s="2">
        <v>9.0</v>
      </c>
      <c r="C10" s="2">
        <v>28.0</v>
      </c>
      <c r="D10" s="4">
        <v>44935.0</v>
      </c>
      <c r="E10" s="2">
        <v>5.0</v>
      </c>
      <c r="F10" s="2" t="s">
        <v>425</v>
      </c>
      <c r="G10" s="2">
        <v>3.0</v>
      </c>
    </row>
    <row r="11">
      <c r="A11" s="2">
        <v>10.0</v>
      </c>
      <c r="B11" s="2">
        <v>10.0</v>
      </c>
      <c r="C11" s="2">
        <v>35.0</v>
      </c>
      <c r="D11" s="4">
        <v>44936.0</v>
      </c>
      <c r="E11" s="2">
        <v>2.0</v>
      </c>
      <c r="F11" s="2" t="s">
        <v>278</v>
      </c>
      <c r="G11" s="2">
        <v>1.0</v>
      </c>
    </row>
    <row r="12">
      <c r="A12" s="2">
        <v>11.0</v>
      </c>
      <c r="B12" s="2">
        <v>11.0</v>
      </c>
      <c r="C12" s="2">
        <v>40.0</v>
      </c>
      <c r="D12" s="4">
        <v>44937.0</v>
      </c>
      <c r="E12" s="2">
        <v>3.0</v>
      </c>
      <c r="F12" s="2" t="s">
        <v>272</v>
      </c>
      <c r="G12" s="2">
        <v>2.0</v>
      </c>
    </row>
    <row r="13">
      <c r="A13" s="2">
        <v>12.0</v>
      </c>
      <c r="B13" s="2">
        <v>12.0</v>
      </c>
      <c r="C13" s="2">
        <v>45.0</v>
      </c>
      <c r="D13" s="4">
        <v>44938.0</v>
      </c>
      <c r="E13" s="2">
        <v>6.0</v>
      </c>
      <c r="F13" s="2" t="s">
        <v>426</v>
      </c>
      <c r="G13" s="2">
        <v>3.0</v>
      </c>
    </row>
    <row r="14">
      <c r="A14" s="2">
        <v>13.0</v>
      </c>
      <c r="B14" s="2">
        <v>13.0</v>
      </c>
      <c r="C14" s="2">
        <v>50.0</v>
      </c>
      <c r="D14" s="4">
        <v>44939.0</v>
      </c>
      <c r="E14" s="2">
        <v>4.0</v>
      </c>
      <c r="F14" s="2" t="s">
        <v>266</v>
      </c>
      <c r="G14" s="2">
        <v>2.0</v>
      </c>
    </row>
    <row r="15">
      <c r="A15" s="2">
        <v>14.0</v>
      </c>
      <c r="B15" s="2">
        <v>14.0</v>
      </c>
      <c r="C15" s="2">
        <v>55.0</v>
      </c>
      <c r="D15" s="4">
        <v>44940.0</v>
      </c>
      <c r="E15" s="2">
        <v>2.0</v>
      </c>
      <c r="F15" s="2" t="s">
        <v>276</v>
      </c>
      <c r="G15" s="2">
        <v>1.0</v>
      </c>
    </row>
    <row r="16">
      <c r="A16" s="2">
        <v>15.0</v>
      </c>
      <c r="B16" s="2">
        <v>15.0</v>
      </c>
      <c r="C16" s="2">
        <v>60.0</v>
      </c>
      <c r="D16" s="4">
        <v>44941.0</v>
      </c>
      <c r="E16" s="2">
        <v>5.0</v>
      </c>
      <c r="F16" s="2" t="s">
        <v>427</v>
      </c>
      <c r="G16" s="2">
        <v>3.0</v>
      </c>
    </row>
    <row r="17">
      <c r="A17" s="2">
        <v>16.0</v>
      </c>
      <c r="B17" s="2">
        <v>16.0</v>
      </c>
      <c r="C17" s="2">
        <v>65.0</v>
      </c>
      <c r="D17" s="4">
        <v>44942.0</v>
      </c>
      <c r="E17" s="2">
        <v>3.0</v>
      </c>
      <c r="F17" s="2" t="s">
        <v>424</v>
      </c>
      <c r="G17" s="2">
        <v>2.0</v>
      </c>
    </row>
    <row r="18">
      <c r="A18" s="2">
        <v>17.0</v>
      </c>
      <c r="B18" s="2">
        <v>17.0</v>
      </c>
      <c r="C18" s="2">
        <v>70.0</v>
      </c>
      <c r="D18" s="4">
        <v>44943.0</v>
      </c>
      <c r="E18" s="2">
        <v>6.0</v>
      </c>
      <c r="F18" s="2" t="s">
        <v>276</v>
      </c>
      <c r="G18" s="2">
        <v>3.0</v>
      </c>
    </row>
    <row r="19">
      <c r="A19" s="2">
        <v>18.0</v>
      </c>
      <c r="B19" s="2">
        <v>18.0</v>
      </c>
      <c r="C19" s="2">
        <v>75.0</v>
      </c>
      <c r="D19" s="4">
        <v>44944.0</v>
      </c>
      <c r="E19" s="2">
        <v>4.0</v>
      </c>
      <c r="F19" s="2" t="s">
        <v>422</v>
      </c>
      <c r="G19" s="2">
        <v>2.0</v>
      </c>
    </row>
    <row r="20">
      <c r="A20" s="2">
        <v>19.0</v>
      </c>
      <c r="B20" s="2">
        <v>19.0</v>
      </c>
      <c r="C20" s="2">
        <v>80.0</v>
      </c>
      <c r="D20" s="4">
        <v>44945.0</v>
      </c>
      <c r="E20" s="2">
        <v>5.0</v>
      </c>
      <c r="F20" s="2" t="s">
        <v>395</v>
      </c>
      <c r="G20" s="2">
        <v>3.0</v>
      </c>
    </row>
    <row r="21">
      <c r="A21" s="2">
        <v>20.0</v>
      </c>
      <c r="B21" s="2">
        <v>20.0</v>
      </c>
      <c r="C21" s="2">
        <v>85.0</v>
      </c>
      <c r="D21" s="4">
        <v>44946.0</v>
      </c>
      <c r="E21" s="2">
        <v>2.0</v>
      </c>
      <c r="F21" s="2" t="s">
        <v>278</v>
      </c>
      <c r="G21" s="2">
        <v>1.0</v>
      </c>
    </row>
    <row r="22">
      <c r="A22" s="2">
        <v>21.0</v>
      </c>
      <c r="B22" s="2">
        <v>21.0</v>
      </c>
      <c r="C22" s="2">
        <v>10.0</v>
      </c>
      <c r="D22" s="4">
        <v>44947.0</v>
      </c>
      <c r="E22" s="2">
        <v>3.0</v>
      </c>
      <c r="F22" s="2" t="s">
        <v>276</v>
      </c>
      <c r="G22" s="2">
        <v>2.0</v>
      </c>
    </row>
    <row r="23">
      <c r="A23" s="2">
        <v>22.0</v>
      </c>
      <c r="B23" s="2">
        <v>22.0</v>
      </c>
      <c r="C23" s="2">
        <v>15.0</v>
      </c>
      <c r="D23" s="4">
        <v>44948.0</v>
      </c>
      <c r="E23" s="2">
        <v>4.0</v>
      </c>
      <c r="F23" s="2" t="s">
        <v>286</v>
      </c>
      <c r="G23" s="2">
        <v>2.0</v>
      </c>
    </row>
    <row r="24">
      <c r="A24" s="2">
        <v>23.0</v>
      </c>
      <c r="B24" s="2">
        <v>23.0</v>
      </c>
      <c r="C24" s="2">
        <v>20.0</v>
      </c>
      <c r="D24" s="4">
        <v>44949.0</v>
      </c>
      <c r="E24" s="2">
        <v>6.0</v>
      </c>
      <c r="F24" s="2" t="s">
        <v>272</v>
      </c>
      <c r="G24" s="2">
        <v>3.0</v>
      </c>
    </row>
    <row r="25">
      <c r="A25" s="2">
        <v>24.0</v>
      </c>
      <c r="B25" s="2">
        <v>24.0</v>
      </c>
      <c r="C25" s="2">
        <v>12.0</v>
      </c>
      <c r="D25" s="4">
        <v>44950.0</v>
      </c>
      <c r="E25" s="2">
        <v>2.0</v>
      </c>
      <c r="F25" s="2" t="s">
        <v>422</v>
      </c>
      <c r="G25" s="2">
        <v>1.0</v>
      </c>
    </row>
    <row r="26">
      <c r="A26" s="2">
        <v>25.0</v>
      </c>
      <c r="B26" s="2">
        <v>25.0</v>
      </c>
      <c r="C26" s="2">
        <v>25.0</v>
      </c>
      <c r="D26" s="4">
        <v>44951.0</v>
      </c>
      <c r="E26" s="2">
        <v>5.0</v>
      </c>
      <c r="F26" s="2" t="s">
        <v>276</v>
      </c>
      <c r="G26" s="2">
        <v>2.0</v>
      </c>
    </row>
    <row r="27">
      <c r="A27" s="2">
        <v>26.0</v>
      </c>
      <c r="B27" s="2">
        <v>26.0</v>
      </c>
      <c r="C27" s="2">
        <v>30.0</v>
      </c>
      <c r="D27" s="4">
        <v>44952.0</v>
      </c>
      <c r="E27" s="2">
        <v>4.0</v>
      </c>
      <c r="F27" s="2" t="s">
        <v>272</v>
      </c>
      <c r="G27" s="2">
        <v>2.0</v>
      </c>
    </row>
    <row r="28">
      <c r="A28" s="2">
        <v>27.0</v>
      </c>
      <c r="B28" s="2">
        <v>27.0</v>
      </c>
      <c r="C28" s="2">
        <v>18.0</v>
      </c>
      <c r="D28" s="4">
        <v>44953.0</v>
      </c>
      <c r="E28" s="2">
        <v>6.0</v>
      </c>
      <c r="F28" s="2" t="s">
        <v>428</v>
      </c>
      <c r="G28" s="2">
        <v>3.0</v>
      </c>
    </row>
    <row r="29">
      <c r="A29" s="2">
        <v>28.0</v>
      </c>
      <c r="B29" s="2">
        <v>28.0</v>
      </c>
      <c r="C29" s="2">
        <v>22.0</v>
      </c>
      <c r="D29" s="4">
        <v>44954.0</v>
      </c>
      <c r="E29" s="2">
        <v>3.0</v>
      </c>
      <c r="F29" s="2" t="s">
        <v>429</v>
      </c>
      <c r="G29" s="2">
        <v>1.0</v>
      </c>
    </row>
    <row r="30">
      <c r="A30" s="2">
        <v>29.0</v>
      </c>
      <c r="B30" s="2">
        <v>29.0</v>
      </c>
      <c r="C30" s="2">
        <v>28.0</v>
      </c>
      <c r="D30" s="4">
        <v>44955.0</v>
      </c>
      <c r="E30" s="2">
        <v>5.0</v>
      </c>
      <c r="F30" s="2" t="s">
        <v>425</v>
      </c>
      <c r="G30" s="2">
        <v>2.0</v>
      </c>
    </row>
    <row r="31">
      <c r="A31" s="2">
        <v>30.0</v>
      </c>
      <c r="B31" s="2">
        <v>30.0</v>
      </c>
      <c r="C31" s="2">
        <v>35.0</v>
      </c>
      <c r="D31" s="4">
        <v>44956.0</v>
      </c>
      <c r="E31" s="2">
        <v>4.0</v>
      </c>
      <c r="F31" s="2" t="s">
        <v>266</v>
      </c>
      <c r="G31" s="2">
        <v>2.0</v>
      </c>
    </row>
    <row r="32">
      <c r="A32" s="2">
        <v>31.0</v>
      </c>
      <c r="B32" s="2">
        <v>31.0</v>
      </c>
      <c r="C32" s="2">
        <v>40.0</v>
      </c>
      <c r="D32" s="4">
        <v>44957.0</v>
      </c>
      <c r="E32" s="2">
        <v>6.0</v>
      </c>
      <c r="F32" s="2" t="s">
        <v>430</v>
      </c>
      <c r="G32" s="2">
        <v>3.0</v>
      </c>
    </row>
    <row r="33">
      <c r="A33" s="2">
        <v>32.0</v>
      </c>
      <c r="B33" s="2">
        <v>32.0</v>
      </c>
      <c r="C33" s="2">
        <v>45.0</v>
      </c>
      <c r="D33" s="4">
        <v>44958.0</v>
      </c>
      <c r="E33" s="2">
        <v>2.0</v>
      </c>
      <c r="F33" s="2" t="s">
        <v>276</v>
      </c>
      <c r="G33" s="2">
        <v>1.0</v>
      </c>
    </row>
    <row r="34">
      <c r="A34" s="2">
        <v>33.0</v>
      </c>
      <c r="B34" s="2">
        <v>33.0</v>
      </c>
      <c r="C34" s="2">
        <v>50.0</v>
      </c>
      <c r="D34" s="4">
        <v>44959.0</v>
      </c>
      <c r="E34" s="2">
        <v>3.0</v>
      </c>
      <c r="F34" s="2" t="s">
        <v>272</v>
      </c>
      <c r="G34" s="2">
        <v>2.0</v>
      </c>
    </row>
    <row r="35">
      <c r="A35" s="2">
        <v>34.0</v>
      </c>
      <c r="B35" s="2">
        <v>34.0</v>
      </c>
      <c r="C35" s="2">
        <v>55.0</v>
      </c>
      <c r="D35" s="4">
        <v>44960.0</v>
      </c>
      <c r="E35" s="2">
        <v>5.0</v>
      </c>
      <c r="F35" s="2" t="s">
        <v>427</v>
      </c>
      <c r="G35" s="2">
        <v>3.0</v>
      </c>
    </row>
    <row r="36">
      <c r="A36" s="2">
        <v>35.0</v>
      </c>
      <c r="B36" s="2">
        <v>35.0</v>
      </c>
      <c r="C36" s="2">
        <v>60.0</v>
      </c>
      <c r="D36" s="4">
        <v>44961.0</v>
      </c>
      <c r="E36" s="2">
        <v>4.0</v>
      </c>
      <c r="F36" s="2" t="s">
        <v>272</v>
      </c>
      <c r="G36" s="2">
        <v>2.0</v>
      </c>
    </row>
    <row r="37">
      <c r="A37" s="2">
        <v>36.0</v>
      </c>
      <c r="B37" s="2">
        <v>36.0</v>
      </c>
      <c r="C37" s="2">
        <v>65.0</v>
      </c>
      <c r="D37" s="4">
        <v>44962.0</v>
      </c>
      <c r="E37" s="2">
        <v>6.0</v>
      </c>
      <c r="F37" s="2" t="s">
        <v>426</v>
      </c>
      <c r="G37" s="2">
        <v>3.0</v>
      </c>
    </row>
    <row r="38">
      <c r="A38" s="2">
        <v>37.0</v>
      </c>
      <c r="B38" s="2">
        <v>37.0</v>
      </c>
      <c r="C38" s="2">
        <v>70.0</v>
      </c>
      <c r="D38" s="4">
        <v>44963.0</v>
      </c>
      <c r="E38" s="2">
        <v>3.0</v>
      </c>
      <c r="F38" s="2" t="s">
        <v>270</v>
      </c>
      <c r="G38" s="2">
        <v>1.0</v>
      </c>
    </row>
    <row r="39">
      <c r="A39" s="2">
        <v>38.0</v>
      </c>
      <c r="B39" s="2">
        <v>38.0</v>
      </c>
      <c r="C39" s="2">
        <v>75.0</v>
      </c>
      <c r="D39" s="4">
        <v>44964.0</v>
      </c>
      <c r="E39" s="2">
        <v>2.0</v>
      </c>
      <c r="F39" s="2" t="s">
        <v>354</v>
      </c>
      <c r="G39" s="2">
        <v>1.0</v>
      </c>
    </row>
    <row r="40">
      <c r="A40" s="2">
        <v>39.0</v>
      </c>
      <c r="B40" s="2">
        <v>39.0</v>
      </c>
      <c r="C40" s="2">
        <v>80.0</v>
      </c>
      <c r="D40" s="4">
        <v>44965.0</v>
      </c>
      <c r="E40" s="2">
        <v>5.0</v>
      </c>
      <c r="F40" s="2" t="s">
        <v>395</v>
      </c>
      <c r="G40" s="2">
        <v>3.0</v>
      </c>
    </row>
    <row r="41">
      <c r="A41" s="2">
        <v>40.0</v>
      </c>
      <c r="B41" s="2">
        <v>40.0</v>
      </c>
      <c r="C41" s="2">
        <v>85.0</v>
      </c>
      <c r="D41" s="4">
        <v>44966.0</v>
      </c>
      <c r="E41" s="2">
        <v>4.0</v>
      </c>
      <c r="F41" s="2" t="s">
        <v>266</v>
      </c>
      <c r="G41" s="2">
        <v>2.0</v>
      </c>
    </row>
    <row r="42">
      <c r="A42" s="2">
        <v>41.0</v>
      </c>
      <c r="B42" s="2">
        <v>41.0</v>
      </c>
      <c r="C42" s="2">
        <v>10.0</v>
      </c>
      <c r="D42" s="4">
        <v>44967.0</v>
      </c>
      <c r="E42" s="2">
        <v>6.0</v>
      </c>
      <c r="F42" s="2" t="s">
        <v>272</v>
      </c>
      <c r="G42" s="2">
        <v>3.0</v>
      </c>
    </row>
    <row r="43">
      <c r="A43" s="2">
        <v>42.0</v>
      </c>
      <c r="B43" s="2">
        <v>42.0</v>
      </c>
      <c r="C43" s="2">
        <v>15.0</v>
      </c>
      <c r="D43" s="4">
        <v>44968.0</v>
      </c>
      <c r="E43" s="2">
        <v>3.0</v>
      </c>
      <c r="F43" s="2" t="s">
        <v>270</v>
      </c>
      <c r="G43" s="2">
        <v>1.0</v>
      </c>
    </row>
    <row r="44">
      <c r="A44" s="2">
        <v>43.0</v>
      </c>
      <c r="B44" s="2">
        <v>43.0</v>
      </c>
      <c r="C44" s="2">
        <v>20.0</v>
      </c>
      <c r="D44" s="4">
        <v>44969.0</v>
      </c>
      <c r="E44" s="2">
        <v>5.0</v>
      </c>
      <c r="F44" s="2" t="s">
        <v>282</v>
      </c>
      <c r="G44" s="2">
        <v>3.0</v>
      </c>
    </row>
    <row r="45">
      <c r="A45" s="2">
        <v>44.0</v>
      </c>
      <c r="B45" s="2">
        <v>44.0</v>
      </c>
      <c r="C45" s="2">
        <v>12.0</v>
      </c>
      <c r="D45" s="4">
        <v>44970.0</v>
      </c>
      <c r="E45" s="2">
        <v>4.0</v>
      </c>
      <c r="F45" s="2" t="s">
        <v>431</v>
      </c>
      <c r="G45" s="2">
        <v>2.0</v>
      </c>
    </row>
    <row r="46">
      <c r="A46" s="2">
        <v>45.0</v>
      </c>
      <c r="B46" s="2">
        <v>45.0</v>
      </c>
      <c r="C46" s="2">
        <v>25.0</v>
      </c>
      <c r="D46" s="4">
        <v>44971.0</v>
      </c>
      <c r="E46" s="2">
        <v>6.0</v>
      </c>
      <c r="F46" s="2" t="s">
        <v>423</v>
      </c>
      <c r="G46" s="2">
        <v>3.0</v>
      </c>
    </row>
    <row r="47">
      <c r="A47" s="2">
        <v>46.0</v>
      </c>
      <c r="B47" s="2">
        <v>46.0</v>
      </c>
      <c r="C47" s="2">
        <v>30.0</v>
      </c>
      <c r="D47" s="4">
        <v>44972.0</v>
      </c>
      <c r="E47" s="2">
        <v>2.0</v>
      </c>
      <c r="F47" s="2" t="s">
        <v>276</v>
      </c>
      <c r="G47" s="2">
        <v>1.0</v>
      </c>
    </row>
    <row r="48">
      <c r="A48" s="2">
        <v>47.0</v>
      </c>
      <c r="B48" s="2">
        <v>47.0</v>
      </c>
      <c r="C48" s="2">
        <v>18.0</v>
      </c>
      <c r="D48" s="4">
        <v>44973.0</v>
      </c>
      <c r="E48" s="2">
        <v>3.0</v>
      </c>
      <c r="F48" s="2" t="s">
        <v>432</v>
      </c>
      <c r="G48" s="2">
        <v>2.0</v>
      </c>
    </row>
    <row r="49">
      <c r="A49" s="2">
        <v>48.0</v>
      </c>
      <c r="B49" s="2">
        <v>48.0</v>
      </c>
      <c r="C49" s="2">
        <v>22.0</v>
      </c>
      <c r="D49" s="4">
        <v>44974.0</v>
      </c>
      <c r="E49" s="2">
        <v>5.0</v>
      </c>
      <c r="F49" s="2" t="s">
        <v>424</v>
      </c>
      <c r="G49" s="2">
        <v>3.0</v>
      </c>
    </row>
    <row r="50">
      <c r="A50" s="2">
        <v>49.0</v>
      </c>
      <c r="B50" s="2">
        <v>49.0</v>
      </c>
      <c r="C50" s="2">
        <v>28.0</v>
      </c>
      <c r="D50" s="4">
        <v>44975.0</v>
      </c>
      <c r="E50" s="2">
        <v>4.0</v>
      </c>
      <c r="F50" s="2" t="s">
        <v>433</v>
      </c>
      <c r="G50" s="2">
        <v>2.0</v>
      </c>
    </row>
    <row r="51">
      <c r="A51" s="2">
        <v>50.0</v>
      </c>
      <c r="B51" s="2">
        <v>50.0</v>
      </c>
      <c r="C51" s="2">
        <v>35.0</v>
      </c>
      <c r="D51" s="4">
        <v>44976.0</v>
      </c>
      <c r="E51" s="2">
        <v>6.0</v>
      </c>
      <c r="F51" s="2" t="s">
        <v>430</v>
      </c>
      <c r="G51" s="2">
        <v>3.0</v>
      </c>
    </row>
    <row r="52">
      <c r="A52" s="2">
        <v>51.0</v>
      </c>
      <c r="B52" s="2">
        <v>51.0</v>
      </c>
      <c r="C52" s="2">
        <v>40.0</v>
      </c>
      <c r="D52" s="4">
        <v>44977.0</v>
      </c>
      <c r="E52" s="2">
        <v>3.0</v>
      </c>
      <c r="F52" s="2" t="s">
        <v>272</v>
      </c>
      <c r="G52" s="2">
        <v>2.0</v>
      </c>
    </row>
    <row r="53">
      <c r="A53" s="2">
        <v>52.0</v>
      </c>
      <c r="B53" s="2">
        <v>52.0</v>
      </c>
      <c r="C53" s="2">
        <v>45.0</v>
      </c>
      <c r="D53" s="4">
        <v>44978.0</v>
      </c>
      <c r="E53" s="2">
        <v>2.0</v>
      </c>
      <c r="F53" s="2" t="s">
        <v>276</v>
      </c>
      <c r="G53" s="2">
        <v>1.0</v>
      </c>
    </row>
    <row r="54">
      <c r="A54" s="2">
        <v>53.0</v>
      </c>
      <c r="B54" s="2">
        <v>53.0</v>
      </c>
      <c r="C54" s="2">
        <v>50.0</v>
      </c>
      <c r="D54" s="4">
        <v>44979.0</v>
      </c>
      <c r="E54" s="2">
        <v>5.0</v>
      </c>
      <c r="F54" s="2" t="s">
        <v>434</v>
      </c>
      <c r="G54" s="2">
        <v>3.0</v>
      </c>
    </row>
    <row r="55">
      <c r="A55" s="2">
        <v>54.0</v>
      </c>
      <c r="B55" s="2">
        <v>54.0</v>
      </c>
      <c r="C55" s="2">
        <v>55.0</v>
      </c>
      <c r="D55" s="4">
        <v>44980.0</v>
      </c>
      <c r="E55" s="2">
        <v>4.0</v>
      </c>
      <c r="F55" s="2" t="s">
        <v>272</v>
      </c>
      <c r="G55" s="2">
        <v>2.0</v>
      </c>
    </row>
    <row r="56">
      <c r="A56" s="2">
        <v>55.0</v>
      </c>
      <c r="B56" s="2">
        <v>55.0</v>
      </c>
      <c r="C56" s="2">
        <v>60.0</v>
      </c>
      <c r="D56" s="4">
        <v>44981.0</v>
      </c>
      <c r="E56" s="2">
        <v>6.0</v>
      </c>
      <c r="F56" s="2" t="s">
        <v>426</v>
      </c>
      <c r="G56" s="2">
        <v>3.0</v>
      </c>
    </row>
    <row r="57">
      <c r="A57" s="2">
        <v>56.0</v>
      </c>
      <c r="B57" s="2">
        <v>56.0</v>
      </c>
      <c r="C57" s="2">
        <v>65.0</v>
      </c>
      <c r="D57" s="4">
        <v>44982.0</v>
      </c>
      <c r="E57" s="2">
        <v>3.0</v>
      </c>
      <c r="F57" s="2" t="s">
        <v>424</v>
      </c>
      <c r="G57" s="2">
        <v>2.0</v>
      </c>
    </row>
    <row r="58">
      <c r="A58" s="2">
        <v>57.0</v>
      </c>
      <c r="B58" s="2">
        <v>57.0</v>
      </c>
      <c r="C58" s="2">
        <v>70.0</v>
      </c>
      <c r="D58" s="4">
        <v>44983.0</v>
      </c>
      <c r="E58" s="2">
        <v>5.0</v>
      </c>
      <c r="F58" s="2" t="s">
        <v>395</v>
      </c>
      <c r="G58" s="2">
        <v>3.0</v>
      </c>
    </row>
    <row r="59">
      <c r="A59" s="2">
        <v>58.0</v>
      </c>
      <c r="B59" s="2">
        <v>58.0</v>
      </c>
      <c r="C59" s="2">
        <v>75.0</v>
      </c>
      <c r="D59" s="4">
        <v>44984.0</v>
      </c>
      <c r="E59" s="2">
        <v>4.0</v>
      </c>
      <c r="F59" s="2" t="s">
        <v>422</v>
      </c>
      <c r="G59" s="2">
        <v>2.0</v>
      </c>
    </row>
    <row r="60">
      <c r="A60" s="2">
        <v>59.0</v>
      </c>
      <c r="B60" s="2">
        <v>59.0</v>
      </c>
      <c r="C60" s="2">
        <v>80.0</v>
      </c>
      <c r="D60" s="4">
        <v>44985.0</v>
      </c>
      <c r="E60" s="2">
        <v>2.0</v>
      </c>
      <c r="F60" s="2" t="s">
        <v>290</v>
      </c>
      <c r="G60" s="2">
        <v>1.0</v>
      </c>
    </row>
    <row r="61">
      <c r="A61" s="2">
        <v>60.0</v>
      </c>
      <c r="B61" s="2">
        <v>60.0</v>
      </c>
      <c r="C61" s="2">
        <v>85.0</v>
      </c>
      <c r="D61" s="4">
        <v>44986.0</v>
      </c>
      <c r="E61" s="2">
        <v>6.0</v>
      </c>
      <c r="F61" s="2" t="s">
        <v>430</v>
      </c>
      <c r="G61" s="2">
        <v>8.0</v>
      </c>
    </row>
    <row r="62">
      <c r="A62" s="2">
        <v>61.0</v>
      </c>
      <c r="B62" s="2">
        <v>61.0</v>
      </c>
      <c r="C62" s="2">
        <v>10.0</v>
      </c>
      <c r="D62" s="4">
        <v>44987.0</v>
      </c>
      <c r="E62" s="2">
        <v>3.0</v>
      </c>
      <c r="F62" s="2" t="s">
        <v>276</v>
      </c>
      <c r="G62" s="2">
        <v>5.0</v>
      </c>
    </row>
    <row r="63">
      <c r="A63" s="2">
        <v>62.0</v>
      </c>
      <c r="B63" s="2">
        <v>62.0</v>
      </c>
      <c r="C63" s="2">
        <v>15.0</v>
      </c>
      <c r="D63" s="4">
        <v>44988.0</v>
      </c>
      <c r="E63" s="2">
        <v>4.0</v>
      </c>
      <c r="F63" s="2" t="s">
        <v>286</v>
      </c>
      <c r="G63" s="2">
        <v>6.0</v>
      </c>
    </row>
    <row r="64">
      <c r="A64" s="2">
        <v>63.0</v>
      </c>
      <c r="B64" s="2">
        <v>63.0</v>
      </c>
      <c r="C64" s="2">
        <v>20.0</v>
      </c>
      <c r="D64" s="4">
        <v>44989.0</v>
      </c>
      <c r="E64" s="2">
        <v>5.0</v>
      </c>
      <c r="F64" s="2" t="s">
        <v>282</v>
      </c>
      <c r="G64" s="2">
        <v>7.0</v>
      </c>
    </row>
    <row r="65">
      <c r="A65" s="2">
        <v>64.0</v>
      </c>
      <c r="B65" s="2">
        <v>64.0</v>
      </c>
      <c r="C65" s="2">
        <v>12.0</v>
      </c>
      <c r="D65" s="4">
        <v>44990.0</v>
      </c>
      <c r="E65" s="2">
        <v>2.0</v>
      </c>
      <c r="F65" s="2" t="s">
        <v>422</v>
      </c>
      <c r="G65" s="2">
        <v>3.0</v>
      </c>
    </row>
    <row r="66">
      <c r="A66" s="2">
        <v>65.0</v>
      </c>
      <c r="B66" s="2">
        <v>65.0</v>
      </c>
      <c r="C66" s="2">
        <v>25.0</v>
      </c>
      <c r="D66" s="4">
        <v>44991.0</v>
      </c>
      <c r="E66" s="2">
        <v>6.0</v>
      </c>
      <c r="F66" s="2" t="s">
        <v>423</v>
      </c>
      <c r="G66" s="2">
        <v>9.0</v>
      </c>
    </row>
    <row r="67">
      <c r="A67" s="2">
        <v>66.0</v>
      </c>
      <c r="B67" s="2">
        <v>66.0</v>
      </c>
      <c r="C67" s="2">
        <v>30.0</v>
      </c>
      <c r="D67" s="4">
        <v>44992.0</v>
      </c>
      <c r="E67" s="2">
        <v>4.0</v>
      </c>
      <c r="F67" s="2" t="s">
        <v>272</v>
      </c>
      <c r="G67" s="2">
        <v>5.0</v>
      </c>
    </row>
    <row r="68">
      <c r="A68" s="2">
        <v>67.0</v>
      </c>
      <c r="B68" s="2">
        <v>67.0</v>
      </c>
      <c r="C68" s="2">
        <v>18.0</v>
      </c>
      <c r="D68" s="4">
        <v>44993.0</v>
      </c>
      <c r="E68" s="2">
        <v>3.0</v>
      </c>
      <c r="F68" s="2" t="s">
        <v>432</v>
      </c>
      <c r="G68" s="2">
        <v>4.0</v>
      </c>
    </row>
    <row r="69">
      <c r="A69" s="2">
        <v>68.0</v>
      </c>
      <c r="B69" s="2">
        <v>68.0</v>
      </c>
      <c r="C69" s="2">
        <v>22.0</v>
      </c>
      <c r="D69" s="4">
        <v>44994.0</v>
      </c>
      <c r="E69" s="2">
        <v>5.0</v>
      </c>
      <c r="F69" s="2" t="s">
        <v>424</v>
      </c>
      <c r="G69" s="2">
        <v>7.0</v>
      </c>
    </row>
    <row r="70">
      <c r="A70" s="2">
        <v>69.0</v>
      </c>
      <c r="B70" s="2">
        <v>69.0</v>
      </c>
      <c r="C70" s="2">
        <v>28.0</v>
      </c>
      <c r="D70" s="4">
        <v>44995.0</v>
      </c>
      <c r="E70" s="2">
        <v>4.0</v>
      </c>
      <c r="F70" s="2" t="s">
        <v>433</v>
      </c>
      <c r="G70" s="2">
        <v>6.0</v>
      </c>
    </row>
    <row r="71">
      <c r="A71" s="2">
        <v>70.0</v>
      </c>
      <c r="B71" s="2">
        <v>70.0</v>
      </c>
      <c r="C71" s="2">
        <v>35.0</v>
      </c>
      <c r="D71" s="4">
        <v>44996.0</v>
      </c>
      <c r="E71" s="2">
        <v>6.0</v>
      </c>
      <c r="F71" s="2" t="s">
        <v>430</v>
      </c>
      <c r="G71" s="2">
        <v>9.0</v>
      </c>
    </row>
    <row r="72">
      <c r="A72" s="2">
        <v>71.0</v>
      </c>
      <c r="B72" s="2">
        <v>71.0</v>
      </c>
      <c r="C72" s="2">
        <v>40.0</v>
      </c>
      <c r="D72" s="4">
        <v>44997.0</v>
      </c>
      <c r="E72" s="2">
        <v>3.0</v>
      </c>
      <c r="F72" s="2" t="s">
        <v>272</v>
      </c>
      <c r="G72" s="2">
        <v>4.0</v>
      </c>
    </row>
    <row r="73">
      <c r="A73" s="2">
        <v>72.0</v>
      </c>
      <c r="B73" s="2">
        <v>72.0</v>
      </c>
      <c r="C73" s="2">
        <v>45.0</v>
      </c>
      <c r="D73" s="4">
        <v>44998.0</v>
      </c>
      <c r="E73" s="2">
        <v>2.0</v>
      </c>
      <c r="F73" s="2" t="s">
        <v>276</v>
      </c>
      <c r="G73" s="2">
        <v>3.0</v>
      </c>
    </row>
    <row r="74">
      <c r="A74" s="2">
        <v>73.0</v>
      </c>
      <c r="B74" s="2">
        <v>73.0</v>
      </c>
      <c r="C74" s="2">
        <v>50.0</v>
      </c>
      <c r="D74" s="4">
        <v>44999.0</v>
      </c>
      <c r="E74" s="2">
        <v>5.0</v>
      </c>
      <c r="F74" s="2" t="s">
        <v>434</v>
      </c>
      <c r="G74" s="2">
        <v>7.0</v>
      </c>
    </row>
    <row r="75">
      <c r="A75" s="2">
        <v>74.0</v>
      </c>
      <c r="B75" s="2">
        <v>74.0</v>
      </c>
      <c r="C75" s="2">
        <v>55.0</v>
      </c>
      <c r="D75" s="4">
        <v>45000.0</v>
      </c>
      <c r="E75" s="2">
        <v>4.0</v>
      </c>
      <c r="F75" s="2" t="s">
        <v>272</v>
      </c>
      <c r="G75" s="2">
        <v>6.0</v>
      </c>
    </row>
    <row r="76">
      <c r="A76" s="2">
        <v>75.0</v>
      </c>
      <c r="B76" s="2">
        <v>75.0</v>
      </c>
      <c r="C76" s="2">
        <v>60.0</v>
      </c>
      <c r="D76" s="4">
        <v>45001.0</v>
      </c>
      <c r="E76" s="2">
        <v>6.0</v>
      </c>
      <c r="F76" s="2" t="s">
        <v>426</v>
      </c>
      <c r="G76" s="2">
        <v>8.0</v>
      </c>
    </row>
    <row r="77">
      <c r="A77" s="2">
        <v>76.0</v>
      </c>
      <c r="B77" s="2">
        <v>76.0</v>
      </c>
      <c r="C77" s="2">
        <v>65.0</v>
      </c>
      <c r="D77" s="4">
        <v>45002.0</v>
      </c>
      <c r="E77" s="2">
        <v>3.0</v>
      </c>
      <c r="F77" s="2" t="s">
        <v>424</v>
      </c>
      <c r="G77" s="2">
        <v>2.0</v>
      </c>
    </row>
    <row r="78">
      <c r="A78" s="2">
        <v>77.0</v>
      </c>
      <c r="B78" s="2">
        <v>77.0</v>
      </c>
      <c r="C78" s="2">
        <v>70.0</v>
      </c>
      <c r="D78" s="4">
        <v>45003.0</v>
      </c>
      <c r="E78" s="2">
        <v>5.0</v>
      </c>
      <c r="F78" s="2" t="s">
        <v>395</v>
      </c>
      <c r="G78" s="2">
        <v>3.0</v>
      </c>
    </row>
    <row r="79">
      <c r="A79" s="2">
        <v>78.0</v>
      </c>
      <c r="B79" s="2">
        <v>78.0</v>
      </c>
      <c r="C79" s="2">
        <v>75.0</v>
      </c>
      <c r="D79" s="4">
        <v>45004.0</v>
      </c>
      <c r="E79" s="2">
        <v>4.0</v>
      </c>
      <c r="F79" s="2" t="s">
        <v>422</v>
      </c>
      <c r="G79" s="2">
        <v>2.0</v>
      </c>
    </row>
    <row r="80">
      <c r="A80" s="2">
        <v>79.0</v>
      </c>
      <c r="B80" s="2">
        <v>79.0</v>
      </c>
      <c r="C80" s="2">
        <v>80.0</v>
      </c>
      <c r="D80" s="4">
        <v>45005.0</v>
      </c>
      <c r="E80" s="2">
        <v>2.0</v>
      </c>
      <c r="F80" s="2" t="s">
        <v>290</v>
      </c>
      <c r="G80" s="2">
        <v>1.0</v>
      </c>
    </row>
    <row r="81">
      <c r="A81" s="2">
        <v>80.0</v>
      </c>
      <c r="B81" s="2">
        <v>80.0</v>
      </c>
      <c r="C81" s="2">
        <v>85.0</v>
      </c>
      <c r="D81" s="4">
        <v>45006.0</v>
      </c>
      <c r="E81" s="2">
        <v>6.0</v>
      </c>
      <c r="F81" s="2" t="s">
        <v>430</v>
      </c>
      <c r="G81" s="2">
        <v>3.0</v>
      </c>
    </row>
    <row r="82">
      <c r="A82" s="2">
        <v>81.0</v>
      </c>
      <c r="B82" s="2">
        <v>81.0</v>
      </c>
      <c r="C82" s="2">
        <v>10.0</v>
      </c>
      <c r="D82" s="4">
        <v>45007.0</v>
      </c>
      <c r="E82" s="2">
        <v>3.0</v>
      </c>
      <c r="F82" s="2" t="s">
        <v>276</v>
      </c>
      <c r="G82" s="2">
        <v>2.0</v>
      </c>
    </row>
    <row r="83">
      <c r="A83" s="2">
        <v>82.0</v>
      </c>
      <c r="B83" s="2">
        <v>82.0</v>
      </c>
      <c r="C83" s="2">
        <v>15.0</v>
      </c>
      <c r="D83" s="4">
        <v>45008.0</v>
      </c>
      <c r="E83" s="2">
        <v>4.0</v>
      </c>
      <c r="F83" s="2" t="s">
        <v>286</v>
      </c>
      <c r="G83" s="2">
        <v>2.0</v>
      </c>
    </row>
    <row r="84">
      <c r="A84" s="2">
        <v>83.0</v>
      </c>
      <c r="B84" s="2">
        <v>83.0</v>
      </c>
      <c r="C84" s="2">
        <v>20.0</v>
      </c>
      <c r="D84" s="4">
        <v>45009.0</v>
      </c>
      <c r="E84" s="2">
        <v>5.0</v>
      </c>
      <c r="F84" s="2" t="s">
        <v>282</v>
      </c>
      <c r="G84" s="2">
        <v>3.0</v>
      </c>
    </row>
    <row r="85">
      <c r="A85" s="2">
        <v>84.0</v>
      </c>
      <c r="B85" s="2">
        <v>84.0</v>
      </c>
      <c r="C85" s="2">
        <v>12.0</v>
      </c>
      <c r="D85" s="4">
        <v>45010.0</v>
      </c>
      <c r="E85" s="2">
        <v>2.0</v>
      </c>
      <c r="F85" s="2" t="s">
        <v>422</v>
      </c>
      <c r="G85" s="2">
        <v>1.0</v>
      </c>
    </row>
    <row r="86">
      <c r="A86" s="2">
        <v>85.0</v>
      </c>
      <c r="B86" s="2">
        <v>85.0</v>
      </c>
      <c r="C86" s="2">
        <v>25.0</v>
      </c>
      <c r="D86" s="4">
        <v>45011.0</v>
      </c>
      <c r="E86" s="2">
        <v>6.0</v>
      </c>
      <c r="F86" s="2" t="s">
        <v>423</v>
      </c>
      <c r="G86" s="2">
        <v>3.0</v>
      </c>
    </row>
    <row r="87">
      <c r="A87" s="2">
        <v>86.0</v>
      </c>
      <c r="B87" s="2">
        <v>86.0</v>
      </c>
      <c r="C87" s="2">
        <v>30.0</v>
      </c>
      <c r="D87" s="4">
        <v>45012.0</v>
      </c>
      <c r="E87" s="2">
        <v>4.0</v>
      </c>
      <c r="F87" s="2" t="s">
        <v>272</v>
      </c>
      <c r="G87" s="2">
        <v>2.0</v>
      </c>
    </row>
    <row r="88">
      <c r="A88" s="2">
        <v>87.0</v>
      </c>
      <c r="B88" s="2">
        <v>87.0</v>
      </c>
      <c r="C88" s="2">
        <v>18.0</v>
      </c>
      <c r="D88" s="4">
        <v>45013.0</v>
      </c>
      <c r="E88" s="2">
        <v>3.0</v>
      </c>
      <c r="F88" s="2" t="s">
        <v>432</v>
      </c>
      <c r="G88" s="2">
        <v>2.0</v>
      </c>
    </row>
    <row r="89">
      <c r="A89" s="2">
        <v>88.0</v>
      </c>
      <c r="B89" s="2">
        <v>88.0</v>
      </c>
      <c r="C89" s="2">
        <v>22.0</v>
      </c>
      <c r="D89" s="4">
        <v>45014.0</v>
      </c>
      <c r="E89" s="2">
        <v>5.0</v>
      </c>
      <c r="F89" s="2" t="s">
        <v>424</v>
      </c>
      <c r="G89" s="2">
        <v>3.0</v>
      </c>
    </row>
    <row r="90">
      <c r="A90" s="2">
        <v>89.0</v>
      </c>
      <c r="B90" s="2">
        <v>89.0</v>
      </c>
      <c r="C90" s="2">
        <v>28.0</v>
      </c>
      <c r="D90" s="4">
        <v>45015.0</v>
      </c>
      <c r="E90" s="2">
        <v>4.0</v>
      </c>
      <c r="F90" s="2" t="s">
        <v>433</v>
      </c>
      <c r="G90" s="2">
        <v>2.0</v>
      </c>
    </row>
    <row r="91">
      <c r="A91" s="2">
        <v>90.0</v>
      </c>
      <c r="B91" s="2">
        <v>90.0</v>
      </c>
      <c r="C91" s="2">
        <v>35.0</v>
      </c>
      <c r="D91" s="4">
        <v>45016.0</v>
      </c>
      <c r="E91" s="2">
        <v>6.0</v>
      </c>
      <c r="F91" s="2" t="s">
        <v>430</v>
      </c>
      <c r="G91" s="2">
        <v>3.0</v>
      </c>
    </row>
    <row r="92">
      <c r="A92" s="2">
        <v>91.0</v>
      </c>
      <c r="B92" s="2">
        <v>91.0</v>
      </c>
      <c r="C92" s="2">
        <v>40.0</v>
      </c>
      <c r="D92" s="4">
        <v>45017.0</v>
      </c>
      <c r="E92" s="2">
        <v>3.0</v>
      </c>
      <c r="F92" s="2" t="s">
        <v>272</v>
      </c>
      <c r="G92" s="2">
        <v>2.0</v>
      </c>
    </row>
    <row r="93">
      <c r="A93" s="2">
        <v>92.0</v>
      </c>
      <c r="B93" s="2">
        <v>92.0</v>
      </c>
      <c r="C93" s="2">
        <v>45.0</v>
      </c>
      <c r="D93" s="4">
        <v>45018.0</v>
      </c>
      <c r="E93" s="2">
        <v>2.0</v>
      </c>
      <c r="F93" s="2" t="s">
        <v>276</v>
      </c>
      <c r="G93" s="2">
        <v>1.0</v>
      </c>
    </row>
    <row r="94">
      <c r="A94" s="2">
        <v>93.0</v>
      </c>
      <c r="B94" s="2">
        <v>93.0</v>
      </c>
      <c r="C94" s="2">
        <v>50.0</v>
      </c>
      <c r="D94" s="4">
        <v>45019.0</v>
      </c>
      <c r="E94" s="2">
        <v>5.0</v>
      </c>
      <c r="F94" s="2" t="s">
        <v>434</v>
      </c>
      <c r="G94" s="2">
        <v>3.0</v>
      </c>
    </row>
    <row r="95">
      <c r="A95" s="2">
        <v>94.0</v>
      </c>
      <c r="B95" s="2">
        <v>94.0</v>
      </c>
      <c r="C95" s="2">
        <v>55.0</v>
      </c>
      <c r="D95" s="4">
        <v>45020.0</v>
      </c>
      <c r="E95" s="2">
        <v>4.0</v>
      </c>
      <c r="F95" s="2" t="s">
        <v>272</v>
      </c>
      <c r="G95" s="2">
        <v>2.0</v>
      </c>
    </row>
    <row r="96">
      <c r="A96" s="2">
        <v>95.0</v>
      </c>
      <c r="B96" s="2">
        <v>95.0</v>
      </c>
      <c r="C96" s="2">
        <v>60.0</v>
      </c>
      <c r="D96" s="4">
        <v>45021.0</v>
      </c>
      <c r="E96" s="2">
        <v>6.0</v>
      </c>
      <c r="F96" s="2" t="s">
        <v>426</v>
      </c>
      <c r="G96" s="2">
        <v>3.0</v>
      </c>
    </row>
    <row r="97">
      <c r="A97" s="2">
        <v>96.0</v>
      </c>
      <c r="B97" s="2">
        <v>96.0</v>
      </c>
      <c r="C97" s="2">
        <v>65.0</v>
      </c>
      <c r="D97" s="4">
        <v>45022.0</v>
      </c>
      <c r="E97" s="2">
        <v>3.0</v>
      </c>
      <c r="F97" s="2" t="s">
        <v>424</v>
      </c>
      <c r="G97" s="2">
        <v>2.0</v>
      </c>
    </row>
    <row r="98">
      <c r="A98" s="2">
        <v>97.0</v>
      </c>
      <c r="B98" s="2">
        <v>97.0</v>
      </c>
      <c r="C98" s="2">
        <v>70.0</v>
      </c>
      <c r="D98" s="4">
        <v>45023.0</v>
      </c>
      <c r="E98" s="2">
        <v>5.0</v>
      </c>
      <c r="F98" s="2" t="s">
        <v>395</v>
      </c>
      <c r="G98" s="2">
        <v>3.0</v>
      </c>
    </row>
    <row r="99">
      <c r="A99" s="2">
        <v>98.0</v>
      </c>
      <c r="B99" s="2">
        <v>98.0</v>
      </c>
      <c r="C99" s="2">
        <v>75.0</v>
      </c>
      <c r="D99" s="4">
        <v>45024.0</v>
      </c>
      <c r="E99" s="2">
        <v>4.0</v>
      </c>
      <c r="F99" s="2" t="s">
        <v>422</v>
      </c>
      <c r="G99" s="2">
        <v>2.0</v>
      </c>
    </row>
    <row r="100">
      <c r="A100" s="2">
        <v>99.0</v>
      </c>
      <c r="B100" s="2">
        <v>99.0</v>
      </c>
      <c r="C100" s="2">
        <v>80.0</v>
      </c>
      <c r="D100" s="4">
        <v>45025.0</v>
      </c>
      <c r="E100" s="2">
        <v>2.0</v>
      </c>
      <c r="F100" s="2" t="s">
        <v>290</v>
      </c>
      <c r="G100" s="2">
        <v>1.0</v>
      </c>
    </row>
    <row r="101">
      <c r="A101" s="2">
        <v>100.0</v>
      </c>
      <c r="B101" s="2">
        <v>100.0</v>
      </c>
      <c r="C101" s="2">
        <v>85.0</v>
      </c>
      <c r="D101" s="4">
        <v>45026.0</v>
      </c>
      <c r="E101" s="2">
        <v>6.0</v>
      </c>
      <c r="F101" s="2" t="s">
        <v>430</v>
      </c>
      <c r="G101" s="2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  <col customWidth="1" min="6" max="6" width="18.0"/>
  </cols>
  <sheetData>
    <row r="1">
      <c r="A1" s="1" t="s">
        <v>435</v>
      </c>
      <c r="B1" s="1" t="s">
        <v>0</v>
      </c>
      <c r="C1" s="1" t="s">
        <v>436</v>
      </c>
      <c r="D1" s="1" t="s">
        <v>437</v>
      </c>
      <c r="E1" s="1" t="s">
        <v>438</v>
      </c>
      <c r="F1" s="1" t="s">
        <v>439</v>
      </c>
    </row>
    <row r="2">
      <c r="A2" s="2">
        <v>1.0</v>
      </c>
      <c r="B2" s="2">
        <v>1.0</v>
      </c>
      <c r="C2" s="4">
        <v>44927.0</v>
      </c>
      <c r="D2" s="5">
        <v>0.0</v>
      </c>
      <c r="E2" s="2" t="s">
        <v>440</v>
      </c>
      <c r="F2" s="2">
        <v>120.0</v>
      </c>
    </row>
    <row r="3">
      <c r="A3" s="2">
        <v>2.0</v>
      </c>
      <c r="B3" s="2">
        <v>2.0</v>
      </c>
      <c r="C3" s="4">
        <v>44927.0</v>
      </c>
      <c r="D3" s="5">
        <v>0.020833333333333332</v>
      </c>
      <c r="E3" s="2" t="s">
        <v>441</v>
      </c>
      <c r="F3" s="2">
        <v>300.0</v>
      </c>
    </row>
    <row r="4">
      <c r="A4" s="2">
        <v>3.0</v>
      </c>
      <c r="B4" s="2">
        <v>3.0</v>
      </c>
      <c r="C4" s="4">
        <v>44927.0</v>
      </c>
      <c r="D4" s="5">
        <v>0.041666666666666664</v>
      </c>
      <c r="E4" s="2" t="s">
        <v>442</v>
      </c>
      <c r="F4" s="2">
        <v>60.0</v>
      </c>
    </row>
    <row r="5">
      <c r="A5" s="2">
        <v>4.0</v>
      </c>
      <c r="B5" s="2">
        <v>4.0</v>
      </c>
      <c r="C5" s="4">
        <v>44927.0</v>
      </c>
      <c r="D5" s="5">
        <v>0.0625</v>
      </c>
      <c r="E5" s="2" t="s">
        <v>443</v>
      </c>
      <c r="F5" s="2">
        <v>90.0</v>
      </c>
    </row>
    <row r="6">
      <c r="A6" s="2">
        <v>5.0</v>
      </c>
      <c r="B6" s="2">
        <v>5.0</v>
      </c>
      <c r="C6" s="4">
        <v>44927.0</v>
      </c>
      <c r="D6" s="5">
        <v>0.08333333333333333</v>
      </c>
      <c r="E6" s="2" t="s">
        <v>441</v>
      </c>
      <c r="F6" s="2">
        <v>180.0</v>
      </c>
    </row>
    <row r="7">
      <c r="A7" s="2">
        <v>6.0</v>
      </c>
      <c r="B7" s="2">
        <v>6.0</v>
      </c>
      <c r="C7" s="4">
        <v>44927.0</v>
      </c>
      <c r="D7" s="5">
        <v>0.10416666666666667</v>
      </c>
      <c r="E7" s="2" t="s">
        <v>440</v>
      </c>
      <c r="F7" s="2">
        <v>60.0</v>
      </c>
    </row>
    <row r="8">
      <c r="A8" s="2">
        <v>7.0</v>
      </c>
      <c r="B8" s="2">
        <v>7.0</v>
      </c>
      <c r="C8" s="4">
        <v>44927.0</v>
      </c>
      <c r="D8" s="5">
        <v>0.125</v>
      </c>
      <c r="E8" s="2" t="s">
        <v>441</v>
      </c>
      <c r="F8" s="2">
        <v>240.0</v>
      </c>
    </row>
    <row r="9">
      <c r="A9" s="2">
        <v>8.0</v>
      </c>
      <c r="B9" s="2">
        <v>8.0</v>
      </c>
      <c r="C9" s="4">
        <v>44927.0</v>
      </c>
      <c r="D9" s="5">
        <v>0.14583333333333334</v>
      </c>
      <c r="E9" s="2" t="s">
        <v>444</v>
      </c>
      <c r="F9" s="2">
        <v>300.0</v>
      </c>
    </row>
    <row r="10">
      <c r="A10" s="2">
        <v>9.0</v>
      </c>
      <c r="B10" s="2">
        <v>9.0</v>
      </c>
      <c r="C10" s="4">
        <v>44927.0</v>
      </c>
      <c r="D10" s="5">
        <v>0.3229166666666667</v>
      </c>
      <c r="E10" s="2" t="s">
        <v>440</v>
      </c>
      <c r="F10" s="2">
        <v>90.0</v>
      </c>
    </row>
    <row r="11">
      <c r="A11" s="2">
        <v>10.0</v>
      </c>
      <c r="B11" s="2">
        <v>10.0</v>
      </c>
      <c r="C11" s="4">
        <v>44927.0</v>
      </c>
      <c r="D11" s="5">
        <v>0.3541666666666667</v>
      </c>
      <c r="E11" s="2" t="s">
        <v>440</v>
      </c>
      <c r="F11" s="2">
        <v>120.0</v>
      </c>
    </row>
    <row r="12">
      <c r="A12" s="2">
        <v>11.0</v>
      </c>
      <c r="B12" s="2">
        <v>11.0</v>
      </c>
      <c r="C12" s="4">
        <v>44927.0</v>
      </c>
      <c r="D12" s="5">
        <v>0.3854166666666667</v>
      </c>
      <c r="E12" s="2" t="s">
        <v>441</v>
      </c>
      <c r="F12" s="2">
        <v>300.0</v>
      </c>
    </row>
    <row r="13">
      <c r="A13" s="2">
        <v>12.0</v>
      </c>
      <c r="B13" s="2">
        <v>12.0</v>
      </c>
      <c r="C13" s="4">
        <v>44927.0</v>
      </c>
      <c r="D13" s="5">
        <v>0.4166666666666667</v>
      </c>
      <c r="E13" s="2" t="s">
        <v>442</v>
      </c>
      <c r="F13" s="2">
        <v>60.0</v>
      </c>
    </row>
    <row r="14">
      <c r="A14" s="2">
        <v>13.0</v>
      </c>
      <c r="B14" s="2">
        <v>13.0</v>
      </c>
      <c r="C14" s="4">
        <v>44927.0</v>
      </c>
      <c r="D14" s="5">
        <v>0.4479166666666667</v>
      </c>
      <c r="E14" s="2" t="s">
        <v>443</v>
      </c>
      <c r="F14" s="2">
        <v>90.0</v>
      </c>
    </row>
    <row r="15">
      <c r="A15" s="2">
        <v>14.0</v>
      </c>
      <c r="B15" s="2">
        <v>14.0</v>
      </c>
      <c r="C15" s="4">
        <v>44927.0</v>
      </c>
      <c r="D15" s="5">
        <v>0.4791666666666667</v>
      </c>
      <c r="E15" s="2" t="s">
        <v>441</v>
      </c>
      <c r="F15" s="2">
        <v>180.0</v>
      </c>
    </row>
    <row r="16">
      <c r="A16" s="2">
        <v>15.0</v>
      </c>
      <c r="B16" s="2">
        <v>15.0</v>
      </c>
      <c r="C16" s="4">
        <v>44927.0</v>
      </c>
      <c r="D16" s="5">
        <v>0.5104166666666666</v>
      </c>
      <c r="E16" s="2" t="s">
        <v>440</v>
      </c>
      <c r="F16" s="2">
        <v>60.0</v>
      </c>
    </row>
    <row r="17">
      <c r="A17" s="2">
        <v>16.0</v>
      </c>
      <c r="B17" s="2">
        <v>16.0</v>
      </c>
      <c r="C17" s="4">
        <v>44927.0</v>
      </c>
      <c r="D17" s="5">
        <v>0.5416666666666666</v>
      </c>
      <c r="E17" s="2" t="s">
        <v>441</v>
      </c>
      <c r="F17" s="2">
        <v>240.0</v>
      </c>
    </row>
    <row r="18">
      <c r="A18" s="2">
        <v>17.0</v>
      </c>
      <c r="B18" s="2">
        <v>17.0</v>
      </c>
      <c r="C18" s="4">
        <v>44927.0</v>
      </c>
      <c r="D18" s="5">
        <v>0.5729166666666666</v>
      </c>
      <c r="E18" s="2" t="s">
        <v>444</v>
      </c>
      <c r="F18" s="2">
        <v>300.0</v>
      </c>
    </row>
    <row r="19">
      <c r="A19" s="2">
        <v>18.0</v>
      </c>
      <c r="B19" s="2">
        <v>18.0</v>
      </c>
      <c r="C19" s="4">
        <v>44927.0</v>
      </c>
      <c r="D19" s="5">
        <v>0.6041666666666666</v>
      </c>
      <c r="E19" s="2" t="s">
        <v>440</v>
      </c>
      <c r="F19" s="2">
        <v>90.0</v>
      </c>
    </row>
    <row r="20">
      <c r="A20" s="2">
        <v>19.0</v>
      </c>
      <c r="B20" s="2">
        <v>19.0</v>
      </c>
      <c r="C20" s="4">
        <v>44927.0</v>
      </c>
      <c r="D20" s="5">
        <v>0.6354166666666666</v>
      </c>
      <c r="E20" s="2" t="s">
        <v>443</v>
      </c>
      <c r="F20" s="2">
        <v>120.0</v>
      </c>
    </row>
    <row r="21">
      <c r="A21" s="2">
        <v>20.0</v>
      </c>
      <c r="B21" s="2">
        <v>20.0</v>
      </c>
      <c r="C21" s="4">
        <v>44927.0</v>
      </c>
      <c r="D21" s="5">
        <v>0.6666666666666666</v>
      </c>
      <c r="E21" s="2" t="s">
        <v>441</v>
      </c>
      <c r="F21" s="2">
        <v>180.0</v>
      </c>
    </row>
    <row r="22">
      <c r="A22" s="2">
        <v>21.0</v>
      </c>
      <c r="B22" s="2">
        <v>21.0</v>
      </c>
      <c r="C22" s="4">
        <v>44928.0</v>
      </c>
      <c r="D22" s="5">
        <v>0.3541666666666667</v>
      </c>
      <c r="E22" s="2" t="s">
        <v>440</v>
      </c>
      <c r="F22" s="2">
        <v>120.0</v>
      </c>
    </row>
    <row r="23">
      <c r="A23" s="2">
        <v>22.0</v>
      </c>
      <c r="B23" s="2">
        <v>22.0</v>
      </c>
      <c r="C23" s="4">
        <v>44928.0</v>
      </c>
      <c r="D23" s="5">
        <v>0.3854166666666667</v>
      </c>
      <c r="E23" s="2" t="s">
        <v>441</v>
      </c>
      <c r="F23" s="2">
        <v>300.0</v>
      </c>
    </row>
    <row r="24">
      <c r="A24" s="2">
        <v>23.0</v>
      </c>
      <c r="B24" s="2">
        <v>23.0</v>
      </c>
      <c r="C24" s="4">
        <v>44928.0</v>
      </c>
      <c r="D24" s="5">
        <v>0.4166666666666667</v>
      </c>
      <c r="E24" s="2" t="s">
        <v>442</v>
      </c>
      <c r="F24" s="2">
        <v>60.0</v>
      </c>
    </row>
    <row r="25">
      <c r="A25" s="2">
        <v>24.0</v>
      </c>
      <c r="B25" s="2">
        <v>24.0</v>
      </c>
      <c r="C25" s="4">
        <v>44928.0</v>
      </c>
      <c r="D25" s="5">
        <v>0.4479166666666667</v>
      </c>
      <c r="E25" s="2" t="s">
        <v>443</v>
      </c>
      <c r="F25" s="2">
        <v>90.0</v>
      </c>
    </row>
    <row r="26">
      <c r="A26" s="2">
        <v>25.0</v>
      </c>
      <c r="B26" s="2">
        <v>25.0</v>
      </c>
      <c r="C26" s="4">
        <v>44928.0</v>
      </c>
      <c r="D26" s="5">
        <v>0.4791666666666667</v>
      </c>
      <c r="E26" s="2" t="s">
        <v>441</v>
      </c>
      <c r="F26" s="2">
        <v>180.0</v>
      </c>
    </row>
    <row r="27">
      <c r="A27" s="2">
        <v>26.0</v>
      </c>
      <c r="B27" s="2">
        <v>26.0</v>
      </c>
      <c r="C27" s="4">
        <v>44928.0</v>
      </c>
      <c r="D27" s="5">
        <v>0.5104166666666666</v>
      </c>
      <c r="E27" s="2" t="s">
        <v>440</v>
      </c>
      <c r="F27" s="2">
        <v>60.0</v>
      </c>
    </row>
    <row r="28">
      <c r="A28" s="2">
        <v>27.0</v>
      </c>
      <c r="B28" s="2">
        <v>27.0</v>
      </c>
      <c r="C28" s="4">
        <v>44928.0</v>
      </c>
      <c r="D28" s="5">
        <v>0.5416666666666666</v>
      </c>
      <c r="E28" s="2" t="s">
        <v>441</v>
      </c>
      <c r="F28" s="2">
        <v>240.0</v>
      </c>
    </row>
    <row r="29">
      <c r="A29" s="2">
        <v>28.0</v>
      </c>
      <c r="B29" s="2">
        <v>28.0</v>
      </c>
      <c r="C29" s="4">
        <v>44928.0</v>
      </c>
      <c r="D29" s="5">
        <v>0.5729166666666666</v>
      </c>
      <c r="E29" s="2" t="s">
        <v>444</v>
      </c>
      <c r="F29" s="2">
        <v>300.0</v>
      </c>
    </row>
    <row r="30">
      <c r="A30" s="2">
        <v>29.0</v>
      </c>
      <c r="B30" s="2">
        <v>29.0</v>
      </c>
      <c r="C30" s="4">
        <v>44928.0</v>
      </c>
      <c r="D30" s="5">
        <v>0.6041666666666666</v>
      </c>
      <c r="E30" s="2" t="s">
        <v>440</v>
      </c>
      <c r="F30" s="2">
        <v>90.0</v>
      </c>
    </row>
    <row r="31">
      <c r="A31" s="2">
        <v>30.0</v>
      </c>
      <c r="B31" s="2">
        <v>30.0</v>
      </c>
      <c r="C31" s="4">
        <v>44928.0</v>
      </c>
      <c r="D31" s="5">
        <v>0.6354166666666666</v>
      </c>
      <c r="E31" s="2" t="s">
        <v>443</v>
      </c>
      <c r="F31" s="2">
        <v>120.0</v>
      </c>
    </row>
    <row r="32">
      <c r="A32" s="2">
        <v>31.0</v>
      </c>
      <c r="B32" s="2">
        <v>31.0</v>
      </c>
      <c r="C32" s="4">
        <v>44928.0</v>
      </c>
      <c r="D32" s="5">
        <v>0.6666666666666666</v>
      </c>
      <c r="E32" s="2" t="s">
        <v>441</v>
      </c>
      <c r="F32" s="2">
        <v>180.0</v>
      </c>
    </row>
    <row r="33">
      <c r="A33" s="2">
        <v>32.0</v>
      </c>
      <c r="B33" s="2">
        <v>32.0</v>
      </c>
      <c r="C33" s="4">
        <v>44929.0</v>
      </c>
      <c r="D33" s="5">
        <v>0.3541666666666667</v>
      </c>
      <c r="E33" s="2" t="s">
        <v>440</v>
      </c>
      <c r="F33" s="2">
        <v>120.0</v>
      </c>
    </row>
    <row r="34">
      <c r="A34" s="2">
        <v>33.0</v>
      </c>
      <c r="B34" s="2">
        <v>33.0</v>
      </c>
      <c r="C34" s="4">
        <v>44929.0</v>
      </c>
      <c r="D34" s="5">
        <v>0.3854166666666667</v>
      </c>
      <c r="E34" s="2" t="s">
        <v>441</v>
      </c>
      <c r="F34" s="2">
        <v>300.0</v>
      </c>
    </row>
    <row r="35">
      <c r="A35" s="2">
        <v>34.0</v>
      </c>
      <c r="B35" s="2">
        <v>34.0</v>
      </c>
      <c r="C35" s="4">
        <v>44929.0</v>
      </c>
      <c r="D35" s="5">
        <v>0.4166666666666667</v>
      </c>
      <c r="E35" s="2" t="s">
        <v>442</v>
      </c>
      <c r="F35" s="2">
        <v>60.0</v>
      </c>
    </row>
    <row r="36">
      <c r="A36" s="2">
        <v>35.0</v>
      </c>
      <c r="B36" s="2">
        <v>35.0</v>
      </c>
      <c r="C36" s="4">
        <v>44929.0</v>
      </c>
      <c r="D36" s="5">
        <v>0.4479166666666667</v>
      </c>
      <c r="E36" s="2" t="s">
        <v>443</v>
      </c>
      <c r="F36" s="2">
        <v>90.0</v>
      </c>
    </row>
    <row r="37">
      <c r="A37" s="2">
        <v>36.0</v>
      </c>
      <c r="B37" s="2">
        <v>36.0</v>
      </c>
      <c r="C37" s="4">
        <v>44929.0</v>
      </c>
      <c r="D37" s="5">
        <v>0.4791666666666667</v>
      </c>
      <c r="E37" s="2" t="s">
        <v>441</v>
      </c>
      <c r="F37" s="2">
        <v>180.0</v>
      </c>
    </row>
    <row r="38">
      <c r="A38" s="2">
        <v>37.0</v>
      </c>
      <c r="B38" s="2">
        <v>37.0</v>
      </c>
      <c r="C38" s="4">
        <v>44929.0</v>
      </c>
      <c r="D38" s="5">
        <v>0.5104166666666666</v>
      </c>
      <c r="E38" s="2" t="s">
        <v>440</v>
      </c>
      <c r="F38" s="2">
        <v>60.0</v>
      </c>
    </row>
    <row r="39">
      <c r="A39" s="2">
        <v>38.0</v>
      </c>
      <c r="B39" s="2">
        <v>38.0</v>
      </c>
      <c r="C39" s="4">
        <v>44929.0</v>
      </c>
      <c r="D39" s="5">
        <v>0.5416666666666666</v>
      </c>
      <c r="E39" s="2" t="s">
        <v>441</v>
      </c>
      <c r="F39" s="2">
        <v>240.0</v>
      </c>
    </row>
    <row r="40">
      <c r="A40" s="2">
        <v>39.0</v>
      </c>
      <c r="B40" s="2">
        <v>39.0</v>
      </c>
      <c r="C40" s="4">
        <v>44929.0</v>
      </c>
      <c r="D40" s="5">
        <v>0.5729166666666666</v>
      </c>
      <c r="E40" s="2" t="s">
        <v>444</v>
      </c>
      <c r="F40" s="2">
        <v>300.0</v>
      </c>
    </row>
    <row r="41">
      <c r="A41" s="2">
        <v>40.0</v>
      </c>
      <c r="B41" s="2">
        <v>40.0</v>
      </c>
      <c r="C41" s="4">
        <v>44929.0</v>
      </c>
      <c r="D41" s="5">
        <v>0.6041666666666666</v>
      </c>
      <c r="E41" s="2" t="s">
        <v>440</v>
      </c>
      <c r="F41" s="2">
        <v>90.0</v>
      </c>
    </row>
    <row r="42">
      <c r="A42" s="2">
        <v>41.0</v>
      </c>
      <c r="B42" s="2">
        <v>41.0</v>
      </c>
      <c r="C42" s="4">
        <v>44929.0</v>
      </c>
      <c r="D42" s="5">
        <v>0.6354166666666666</v>
      </c>
      <c r="E42" s="2" t="s">
        <v>443</v>
      </c>
      <c r="F42" s="2">
        <v>120.0</v>
      </c>
    </row>
    <row r="43">
      <c r="A43" s="2">
        <v>42.0</v>
      </c>
      <c r="B43" s="2">
        <v>42.0</v>
      </c>
      <c r="C43" s="4">
        <v>44929.0</v>
      </c>
      <c r="D43" s="5">
        <v>0.6666666666666666</v>
      </c>
      <c r="E43" s="2" t="s">
        <v>441</v>
      </c>
      <c r="F43" s="2">
        <v>180.0</v>
      </c>
    </row>
    <row r="44">
      <c r="A44" s="2">
        <v>43.0</v>
      </c>
      <c r="B44" s="2">
        <v>43.0</v>
      </c>
      <c r="C44" s="4">
        <v>44930.0</v>
      </c>
      <c r="D44" s="5">
        <v>0.3541666666666667</v>
      </c>
      <c r="E44" s="2" t="s">
        <v>440</v>
      </c>
      <c r="F44" s="2">
        <v>120.0</v>
      </c>
    </row>
    <row r="45">
      <c r="A45" s="2">
        <v>44.0</v>
      </c>
      <c r="B45" s="2">
        <v>44.0</v>
      </c>
      <c r="C45" s="4">
        <v>44930.0</v>
      </c>
      <c r="D45" s="5">
        <v>0.3854166666666667</v>
      </c>
      <c r="E45" s="2" t="s">
        <v>441</v>
      </c>
      <c r="F45" s="2">
        <v>300.0</v>
      </c>
    </row>
    <row r="46">
      <c r="A46" s="2">
        <v>45.0</v>
      </c>
      <c r="B46" s="2">
        <v>45.0</v>
      </c>
      <c r="C46" s="4">
        <v>44930.0</v>
      </c>
      <c r="D46" s="5">
        <v>0.4166666666666667</v>
      </c>
      <c r="E46" s="2" t="s">
        <v>442</v>
      </c>
      <c r="F46" s="2">
        <v>60.0</v>
      </c>
    </row>
    <row r="47">
      <c r="A47" s="2">
        <v>46.0</v>
      </c>
      <c r="B47" s="2">
        <v>46.0</v>
      </c>
      <c r="C47" s="4">
        <v>44930.0</v>
      </c>
      <c r="D47" s="5">
        <v>0.4479166666666667</v>
      </c>
      <c r="E47" s="2" t="s">
        <v>443</v>
      </c>
      <c r="F47" s="2">
        <v>90.0</v>
      </c>
    </row>
    <row r="48">
      <c r="A48" s="2">
        <v>47.0</v>
      </c>
      <c r="B48" s="2">
        <v>47.0</v>
      </c>
      <c r="C48" s="4">
        <v>44930.0</v>
      </c>
      <c r="D48" s="5">
        <v>0.4791666666666667</v>
      </c>
      <c r="E48" s="2" t="s">
        <v>441</v>
      </c>
      <c r="F48" s="2">
        <v>180.0</v>
      </c>
    </row>
    <row r="49">
      <c r="A49" s="2">
        <v>48.0</v>
      </c>
      <c r="B49" s="2">
        <v>48.0</v>
      </c>
      <c r="C49" s="4">
        <v>44930.0</v>
      </c>
      <c r="D49" s="5">
        <v>0.5104166666666666</v>
      </c>
      <c r="E49" s="2" t="s">
        <v>440</v>
      </c>
      <c r="F49" s="2">
        <v>60.0</v>
      </c>
    </row>
    <row r="50">
      <c r="A50" s="2">
        <v>49.0</v>
      </c>
      <c r="B50" s="2">
        <v>49.0</v>
      </c>
      <c r="C50" s="4">
        <v>44930.0</v>
      </c>
      <c r="D50" s="5">
        <v>0.5416666666666666</v>
      </c>
      <c r="E50" s="2" t="s">
        <v>441</v>
      </c>
      <c r="F50" s="2">
        <v>240.0</v>
      </c>
    </row>
    <row r="51">
      <c r="A51" s="2">
        <v>50.0</v>
      </c>
      <c r="B51" s="2">
        <v>50.0</v>
      </c>
      <c r="C51" s="4">
        <v>44930.0</v>
      </c>
      <c r="D51" s="5">
        <v>0.5729166666666666</v>
      </c>
      <c r="E51" s="2" t="s">
        <v>444</v>
      </c>
      <c r="F51" s="2">
        <v>300.0</v>
      </c>
    </row>
    <row r="52">
      <c r="A52" s="2">
        <v>51.0</v>
      </c>
      <c r="B52" s="2">
        <v>51.0</v>
      </c>
      <c r="C52" s="4">
        <v>44930.0</v>
      </c>
      <c r="D52" s="5">
        <v>0.6041666666666666</v>
      </c>
      <c r="E52" s="2" t="s">
        <v>440</v>
      </c>
      <c r="F52" s="2">
        <v>90.0</v>
      </c>
    </row>
    <row r="53">
      <c r="A53" s="2">
        <v>52.0</v>
      </c>
      <c r="B53" s="2">
        <v>52.0</v>
      </c>
      <c r="C53" s="4">
        <v>44930.0</v>
      </c>
      <c r="D53" s="5">
        <v>0.6354166666666666</v>
      </c>
      <c r="E53" s="2" t="s">
        <v>443</v>
      </c>
      <c r="F53" s="2">
        <v>120.0</v>
      </c>
    </row>
    <row r="54">
      <c r="A54" s="2">
        <v>53.0</v>
      </c>
      <c r="B54" s="2">
        <v>53.0</v>
      </c>
      <c r="C54" s="4">
        <v>44930.0</v>
      </c>
      <c r="D54" s="5">
        <v>0.6666666666666666</v>
      </c>
      <c r="E54" s="2" t="s">
        <v>441</v>
      </c>
      <c r="F54" s="2">
        <v>180.0</v>
      </c>
    </row>
    <row r="55">
      <c r="A55" s="2">
        <v>54.0</v>
      </c>
      <c r="B55" s="2">
        <v>54.0</v>
      </c>
      <c r="C55" s="4">
        <v>44931.0</v>
      </c>
      <c r="D55" s="5">
        <v>0.3541666666666667</v>
      </c>
      <c r="E55" s="2" t="s">
        <v>440</v>
      </c>
      <c r="F55" s="2">
        <v>120.0</v>
      </c>
    </row>
    <row r="56">
      <c r="A56" s="2">
        <v>55.0</v>
      </c>
      <c r="B56" s="2">
        <v>55.0</v>
      </c>
      <c r="C56" s="4">
        <v>44931.0</v>
      </c>
      <c r="D56" s="5">
        <v>0.3854166666666667</v>
      </c>
      <c r="E56" s="2" t="s">
        <v>441</v>
      </c>
      <c r="F56" s="2">
        <v>300.0</v>
      </c>
    </row>
    <row r="57">
      <c r="A57" s="2">
        <v>56.0</v>
      </c>
      <c r="B57" s="2">
        <v>56.0</v>
      </c>
      <c r="C57" s="4">
        <v>44931.0</v>
      </c>
      <c r="D57" s="5">
        <v>0.4166666666666667</v>
      </c>
      <c r="E57" s="2" t="s">
        <v>442</v>
      </c>
      <c r="F57" s="2">
        <v>60.0</v>
      </c>
    </row>
    <row r="58">
      <c r="A58" s="2">
        <v>57.0</v>
      </c>
      <c r="B58" s="2">
        <v>57.0</v>
      </c>
      <c r="C58" s="4">
        <v>44931.0</v>
      </c>
      <c r="D58" s="5">
        <v>0.4479166666666667</v>
      </c>
      <c r="E58" s="2" t="s">
        <v>443</v>
      </c>
      <c r="F58" s="2">
        <v>90.0</v>
      </c>
    </row>
    <row r="59">
      <c r="A59" s="2">
        <v>58.0</v>
      </c>
      <c r="B59" s="2">
        <v>58.0</v>
      </c>
      <c r="C59" s="4">
        <v>44931.0</v>
      </c>
      <c r="D59" s="5">
        <v>0.4791666666666667</v>
      </c>
      <c r="E59" s="2" t="s">
        <v>441</v>
      </c>
      <c r="F59" s="2">
        <v>180.0</v>
      </c>
    </row>
    <row r="60">
      <c r="A60" s="2">
        <v>59.0</v>
      </c>
      <c r="B60" s="2">
        <v>59.0</v>
      </c>
      <c r="C60" s="4">
        <v>44931.0</v>
      </c>
      <c r="D60" s="5">
        <v>0.5104166666666666</v>
      </c>
      <c r="E60" s="2" t="s">
        <v>440</v>
      </c>
      <c r="F60" s="2">
        <v>60.0</v>
      </c>
    </row>
    <row r="61">
      <c r="A61" s="2">
        <v>60.0</v>
      </c>
      <c r="B61" s="2">
        <v>60.0</v>
      </c>
      <c r="C61" s="4">
        <v>44931.0</v>
      </c>
      <c r="D61" s="5">
        <v>0.5416666666666666</v>
      </c>
      <c r="E61" s="2" t="s">
        <v>441</v>
      </c>
      <c r="F61" s="2">
        <v>240.0</v>
      </c>
    </row>
    <row r="62">
      <c r="A62" s="2">
        <v>61.0</v>
      </c>
      <c r="B62" s="2">
        <v>61.0</v>
      </c>
      <c r="C62" s="4">
        <v>44931.0</v>
      </c>
      <c r="D62" s="5">
        <v>0.5729166666666666</v>
      </c>
      <c r="E62" s="2" t="s">
        <v>444</v>
      </c>
      <c r="F62" s="2">
        <v>300.0</v>
      </c>
    </row>
    <row r="63">
      <c r="A63" s="2">
        <v>62.0</v>
      </c>
      <c r="B63" s="2">
        <v>62.0</v>
      </c>
      <c r="C63" s="4">
        <v>44931.0</v>
      </c>
      <c r="D63" s="5">
        <v>0.6041666666666666</v>
      </c>
      <c r="E63" s="2" t="s">
        <v>440</v>
      </c>
      <c r="F63" s="2">
        <v>90.0</v>
      </c>
    </row>
    <row r="64">
      <c r="A64" s="2">
        <v>63.0</v>
      </c>
      <c r="B64" s="2">
        <v>63.0</v>
      </c>
      <c r="C64" s="4">
        <v>44931.0</v>
      </c>
      <c r="D64" s="5">
        <v>0.6354166666666666</v>
      </c>
      <c r="E64" s="2" t="s">
        <v>443</v>
      </c>
      <c r="F64" s="2">
        <v>120.0</v>
      </c>
    </row>
    <row r="65">
      <c r="A65" s="2">
        <v>64.0</v>
      </c>
      <c r="B65" s="2">
        <v>64.0</v>
      </c>
      <c r="C65" s="4">
        <v>44931.0</v>
      </c>
      <c r="D65" s="5">
        <v>0.6666666666666666</v>
      </c>
      <c r="E65" s="2" t="s">
        <v>441</v>
      </c>
      <c r="F65" s="2">
        <v>180.0</v>
      </c>
    </row>
    <row r="66">
      <c r="A66" s="2">
        <v>65.0</v>
      </c>
      <c r="B66" s="2">
        <v>65.0</v>
      </c>
      <c r="C66" s="4">
        <v>44932.0</v>
      </c>
      <c r="D66" s="5">
        <v>0.3541666666666667</v>
      </c>
      <c r="E66" s="2" t="s">
        <v>440</v>
      </c>
      <c r="F66" s="2">
        <v>120.0</v>
      </c>
    </row>
    <row r="67">
      <c r="A67" s="2">
        <v>66.0</v>
      </c>
      <c r="B67" s="2">
        <v>66.0</v>
      </c>
      <c r="C67" s="4">
        <v>44932.0</v>
      </c>
      <c r="D67" s="5">
        <v>0.3854166666666667</v>
      </c>
      <c r="E67" s="2" t="s">
        <v>441</v>
      </c>
      <c r="F67" s="2">
        <v>300.0</v>
      </c>
    </row>
    <row r="68">
      <c r="A68" s="2">
        <v>67.0</v>
      </c>
      <c r="B68" s="2">
        <v>67.0</v>
      </c>
      <c r="C68" s="4">
        <v>44932.0</v>
      </c>
      <c r="D68" s="5">
        <v>0.4166666666666667</v>
      </c>
      <c r="E68" s="2" t="s">
        <v>442</v>
      </c>
      <c r="F68" s="2">
        <v>60.0</v>
      </c>
    </row>
    <row r="69">
      <c r="A69" s="2">
        <v>68.0</v>
      </c>
      <c r="B69" s="2">
        <v>68.0</v>
      </c>
      <c r="C69" s="4">
        <v>44932.0</v>
      </c>
      <c r="D69" s="5">
        <v>0.4479166666666667</v>
      </c>
      <c r="E69" s="2" t="s">
        <v>443</v>
      </c>
      <c r="F69" s="2">
        <v>90.0</v>
      </c>
    </row>
    <row r="70">
      <c r="A70" s="2">
        <v>69.0</v>
      </c>
      <c r="B70" s="2">
        <v>69.0</v>
      </c>
      <c r="C70" s="4">
        <v>44932.0</v>
      </c>
      <c r="D70" s="5">
        <v>0.4791666666666667</v>
      </c>
      <c r="E70" s="2" t="s">
        <v>441</v>
      </c>
      <c r="F70" s="2">
        <v>180.0</v>
      </c>
    </row>
    <row r="71">
      <c r="A71" s="2">
        <v>70.0</v>
      </c>
      <c r="B71" s="2">
        <v>70.0</v>
      </c>
      <c r="C71" s="4">
        <v>44932.0</v>
      </c>
      <c r="D71" s="5">
        <v>0.5104166666666666</v>
      </c>
      <c r="E71" s="2" t="s">
        <v>440</v>
      </c>
      <c r="F71" s="2">
        <v>60.0</v>
      </c>
    </row>
    <row r="72">
      <c r="A72" s="2">
        <v>71.0</v>
      </c>
      <c r="B72" s="2">
        <v>71.0</v>
      </c>
      <c r="C72" s="4">
        <v>44932.0</v>
      </c>
      <c r="D72" s="5">
        <v>0.5416666666666666</v>
      </c>
      <c r="E72" s="2" t="s">
        <v>441</v>
      </c>
      <c r="F72" s="2">
        <v>240.0</v>
      </c>
    </row>
    <row r="73">
      <c r="A73" s="2">
        <v>72.0</v>
      </c>
      <c r="B73" s="2">
        <v>72.0</v>
      </c>
      <c r="C73" s="4">
        <v>44932.0</v>
      </c>
      <c r="D73" s="5">
        <v>0.5729166666666666</v>
      </c>
      <c r="E73" s="2" t="s">
        <v>444</v>
      </c>
      <c r="F73" s="2">
        <v>300.0</v>
      </c>
    </row>
    <row r="74">
      <c r="A74" s="2">
        <v>73.0</v>
      </c>
      <c r="B74" s="2">
        <v>73.0</v>
      </c>
      <c r="C74" s="4">
        <v>44932.0</v>
      </c>
      <c r="D74" s="5">
        <v>0.6041666666666666</v>
      </c>
      <c r="E74" s="2" t="s">
        <v>440</v>
      </c>
      <c r="F74" s="2">
        <v>90.0</v>
      </c>
    </row>
    <row r="75">
      <c r="A75" s="2">
        <v>74.0</v>
      </c>
      <c r="B75" s="2">
        <v>74.0</v>
      </c>
      <c r="C75" s="4">
        <v>44932.0</v>
      </c>
      <c r="D75" s="5">
        <v>0.6354166666666666</v>
      </c>
      <c r="E75" s="2" t="s">
        <v>443</v>
      </c>
      <c r="F75" s="2">
        <v>120.0</v>
      </c>
    </row>
    <row r="76">
      <c r="A76" s="2">
        <v>75.0</v>
      </c>
      <c r="B76" s="2">
        <v>75.0</v>
      </c>
      <c r="C76" s="4">
        <v>44932.0</v>
      </c>
      <c r="D76" s="5">
        <v>0.6666666666666666</v>
      </c>
      <c r="E76" s="2" t="s">
        <v>441</v>
      </c>
      <c r="F76" s="2">
        <v>180.0</v>
      </c>
    </row>
    <row r="77">
      <c r="A77" s="2">
        <v>76.0</v>
      </c>
      <c r="B77" s="2">
        <v>76.0</v>
      </c>
      <c r="C77" s="4">
        <v>44933.0</v>
      </c>
      <c r="D77" s="5">
        <v>0.3541666666666667</v>
      </c>
      <c r="E77" s="2" t="s">
        <v>440</v>
      </c>
      <c r="F77" s="2">
        <v>120.0</v>
      </c>
    </row>
    <row r="78">
      <c r="A78" s="2">
        <v>77.0</v>
      </c>
      <c r="B78" s="2">
        <v>77.0</v>
      </c>
      <c r="C78" s="4">
        <v>44933.0</v>
      </c>
      <c r="D78" s="5">
        <v>0.3854166666666667</v>
      </c>
      <c r="E78" s="2" t="s">
        <v>441</v>
      </c>
      <c r="F78" s="2">
        <v>300.0</v>
      </c>
    </row>
    <row r="79">
      <c r="A79" s="2">
        <v>78.0</v>
      </c>
      <c r="B79" s="2">
        <v>78.0</v>
      </c>
      <c r="C79" s="4">
        <v>44933.0</v>
      </c>
      <c r="D79" s="5">
        <v>0.4166666666666667</v>
      </c>
      <c r="E79" s="2" t="s">
        <v>442</v>
      </c>
      <c r="F79" s="2">
        <v>60.0</v>
      </c>
    </row>
    <row r="80">
      <c r="A80" s="2">
        <v>79.0</v>
      </c>
      <c r="B80" s="2">
        <v>79.0</v>
      </c>
      <c r="C80" s="4">
        <v>44933.0</v>
      </c>
      <c r="D80" s="5">
        <v>0.4479166666666667</v>
      </c>
      <c r="E80" s="2" t="s">
        <v>443</v>
      </c>
      <c r="F80" s="2">
        <v>90.0</v>
      </c>
    </row>
    <row r="81">
      <c r="A81" s="2">
        <v>80.0</v>
      </c>
      <c r="B81" s="2">
        <v>80.0</v>
      </c>
      <c r="C81" s="4">
        <v>44933.0</v>
      </c>
      <c r="D81" s="5">
        <v>0.4791666666666667</v>
      </c>
      <c r="E81" s="2" t="s">
        <v>441</v>
      </c>
      <c r="F81" s="2">
        <v>180.0</v>
      </c>
    </row>
    <row r="82">
      <c r="A82" s="2">
        <v>81.0</v>
      </c>
      <c r="B82" s="2">
        <v>81.0</v>
      </c>
      <c r="C82" s="4">
        <v>44933.0</v>
      </c>
      <c r="D82" s="5">
        <v>0.5104166666666666</v>
      </c>
      <c r="E82" s="2" t="s">
        <v>440</v>
      </c>
      <c r="F82" s="2">
        <v>60.0</v>
      </c>
    </row>
    <row r="83">
      <c r="A83" s="2">
        <v>82.0</v>
      </c>
      <c r="B83" s="2">
        <v>82.0</v>
      </c>
      <c r="C83" s="4">
        <v>44933.0</v>
      </c>
      <c r="D83" s="5">
        <v>0.5416666666666666</v>
      </c>
      <c r="E83" s="2" t="s">
        <v>441</v>
      </c>
      <c r="F83" s="2">
        <v>240.0</v>
      </c>
    </row>
    <row r="84">
      <c r="A84" s="2">
        <v>83.0</v>
      </c>
      <c r="B84" s="2">
        <v>83.0</v>
      </c>
      <c r="C84" s="4">
        <v>44933.0</v>
      </c>
      <c r="D84" s="5">
        <v>0.5729166666666666</v>
      </c>
      <c r="E84" s="2" t="s">
        <v>444</v>
      </c>
      <c r="F84" s="2">
        <v>300.0</v>
      </c>
    </row>
    <row r="85">
      <c r="A85" s="2">
        <v>84.0</v>
      </c>
      <c r="B85" s="2">
        <v>84.0</v>
      </c>
      <c r="C85" s="4">
        <v>44933.0</v>
      </c>
      <c r="D85" s="5">
        <v>0.6041666666666666</v>
      </c>
      <c r="E85" s="2" t="s">
        <v>440</v>
      </c>
      <c r="F85" s="2">
        <v>90.0</v>
      </c>
    </row>
    <row r="86">
      <c r="A86" s="2">
        <v>85.0</v>
      </c>
      <c r="B86" s="2">
        <v>85.0</v>
      </c>
      <c r="C86" s="4">
        <v>44933.0</v>
      </c>
      <c r="D86" s="5">
        <v>0.6354166666666666</v>
      </c>
      <c r="E86" s="2" t="s">
        <v>443</v>
      </c>
      <c r="F86" s="2">
        <v>120.0</v>
      </c>
    </row>
    <row r="87">
      <c r="A87" s="2">
        <v>86.0</v>
      </c>
      <c r="B87" s="2">
        <v>86.0</v>
      </c>
      <c r="C87" s="4">
        <v>44933.0</v>
      </c>
      <c r="D87" s="5">
        <v>0.6666666666666666</v>
      </c>
      <c r="E87" s="2" t="s">
        <v>441</v>
      </c>
      <c r="F87" s="2">
        <v>180.0</v>
      </c>
    </row>
    <row r="88">
      <c r="A88" s="2">
        <v>87.0</v>
      </c>
      <c r="B88" s="2">
        <v>87.0</v>
      </c>
      <c r="C88" s="4">
        <v>44934.0</v>
      </c>
      <c r="D88" s="5">
        <v>0.3541666666666667</v>
      </c>
      <c r="E88" s="2" t="s">
        <v>440</v>
      </c>
      <c r="F88" s="2">
        <v>120.0</v>
      </c>
    </row>
    <row r="89">
      <c r="A89" s="2">
        <v>88.0</v>
      </c>
      <c r="B89" s="2">
        <v>88.0</v>
      </c>
      <c r="C89" s="4">
        <v>44934.0</v>
      </c>
      <c r="D89" s="5">
        <v>0.3854166666666667</v>
      </c>
      <c r="E89" s="2" t="s">
        <v>441</v>
      </c>
      <c r="F89" s="2">
        <v>300.0</v>
      </c>
    </row>
    <row r="90">
      <c r="A90" s="2">
        <v>89.0</v>
      </c>
      <c r="B90" s="2">
        <v>89.0</v>
      </c>
      <c r="C90" s="4">
        <v>44934.0</v>
      </c>
      <c r="D90" s="5">
        <v>0.4166666666666667</v>
      </c>
      <c r="E90" s="2" t="s">
        <v>442</v>
      </c>
      <c r="F90" s="2">
        <v>60.0</v>
      </c>
    </row>
    <row r="91">
      <c r="A91" s="2">
        <v>90.0</v>
      </c>
      <c r="B91" s="2">
        <v>90.0</v>
      </c>
      <c r="C91" s="4">
        <v>44934.0</v>
      </c>
      <c r="D91" s="5">
        <v>0.4479166666666667</v>
      </c>
      <c r="E91" s="2" t="s">
        <v>443</v>
      </c>
      <c r="F91" s="2">
        <v>90.0</v>
      </c>
    </row>
    <row r="92">
      <c r="A92" s="2">
        <v>91.0</v>
      </c>
      <c r="B92" s="2">
        <v>91.0</v>
      </c>
      <c r="C92" s="4">
        <v>44934.0</v>
      </c>
      <c r="D92" s="5">
        <v>0.4791666666666667</v>
      </c>
      <c r="E92" s="2" t="s">
        <v>441</v>
      </c>
      <c r="F92" s="2">
        <v>180.0</v>
      </c>
    </row>
    <row r="93">
      <c r="A93" s="2">
        <v>92.0</v>
      </c>
      <c r="B93" s="2">
        <v>92.0</v>
      </c>
      <c r="C93" s="4">
        <v>44934.0</v>
      </c>
      <c r="D93" s="5">
        <v>0.5104166666666666</v>
      </c>
      <c r="E93" s="2" t="s">
        <v>440</v>
      </c>
      <c r="F93" s="2">
        <v>60.0</v>
      </c>
    </row>
    <row r="94">
      <c r="A94" s="2">
        <v>93.0</v>
      </c>
      <c r="B94" s="2">
        <v>93.0</v>
      </c>
      <c r="C94" s="4">
        <v>44934.0</v>
      </c>
      <c r="D94" s="5">
        <v>0.5416666666666666</v>
      </c>
      <c r="E94" s="2" t="s">
        <v>441</v>
      </c>
      <c r="F94" s="2">
        <v>240.0</v>
      </c>
    </row>
    <row r="95">
      <c r="A95" s="2">
        <v>94.0</v>
      </c>
      <c r="B95" s="2">
        <v>94.0</v>
      </c>
      <c r="C95" s="4">
        <v>44934.0</v>
      </c>
      <c r="D95" s="5">
        <v>0.5729166666666666</v>
      </c>
      <c r="E95" s="2" t="s">
        <v>444</v>
      </c>
      <c r="F95" s="2">
        <v>300.0</v>
      </c>
    </row>
    <row r="96">
      <c r="A96" s="2">
        <v>95.0</v>
      </c>
      <c r="B96" s="2">
        <v>95.0</v>
      </c>
      <c r="C96" s="4">
        <v>44934.0</v>
      </c>
      <c r="D96" s="5">
        <v>0.6041666666666666</v>
      </c>
      <c r="E96" s="2" t="s">
        <v>440</v>
      </c>
      <c r="F96" s="2">
        <v>90.0</v>
      </c>
    </row>
    <row r="97">
      <c r="A97" s="2">
        <v>96.0</v>
      </c>
      <c r="B97" s="2">
        <v>96.0</v>
      </c>
      <c r="C97" s="4">
        <v>44934.0</v>
      </c>
      <c r="D97" s="5">
        <v>0.6354166666666666</v>
      </c>
      <c r="E97" s="2" t="s">
        <v>443</v>
      </c>
      <c r="F97" s="2">
        <v>120.0</v>
      </c>
    </row>
    <row r="98">
      <c r="A98" s="2">
        <v>97.0</v>
      </c>
      <c r="B98" s="2">
        <v>97.0</v>
      </c>
      <c r="C98" s="4">
        <v>44934.0</v>
      </c>
      <c r="D98" s="5">
        <v>0.6666666666666666</v>
      </c>
      <c r="E98" s="2" t="s">
        <v>441</v>
      </c>
      <c r="F98" s="2">
        <v>180.0</v>
      </c>
    </row>
    <row r="99">
      <c r="A99" s="2">
        <v>98.0</v>
      </c>
      <c r="B99" s="2">
        <v>98.0</v>
      </c>
      <c r="C99" s="4">
        <v>44935.0</v>
      </c>
      <c r="D99" s="5">
        <v>0.3541666666666667</v>
      </c>
      <c r="E99" s="2" t="s">
        <v>440</v>
      </c>
      <c r="F99" s="2">
        <v>120.0</v>
      </c>
    </row>
    <row r="100">
      <c r="A100" s="2">
        <v>99.0</v>
      </c>
      <c r="B100" s="2">
        <v>99.0</v>
      </c>
      <c r="C100" s="4">
        <v>44935.0</v>
      </c>
      <c r="D100" s="5">
        <v>0.3854166666666667</v>
      </c>
      <c r="E100" s="2" t="s">
        <v>441</v>
      </c>
      <c r="F100" s="2">
        <v>300.0</v>
      </c>
    </row>
    <row r="101">
      <c r="A101" s="2">
        <v>100.0</v>
      </c>
      <c r="B101" s="2">
        <v>100.0</v>
      </c>
      <c r="C101" s="4">
        <v>44935.0</v>
      </c>
      <c r="D101" s="5">
        <v>0.4166666666666667</v>
      </c>
      <c r="E101" s="2" t="s">
        <v>442</v>
      </c>
      <c r="F101" s="2">
        <v>60.0</v>
      </c>
    </row>
  </sheetData>
  <drawing r:id="rId1"/>
</worksheet>
</file>