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uidleline" sheetId="1" state="visible" r:id="rId2"/>
    <sheet name="FunctionList" sheetId="2" state="visible" r:id="rId3"/>
    <sheet name="Cover" sheetId="3" state="visible" r:id="rId4"/>
    <sheet name="Test Report" sheetId="4" state="visible" r:id="rId5"/>
    <sheet name="F1" sheetId="5" state="visible" r:id="rId6"/>
    <sheet name="Login" sheetId="6" state="visible" r:id="rId7"/>
    <sheet name="Function3" sheetId="7" state="visible" r:id="rId8"/>
    <sheet name="Function4" sheetId="8" state="visible" r:id="rId9"/>
  </sheets>
  <definedNames>
    <definedName function="false" hidden="false" localSheetId="4" name="_xlnm.Print_Area" vbProcedure="false">F1!$A$1:$T$77</definedName>
    <definedName function="false" hidden="false" localSheetId="1" name="_xlnm.Print_Area" vbProcedure="false">FunctionList!$A$1:$H$39</definedName>
    <definedName function="false" hidden="false" localSheetId="0" name="_xlnm.Print_Area" vbProcedure="false">Guidleline!$A$1:$A$48</definedName>
    <definedName function="false" hidden="false" localSheetId="3" name="_xlnm.Print_Area" vbProcedure="false">'Test Report'!$A$1:$I$41</definedName>
    <definedName function="false" hidden="false" name="ACTION" vbProcedure="false">#REF!</definedName>
    <definedName function="false" hidden="false" localSheetId="3" name="Z_2C0D9096_8D85_462A_A9B5_0B488ADB4269__wvu_PrintArea" vbProcedure="false">'Test Report'!$A:$I</definedName>
    <definedName function="false" hidden="false" localSheetId="3" name="Z_6F1DCD5D_5DAC_4817_BF40_2B66F6F593E6__wvu_PrintArea" vbProcedure="false">'Test Report'!$A:$I</definedName>
    <definedName function="false" hidden="false" localSheetId="3" name="Z_BE54E0AD_3725_4423_92D7_4F1C045BE1BC__wvu_PrintArea" vbProcedure="false">'Test Report'!$A:$I</definedName>
    <definedName function="false" hidden="false" localSheetId="4" name="Z_2C0D9096_8D85_462A_A9B5_0B488ADB4269__wvu_Cols" vbProcedure="false">F1!$E:$E</definedName>
    <definedName function="false" hidden="false" localSheetId="4" name="Z_6F1DCD5D_5DAC_4817_BF40_2B66F6F593E6__wvu_Cols" vbProcedure="false">F1!$E:$E</definedName>
    <definedName function="false" hidden="false" localSheetId="4" name="Z_BE54E0AD_3725_4423_92D7_4F1C045BE1BC__wvu_Cols" vbProcedure="false">F1!$E:$E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1" authorId="0">
      <text>
        <r>
          <rPr>
            <b val="true"/>
            <sz val="8"/>
            <color rgb="FF000000"/>
            <rFont val="Tahoma"/>
            <family val="2"/>
          </rPr>
          <t xml:space="preserve">*A</t>
        </r>
        <r>
          <rPr>
            <sz val="8"/>
            <color rgb="FF000000"/>
            <rFont val="Tahoma"/>
            <family val="2"/>
          </rPr>
          <t xml:space="preserve">: Add
  </t>
        </r>
        <r>
          <rPr>
            <b val="true"/>
            <sz val="8"/>
            <color rgb="FF000000"/>
            <rFont val="Tahoma"/>
            <family val="2"/>
          </rPr>
          <t xml:space="preserve">M</t>
        </r>
        <r>
          <rPr>
            <sz val="8"/>
            <color rgb="FF000000"/>
            <rFont val="Tahoma"/>
            <family val="2"/>
          </rPr>
          <t xml:space="preserve">: Modify
  </t>
        </r>
        <r>
          <rPr>
            <b val="true"/>
            <sz val="8"/>
            <color rgb="FF000000"/>
            <rFont val="Tahoma"/>
            <family val="2"/>
          </rPr>
          <t xml:space="preserve">D</t>
        </r>
        <r>
          <rPr>
            <sz val="8"/>
            <color rgb="FF000000"/>
            <rFont val="Tahoma"/>
            <family val="2"/>
          </rPr>
          <t xml:space="preserve">: Delete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rgb="FF000000"/>
            <rFont val="Tahoma"/>
            <family val="2"/>
          </rPr>
          <t xml:space="preserve">Not mandatory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8"/>
            <color rgb="FF000000"/>
            <rFont val="Tahoma"/>
            <family val="2"/>
          </rPr>
          <t xml:space="preserve">
Not mandatory
</t>
        </r>
      </text>
    </comment>
    <comment ref="C10" authorId="0">
      <text>
        <r>
          <rPr>
            <sz val="8"/>
            <color rgb="FF000000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8"/>
            <color rgb="FF000000"/>
            <rFont val="Tahoma"/>
            <family val="2"/>
          </rPr>
          <t xml:space="preserve">
Not mandatory
</t>
        </r>
      </text>
    </comment>
    <comment ref="C10" authorId="0">
      <text>
        <r>
          <rPr>
            <sz val="8"/>
            <color rgb="FF000000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8"/>
            <color rgb="FF000000"/>
            <rFont val="Tahoma"/>
            <family val="2"/>
          </rPr>
          <t xml:space="preserve">
Not mandatory
</t>
        </r>
      </text>
    </comment>
    <comment ref="C10" authorId="0">
      <text>
        <r>
          <rPr>
            <sz val="8"/>
            <color rgb="FF000000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<sst xmlns="http://schemas.openxmlformats.org/spreadsheetml/2006/main" count="577" uniqueCount="200">
  <si>
    <t xml:space="preserve">Guideline to make and understand Unit Test Case</t>
  </si>
  <si>
    <t xml:space="preserve">1. Overview</t>
  </si>
  <si>
    <t xml:space="preserve"> - In the template, Unit test cases are based on functions. Each sheet presents test cases for one function.</t>
  </si>
  <si>
    <r>
      <rPr>
        <sz val="10"/>
        <rFont val="Tahoma"/>
        <family val="2"/>
      </rPr>
      <t xml:space="preserve"> - </t>
    </r>
    <r>
      <rPr>
        <b val="true"/>
        <sz val="10"/>
        <rFont val="Tahoma"/>
        <family val="2"/>
      </rPr>
      <t xml:space="preserve">Cover</t>
    </r>
    <r>
      <rPr>
        <sz val="10"/>
        <rFont val="Tahoma"/>
        <family val="2"/>
      </rPr>
      <t xml:space="preserve">: General information of the project and Unit Test cases</t>
    </r>
  </si>
  <si>
    <r>
      <rPr>
        <sz val="10"/>
        <rFont val="Tahoma"/>
        <family val="2"/>
      </rPr>
      <t xml:space="preserve"> - </t>
    </r>
    <r>
      <rPr>
        <b val="true"/>
        <sz val="10"/>
        <rFont val="Tahoma"/>
        <family val="2"/>
      </rPr>
      <t xml:space="preserve"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</si>
  <si>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sz val="10"/>
        <rFont val="Tahoma"/>
        <family val="2"/>
      </rPr>
      <t xml:space="preserve">     + Click on Function link to open the related Test cases of the function.  
     </t>
    </r>
    <r>
      <rPr>
        <i val="true"/>
        <sz val="10"/>
        <rFont val="Tahoma"/>
        <family val="2"/>
      </rPr>
      <t xml:space="preserve">Note:</t>
    </r>
    <r>
      <rPr>
        <sz val="10"/>
        <rFont val="Tahoma"/>
        <family val="2"/>
      </rPr>
      <t xml:space="preserve"> You should create new Function sheet before creating the link</t>
    </r>
  </si>
  <si>
    <r>
      <rPr>
        <sz val="10"/>
        <rFont val="Tahoma"/>
        <family val="2"/>
      </rPr>
      <t xml:space="preserve"> - </t>
    </r>
    <r>
      <rPr>
        <b val="true"/>
        <sz val="10"/>
        <rFont val="Tahoma"/>
        <family val="2"/>
      </rPr>
      <t xml:space="preserve">Test Report</t>
    </r>
    <r>
      <rPr>
        <sz val="10"/>
        <rFont val="Tahoma"/>
        <family val="2"/>
      </rPr>
      <t xml:space="preserve"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</si>
  <si>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</si>
  <si>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 xml:space="preserve">2. Content in Test function sheet</t>
  </si>
  <si>
    <t xml:space="preserve"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</si>
  <si>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</si>
  <si>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</si>
  <si>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</si>
  <si>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</si>
  <si>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</si>
  <si>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 xml:space="preserve"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</si>
  <si>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</si>
  <si>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</si>
  <si>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</si>
  <si>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</si>
  <si>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</si>
  <si>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</si>
  <si>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</si>
  <si>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</si>
  <si>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</si>
  <si>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</si>
  <si>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</si>
  <si>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</si>
  <si>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</si>
  <si>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</si>
  <si>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</si>
  <si>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</si>
  <si>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</si>
  <si>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</si>
  <si>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c. Type of test cases and result:</t>
  </si>
  <si>
    <t xml:space="preserve">        - Type of test case: It includes normal, boundary and abnormal test cases. User selects the type based on the type of input data.</t>
  </si>
  <si>
    <r>
      <rPr>
        <sz val="10"/>
        <rFont val="Tahoma"/>
        <family val="2"/>
      </rPr>
      <t xml:space="preserve">        - Test case result: the actual output results comparing with the Confirmation.
                 </t>
    </r>
    <r>
      <rPr>
        <b val="true"/>
        <sz val="10"/>
        <rFont val="Tahoma"/>
        <family val="2"/>
      </rPr>
      <t xml:space="preserve">P</t>
    </r>
    <r>
      <rPr>
        <sz val="10"/>
        <rFont val="Tahoma"/>
        <family val="2"/>
      </rPr>
      <t xml:space="preserve"> for Passed and </t>
    </r>
    <r>
      <rPr>
        <b val="true"/>
        <sz val="10"/>
        <rFont val="Tahoma"/>
        <family val="2"/>
      </rPr>
      <t xml:space="preserve"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</si>
  <si>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</si>
  <si>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</si>
  <si>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</si>
  <si>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</si>
  <si>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</si>
  <si>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</si>
  <si>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</si>
  <si>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</si>
  <si>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UNIT TEST CASE LIST</t>
  </si>
  <si>
    <t xml:space="preserve">Project Name</t>
  </si>
  <si>
    <t xml:space="preserve">SweetHeart</t>
  </si>
  <si>
    <t xml:space="preserve">Project Code</t>
  </si>
  <si>
    <t xml:space="preserve">Normal number of Test cases/KLOC </t>
  </si>
  <si>
    <t xml:space="preserve">Test Environment Setup Description</t>
  </si>
  <si>
    <t xml:space="preserve">&lt;List enviroment requires in this system
1. Server
2. Database
3. Web Browser
...
&gt;</t>
  </si>
  <si>
    <t xml:space="preserve">No</t>
  </si>
  <si>
    <t xml:space="preserve">Requirement
Name</t>
  </si>
  <si>
    <t xml:space="preserve">Class Name</t>
  </si>
  <si>
    <t xml:space="preserve">Function Name</t>
  </si>
  <si>
    <t xml:space="preserve"> Function Code(Optional)</t>
  </si>
  <si>
    <t xml:space="preserve">Sheet Name</t>
  </si>
  <si>
    <t xml:space="preserve">Description</t>
  </si>
  <si>
    <t xml:space="preserve">Pre-Condition</t>
  </si>
  <si>
    <t xml:space="preserve">Đăng ký</t>
  </si>
  <si>
    <t xml:space="preserve">User</t>
  </si>
  <si>
    <t xml:space="preserve">Function1</t>
  </si>
  <si>
    <t xml:space="preserve">Máy tính có kết nối mạng</t>
  </si>
  <si>
    <t xml:space="preserve">Đăng nhập</t>
  </si>
  <si>
    <t xml:space="preserve">Function2</t>
  </si>
  <si>
    <t xml:space="preserve">Cập nhật thông tin tài khoản</t>
  </si>
  <si>
    <t xml:space="preserve">Đặt hàng </t>
  </si>
  <si>
    <t xml:space="preserve">Function3</t>
  </si>
  <si>
    <t xml:space="preserve">Đặt hàng</t>
  </si>
  <si>
    <t xml:space="preserve">Máy tính có kết nối mạng, Đăng nhập thành công vào hệ thống</t>
  </si>
  <si>
    <t xml:space="preserve">Thay đổi mật khẩu</t>
  </si>
  <si>
    <t xml:space="preserve">Function4</t>
  </si>
  <si>
    <t xml:space="preserve">Tìm 1 sản phẩm</t>
  </si>
  <si>
    <t xml:space="preserve">Thêm địa chỉ nhận hàng</t>
  </si>
  <si>
    <t xml:space="preserve">Function5</t>
  </si>
  <si>
    <t xml:space="preserve">Thêm 1 sản phẩm vào danh sách sản phẩm</t>
  </si>
  <si>
    <t xml:space="preserve">Cập nhật địa chỉ nhận hàng</t>
  </si>
  <si>
    <t xml:space="preserve">Xóa địa chỉ nhận hàng</t>
  </si>
  <si>
    <t xml:space="preserve">Thêm sản phẩm</t>
  </si>
  <si>
    <t xml:space="preserve">Product</t>
  </si>
  <si>
    <t xml:space="preserve">Máy tính có kết nối mạng, Đăng nhập thành công vào hệ thống với quyền Admin</t>
  </si>
  <si>
    <t xml:space="preserve">Sửa sản phẩm</t>
  </si>
  <si>
    <t xml:space="preserve">Xóa sản phẩm</t>
  </si>
  <si>
    <t xml:space="preserve">UNIT TEST CASE</t>
  </si>
  <si>
    <t xml:space="preserve">Creator</t>
  </si>
  <si>
    <t xml:space="preserve">Nguyễn Ngọc Quí - Lê Thị Minh Hiền</t>
  </si>
  <si>
    <t xml:space="preserve">Reviewer/Approver</t>
  </si>
  <si>
    <t xml:space="preserve">Trang Hoàng Nhựt - Nguyễn Thị Phương</t>
  </si>
  <si>
    <t xml:space="preserve">Document Code</t>
  </si>
  <si>
    <t xml:space="preserve">Issue Date</t>
  </si>
  <si>
    <t xml:space="preserve">Version</t>
  </si>
  <si>
    <t xml:space="preserve">Record of change</t>
  </si>
  <si>
    <t xml:space="preserve">Effective Date</t>
  </si>
  <si>
    <t xml:space="preserve">Change Item</t>
  </si>
  <si>
    <t xml:space="preserve">*A,D,M</t>
  </si>
  <si>
    <t xml:space="preserve">Change description</t>
  </si>
  <si>
    <t xml:space="preserve">Reference</t>
  </si>
  <si>
    <t xml:space="preserve">&lt;Date when these changes are effective&gt;</t>
  </si>
  <si>
    <t xml:space="preserve">&lt;List of documents which are refered in this version.&gt;</t>
  </si>
  <si>
    <t xml:space="preserve">UNIT TEST REPORT</t>
  </si>
  <si>
    <t xml:space="preserve">Notes</t>
  </si>
  <si>
    <t xml:space="preserve">&lt;List modules included in this release&gt; ex: Release 1 includes 2 modules: Module1 and Module2</t>
  </si>
  <si>
    <t xml:space="preserve">Function code</t>
  </si>
  <si>
    <t xml:space="preserve">Passed</t>
  </si>
  <si>
    <t xml:space="preserve">Failed</t>
  </si>
  <si>
    <t xml:space="preserve">Untested</t>
  </si>
  <si>
    <t xml:space="preserve">N</t>
  </si>
  <si>
    <t xml:space="preserve">A</t>
  </si>
  <si>
    <t xml:space="preserve">B</t>
  </si>
  <si>
    <t xml:space="preserve">Total Test Cases</t>
  </si>
  <si>
    <t xml:space="preserve">Sub total</t>
  </si>
  <si>
    <t xml:space="preserve">Test coverage</t>
  </si>
  <si>
    <t xml:space="preserve">%</t>
  </si>
  <si>
    <t xml:space="preserve">Test successful coverage</t>
  </si>
  <si>
    <t xml:space="preserve">Normal case</t>
  </si>
  <si>
    <t xml:space="preserve">Abnormal case</t>
  </si>
  <si>
    <t xml:space="preserve">Boundary case</t>
  </si>
  <si>
    <t xml:space="preserve">Function Code</t>
  </si>
  <si>
    <t xml:space="preserve">Created By</t>
  </si>
  <si>
    <t xml:space="preserve">Executed By</t>
  </si>
  <si>
    <t xml:space="preserve">Lines  of code</t>
  </si>
  <si>
    <t xml:space="preserve">Lack of test cases</t>
  </si>
  <si>
    <t xml:space="preserve">Test requirement</t>
  </si>
  <si>
    <t xml:space="preserve">&lt;Brief description about requirements which are tested in this function&gt;</t>
  </si>
  <si>
    <t xml:space="preserve">N/A/B</t>
  </si>
  <si>
    <t xml:space="preserve">UTCID01</t>
  </si>
  <si>
    <t xml:space="preserve">UTCID02</t>
  </si>
  <si>
    <t xml:space="preserve">UTCID03</t>
  </si>
  <si>
    <t xml:space="preserve">UTCID04</t>
  </si>
  <si>
    <t xml:space="preserve">UTCID05</t>
  </si>
  <si>
    <t xml:space="preserve">UTCID06</t>
  </si>
  <si>
    <t xml:space="preserve">UTCID07</t>
  </si>
  <si>
    <t xml:space="preserve">UTCID08</t>
  </si>
  <si>
    <t xml:space="preserve">UTCID09</t>
  </si>
  <si>
    <t xml:space="preserve">UTCID10</t>
  </si>
  <si>
    <t xml:space="preserve">UTCID11</t>
  </si>
  <si>
    <t xml:space="preserve">UTCID12</t>
  </si>
  <si>
    <t xml:space="preserve">UTCID13</t>
  </si>
  <si>
    <t xml:space="preserve">UTCID14</t>
  </si>
  <si>
    <t xml:space="preserve">UTCID15</t>
  </si>
  <si>
    <t xml:space="preserve">Condition</t>
  </si>
  <si>
    <t xml:space="preserve">Precondition </t>
  </si>
  <si>
    <t xml:space="preserve">Can connect with server</t>
  </si>
  <si>
    <t xml:space="preserve">Họ và tên</t>
  </si>
  <si>
    <t xml:space="preserve">Rỗng</t>
  </si>
  <si>
    <t xml:space="preserve">O</t>
  </si>
  <si>
    <t xml:space="preserve">nguyen@123</t>
  </si>
  <si>
    <t xml:space="preserve">nguyễn ngọc quí</t>
  </si>
  <si>
    <t xml:space="preserve">Email</t>
  </si>
  <si>
    <t xml:space="preserve">nguyenngocqui</t>
  </si>
  <si>
    <t xml:space="preserve">nguyenngocqui@</t>
  </si>
  <si>
    <t xml:space="preserve">nguyenngocqui@.</t>
  </si>
  <si>
    <t xml:space="preserve">nguyenngocqui@gmail.com</t>
  </si>
  <si>
    <t xml:space="preserve">Số điện thoại</t>
  </si>
  <si>
    <t xml:space="preserve">abcd#</t>
  </si>
  <si>
    <t xml:space="preserve">Điền nhiều hơn 14 chữ số</t>
  </si>
  <si>
    <t xml:space="preserve">Địa chỉ</t>
  </si>
  <si>
    <t xml:space="preserve">Trường Chinh</t>
  </si>
  <si>
    <t xml:space="preserve">Mật khẩu</t>
  </si>
  <si>
    <t xml:space="preserve">Xác nhận mật khẩu</t>
  </si>
  <si>
    <t xml:space="preserve">Confirm</t>
  </si>
  <si>
    <t xml:space="preserve">Return</t>
  </si>
  <si>
    <t xml:space="preserve">Exception</t>
  </si>
  <si>
    <t xml:space="preserve">Log message</t>
  </si>
  <si>
    <t xml:space="preserve">"Please fill out this field."</t>
  </si>
  <si>
    <t xml:space="preserve">"Please include an '@' in the email address. 'nội dung trước đó' is missing an '@'."</t>
  </si>
  <si>
    <t xml:space="preserve">"Please enter apart following '@'. 'nội dung trước đó' is incomplete."</t>
  </si>
  <si>
    <t xml:space="preserve">"'.' is used at a wrong position in '.'"</t>
  </si>
  <si>
    <t xml:space="preserve">"số điện thoại không hợp lệ"</t>
  </si>
  <si>
    <t xml:space="preserve">"Yêu cầu mật khẩu trên 8 kí tự"</t>
  </si>
  <si>
    <t xml:space="preserve">"Xác nhận mật khẩu không trùng khớp"</t>
  </si>
  <si>
    <t xml:space="preserve">Result</t>
  </si>
  <si>
    <t xml:space="preserve">Type(N : Normal, A : Abnormal, B : Boundary)</t>
  </si>
  <si>
    <t xml:space="preserve">Passed/Failed</t>
  </si>
  <si>
    <t xml:space="preserve">P</t>
  </si>
  <si>
    <t xml:space="preserve">Executed Date</t>
  </si>
  <si>
    <t xml:space="preserve">Defect ID</t>
  </si>
  <si>
    <t xml:space="preserve">email</t>
  </si>
  <si>
    <t xml:space="preserve">null</t>
  </si>
  <si>
    <t xml:space="preserve">123@gmail.com</t>
  </si>
  <si>
    <t xml:space="preserve">xinchao123</t>
  </si>
  <si>
    <t xml:space="preserve">password</t>
  </si>
  <si>
    <t xml:space="preserve">Nhutqq240420</t>
  </si>
  <si>
    <t xml:space="preserve">"WRONG PASSWORD"</t>
  </si>
  <si>
    <t xml:space="preserve">"NO MATCHING ACCOUNT"</t>
  </si>
  <si>
    <t xml:space="preserve">Tình trạng giỏ hàng</t>
  </si>
  <si>
    <t xml:space="preserve">Rổng</t>
  </si>
  <si>
    <t xml:space="preserve">{bánh bông lan, 5 cái}</t>
  </si>
  <si>
    <t xml:space="preserve">{bánh bông lan, -1 cái}</t>
  </si>
  <si>
    <t xml:space="preserve">{bánh bông lan, 0 cái}</t>
  </si>
  <si>
    <t xml:space="preserve">"Giỏ hàng trống"</t>
  </si>
  <si>
    <t xml:space="preserve">"Đặt hàng thành công"</t>
  </si>
  <si>
    <t xml:space="preserve">F</t>
  </si>
  <si>
    <t xml:space="preserve">Tìm một sản phẩm</t>
  </si>
  <si>
    <t xml:space="preserve">Từ khóa</t>
  </si>
  <si>
    <t xml:space="preserve">Sách tiếng anh </t>
  </si>
  <si>
    <t xml:space="preserve">Bánh bông lan</t>
  </si>
  <si>
    <t xml:space="preserve">"RESULT PAGE CÓ KẾT QUẢ"</t>
  </si>
  <si>
    <t xml:space="preserve">"RESULT PAGE KHÔNG CÓ KẾT QUẢ"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</si>
</sst>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@"/>
    <numFmt numFmtId="167" formatCode="General"/>
    <numFmt numFmtId="168" formatCode="[$-409]m/d/yyyy"/>
    <numFmt numFmtId="169" formatCode="d\-mmm\-yy;@"/>
    <numFmt numFmtId="170" formatCode="[$-409]d\-mmm\-yy"/>
    <numFmt numFmtId="171" formatCode="0.00%"/>
    <numFmt numFmtId="172" formatCode="0%"/>
    <numFmt numFmtId="173" formatCode="0.00"/>
    <numFmt numFmtId="174" formatCode="mm/dd"/>
    <numFmt numFmtId="175" formatCode="[$-409]#,##0.00_);[RED]\(#,##0.00\)"/>
  </numFmts>
  <fonts count="44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ＭＳ ゴシック"/>
      <family val="3"/>
      <charset val="128"/>
    </font>
    <font>
      <sz val="11"/>
      <name val="Tahoma"/>
      <family val="2"/>
    </font>
    <font>
      <b val="true"/>
      <sz val="18"/>
      <name val="Tahoma"/>
      <family val="2"/>
    </font>
    <font>
      <b val="true"/>
      <sz val="11"/>
      <name val="Tahoma"/>
      <family val="2"/>
    </font>
    <font>
      <b val="true"/>
      <sz val="12"/>
      <name val="Tahoma"/>
      <family val="2"/>
    </font>
    <font>
      <b val="true"/>
      <sz val="14"/>
      <name val="Tahoma"/>
      <family val="2"/>
    </font>
    <font>
      <sz val="10"/>
      <name val="Tahoma"/>
      <family val="2"/>
    </font>
    <font>
      <b val="true"/>
      <sz val="10"/>
      <name val="Tahoma"/>
      <family val="2"/>
    </font>
    <font>
      <i val="true"/>
      <sz val="10"/>
      <name val="Tahoma"/>
      <family val="2"/>
    </font>
    <font>
      <i val="true"/>
      <sz val="11"/>
      <name val="Tahoma"/>
      <family val="2"/>
    </font>
    <font>
      <sz val="10.5"/>
      <name val="Tahoma"/>
      <family val="2"/>
    </font>
    <font>
      <b val="true"/>
      <sz val="20"/>
      <color rgb="FF000000"/>
      <name val="Tahoma"/>
      <family val="2"/>
    </font>
    <font>
      <b val="true"/>
      <sz val="10"/>
      <color rgb="FF000000"/>
      <name val="Tahoma"/>
      <family val="2"/>
    </font>
    <font>
      <b val="true"/>
      <sz val="10"/>
      <color rgb="FFFF0000"/>
      <name val="Tahoma"/>
      <family val="2"/>
    </font>
    <font>
      <b val="true"/>
      <sz val="10"/>
      <color rgb="FF993300"/>
      <name val="Tahoma"/>
      <family val="2"/>
    </font>
    <font>
      <b val="true"/>
      <sz val="10"/>
      <color rgb="FFFFFFFF"/>
      <name val="Tahoma"/>
      <family val="2"/>
    </font>
    <font>
      <u val="single"/>
      <sz val="10"/>
      <color rgb="FF0000FF"/>
      <name val="Tahoma"/>
      <family val="2"/>
    </font>
    <font>
      <u val="single"/>
      <sz val="11"/>
      <color rgb="FF0000FF"/>
      <name val="ＭＳ Ｐゴシック"/>
      <family val="3"/>
      <charset val="128"/>
    </font>
    <font>
      <sz val="10"/>
      <color rgb="FF000000"/>
      <name val="Tahoma"/>
      <family val="2"/>
    </font>
    <font>
      <u val="single"/>
      <sz val="10"/>
      <color rgb="FF800080"/>
      <name val="Tahoma"/>
      <family val="2"/>
    </font>
    <font>
      <b val="true"/>
      <sz val="26"/>
      <color rgb="FFFF0000"/>
      <name val="Tahoma"/>
      <family val="2"/>
    </font>
    <font>
      <i val="true"/>
      <sz val="10"/>
      <color rgb="FF008000"/>
      <name val="Tahoma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FFFFFF"/>
      <name val="Tahoma"/>
      <family val="2"/>
    </font>
    <font>
      <b val="true"/>
      <sz val="11"/>
      <color rgb="FFFFFFFF"/>
      <name val="Tahoma"/>
      <family val="2"/>
    </font>
    <font>
      <b val="true"/>
      <sz val="9"/>
      <color rgb="FF000000"/>
      <name val="ＭＳ Ｐゴシック"/>
      <family val="2"/>
    </font>
    <font>
      <sz val="9"/>
      <color rgb="FF000000"/>
      <name val="ＭＳ Ｐゴシック"/>
      <family val="2"/>
    </font>
    <font>
      <sz val="7.55"/>
      <color rgb="FF000000"/>
      <name val="ＭＳ Ｐゴシック"/>
      <family val="2"/>
    </font>
    <font>
      <b val="true"/>
      <sz val="11"/>
      <color rgb="FF000000"/>
      <name val="ＭＳ Ｐゴシック"/>
      <family val="2"/>
    </font>
    <font>
      <sz val="11"/>
      <color rgb="FF000000"/>
      <name val="ＭＳ Ｐゴシック"/>
      <family val="2"/>
    </font>
    <font>
      <sz val="9.25"/>
      <color rgb="FF000000"/>
      <name val="ＭＳ Ｐゴシック"/>
      <family val="2"/>
    </font>
    <font>
      <sz val="8"/>
      <name val="Tahoma"/>
      <family val="2"/>
    </font>
    <font>
      <b val="true"/>
      <sz val="8"/>
      <name val="Tahoma"/>
      <family val="2"/>
    </font>
    <font>
      <sz val="10"/>
      <color rgb="FF008000"/>
      <name val="Tahoma"/>
      <family val="2"/>
    </font>
    <font>
      <b val="true"/>
      <sz val="8"/>
      <color rgb="FFFFFFFF"/>
      <name val="Tahoma"/>
      <family val="2"/>
    </font>
    <font>
      <b val="true"/>
      <sz val="10"/>
      <name val="Courier New"/>
      <family val="3"/>
    </font>
    <font>
      <b val="true"/>
      <sz val="8"/>
      <name val="Courier New"/>
      <family val="3"/>
    </font>
    <font>
      <sz val="10"/>
      <name val="ＭＳ Ｐゴシック"/>
      <family val="3"/>
      <charset val="128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EFEFE"/>
      </patternFill>
    </fill>
    <fill>
      <patternFill patternType="solid">
        <fgColor rgb="FF333399"/>
        <bgColor rgb="FF003366"/>
      </patternFill>
    </fill>
    <fill>
      <patternFill patternType="solid">
        <fgColor rgb="FF000080"/>
        <bgColor rgb="FF000080"/>
      </patternFill>
    </fill>
    <fill>
      <patternFill patternType="solid">
        <fgColor rgb="FFFF9900"/>
        <bgColor rgb="FFFFCC0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medium">
        <color rgb="FFFEFEFE"/>
      </bottom>
      <diagonal/>
    </border>
    <border diagonalUp="false" diagonalDown="false">
      <left style="medium"/>
      <right/>
      <top style="medium">
        <color rgb="FFFEFEFE"/>
      </top>
      <bottom style="thin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 style="medium">
        <color rgb="FFFEFEFE"/>
      </top>
      <bottom style="thin">
        <color rgb="FFFEFEFE"/>
      </bottom>
      <diagonal/>
    </border>
    <border diagonalUp="false" diagonalDown="false">
      <left style="thin">
        <color rgb="FFFEFEFE"/>
      </left>
      <right/>
      <top style="medium">
        <color rgb="FFFEFEFE"/>
      </top>
      <bottom/>
      <diagonal/>
    </border>
    <border diagonalUp="false" diagonalDown="false">
      <left style="thin">
        <color rgb="FFFEFEFE"/>
      </left>
      <right style="medium"/>
      <top style="medium">
        <color rgb="FFFEFEFE"/>
      </top>
      <bottom style="thin">
        <color rgb="FFFEFEFE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>
        <color rgb="FFFEFEFE"/>
      </right>
      <top/>
      <bottom style="thin"/>
      <diagonal/>
    </border>
    <border diagonalUp="false" diagonalDown="false"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>
        <color rgb="FFFEFEFE"/>
      </left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>
        <color rgb="FFFEFEFE"/>
      </right>
      <top style="thin"/>
      <bottom style="thin"/>
      <diagonal/>
    </border>
    <border diagonalUp="false" diagonalDown="false">
      <left style="thin">
        <color rgb="FFFEFEFE"/>
      </left>
      <right style="medium">
        <color rgb="FFFEFEFE"/>
      </right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>
        <color rgb="FFFEFEFE"/>
      </right>
      <top style="thin"/>
      <bottom style="medium"/>
      <diagonal/>
    </border>
    <border diagonalUp="false" diagonalDown="false">
      <left style="thin">
        <color rgb="FFFEFEFE"/>
      </left>
      <right/>
      <top style="thin"/>
      <bottom style="medium"/>
      <diagonal/>
    </border>
    <border diagonalUp="false" diagonalDown="false">
      <left style="thin">
        <color rgb="FFFEFEFE"/>
      </left>
      <right style="medium">
        <color rgb="FFFEFEFE"/>
      </right>
      <top style="thin"/>
      <bottom style="medium"/>
      <diagonal/>
    </border>
    <border diagonalUp="false" diagonalDown="false">
      <left style="medium">
        <color rgb="FFFEFEFE"/>
      </left>
      <right/>
      <top/>
      <bottom/>
      <diagonal/>
    </border>
    <border diagonalUp="false" diagonalDown="false">
      <left style="double">
        <color rgb="FFFEFEFE"/>
      </left>
      <right style="hair"/>
      <top style="double">
        <color rgb="FFFEFEFE"/>
      </top>
      <bottom style="medium">
        <color rgb="FFFFFFFF"/>
      </bottom>
      <diagonal/>
    </border>
    <border diagonalUp="false" diagonalDown="false">
      <left/>
      <right/>
      <top style="double">
        <color rgb="FFFEFEFE"/>
      </top>
      <bottom style="medium">
        <color rgb="FFFFFFFF"/>
      </bottom>
      <diagonal/>
    </border>
    <border diagonalUp="false" diagonalDown="false">
      <left style="thin">
        <color rgb="FFFEFEFE"/>
      </left>
      <right style="thin">
        <color rgb="FFFEFEFE"/>
      </right>
      <top style="thin">
        <color rgb="FFFEFEFE"/>
      </top>
      <bottom style="medium">
        <color rgb="FFFFFFFF"/>
      </bottom>
      <diagonal/>
    </border>
    <border diagonalUp="false" diagonalDown="false">
      <left/>
      <right style="medium">
        <color rgb="FFFEFEFE"/>
      </right>
      <top style="medium">
        <color rgb="FFFEFEFE"/>
      </top>
      <bottom style="medium">
        <color rgb="FFFFFFFF"/>
      </bottom>
      <diagonal/>
    </border>
    <border diagonalUp="false" diagonalDown="false">
      <left style="double">
        <color rgb="FFFEFEFE"/>
      </left>
      <right style="thin">
        <color rgb="FFFEFEFE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EFEFE"/>
      </left>
      <right/>
      <top/>
      <bottom style="thin">
        <color rgb="FFFEFEFE"/>
      </bottom>
      <diagonal/>
    </border>
    <border diagonalUp="false" diagonalDown="false">
      <left/>
      <right/>
      <top/>
      <bottom style="thin">
        <color rgb="FFFEFEFE"/>
      </bottom>
      <diagonal/>
    </border>
    <border diagonalUp="false" diagonalDown="false">
      <left/>
      <right style="thin">
        <color rgb="FFFEFEFE"/>
      </right>
      <top/>
      <bottom style="thin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/>
      <bottom style="thin">
        <color rgb="FFFEFEFE"/>
      </bottom>
      <diagonal/>
    </border>
    <border diagonalUp="false" diagonalDown="false">
      <left/>
      <right style="medium">
        <color rgb="FFFEFEFE"/>
      </right>
      <top/>
      <bottom style="thin">
        <color rgb="FFFEFEFE"/>
      </bottom>
      <diagonal/>
    </border>
    <border diagonalUp="false" diagonalDown="false">
      <left style="thin">
        <color rgb="FFFEFEFE"/>
      </left>
      <right/>
      <top style="thin">
        <color rgb="FFFEFEFE"/>
      </top>
      <bottom style="thin">
        <color rgb="FFFEFEFE"/>
      </bottom>
      <diagonal/>
    </border>
    <border diagonalUp="false" diagonalDown="false">
      <left/>
      <right/>
      <top style="thin">
        <color rgb="FFFEFEFE"/>
      </top>
      <bottom style="thin">
        <color rgb="FFFEFEFE"/>
      </bottom>
      <diagonal/>
    </border>
    <border diagonalUp="false" diagonalDown="false">
      <left/>
      <right style="thin">
        <color rgb="FFFEFEFE"/>
      </right>
      <top style="thin">
        <color rgb="FFFEFEFE"/>
      </top>
      <bottom style="thin">
        <color rgb="FFFEFEFE"/>
      </bottom>
      <diagonal/>
    </border>
    <border diagonalUp="false" diagonalDown="false">
      <left/>
      <right style="medium">
        <color rgb="FFFEFEFE"/>
      </right>
      <top style="thin">
        <color rgb="FFFEFEFE"/>
      </top>
      <bottom style="thin">
        <color rgb="FFFEFEFE"/>
      </bottom>
      <diagonal/>
    </border>
    <border diagonalUp="false" diagonalDown="false">
      <left style="thin">
        <color rgb="FFFEFEFE"/>
      </left>
      <right/>
      <top style="thin">
        <color rgb="FFFEFEFE"/>
      </top>
      <bottom/>
      <diagonal/>
    </border>
    <border diagonalUp="false" diagonalDown="false">
      <left/>
      <right/>
      <top style="thin">
        <color rgb="FFFEFEFE"/>
      </top>
      <bottom/>
      <diagonal/>
    </border>
    <border diagonalUp="false" diagonalDown="false">
      <left style="thin">
        <color rgb="FFFEFEFE"/>
      </left>
      <right style="thin">
        <color rgb="FFFEFEFE"/>
      </right>
      <top style="thin">
        <color rgb="FFFEFEFE"/>
      </top>
      <bottom/>
      <diagonal/>
    </border>
    <border diagonalUp="false" diagonalDown="false">
      <left/>
      <right style="medium">
        <color rgb="FFFEFEFE"/>
      </right>
      <top style="thin">
        <color rgb="FFFEFEFE"/>
      </top>
      <bottom/>
      <diagonal/>
    </border>
    <border diagonalUp="false" diagonalDown="false">
      <left/>
      <right style="thin">
        <color rgb="FFFEFEFE"/>
      </right>
      <top style="thin">
        <color rgb="FFFEFEFE"/>
      </top>
      <bottom/>
      <diagonal/>
    </border>
    <border diagonalUp="false" diagonalDown="false">
      <left style="double">
        <color rgb="FFFEFEFE"/>
      </left>
      <right style="thin">
        <color rgb="FFFEFEFE"/>
      </right>
      <top style="medium">
        <color rgb="FFFFFFFF"/>
      </top>
      <bottom style="double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 style="double">
        <color rgb="FFFEFEFE"/>
      </top>
      <bottom style="thin">
        <color rgb="FFFEFEFE"/>
      </bottom>
      <diagonal/>
    </border>
    <border diagonalUp="false" diagonalDown="false">
      <left/>
      <right style="medium">
        <color rgb="FFFEFEFE"/>
      </right>
      <top style="double">
        <color rgb="FFFEFEFE"/>
      </top>
      <bottom style="thin">
        <color rgb="FFFEFEFE"/>
      </bottom>
      <diagonal/>
    </border>
    <border diagonalUp="false" diagonalDown="false">
      <left style="medium">
        <color rgb="FFFEFEFE"/>
      </left>
      <right style="thin">
        <color rgb="FFFEFEFE"/>
      </right>
      <top/>
      <bottom style="medium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 style="medium">
        <color rgb="FFFEFEFE"/>
      </top>
      <bottom style="medium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/>
      <bottom style="medium">
        <color rgb="FFFEFEFE"/>
      </bottom>
      <diagonal/>
    </border>
    <border diagonalUp="false" diagonalDown="false">
      <left style="thin">
        <color rgb="FFFEFEFE"/>
      </left>
      <right/>
      <top/>
      <bottom style="medium">
        <color rgb="FFFEFEFE"/>
      </bottom>
      <diagonal/>
    </border>
    <border diagonalUp="false" diagonalDown="false">
      <left style="medium">
        <color rgb="FFFEFEFE"/>
      </left>
      <right style="medium">
        <color rgb="FFFEFEFE"/>
      </right>
      <top style="medium">
        <color rgb="FFFEFEFE"/>
      </top>
      <bottom style="medium">
        <color rgb="FFFEFEFE"/>
      </bottom>
      <diagonal/>
    </border>
    <border diagonalUp="false" diagonalDown="false">
      <left/>
      <right style="medium">
        <color rgb="FFFEFEFE"/>
      </right>
      <top/>
      <bottom style="medium">
        <color rgb="FFFEFEFE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>
        <color rgb="FFFEFEFE"/>
      </left>
      <right/>
      <top style="thin"/>
      <bottom style="thin"/>
      <diagonal/>
    </border>
    <border diagonalUp="false" diagonalDown="false">
      <left style="thin">
        <color rgb="FFFEFEFE"/>
      </left>
      <right style="thin">
        <color rgb="FFFEFEFE"/>
      </right>
      <top style="thin"/>
      <bottom style="thin"/>
      <diagonal/>
    </border>
    <border diagonalUp="false" diagonalDown="false">
      <left style="double">
        <color rgb="FFFEFEFE"/>
      </left>
      <right/>
      <top style="double">
        <color rgb="FFFEFEFE"/>
      </top>
      <bottom/>
      <diagonal/>
    </border>
    <border diagonalUp="false" diagonalDown="false">
      <left/>
      <right/>
      <top style="double">
        <color rgb="FFFEFEFE"/>
      </top>
      <bottom style="thin">
        <color rgb="FFFEFEFE"/>
      </bottom>
      <diagonal/>
    </border>
    <border diagonalUp="false" diagonalDown="false">
      <left style="thin">
        <color rgb="FFFEFEFE"/>
      </left>
      <right/>
      <top style="thin">
        <color rgb="FFFEFEFE"/>
      </top>
      <bottom style="double">
        <color rgb="FFFEFEFE"/>
      </bottom>
      <diagonal/>
    </border>
    <border diagonalUp="false" diagonalDown="false">
      <left/>
      <right/>
      <top style="thin">
        <color rgb="FFFEFEFE"/>
      </top>
      <bottom style="double">
        <color rgb="FFFEFEFE"/>
      </bottom>
      <diagonal/>
    </border>
    <border diagonalUp="false" diagonalDown="false">
      <left/>
      <right style="thin">
        <color rgb="FFFEFEFE"/>
      </right>
      <top style="thin">
        <color rgb="FFFEFEFE"/>
      </top>
      <bottom style="double">
        <color rgb="FFFEFEFE"/>
      </bottom>
      <diagonal/>
    </border>
    <border diagonalUp="false" diagonalDown="false">
      <left/>
      <right/>
      <top/>
      <bottom style="double">
        <color rgb="FFFEFEFE"/>
      </bottom>
      <diagonal/>
    </border>
    <border diagonalUp="false" diagonalDown="false">
      <left style="thin">
        <color rgb="FFFEFEFE"/>
      </left>
      <right style="thin">
        <color rgb="FFFEFEFE"/>
      </right>
      <top style="thin">
        <color rgb="FFFEFEFE"/>
      </top>
      <bottom style="double">
        <color rgb="FFFEFEFE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0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23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23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4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2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2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3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3" borderId="0" xfId="23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0" fillId="3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4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6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7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8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3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1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3" borderId="1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1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3" borderId="1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1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5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3" borderId="1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16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9" fillId="5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1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1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1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6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7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3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3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7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3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3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8" fillId="5" borderId="1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3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3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1" fillId="3" borderId="0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3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2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3" borderId="2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23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3" borderId="2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3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5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27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2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3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0" fillId="3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3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2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3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3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3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3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38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3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4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4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5" borderId="4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4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41" xfId="23" applyFont="true" applyBorder="true" applyAlignment="true" applyProtection="false">
      <alignment horizontal="general" vertical="center" textRotation="180" wrapText="false" indent="0" shrinkToFit="false"/>
      <protection locked="true" hidden="false"/>
    </xf>
    <xf numFmtId="164" fontId="19" fillId="5" borderId="42" xfId="23" applyFont="true" applyBorder="true" applyAlignment="true" applyProtection="false">
      <alignment horizontal="general" vertical="center" textRotation="180" wrapText="false" indent="0" shrinkToFit="false"/>
      <protection locked="true" hidden="false"/>
    </xf>
    <xf numFmtId="164" fontId="19" fillId="5" borderId="43" xfId="23" applyFont="true" applyBorder="true" applyAlignment="true" applyProtection="false">
      <alignment horizontal="general" vertical="center" textRotation="180" wrapText="false" indent="0" shrinkToFit="false"/>
      <protection locked="true" hidden="false"/>
    </xf>
    <xf numFmtId="164" fontId="3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5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46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47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6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5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51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52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2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7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5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46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47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48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5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5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5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2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2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54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55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5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4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8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56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5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2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27" xfId="23" applyFont="true" applyBorder="true" applyAlignment="true" applyProtection="false">
      <alignment horizontal="general" vertical="top" textRotation="255" wrapText="false" indent="0" shrinkToFit="false"/>
      <protection locked="true" hidden="false"/>
    </xf>
    <xf numFmtId="164" fontId="11" fillId="0" borderId="62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6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4" xfId="23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10" fillId="0" borderId="65" xfId="23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10" fillId="0" borderId="66" xfId="23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10" fillId="0" borderId="67" xfId="23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39" fillId="0" borderId="0" xfId="23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6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3" borderId="69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6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69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3" borderId="7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7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4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7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7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7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75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5" borderId="7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75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75" xfId="23" applyFont="true" applyBorder="true" applyAlignment="true" applyProtection="false">
      <alignment horizontal="general" vertical="center" textRotation="180" wrapText="false" indent="0" shrinkToFit="false"/>
      <protection locked="true" hidden="false"/>
    </xf>
    <xf numFmtId="164" fontId="12" fillId="6" borderId="55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27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76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77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78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6" borderId="79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8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5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55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8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0" xfId="23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11" fillId="3" borderId="54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55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58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5" borderId="75" xfId="23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75" fontId="19" fillId="5" borderId="5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6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27" xfId="23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Functional Test Case v1.0" xfId="21"/>
    <cellStyle name="Normal_Sheet1" xfId="22"/>
    <cellStyle name="Normal_Template_UnitTest Case_v0.9" xfId="23"/>
    <cellStyle name="標準_結合試験(AllOvertheWorld)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EFE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b="1" sz="900" spc="-1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Test Type</a:t>
            </a:r>
          </a:p>
        </c:rich>
      </c:tx>
      <c:layout>
        <c:manualLayout>
          <c:xMode val="edge"/>
          <c:yMode val="edge"/>
          <c:x val="0.41138903672166"/>
          <c:y val="0.0556539710658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136774880255"/>
          <c:y val="0.273103041039268"/>
          <c:w val="0.385843533794572"/>
          <c:h val="0.62178919397697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explosion val="0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</c:ser>
        <c:ser>
          <c:idx val="3"/>
          <c:order val="3"/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explosion val="0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</c:ser>
        <c:ser>
          <c:idx val="4"/>
          <c:order val="4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</c:numCache>
            </c:numRef>
          </c:val>
        </c:ser>
        <c:firstSliceAng val="0"/>
      </c:pieChart>
      <c:spPr>
        <a:noFill/>
        <a:ln w="12600">
          <a:noFill/>
        </a:ln>
      </c:spPr>
    </c:plotArea>
    <c:legend>
      <c:layout>
        <c:manualLayout>
          <c:xMode val="edge"/>
          <c:yMode val="edge"/>
          <c:x val="0.79359588433564"/>
          <c:y val="0.396958960732211"/>
          <c:w val="0.0813375909171545"/>
          <c:h val="0.312370829642752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ＭＳ Ｐゴシック"/>
              <a:ea typeface="ＭＳ Ｐゴシック"/>
            </a:defRPr>
          </a:pPr>
        </a:p>
      </c:txPr>
    </c:legend>
    <c:plotVisOnly val="1"/>
    <c:dispBlanksAs val="zero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b="1" sz="1100" spc="-1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Passed Percent</a:t>
            </a:r>
          </a:p>
        </c:rich>
      </c:tx>
      <c:layout>
        <c:manualLayout>
          <c:xMode val="edge"/>
          <c:yMode val="edge"/>
          <c:x val="0.352009338002334"/>
          <c:y val="0.056310679611650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78455894614"/>
          <c:y val="0.287677371172517"/>
          <c:w val="0.352176088044022"/>
          <c:h val="0.6097087378640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%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explosion val="0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</c:ser>
        <c:ser>
          <c:idx val="3"/>
          <c:order val="3"/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explosion val="0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</c:ser>
        <c:ser>
          <c:idx val="4"/>
          <c:order val="4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%" sourceLinked="1"/>
              <c:txPr>
                <a:bodyPr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ＭＳ Ｐゴシック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</c:numCache>
            </c:numRef>
          </c:val>
        </c:ser>
        <c:firstSliceAng val="0"/>
      </c:pieChart>
      <c:spPr>
        <a:noFill/>
        <a:ln w="12600">
          <a:noFill/>
        </a:ln>
      </c:spPr>
    </c:plotArea>
    <c:legend>
      <c:layout>
        <c:manualLayout>
          <c:xMode val="edge"/>
          <c:yMode val="edge"/>
          <c:x val="0.775554443888611"/>
          <c:y val="0.435250186706497"/>
          <c:w val="0.188177422044356"/>
          <c:h val="0.294996265870052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925" spc="-1" strike="noStrike">
              <a:solidFill>
                <a:srgbClr val="000000"/>
              </a:solidFill>
              <a:latin typeface="ＭＳ Ｐゴシック"/>
              <a:ea typeface="ＭＳ Ｐゴシック"/>
            </a:defRPr>
          </a:pPr>
        </a:p>
      </c:txPr>
    </c:legend>
    <c:plotVisOnly val="1"/>
    <c:dispBlanksAs val="zero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68040</xdr:colOff>
      <xdr:row>1</xdr:row>
      <xdr:rowOff>124200</xdr:rowOff>
    </xdr:from>
    <xdr:to>
      <xdr:col>0</xdr:col>
      <xdr:colOff>1337040</xdr:colOff>
      <xdr:row>1</xdr:row>
      <xdr:rowOff>849600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8040" y="285840"/>
          <a:ext cx="1269000" cy="72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551520</xdr:colOff>
      <xdr:row>24</xdr:row>
      <xdr:rowOff>0</xdr:rowOff>
    </xdr:from>
    <xdr:to>
      <xdr:col>9</xdr:col>
      <xdr:colOff>2880</xdr:colOff>
      <xdr:row>39</xdr:row>
      <xdr:rowOff>9360</xdr:rowOff>
    </xdr:to>
    <xdr:graphicFrame>
      <xdr:nvGraphicFramePr>
        <xdr:cNvPr id="1" name="Chart 16"/>
        <xdr:cNvGraphicFramePr/>
      </xdr:nvGraphicFramePr>
      <xdr:xfrm>
        <a:off x="4742280" y="4181400"/>
        <a:ext cx="405828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116280</xdr:colOff>
      <xdr:row>24</xdr:row>
      <xdr:rowOff>19080</xdr:rowOff>
    </xdr:from>
    <xdr:to>
      <xdr:col>3</xdr:col>
      <xdr:colOff>243000</xdr:colOff>
      <xdr:row>38</xdr:row>
      <xdr:rowOff>162000</xdr:rowOff>
    </xdr:to>
    <xdr:graphicFrame>
      <xdr:nvGraphicFramePr>
        <xdr:cNvPr id="2" name="Chart 17"/>
        <xdr:cNvGraphicFramePr/>
      </xdr:nvGraphicFramePr>
      <xdr:xfrm>
        <a:off x="116280" y="4200480"/>
        <a:ext cx="4317480" cy="24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5" activeCellId="0" sqref="A45"/>
    </sheetView>
  </sheetViews>
  <sheetFormatPr defaultColWidth="8.9921875" defaultRowHeight="14.25" zeroHeight="false" outlineLevelRow="0" outlineLevelCol="0"/>
  <cols>
    <col collapsed="false" customWidth="true" hidden="false" outlineLevel="0" max="1" min="1" style="1" width="119.48"/>
    <col collapsed="false" customWidth="false" hidden="false" outlineLevel="0" max="257" min="2" style="1" width="9"/>
  </cols>
  <sheetData>
    <row r="1" s="3" customFormat="true" ht="22.5" hidden="false" customHeight="false" outlineLevel="0" collapsed="false">
      <c r="A1" s="2" t="s">
        <v>0</v>
      </c>
    </row>
    <row r="2" s="3" customFormat="true" ht="22.5" hidden="false" customHeight="false" outlineLevel="0" collapsed="false">
      <c r="A2" s="2"/>
    </row>
    <row r="3" s="5" customFormat="true" ht="18" hidden="false" customHeight="false" outlineLevel="0" collapsed="false">
      <c r="A3" s="4" t="s">
        <v>1</v>
      </c>
    </row>
    <row r="4" customFormat="false" ht="15" hidden="false" customHeight="true" outlineLevel="0" collapsed="false">
      <c r="A4" s="6" t="s">
        <v>2</v>
      </c>
    </row>
    <row r="5" customFormat="false" ht="15" hidden="false" customHeight="true" outlineLevel="0" collapsed="false">
      <c r="A5" s="6" t="s">
        <v>3</v>
      </c>
    </row>
    <row r="6" customFormat="false" ht="38.25" hidden="false" customHeight="false" outlineLevel="0" collapsed="false">
      <c r="A6" s="7" t="s">
        <v>4</v>
      </c>
    </row>
    <row r="7" customFormat="false" ht="29.25" hidden="false" customHeight="true" outlineLevel="0" collapsed="false">
      <c r="A7" s="7" t="s">
        <v>5</v>
      </c>
    </row>
    <row r="8" customFormat="false" ht="30" hidden="false" customHeight="true" outlineLevel="0" collapsed="false">
      <c r="A8" s="8" t="s">
        <v>6</v>
      </c>
    </row>
    <row r="9" s="10" customFormat="true" ht="16.5" hidden="false" customHeight="true" outlineLevel="0" collapsed="false">
      <c r="A9" s="9" t="s">
        <v>7</v>
      </c>
    </row>
    <row r="10" customFormat="false" ht="16.5" hidden="false" customHeight="true" outlineLevel="0" collapsed="false">
      <c r="A10" s="11"/>
    </row>
    <row r="11" s="5" customFormat="true" ht="18" hidden="false" customHeight="false" outlineLevel="0" collapsed="false">
      <c r="A11" s="4" t="s">
        <v>8</v>
      </c>
    </row>
    <row r="12" s="13" customFormat="true" ht="15" hidden="false" customHeight="false" outlineLevel="0" collapsed="false">
      <c r="A12" s="12" t="s">
        <v>9</v>
      </c>
    </row>
    <row r="13" customFormat="false" ht="25.5" hidden="false" customHeight="false" outlineLevel="0" collapsed="false">
      <c r="A13" s="6" t="s">
        <v>10</v>
      </c>
    </row>
    <row r="14" customFormat="false" ht="14.25" hidden="false" customHeight="false" outlineLevel="0" collapsed="false">
      <c r="A14" s="6" t="s">
        <v>11</v>
      </c>
    </row>
    <row r="15" customFormat="false" ht="14.25" hidden="false" customHeight="false" outlineLevel="0" collapsed="false">
      <c r="A15" s="7" t="s">
        <v>12</v>
      </c>
    </row>
    <row r="16" customFormat="false" ht="14.25" hidden="false" customHeight="false" outlineLevel="0" collapsed="false">
      <c r="A16" s="11"/>
    </row>
    <row r="17" s="13" customFormat="true" ht="15" hidden="false" customHeight="false" outlineLevel="0" collapsed="false">
      <c r="A17" s="12" t="s">
        <v>13</v>
      </c>
    </row>
    <row r="18" customFormat="false" ht="14.25" hidden="false" customHeight="false" outlineLevel="0" collapsed="false">
      <c r="A18" s="6" t="s">
        <v>14</v>
      </c>
      <c r="B18" s="11"/>
    </row>
    <row r="19" customFormat="false" ht="14.25" hidden="false" customHeight="false" outlineLevel="0" collapsed="false">
      <c r="A19" s="12" t="s">
        <v>15</v>
      </c>
    </row>
    <row r="20" customFormat="false" ht="14.25" hidden="false" customHeight="false" outlineLevel="0" collapsed="false">
      <c r="A20" s="6" t="s">
        <v>16</v>
      </c>
      <c r="B20" s="11"/>
    </row>
    <row r="21" customFormat="false" ht="25.5" hidden="false" customHeight="false" outlineLevel="0" collapsed="false">
      <c r="A21" s="7" t="s">
        <v>17</v>
      </c>
    </row>
    <row r="22" customFormat="false" ht="14.25" hidden="false" customHeight="false" outlineLevel="0" collapsed="false">
      <c r="A22" s="6" t="s">
        <v>18</v>
      </c>
      <c r="B22" s="11"/>
    </row>
    <row r="23" customFormat="false" ht="14.25" hidden="false" customHeight="false" outlineLevel="0" collapsed="false">
      <c r="A23" s="6" t="s">
        <v>19</v>
      </c>
      <c r="B23" s="11"/>
    </row>
    <row r="24" customFormat="false" ht="14.25" hidden="false" customHeight="false" outlineLevel="0" collapsed="false">
      <c r="A24" s="6" t="s">
        <v>20</v>
      </c>
      <c r="B24" s="11"/>
    </row>
    <row r="25" customFormat="false" ht="14.25" hidden="false" customHeight="false" outlineLevel="0" collapsed="false">
      <c r="A25" s="6" t="s">
        <v>21</v>
      </c>
      <c r="B25" s="11"/>
      <c r="C25" s="11" t="s">
        <v>22</v>
      </c>
      <c r="D25" s="11" t="s">
        <v>22</v>
      </c>
    </row>
    <row r="26" customFormat="false" ht="14.25" hidden="false" customHeight="false" outlineLevel="0" collapsed="false">
      <c r="A26" s="6" t="s">
        <v>23</v>
      </c>
    </row>
    <row r="27" customFormat="false" ht="14.25" hidden="false" customHeight="false" outlineLevel="0" collapsed="false">
      <c r="A27" s="6" t="s">
        <v>24</v>
      </c>
      <c r="B27" s="11"/>
    </row>
    <row r="28" customFormat="false" ht="14.25" hidden="false" customHeight="false" outlineLevel="0" collapsed="false">
      <c r="A28" s="6" t="s">
        <v>25</v>
      </c>
    </row>
    <row r="29" customFormat="false" ht="14.25" hidden="false" customHeight="false" outlineLevel="0" collapsed="false">
      <c r="A29" s="6" t="s">
        <v>26</v>
      </c>
    </row>
    <row r="30" customFormat="false" ht="14.25" hidden="false" customHeight="false" outlineLevel="0" collapsed="false">
      <c r="A30" s="6" t="s">
        <v>27</v>
      </c>
      <c r="B30" s="11"/>
      <c r="C30" s="11" t="s">
        <v>22</v>
      </c>
    </row>
    <row r="31" customFormat="false" ht="14.25" hidden="false" customHeight="false" outlineLevel="0" collapsed="false">
      <c r="A31" s="12" t="s">
        <v>28</v>
      </c>
    </row>
    <row r="32" customFormat="false" ht="30" hidden="false" customHeight="true" outlineLevel="0" collapsed="false">
      <c r="A32" s="7" t="s">
        <v>29</v>
      </c>
    </row>
    <row r="33" customFormat="false" ht="14.25" hidden="false" customHeight="false" outlineLevel="0" collapsed="false">
      <c r="A33" s="6" t="s">
        <v>30</v>
      </c>
    </row>
    <row r="34" customFormat="false" ht="14.25" hidden="false" customHeight="false" outlineLevel="0" collapsed="false">
      <c r="A34" s="6" t="s">
        <v>31</v>
      </c>
    </row>
    <row r="35" customFormat="false" ht="14.25" hidden="false" customHeight="false" outlineLevel="0" collapsed="false">
      <c r="A35" s="6" t="s">
        <v>32</v>
      </c>
      <c r="B35" s="11"/>
    </row>
    <row r="36" customFormat="false" ht="14.25" hidden="false" customHeight="false" outlineLevel="0" collapsed="false">
      <c r="A36" s="6" t="s">
        <v>33</v>
      </c>
      <c r="B36" s="11"/>
    </row>
    <row r="37" customFormat="false" ht="14.25" hidden="false" customHeight="false" outlineLevel="0" collapsed="false">
      <c r="A37" s="12" t="s">
        <v>34</v>
      </c>
    </row>
    <row r="38" customFormat="false" ht="14.25" hidden="false" customHeight="false" outlineLevel="0" collapsed="false">
      <c r="A38" s="6" t="s">
        <v>35</v>
      </c>
    </row>
    <row r="39" customFormat="false" ht="38.25" hidden="false" customHeight="false" outlineLevel="0" collapsed="false">
      <c r="A39" s="8" t="s">
        <v>36</v>
      </c>
      <c r="B39" s="11"/>
    </row>
    <row r="40" customFormat="false" ht="14.25" hidden="false" customHeight="false" outlineLevel="0" collapsed="false">
      <c r="A40" s="8"/>
      <c r="B40" s="11"/>
    </row>
    <row r="41" s="13" customFormat="true" ht="15" hidden="false" customHeight="false" outlineLevel="0" collapsed="false">
      <c r="A41" s="12" t="s">
        <v>37</v>
      </c>
    </row>
    <row r="42" customFormat="false" ht="14.25" hidden="false" customHeight="false" outlineLevel="0" collapsed="false">
      <c r="A42" s="6" t="s">
        <v>38</v>
      </c>
    </row>
    <row r="43" customFormat="false" ht="14.25" hidden="false" customHeight="false" outlineLevel="0" collapsed="false">
      <c r="A43" s="6" t="s">
        <v>39</v>
      </c>
    </row>
    <row r="44" customFormat="false" ht="14.25" hidden="false" customHeight="false" outlineLevel="0" collapsed="false">
      <c r="A44" s="6" t="s">
        <v>40</v>
      </c>
    </row>
    <row r="45" customFormat="false" ht="14.25" hidden="false" customHeight="false" outlineLevel="0" collapsed="false">
      <c r="A45" s="6" t="s">
        <v>41</v>
      </c>
    </row>
    <row r="46" customFormat="false" ht="14.25" hidden="false" customHeight="false" outlineLevel="0" collapsed="false">
      <c r="A46" s="6" t="s">
        <v>42</v>
      </c>
    </row>
    <row r="47" customFormat="false" ht="14.25" hidden="false" customHeight="false" outlineLevel="0" collapsed="false">
      <c r="A47" s="6" t="s">
        <v>43</v>
      </c>
    </row>
    <row r="48" customFormat="false" ht="14.25" hidden="false" customHeight="false" outlineLevel="0" collapsed="false">
      <c r="A48" s="11" t="s">
        <v>44</v>
      </c>
    </row>
    <row r="49" customFormat="false" ht="14.25" hidden="false" customHeight="false" outlineLevel="0" collapsed="false">
      <c r="A49" s="11"/>
    </row>
  </sheetData>
  <printOptions headings="false" gridLines="false" gridLinesSet="true" horizontalCentered="false" verticalCentered="false"/>
  <pageMargins left="0.75" right="0.75" top="0.7" bottom="0.6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1" activeCellId="0" sqref="F11"/>
    </sheetView>
  </sheetViews>
  <sheetFormatPr defaultColWidth="8.9921875" defaultRowHeight="12.75" zeroHeight="false" outlineLevelRow="0" outlineLevelCol="0"/>
  <cols>
    <col collapsed="false" customWidth="true" hidden="false" outlineLevel="0" max="1" min="1" style="14" width="7.12"/>
    <col collapsed="false" customWidth="true" hidden="false" outlineLevel="0" max="2" min="2" style="14" width="21.39"/>
    <col collapsed="false" customWidth="true" hidden="false" outlineLevel="0" max="3" min="3" style="14" width="11.88"/>
    <col collapsed="false" customWidth="true" hidden="false" outlineLevel="0" max="4" min="4" style="15" width="20.63"/>
    <col collapsed="false" customWidth="true" hidden="false" outlineLevel="0" max="5" min="5" style="16" width="21.01"/>
    <col collapsed="false" customWidth="true" hidden="false" outlineLevel="0" max="6" min="6" style="15" width="12.38"/>
    <col collapsed="false" customWidth="true" hidden="false" outlineLevel="0" max="7" min="7" style="15" width="32.4"/>
    <col collapsed="false" customWidth="true" hidden="false" outlineLevel="0" max="8" min="8" style="15" width="59.42"/>
    <col collapsed="false" customWidth="false" hidden="false" outlineLevel="0" max="257" min="9" style="17" width="9"/>
  </cols>
  <sheetData>
    <row r="2" customFormat="false" ht="25.5" hidden="false" customHeight="false" outlineLevel="0" collapsed="false">
      <c r="A2" s="18"/>
      <c r="B2" s="18"/>
      <c r="C2" s="18"/>
      <c r="E2" s="19" t="s">
        <v>45</v>
      </c>
      <c r="F2" s="19"/>
      <c r="G2" s="20"/>
    </row>
    <row r="3" customFormat="false" ht="13.5" hidden="false" customHeight="true" outlineLevel="0" collapsed="false">
      <c r="A3" s="18"/>
      <c r="B3" s="18"/>
      <c r="C3" s="18"/>
      <c r="F3" s="21"/>
      <c r="G3" s="21"/>
    </row>
    <row r="4" customFormat="false" ht="14.25" hidden="false" customHeight="true" outlineLevel="0" collapsed="false">
      <c r="A4" s="22" t="s">
        <v>46</v>
      </c>
      <c r="B4" s="22"/>
      <c r="C4" s="22"/>
      <c r="D4" s="22"/>
      <c r="E4" s="23" t="s">
        <v>47</v>
      </c>
      <c r="F4" s="23"/>
      <c r="G4" s="23"/>
      <c r="H4" s="23"/>
    </row>
    <row r="5" customFormat="false" ht="14.25" hidden="false" customHeight="true" outlineLevel="0" collapsed="false">
      <c r="A5" s="22" t="s">
        <v>48</v>
      </c>
      <c r="B5" s="22"/>
      <c r="C5" s="22"/>
      <c r="D5" s="22"/>
      <c r="E5" s="23" t="s">
        <v>47</v>
      </c>
      <c r="F5" s="23"/>
      <c r="G5" s="23"/>
      <c r="H5" s="23"/>
    </row>
    <row r="6" customFormat="false" ht="14.25" hidden="false" customHeight="true" outlineLevel="0" collapsed="false">
      <c r="A6" s="24" t="s">
        <v>49</v>
      </c>
      <c r="B6" s="24"/>
      <c r="C6" s="24"/>
      <c r="D6" s="24"/>
      <c r="E6" s="25" t="n">
        <v>100</v>
      </c>
      <c r="F6" s="26"/>
      <c r="G6" s="26"/>
      <c r="H6" s="27"/>
    </row>
    <row r="7" s="30" customFormat="true" ht="75" hidden="false" customHeight="true" outlineLevel="0" collapsed="false">
      <c r="A7" s="28" t="s">
        <v>50</v>
      </c>
      <c r="B7" s="28"/>
      <c r="C7" s="28"/>
      <c r="D7" s="28"/>
      <c r="E7" s="29" t="s">
        <v>51</v>
      </c>
      <c r="F7" s="29"/>
      <c r="G7" s="29"/>
      <c r="H7" s="29"/>
    </row>
    <row r="8" customFormat="false" ht="12.75" hidden="false" customHeight="false" outlineLevel="0" collapsed="false">
      <c r="A8" s="31"/>
      <c r="B8" s="31"/>
      <c r="C8" s="31"/>
      <c r="D8" s="32"/>
      <c r="E8" s="33"/>
      <c r="F8" s="32"/>
      <c r="G8" s="32"/>
      <c r="H8" s="32"/>
    </row>
    <row r="9" s="37" customFormat="true" ht="12.75" hidden="false" customHeight="false" outlineLevel="0" collapsed="false">
      <c r="A9" s="34"/>
      <c r="B9" s="34"/>
      <c r="C9" s="34"/>
      <c r="D9" s="35"/>
      <c r="E9" s="36"/>
      <c r="F9" s="35"/>
      <c r="G9" s="35"/>
      <c r="H9" s="35"/>
    </row>
    <row r="10" s="45" customFormat="true" ht="24" hidden="false" customHeight="true" outlineLevel="0" collapsed="false">
      <c r="A10" s="38" t="s">
        <v>52</v>
      </c>
      <c r="B10" s="39" t="s">
        <v>53</v>
      </c>
      <c r="C10" s="40" t="s">
        <v>54</v>
      </c>
      <c r="D10" s="41" t="s">
        <v>55</v>
      </c>
      <c r="E10" s="42" t="s">
        <v>56</v>
      </c>
      <c r="F10" s="41" t="s">
        <v>57</v>
      </c>
      <c r="G10" s="43" t="s">
        <v>58</v>
      </c>
      <c r="H10" s="44" t="s">
        <v>59</v>
      </c>
    </row>
    <row r="11" customFormat="false" ht="12.75" hidden="false" customHeight="false" outlineLevel="0" collapsed="false">
      <c r="A11" s="46" t="n">
        <v>1</v>
      </c>
      <c r="B11" s="47" t="s">
        <v>60</v>
      </c>
      <c r="C11" s="47" t="s">
        <v>61</v>
      </c>
      <c r="D11" s="48" t="s">
        <v>60</v>
      </c>
      <c r="E11" s="49"/>
      <c r="F11" s="50" t="s">
        <v>62</v>
      </c>
      <c r="G11" s="51" t="s">
        <v>60</v>
      </c>
      <c r="H11" s="52" t="s">
        <v>63</v>
      </c>
    </row>
    <row r="12" customFormat="false" ht="12.75" hidden="false" customHeight="false" outlineLevel="0" collapsed="false">
      <c r="A12" s="46" t="n">
        <v>2</v>
      </c>
      <c r="B12" s="47" t="s">
        <v>64</v>
      </c>
      <c r="C12" s="47" t="s">
        <v>61</v>
      </c>
      <c r="D12" s="48" t="s">
        <v>64</v>
      </c>
      <c r="E12" s="49"/>
      <c r="F12" s="50" t="s">
        <v>65</v>
      </c>
      <c r="G12" s="51" t="s">
        <v>64</v>
      </c>
      <c r="H12" s="52" t="s">
        <v>63</v>
      </c>
    </row>
    <row r="13" customFormat="false" ht="12.75" hidden="false" customHeight="false" outlineLevel="0" collapsed="false">
      <c r="A13" s="46" t="n">
        <v>3</v>
      </c>
      <c r="B13" s="47" t="s">
        <v>66</v>
      </c>
      <c r="C13" s="47" t="s">
        <v>61</v>
      </c>
      <c r="D13" s="48" t="s">
        <v>67</v>
      </c>
      <c r="E13" s="49"/>
      <c r="F13" s="53" t="s">
        <v>68</v>
      </c>
      <c r="G13" s="51" t="s">
        <v>69</v>
      </c>
      <c r="H13" s="52" t="s">
        <v>70</v>
      </c>
    </row>
    <row r="14" customFormat="false" ht="12.75" hidden="false" customHeight="false" outlineLevel="0" collapsed="false">
      <c r="A14" s="46" t="n">
        <v>4</v>
      </c>
      <c r="B14" s="47" t="s">
        <v>71</v>
      </c>
      <c r="C14" s="47" t="s">
        <v>61</v>
      </c>
      <c r="D14" s="48" t="s">
        <v>71</v>
      </c>
      <c r="E14" s="49"/>
      <c r="F14" s="50" t="s">
        <v>72</v>
      </c>
      <c r="G14" s="51" t="s">
        <v>73</v>
      </c>
      <c r="H14" s="52" t="s">
        <v>70</v>
      </c>
    </row>
    <row r="15" customFormat="false" ht="12.75" hidden="false" customHeight="false" outlineLevel="0" collapsed="false">
      <c r="A15" s="46" t="n">
        <v>5</v>
      </c>
      <c r="B15" s="14" t="s">
        <v>74</v>
      </c>
      <c r="C15" s="47" t="s">
        <v>61</v>
      </c>
      <c r="D15" s="14" t="s">
        <v>74</v>
      </c>
      <c r="E15" s="49"/>
      <c r="F15" s="50" t="s">
        <v>75</v>
      </c>
      <c r="G15" s="51" t="s">
        <v>76</v>
      </c>
      <c r="H15" s="52" t="s">
        <v>70</v>
      </c>
    </row>
    <row r="16" customFormat="false" ht="12.75" hidden="false" customHeight="false" outlineLevel="0" collapsed="false">
      <c r="A16" s="46" t="n">
        <v>6</v>
      </c>
      <c r="B16" s="47" t="s">
        <v>77</v>
      </c>
      <c r="C16" s="47" t="s">
        <v>61</v>
      </c>
      <c r="D16" s="47" t="s">
        <v>77</v>
      </c>
      <c r="E16" s="49"/>
      <c r="F16" s="54"/>
      <c r="G16" s="54"/>
      <c r="H16" s="52" t="s">
        <v>70</v>
      </c>
    </row>
    <row r="17" customFormat="false" ht="12.75" hidden="false" customHeight="false" outlineLevel="0" collapsed="false">
      <c r="A17" s="46" t="n">
        <v>7</v>
      </c>
      <c r="B17" s="47" t="s">
        <v>78</v>
      </c>
      <c r="C17" s="47" t="s">
        <v>61</v>
      </c>
      <c r="D17" s="47" t="s">
        <v>78</v>
      </c>
      <c r="E17" s="49"/>
      <c r="F17" s="54"/>
      <c r="G17" s="54"/>
      <c r="H17" s="52" t="s">
        <v>70</v>
      </c>
    </row>
    <row r="18" customFormat="false" ht="12.75" hidden="false" customHeight="false" outlineLevel="0" collapsed="false">
      <c r="A18" s="46" t="n">
        <v>8</v>
      </c>
      <c r="B18" s="47" t="s">
        <v>79</v>
      </c>
      <c r="C18" s="47" t="s">
        <v>80</v>
      </c>
      <c r="D18" s="47" t="s">
        <v>79</v>
      </c>
      <c r="E18" s="49"/>
      <c r="F18" s="54"/>
      <c r="G18" s="54"/>
      <c r="H18" s="52" t="s">
        <v>81</v>
      </c>
    </row>
    <row r="19" customFormat="false" ht="12.75" hidden="false" customHeight="false" outlineLevel="0" collapsed="false">
      <c r="A19" s="46" t="n">
        <v>9</v>
      </c>
      <c r="B19" s="47" t="s">
        <v>82</v>
      </c>
      <c r="C19" s="47" t="s">
        <v>80</v>
      </c>
      <c r="D19" s="47" t="s">
        <v>82</v>
      </c>
      <c r="E19" s="49"/>
      <c r="F19" s="54"/>
      <c r="G19" s="54"/>
      <c r="H19" s="52" t="s">
        <v>81</v>
      </c>
    </row>
    <row r="20" customFormat="false" ht="12.75" hidden="false" customHeight="false" outlineLevel="0" collapsed="false">
      <c r="A20" s="46" t="n">
        <v>10</v>
      </c>
      <c r="B20" s="47" t="s">
        <v>83</v>
      </c>
      <c r="C20" s="47" t="s">
        <v>80</v>
      </c>
      <c r="D20" s="47" t="s">
        <v>83</v>
      </c>
      <c r="E20" s="49"/>
      <c r="F20" s="54"/>
      <c r="G20" s="54"/>
      <c r="H20" s="52" t="s">
        <v>81</v>
      </c>
    </row>
    <row r="21" customFormat="false" ht="12.75" hidden="false" customHeight="false" outlineLevel="0" collapsed="false">
      <c r="A21" s="46"/>
      <c r="B21" s="47"/>
      <c r="C21" s="47"/>
      <c r="D21" s="48"/>
      <c r="E21" s="49"/>
      <c r="F21" s="54"/>
      <c r="G21" s="54"/>
      <c r="H21" s="52"/>
    </row>
    <row r="22" customFormat="false" ht="12.75" hidden="false" customHeight="false" outlineLevel="0" collapsed="false">
      <c r="A22" s="46"/>
      <c r="B22" s="47"/>
      <c r="C22" s="47"/>
      <c r="D22" s="48"/>
      <c r="E22" s="49"/>
      <c r="F22" s="54"/>
      <c r="G22" s="54"/>
      <c r="H22" s="52"/>
    </row>
    <row r="23" customFormat="false" ht="12.75" hidden="false" customHeight="false" outlineLevel="0" collapsed="false">
      <c r="A23" s="55"/>
      <c r="B23" s="56"/>
      <c r="C23" s="56"/>
      <c r="D23" s="57"/>
      <c r="E23" s="58"/>
      <c r="F23" s="59"/>
      <c r="G23" s="59"/>
      <c r="H23" s="60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ction4"/>
    <hyperlink ref="F15" location="Function5!A1" display="Function5"/>
  </hyperlinks>
  <printOptions headings="false" gridLines="false" gridLinesSet="true" horizontalCentered="false" verticalCentered="false"/>
  <pageMargins left="0.65" right="0.65" top="0.75" bottom="0.75" header="0.511805555555555" footer="0.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9921875" defaultRowHeight="12.75" zeroHeight="false" outlineLevelRow="0" outlineLevelCol="0"/>
  <cols>
    <col collapsed="false" customWidth="true" hidden="false" outlineLevel="0" max="1" min="1" style="61" width="21.39"/>
    <col collapsed="false" customWidth="true" hidden="false" outlineLevel="0" max="2" min="2" style="62" width="10"/>
    <col collapsed="false" customWidth="true" hidden="false" outlineLevel="0" max="3" min="3" style="62" width="14.38"/>
    <col collapsed="false" customWidth="true" hidden="false" outlineLevel="0" max="4" min="4" style="62" width="8"/>
    <col collapsed="false" customWidth="true" hidden="false" outlineLevel="0" max="5" min="5" style="62" width="38.03"/>
    <col collapsed="false" customWidth="true" hidden="false" outlineLevel="0" max="6" min="6" style="62" width="48.29"/>
    <col collapsed="false" customWidth="false" hidden="false" outlineLevel="0" max="257" min="7" style="62" width="9"/>
  </cols>
  <sheetData>
    <row r="2" s="65" customFormat="true" ht="75.75" hidden="false" customHeight="true" outlineLevel="0" collapsed="false">
      <c r="A2" s="63"/>
      <c r="B2" s="64" t="s">
        <v>84</v>
      </c>
      <c r="C2" s="64"/>
      <c r="D2" s="64"/>
      <c r="E2" s="64"/>
      <c r="F2" s="64"/>
    </row>
    <row r="3" customFormat="false" ht="12.75" hidden="false" customHeight="false" outlineLevel="0" collapsed="false">
      <c r="A3" s="66"/>
      <c r="B3" s="67"/>
      <c r="E3" s="37"/>
    </row>
    <row r="4" customFormat="false" ht="14.25" hidden="false" customHeight="true" outlineLevel="0" collapsed="false">
      <c r="A4" s="68" t="s">
        <v>46</v>
      </c>
      <c r="B4" s="69" t="s">
        <v>47</v>
      </c>
      <c r="C4" s="69"/>
      <c r="D4" s="69"/>
      <c r="E4" s="68" t="s">
        <v>85</v>
      </c>
      <c r="F4" s="70" t="s">
        <v>86</v>
      </c>
    </row>
    <row r="5" customFormat="false" ht="14.25" hidden="false" customHeight="true" outlineLevel="0" collapsed="false">
      <c r="A5" s="68" t="s">
        <v>48</v>
      </c>
      <c r="B5" s="69" t="s">
        <v>47</v>
      </c>
      <c r="C5" s="69"/>
      <c r="D5" s="69"/>
      <c r="E5" s="68" t="s">
        <v>87</v>
      </c>
      <c r="F5" s="70" t="s">
        <v>88</v>
      </c>
    </row>
    <row r="6" customFormat="false" ht="15.75" hidden="false" customHeight="true" outlineLevel="0" collapsed="false">
      <c r="A6" s="68" t="s">
        <v>89</v>
      </c>
      <c r="B6" s="71" t="str">
        <f aca="false">B5&amp;"_"&amp;"UnitTestCase"&amp;"_"&amp;"v1.0"</f>
        <v>SweetHeart_UnitTestCase_v1.0</v>
      </c>
      <c r="C6" s="71"/>
      <c r="D6" s="71"/>
      <c r="E6" s="68" t="s">
        <v>90</v>
      </c>
      <c r="F6" s="72" t="n">
        <v>44318</v>
      </c>
    </row>
    <row r="7" customFormat="false" ht="13.5" hidden="false" customHeight="true" outlineLevel="0" collapsed="false">
      <c r="A7" s="68"/>
      <c r="B7" s="71"/>
      <c r="C7" s="71"/>
      <c r="D7" s="71"/>
      <c r="E7" s="68" t="s">
        <v>91</v>
      </c>
      <c r="F7" s="73" t="n">
        <v>1</v>
      </c>
    </row>
    <row r="8" customFormat="false" ht="12.75" hidden="false" customHeight="false" outlineLevel="0" collapsed="false">
      <c r="A8" s="74"/>
      <c r="B8" s="75"/>
      <c r="C8" s="76"/>
      <c r="D8" s="76"/>
      <c r="E8" s="77"/>
      <c r="F8" s="75"/>
    </row>
    <row r="9" customFormat="false" ht="12.75" hidden="false" customHeight="false" outlineLevel="0" collapsed="false">
      <c r="A9" s="78"/>
      <c r="B9" s="76"/>
      <c r="C9" s="76"/>
      <c r="D9" s="76"/>
      <c r="E9" s="76"/>
    </row>
    <row r="10" customFormat="false" ht="12.75" hidden="false" customHeight="false" outlineLevel="0" collapsed="false">
      <c r="A10" s="79" t="s">
        <v>92</v>
      </c>
    </row>
    <row r="11" customFormat="false" ht="12.75" hidden="false" customHeight="false" outlineLevel="0" collapsed="false">
      <c r="A11" s="80" t="s">
        <v>93</v>
      </c>
      <c r="B11" s="81" t="s">
        <v>91</v>
      </c>
      <c r="C11" s="81" t="s">
        <v>94</v>
      </c>
      <c r="D11" s="81" t="s">
        <v>95</v>
      </c>
      <c r="E11" s="81" t="s">
        <v>96</v>
      </c>
      <c r="F11" s="82" t="s">
        <v>97</v>
      </c>
    </row>
    <row r="12" customFormat="false" ht="26.25" hidden="false" customHeight="true" outlineLevel="0" collapsed="false">
      <c r="A12" s="83" t="s">
        <v>98</v>
      </c>
      <c r="B12" s="84"/>
      <c r="C12" s="85"/>
      <c r="D12" s="85"/>
      <c r="E12" s="86"/>
      <c r="F12" s="87" t="s">
        <v>99</v>
      </c>
    </row>
    <row r="13" customFormat="false" ht="21.75" hidden="false" customHeight="true" outlineLevel="0" collapsed="false">
      <c r="A13" s="88"/>
      <c r="B13" s="84"/>
      <c r="C13" s="85"/>
      <c r="D13" s="85"/>
      <c r="E13" s="85"/>
      <c r="F13" s="89"/>
    </row>
    <row r="14" customFormat="false" ht="19.5" hidden="false" customHeight="true" outlineLevel="0" collapsed="false">
      <c r="A14" s="88"/>
      <c r="B14" s="84"/>
      <c r="C14" s="85"/>
      <c r="D14" s="85"/>
      <c r="E14" s="85"/>
      <c r="F14" s="89"/>
    </row>
    <row r="15" customFormat="false" ht="21.75" hidden="false" customHeight="true" outlineLevel="0" collapsed="false">
      <c r="A15" s="88"/>
      <c r="B15" s="84"/>
      <c r="C15" s="85"/>
      <c r="D15" s="85"/>
      <c r="E15" s="85"/>
      <c r="F15" s="89"/>
    </row>
    <row r="16" customFormat="false" ht="19.5" hidden="false" customHeight="true" outlineLevel="0" collapsed="false">
      <c r="A16" s="88"/>
      <c r="B16" s="84"/>
      <c r="C16" s="85"/>
      <c r="D16" s="85"/>
      <c r="E16" s="85"/>
      <c r="F16" s="89"/>
    </row>
    <row r="17" customFormat="false" ht="21.75" hidden="false" customHeight="true" outlineLevel="0" collapsed="false">
      <c r="A17" s="88"/>
      <c r="B17" s="84"/>
      <c r="C17" s="85"/>
      <c r="D17" s="85"/>
      <c r="E17" s="85"/>
      <c r="F17" s="89"/>
    </row>
    <row r="18" customFormat="false" ht="19.5" hidden="false" customHeight="true" outlineLevel="0" collapsed="false">
      <c r="A18" s="90"/>
      <c r="B18" s="91"/>
      <c r="C18" s="92"/>
      <c r="D18" s="92"/>
      <c r="E18" s="92"/>
      <c r="F18" s="93"/>
    </row>
  </sheetData>
  <mergeCells count="5">
    <mergeCell ref="B2:F2"/>
    <mergeCell ref="B4:D4"/>
    <mergeCell ref="B5:D5"/>
    <mergeCell ref="A6:A7"/>
    <mergeCell ref="B6:D7"/>
  </mergeCells>
  <printOptions headings="false" gridLines="false" gridLinesSet="true" horizontalCentered="false" verticalCentered="false"/>
  <pageMargins left="0.470138888888889" right="0.470138888888889" top="0.5" bottom="0.351388888888889" header="0.511805555555555" footer="0.170138888888889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1" activeCellId="0" sqref="C21"/>
    </sheetView>
  </sheetViews>
  <sheetFormatPr defaultColWidth="8.9921875" defaultRowHeight="12.75" zeroHeight="false" outlineLevelRow="0" outlineLevelCol="0"/>
  <cols>
    <col collapsed="false" customWidth="true" hidden="false" outlineLevel="0" max="1" min="1" style="37" width="15.38"/>
    <col collapsed="false" customWidth="true" hidden="false" outlineLevel="0" max="2" min="2" style="37" width="26.64"/>
    <col collapsed="false" customWidth="true" hidden="false" outlineLevel="0" max="3" min="3" style="37" width="12.13"/>
    <col collapsed="false" customWidth="true" hidden="false" outlineLevel="0" max="4" min="4" style="37" width="13"/>
    <col collapsed="false" customWidth="true" hidden="false" outlineLevel="0" max="5" min="5" style="37" width="9.75"/>
    <col collapsed="false" customWidth="true" hidden="false" outlineLevel="0" max="8" min="6" style="37" width="5.25"/>
    <col collapsed="false" customWidth="true" hidden="false" outlineLevel="0" max="9" min="9" style="37" width="21.01"/>
    <col collapsed="false" customWidth="true" hidden="false" outlineLevel="0" max="10" min="10" style="37" width="33.14"/>
    <col collapsed="false" customWidth="false" hidden="false" outlineLevel="0" max="257" min="11" style="37" width="9"/>
  </cols>
  <sheetData>
    <row r="2" customFormat="false" ht="25.5" hidden="false" customHeight="true" outlineLevel="0" collapsed="false">
      <c r="A2" s="94" t="s">
        <v>100</v>
      </c>
      <c r="B2" s="94"/>
      <c r="C2" s="94"/>
      <c r="D2" s="94"/>
      <c r="E2" s="94"/>
      <c r="F2" s="94"/>
      <c r="G2" s="94"/>
      <c r="H2" s="94"/>
      <c r="I2" s="94"/>
    </row>
    <row r="3" customFormat="false" ht="14.25" hidden="false" customHeight="true" outlineLevel="0" collapsed="false">
      <c r="A3" s="95"/>
      <c r="B3" s="96"/>
      <c r="C3" s="96"/>
      <c r="D3" s="96"/>
      <c r="E3" s="96"/>
      <c r="F3" s="96"/>
      <c r="G3" s="96"/>
      <c r="H3" s="96"/>
      <c r="I3" s="97"/>
    </row>
    <row r="4" customFormat="false" ht="13.5" hidden="false" customHeight="true" outlineLevel="0" collapsed="false">
      <c r="A4" s="68" t="s">
        <v>46</v>
      </c>
      <c r="B4" s="98" t="str">
        <f aca="false">Cover!B4</f>
        <v>SweetHeart</v>
      </c>
      <c r="C4" s="98"/>
      <c r="D4" s="68" t="s">
        <v>85</v>
      </c>
      <c r="E4" s="68"/>
      <c r="F4" s="99" t="s">
        <v>86</v>
      </c>
      <c r="G4" s="99"/>
      <c r="H4" s="99"/>
      <c r="I4" s="99"/>
    </row>
    <row r="5" customFormat="false" ht="13.5" hidden="false" customHeight="true" outlineLevel="0" collapsed="false">
      <c r="A5" s="68" t="s">
        <v>48</v>
      </c>
      <c r="B5" s="98" t="str">
        <f aca="false">Cover!B5</f>
        <v>SweetHeart</v>
      </c>
      <c r="C5" s="98"/>
      <c r="D5" s="68" t="s">
        <v>87</v>
      </c>
      <c r="E5" s="68"/>
      <c r="F5" s="99" t="s">
        <v>88</v>
      </c>
      <c r="G5" s="99"/>
      <c r="H5" s="99"/>
      <c r="I5" s="99"/>
    </row>
    <row r="6" customFormat="false" ht="12.75" hidden="false" customHeight="true" outlineLevel="0" collapsed="false">
      <c r="A6" s="100" t="s">
        <v>89</v>
      </c>
      <c r="B6" s="98" t="str">
        <f aca="false">B5&amp;"_"&amp;"Test Report"&amp;"_"&amp;"v1.0"</f>
        <v>SweetHeart_Test Report_v1.0</v>
      </c>
      <c r="C6" s="98"/>
      <c r="D6" s="68" t="s">
        <v>90</v>
      </c>
      <c r="E6" s="68"/>
      <c r="F6" s="101" t="n">
        <v>44318</v>
      </c>
      <c r="G6" s="101"/>
      <c r="H6" s="101"/>
      <c r="I6" s="101"/>
    </row>
    <row r="7" customFormat="false" ht="15.75" hidden="false" customHeight="true" outlineLevel="0" collapsed="false">
      <c r="A7" s="100" t="s">
        <v>101</v>
      </c>
      <c r="B7" s="102" t="s">
        <v>102</v>
      </c>
      <c r="C7" s="102"/>
      <c r="D7" s="102"/>
      <c r="E7" s="102"/>
      <c r="F7" s="102"/>
      <c r="G7" s="102"/>
      <c r="H7" s="102"/>
      <c r="I7" s="102"/>
    </row>
    <row r="8" customFormat="false" ht="14.25" hidden="false" customHeight="true" outlineLevel="0" collapsed="false">
      <c r="A8" s="103"/>
      <c r="B8" s="104"/>
      <c r="C8" s="96"/>
      <c r="D8" s="96"/>
      <c r="E8" s="96"/>
      <c r="F8" s="96"/>
      <c r="G8" s="96"/>
      <c r="H8" s="96"/>
      <c r="I8" s="97"/>
    </row>
    <row r="9" customFormat="false" ht="12.75" hidden="false" customHeight="false" outlineLevel="0" collapsed="false">
      <c r="A9" s="103"/>
      <c r="B9" s="104"/>
      <c r="C9" s="96"/>
      <c r="D9" s="96"/>
      <c r="E9" s="96"/>
      <c r="F9" s="96"/>
      <c r="G9" s="96"/>
      <c r="H9" s="96"/>
      <c r="I9" s="97"/>
    </row>
    <row r="10" customFormat="false" ht="12.75" hidden="false" customHeight="false" outlineLevel="0" collapsed="false">
      <c r="A10" s="105"/>
      <c r="B10" s="105"/>
      <c r="C10" s="105"/>
      <c r="D10" s="105"/>
      <c r="E10" s="105"/>
      <c r="F10" s="105"/>
      <c r="G10" s="105"/>
      <c r="H10" s="105"/>
      <c r="I10" s="105"/>
    </row>
    <row r="11" customFormat="false" ht="14.25" hidden="false" customHeight="true" outlineLevel="0" collapsed="false">
      <c r="A11" s="106" t="s">
        <v>52</v>
      </c>
      <c r="B11" s="107" t="s">
        <v>103</v>
      </c>
      <c r="C11" s="108" t="s">
        <v>104</v>
      </c>
      <c r="D11" s="107" t="s">
        <v>105</v>
      </c>
      <c r="E11" s="109" t="s">
        <v>106</v>
      </c>
      <c r="F11" s="109" t="s">
        <v>107</v>
      </c>
      <c r="G11" s="109" t="s">
        <v>108</v>
      </c>
      <c r="H11" s="109" t="s">
        <v>109</v>
      </c>
      <c r="I11" s="110" t="s">
        <v>110</v>
      </c>
    </row>
    <row r="12" customFormat="false" ht="12.75" hidden="false" customHeight="false" outlineLevel="0" collapsed="false">
      <c r="A12" s="111" t="n">
        <v>1</v>
      </c>
      <c r="B12" s="112" t="s">
        <v>62</v>
      </c>
      <c r="C12" s="113" t="n">
        <f aca="false">F1!A7</f>
        <v>15</v>
      </c>
      <c r="D12" s="113" t="n">
        <f aca="false">F1!C7</f>
        <v>0</v>
      </c>
      <c r="E12" s="113" t="n">
        <f aca="false">F1!F7</f>
        <v>0</v>
      </c>
      <c r="F12" s="114" t="n">
        <f aca="false">F1!L7</f>
        <v>15</v>
      </c>
      <c r="G12" s="113" t="n">
        <f aca="false">F1!M7</f>
        <v>0</v>
      </c>
      <c r="H12" s="113" t="n">
        <f aca="false">F1!N7</f>
        <v>0</v>
      </c>
      <c r="I12" s="113" t="n">
        <f aca="false">F1!O7</f>
        <v>15</v>
      </c>
    </row>
    <row r="13" customFormat="false" ht="12.75" hidden="false" customHeight="false" outlineLevel="0" collapsed="false">
      <c r="A13" s="111" t="n">
        <v>2</v>
      </c>
      <c r="B13" s="112" t="s">
        <v>65</v>
      </c>
      <c r="C13" s="113" t="n">
        <f aca="false">Login!A7</f>
        <v>0</v>
      </c>
      <c r="D13" s="113" t="n">
        <f aca="false">Login!C7</f>
        <v>0</v>
      </c>
      <c r="E13" s="113" t="n">
        <f aca="false">Login!F7</f>
        <v>6</v>
      </c>
      <c r="F13" s="114" t="n">
        <f aca="false">Login!L7</f>
        <v>6</v>
      </c>
      <c r="G13" s="113" t="n">
        <f aca="false">Login!M7</f>
        <v>0</v>
      </c>
      <c r="H13" s="113" t="n">
        <f aca="false">Login!N7</f>
        <v>0</v>
      </c>
      <c r="I13" s="113" t="n">
        <f aca="false">Login!O7</f>
        <v>6</v>
      </c>
    </row>
    <row r="14" customFormat="false" ht="12.75" hidden="false" customHeight="false" outlineLevel="0" collapsed="false">
      <c r="A14" s="111" t="n">
        <v>3</v>
      </c>
      <c r="B14" s="112" t="s">
        <v>68</v>
      </c>
      <c r="C14" s="113" t="n">
        <f aca="false">Function3!A7</f>
        <v>2</v>
      </c>
      <c r="D14" s="113" t="n">
        <f aca="false">Function3!C7</f>
        <v>2</v>
      </c>
      <c r="E14" s="113" t="n">
        <f aca="false">Function3!F7</f>
        <v>0</v>
      </c>
      <c r="F14" s="114" t="n">
        <f aca="false">Function3!L7</f>
        <v>4</v>
      </c>
      <c r="G14" s="113" t="n">
        <f aca="false">Function3!M7</f>
        <v>0</v>
      </c>
      <c r="H14" s="113" t="n">
        <f aca="false">Function3!N7</f>
        <v>0</v>
      </c>
      <c r="I14" s="113" t="n">
        <f aca="false">Function3!O7</f>
        <v>4</v>
      </c>
    </row>
    <row r="15" customFormat="false" ht="12.75" hidden="false" customHeight="false" outlineLevel="0" collapsed="false">
      <c r="A15" s="111" t="n">
        <v>4</v>
      </c>
      <c r="B15" s="112" t="s">
        <v>72</v>
      </c>
      <c r="C15" s="113" t="n">
        <f aca="false">Function4!A7</f>
        <v>3</v>
      </c>
      <c r="D15" s="113" t="n">
        <f aca="false">Function4!C7</f>
        <v>0</v>
      </c>
      <c r="E15" s="113" t="n">
        <f aca="false">Function4!F7</f>
        <v>0</v>
      </c>
      <c r="F15" s="114" t="n">
        <f aca="false">Function4!L7</f>
        <v>3</v>
      </c>
      <c r="G15" s="113" t="n">
        <f aca="false">Function4!M7</f>
        <v>0</v>
      </c>
      <c r="H15" s="113" t="n">
        <f aca="false">Function4!N7</f>
        <v>0</v>
      </c>
      <c r="I15" s="113" t="n">
        <f aca="false">Function4!O7</f>
        <v>3</v>
      </c>
    </row>
    <row r="16" customFormat="false" ht="12.75" hidden="false" customHeight="false" outlineLevel="0" collapsed="false">
      <c r="A16" s="111" t="n">
        <v>5</v>
      </c>
      <c r="B16" s="112" t="s">
        <v>75</v>
      </c>
      <c r="C16" s="113" t="e">
        <f aca="false">#REF!</f>
        <v>#REF!</v>
      </c>
      <c r="D16" s="113" t="e">
        <f aca="false">#REF!</f>
        <v>#REF!</v>
      </c>
      <c r="E16" s="113" t="e">
        <f aca="false">#REF!</f>
        <v>#REF!</v>
      </c>
      <c r="F16" s="114" t="e">
        <f aca="false">#REF!</f>
        <v>#REF!</v>
      </c>
      <c r="G16" s="113" t="e">
        <f aca="false">#REF!</f>
        <v>#REF!</v>
      </c>
      <c r="H16" s="113" t="e">
        <f aca="false">#REF!</f>
        <v>#REF!</v>
      </c>
      <c r="I16" s="113" t="e">
        <f aca="false">#REF!</f>
        <v>#REF!</v>
      </c>
    </row>
    <row r="17" customFormat="false" ht="14.25" hidden="false" customHeight="false" outlineLevel="0" collapsed="false">
      <c r="A17" s="115"/>
      <c r="B17" s="116" t="s">
        <v>111</v>
      </c>
      <c r="C17" s="117" t="e">
        <f aca="false">SUM(C10:C16)</f>
        <v>#REF!</v>
      </c>
      <c r="D17" s="117" t="e">
        <f aca="false">SUM(D10:D16)</f>
        <v>#REF!</v>
      </c>
      <c r="E17" s="117" t="e">
        <f aca="false">SUM(E10:E16)</f>
        <v>#REF!</v>
      </c>
      <c r="F17" s="117" t="e">
        <f aca="false">SUM(F10:F16)</f>
        <v>#REF!</v>
      </c>
      <c r="G17" s="117" t="e">
        <f aca="false">SUM(G10:G16)</f>
        <v>#REF!</v>
      </c>
      <c r="H17" s="117" t="e">
        <f aca="false">SUM(H10:H16)</f>
        <v>#REF!</v>
      </c>
      <c r="I17" s="117" t="e">
        <f aca="false">SUM(I10:I16)</f>
        <v>#REF!</v>
      </c>
    </row>
    <row r="18" customFormat="false" ht="12.75" hidden="false" customHeight="false" outlineLevel="0" collapsed="false">
      <c r="A18" s="118"/>
      <c r="B18" s="105"/>
      <c r="C18" s="119"/>
      <c r="D18" s="120"/>
      <c r="E18" s="120"/>
      <c r="F18" s="120"/>
      <c r="G18" s="120"/>
      <c r="H18" s="120"/>
      <c r="I18" s="120"/>
    </row>
    <row r="19" customFormat="false" ht="12.75" hidden="false" customHeight="false" outlineLevel="0" collapsed="false">
      <c r="A19" s="105"/>
      <c r="B19" s="121" t="s">
        <v>112</v>
      </c>
      <c r="C19" s="105"/>
      <c r="D19" s="122" t="e">
        <f aca="false">(C17+D17)*100/(I17)</f>
        <v>#REF!</v>
      </c>
      <c r="E19" s="105" t="s">
        <v>113</v>
      </c>
      <c r="F19" s="105"/>
      <c r="G19" s="105"/>
      <c r="H19" s="105"/>
      <c r="I19" s="123"/>
    </row>
    <row r="20" customFormat="false" ht="12.75" hidden="false" customHeight="false" outlineLevel="0" collapsed="false">
      <c r="A20" s="105"/>
      <c r="B20" s="121" t="s">
        <v>114</v>
      </c>
      <c r="C20" s="105"/>
      <c r="D20" s="122" t="e">
        <f aca="false">C17*100/(I17)</f>
        <v>#REF!</v>
      </c>
      <c r="E20" s="105" t="s">
        <v>113</v>
      </c>
      <c r="F20" s="105"/>
      <c r="G20" s="105"/>
      <c r="H20" s="105"/>
      <c r="I20" s="123"/>
    </row>
    <row r="21" customFormat="false" ht="12.75" hidden="false" customHeight="false" outlineLevel="0" collapsed="false">
      <c r="B21" s="121" t="s">
        <v>115</v>
      </c>
      <c r="C21" s="105"/>
      <c r="D21" s="122" t="e">
        <f aca="false">F17*100/I17</f>
        <v>#REF!</v>
      </c>
      <c r="E21" s="105" t="s">
        <v>113</v>
      </c>
    </row>
    <row r="22" customFormat="false" ht="12.75" hidden="false" customHeight="false" outlineLevel="0" collapsed="false">
      <c r="B22" s="121" t="s">
        <v>116</v>
      </c>
      <c r="D22" s="122" t="e">
        <f aca="false">G17*100/I17</f>
        <v>#REF!</v>
      </c>
      <c r="E22" s="105" t="s">
        <v>113</v>
      </c>
    </row>
    <row r="23" customFormat="false" ht="12.75" hidden="false" customHeight="false" outlineLevel="0" collapsed="false">
      <c r="B23" s="121" t="s">
        <v>117</v>
      </c>
      <c r="D23" s="122" t="e">
        <f aca="false">H17*100/I17</f>
        <v>#REF!</v>
      </c>
      <c r="E23" s="105" t="s">
        <v>113</v>
      </c>
    </row>
  </sheetData>
  <mergeCells count="11">
    <mergeCell ref="A2:I2"/>
    <mergeCell ref="B4:C4"/>
    <mergeCell ref="D4:E4"/>
    <mergeCell ref="F4:I4"/>
    <mergeCell ref="B5:C5"/>
    <mergeCell ref="D5:E5"/>
    <mergeCell ref="F5:I5"/>
    <mergeCell ref="B6:C6"/>
    <mergeCell ref="D6:E6"/>
    <mergeCell ref="F6:I6"/>
    <mergeCell ref="B7:I7"/>
  </mergeCells>
  <hyperlinks>
    <hyperlink ref="B12" location="Function1!A1" display="Function1"/>
    <hyperlink ref="B13" location="Function2!A1" display="Function2"/>
    <hyperlink ref="B14" location="Funtion3!A1" display="Function3"/>
    <hyperlink ref="B15" location="Function4!A1" display="Function4"/>
    <hyperlink ref="B16" location="Function5!A1" display="Function5"/>
  </hyperlinks>
  <printOptions headings="false" gridLines="false" gridLinesSet="true" horizontalCentered="false" verticalCentered="false"/>
  <pageMargins left="0.65" right="0.65" top="0.75" bottom="0.75" header="0.51180555555555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&amp;L&amp;"Tahoma,Regular"&amp;8 02ae-BM/PM/HDCV/FSOFT v2/1&amp;C&amp;"Tahoma,Regular"&amp;8Internal use&amp;R&amp;"Tahoma,Regular"&amp;8&amp;P/&amp;N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3" activeCellId="0" sqref="B13"/>
    </sheetView>
  </sheetViews>
  <sheetFormatPr defaultColWidth="8.9921875" defaultRowHeight="13.5" zeroHeight="false" outlineLevelRow="0" outlineLevelCol="0"/>
  <cols>
    <col collapsed="false" customWidth="true" hidden="false" outlineLevel="0" max="1" min="1" style="124" width="11.62"/>
    <col collapsed="false" customWidth="true" hidden="false" outlineLevel="0" max="2" min="2" style="125" width="16.76"/>
    <col collapsed="false" customWidth="true" hidden="false" outlineLevel="0" max="3" min="3" style="124" width="10.75"/>
    <col collapsed="false" customWidth="true" hidden="false" outlineLevel="0" max="4" min="4" style="126" width="37.53"/>
    <col collapsed="false" customWidth="true" hidden="true" outlineLevel="0" max="5" min="5" style="124" width="2"/>
    <col collapsed="false" customWidth="true" hidden="false" outlineLevel="0" max="7" min="6" style="124" width="3.37"/>
    <col collapsed="false" customWidth="true" hidden="false" outlineLevel="0" max="8" min="8" style="124" width="2.87"/>
    <col collapsed="false" customWidth="true" hidden="false" outlineLevel="0" max="10" min="9" style="124" width="3.37"/>
    <col collapsed="false" customWidth="true" hidden="false" outlineLevel="0" max="19" min="11" style="124" width="2.87"/>
    <col collapsed="false" customWidth="true" hidden="false" outlineLevel="0" max="20" min="20" style="124" width="3.37"/>
    <col collapsed="false" customWidth="true" hidden="false" outlineLevel="0" max="21" min="21" style="124" width="2.87"/>
    <col collapsed="false" customWidth="false" hidden="false" outlineLevel="0" max="257" min="22" style="124" width="9"/>
  </cols>
  <sheetData>
    <row r="1" customFormat="false" ht="13.5" hidden="false" customHeight="true" outlineLevel="0" collapsed="false">
      <c r="A1" s="127"/>
      <c r="B1" s="128"/>
    </row>
    <row r="2" customFormat="false" ht="13.5" hidden="false" customHeight="true" outlineLevel="0" collapsed="false">
      <c r="A2" s="129" t="s">
        <v>118</v>
      </c>
      <c r="B2" s="129"/>
      <c r="C2" s="130" t="n">
        <f aca="false">FunctionList!E11</f>
        <v>0</v>
      </c>
      <c r="D2" s="130"/>
      <c r="E2" s="130"/>
      <c r="F2" s="131" t="s">
        <v>55</v>
      </c>
      <c r="G2" s="131"/>
      <c r="H2" s="131"/>
      <c r="I2" s="131"/>
      <c r="J2" s="131"/>
      <c r="K2" s="131"/>
      <c r="L2" s="132" t="s">
        <v>60</v>
      </c>
      <c r="M2" s="132"/>
      <c r="N2" s="132"/>
      <c r="O2" s="132"/>
      <c r="P2" s="132"/>
      <c r="Q2" s="132"/>
      <c r="R2" s="132"/>
      <c r="S2" s="132"/>
      <c r="T2" s="132"/>
      <c r="V2" s="133"/>
    </row>
    <row r="3" customFormat="false" ht="13.5" hidden="false" customHeight="true" outlineLevel="0" collapsed="false">
      <c r="A3" s="134" t="s">
        <v>119</v>
      </c>
      <c r="B3" s="134"/>
      <c r="C3" s="135" t="s">
        <v>86</v>
      </c>
      <c r="D3" s="135"/>
      <c r="E3" s="135"/>
      <c r="F3" s="136" t="s">
        <v>120</v>
      </c>
      <c r="G3" s="136"/>
      <c r="H3" s="136"/>
      <c r="I3" s="136"/>
      <c r="J3" s="136"/>
      <c r="K3" s="136"/>
      <c r="L3" s="137"/>
      <c r="M3" s="137"/>
      <c r="N3" s="137"/>
      <c r="O3" s="138"/>
      <c r="P3" s="138"/>
      <c r="Q3" s="138"/>
      <c r="R3" s="138"/>
      <c r="S3" s="138"/>
      <c r="T3" s="139"/>
      <c r="V3" s="133"/>
    </row>
    <row r="4" customFormat="false" ht="13.5" hidden="false" customHeight="true" outlineLevel="0" collapsed="false">
      <c r="A4" s="134" t="s">
        <v>121</v>
      </c>
      <c r="B4" s="134"/>
      <c r="C4" s="140" t="n">
        <v>100</v>
      </c>
      <c r="D4" s="140"/>
      <c r="E4" s="141"/>
      <c r="F4" s="136" t="s">
        <v>122</v>
      </c>
      <c r="G4" s="136"/>
      <c r="H4" s="136"/>
      <c r="I4" s="136"/>
      <c r="J4" s="136"/>
      <c r="K4" s="136"/>
      <c r="L4" s="142" t="n">
        <f aca="false">IF(FunctionList!E6&lt;&gt;"N/A",SUM(C4*FunctionList!E6/1000,-O7),"N/A")</f>
        <v>-5</v>
      </c>
      <c r="M4" s="142"/>
      <c r="N4" s="142"/>
      <c r="O4" s="142"/>
      <c r="P4" s="142"/>
      <c r="Q4" s="142"/>
      <c r="R4" s="142"/>
      <c r="S4" s="142"/>
      <c r="T4" s="142"/>
      <c r="V4" s="133"/>
    </row>
    <row r="5" customFormat="false" ht="13.5" hidden="false" customHeight="true" outlineLevel="0" collapsed="false">
      <c r="A5" s="134" t="s">
        <v>123</v>
      </c>
      <c r="B5" s="134"/>
      <c r="C5" s="143" t="s">
        <v>124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customFormat="false" ht="13.5" hidden="false" customHeight="true" outlineLevel="0" collapsed="false">
      <c r="A6" s="144" t="s">
        <v>104</v>
      </c>
      <c r="B6" s="144"/>
      <c r="C6" s="145" t="s">
        <v>105</v>
      </c>
      <c r="D6" s="145"/>
      <c r="E6" s="145"/>
      <c r="F6" s="146" t="s">
        <v>106</v>
      </c>
      <c r="G6" s="146"/>
      <c r="H6" s="146"/>
      <c r="I6" s="146"/>
      <c r="J6" s="146"/>
      <c r="K6" s="146"/>
      <c r="L6" s="147" t="s">
        <v>125</v>
      </c>
      <c r="M6" s="147"/>
      <c r="N6" s="147"/>
      <c r="O6" s="148" t="s">
        <v>110</v>
      </c>
      <c r="P6" s="148"/>
      <c r="Q6" s="148"/>
      <c r="R6" s="148"/>
      <c r="S6" s="148"/>
      <c r="T6" s="148"/>
      <c r="V6" s="133"/>
    </row>
    <row r="7" customFormat="false" ht="13.5" hidden="false" customHeight="true" outlineLevel="0" collapsed="false">
      <c r="A7" s="149" t="n">
        <f aca="false">COUNTIF(F64:HQ68,"P")</f>
        <v>15</v>
      </c>
      <c r="B7" s="149"/>
      <c r="C7" s="150" t="n">
        <f aca="false">COUNTIF(F64:HQ68,"F")</f>
        <v>0</v>
      </c>
      <c r="D7" s="150"/>
      <c r="E7" s="150"/>
      <c r="F7" s="151" t="n">
        <f aca="false">SUM(O7,-A7,-C7)</f>
        <v>0</v>
      </c>
      <c r="G7" s="151"/>
      <c r="H7" s="151"/>
      <c r="I7" s="151"/>
      <c r="J7" s="151"/>
      <c r="K7" s="151"/>
      <c r="L7" s="152" t="n">
        <f aca="false">COUNTIF(E63:HQ67,"N")</f>
        <v>15</v>
      </c>
      <c r="M7" s="152" t="n">
        <f aca="false">COUNTIF(E63:HQ67,"A")</f>
        <v>0</v>
      </c>
      <c r="N7" s="152" t="n">
        <f aca="false">COUNTIF(E63:HQ67,"B")</f>
        <v>0</v>
      </c>
      <c r="O7" s="153" t="n">
        <f aca="false">COUNTA(E9:HT9)</f>
        <v>15</v>
      </c>
      <c r="P7" s="153"/>
      <c r="Q7" s="153"/>
      <c r="R7" s="153"/>
      <c r="S7" s="153"/>
      <c r="T7" s="153"/>
      <c r="U7" s="154"/>
    </row>
    <row r="8" customFormat="false" ht="11.25" hidden="false" customHeight="true" outlineLevel="0" collapsed="false"/>
    <row r="9" customFormat="false" ht="58.5" hidden="false" customHeight="true" outlineLevel="0" collapsed="false">
      <c r="A9" s="155"/>
      <c r="B9" s="156"/>
      <c r="C9" s="157"/>
      <c r="D9" s="158"/>
      <c r="E9" s="157"/>
      <c r="F9" s="159" t="s">
        <v>126</v>
      </c>
      <c r="G9" s="159" t="s">
        <v>127</v>
      </c>
      <c r="H9" s="159" t="s">
        <v>128</v>
      </c>
      <c r="I9" s="159" t="s">
        <v>129</v>
      </c>
      <c r="J9" s="159" t="s">
        <v>130</v>
      </c>
      <c r="K9" s="159" t="s">
        <v>131</v>
      </c>
      <c r="L9" s="159" t="s">
        <v>132</v>
      </c>
      <c r="M9" s="159" t="s">
        <v>133</v>
      </c>
      <c r="N9" s="159" t="s">
        <v>134</v>
      </c>
      <c r="O9" s="159" t="s">
        <v>135</v>
      </c>
      <c r="P9" s="159" t="s">
        <v>136</v>
      </c>
      <c r="Q9" s="159" t="s">
        <v>137</v>
      </c>
      <c r="R9" s="159" t="s">
        <v>138</v>
      </c>
      <c r="S9" s="160" t="s">
        <v>139</v>
      </c>
      <c r="T9" s="161" t="s">
        <v>140</v>
      </c>
      <c r="U9" s="162"/>
      <c r="V9" s="163"/>
      <c r="W9" s="164"/>
    </row>
    <row r="10" customFormat="false" ht="13.5" hidden="false" customHeight="true" outlineLevel="0" collapsed="false">
      <c r="A10" s="165" t="s">
        <v>141</v>
      </c>
      <c r="B10" s="166" t="s">
        <v>142</v>
      </c>
      <c r="C10" s="167"/>
      <c r="D10" s="168"/>
      <c r="E10" s="169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1"/>
      <c r="S10" s="170"/>
      <c r="T10" s="172"/>
    </row>
    <row r="11" customFormat="false" ht="13.5" hidden="false" customHeight="true" outlineLevel="0" collapsed="false">
      <c r="A11" s="165"/>
      <c r="B11" s="173"/>
      <c r="C11" s="174"/>
      <c r="D11" s="175" t="s">
        <v>143</v>
      </c>
      <c r="E11" s="169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7"/>
      <c r="S11" s="176"/>
      <c r="T11" s="178"/>
      <c r="V11" s="133"/>
    </row>
    <row r="12" customFormat="false" ht="13.5" hidden="false" customHeight="true" outlineLevel="0" collapsed="false">
      <c r="A12" s="165"/>
      <c r="B12" s="173"/>
      <c r="C12" s="174"/>
      <c r="D12" s="175"/>
      <c r="E12" s="179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7"/>
      <c r="S12" s="176"/>
      <c r="T12" s="178"/>
    </row>
    <row r="13" customFormat="false" ht="13.5" hidden="false" customHeight="true" outlineLevel="0" collapsed="false">
      <c r="A13" s="165"/>
      <c r="B13" s="173" t="s">
        <v>144</v>
      </c>
      <c r="C13" s="174"/>
      <c r="D13" s="175"/>
      <c r="E13" s="180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7"/>
      <c r="S13" s="176"/>
      <c r="T13" s="178"/>
    </row>
    <row r="14" customFormat="false" ht="13.5" hidden="false" customHeight="true" outlineLevel="0" collapsed="false">
      <c r="A14" s="165"/>
      <c r="B14" s="173"/>
      <c r="C14" s="174"/>
      <c r="D14" s="181" t="s">
        <v>145</v>
      </c>
      <c r="E14" s="181"/>
      <c r="F14" s="176"/>
      <c r="G14" s="176" t="s">
        <v>146</v>
      </c>
      <c r="H14" s="176"/>
      <c r="I14" s="176"/>
      <c r="J14" s="176"/>
      <c r="K14" s="176"/>
      <c r="L14" s="176"/>
      <c r="M14" s="176"/>
      <c r="N14" s="176" t="s">
        <v>146</v>
      </c>
      <c r="O14" s="176"/>
      <c r="P14" s="176"/>
      <c r="Q14" s="176"/>
      <c r="R14" s="177"/>
      <c r="S14" s="176"/>
      <c r="T14" s="178"/>
    </row>
    <row r="15" customFormat="false" ht="13.5" hidden="false" customHeight="true" outlineLevel="0" collapsed="false">
      <c r="A15" s="165"/>
      <c r="B15" s="173"/>
      <c r="C15" s="174"/>
      <c r="D15" s="182" t="s">
        <v>147</v>
      </c>
      <c r="E15" s="183"/>
      <c r="F15" s="176"/>
      <c r="G15" s="176"/>
      <c r="H15" s="176" t="s">
        <v>146</v>
      </c>
      <c r="I15" s="176"/>
      <c r="J15" s="176"/>
      <c r="K15" s="176"/>
      <c r="L15" s="176"/>
      <c r="M15" s="176"/>
      <c r="N15" s="176"/>
      <c r="O15" s="176" t="s">
        <v>146</v>
      </c>
      <c r="P15" s="176"/>
      <c r="Q15" s="176" t="s">
        <v>146</v>
      </c>
      <c r="R15" s="177"/>
      <c r="S15" s="176" t="s">
        <v>146</v>
      </c>
      <c r="T15" s="178"/>
    </row>
    <row r="16" customFormat="false" ht="13.5" hidden="false" customHeight="true" outlineLevel="0" collapsed="false">
      <c r="A16" s="165"/>
      <c r="B16" s="173"/>
      <c r="C16" s="174"/>
      <c r="D16" s="175" t="s">
        <v>148</v>
      </c>
      <c r="E16" s="180"/>
      <c r="F16" s="176" t="s">
        <v>146</v>
      </c>
      <c r="G16" s="176"/>
      <c r="H16" s="176"/>
      <c r="I16" s="176" t="s">
        <v>146</v>
      </c>
      <c r="J16" s="176" t="s">
        <v>146</v>
      </c>
      <c r="K16" s="176" t="s">
        <v>146</v>
      </c>
      <c r="L16" s="176" t="s">
        <v>146</v>
      </c>
      <c r="M16" s="176" t="s">
        <v>146</v>
      </c>
      <c r="N16" s="176"/>
      <c r="O16" s="176"/>
      <c r="P16" s="176" t="s">
        <v>146</v>
      </c>
      <c r="Q16" s="176"/>
      <c r="R16" s="177" t="s">
        <v>146</v>
      </c>
      <c r="S16" s="176"/>
      <c r="T16" s="178" t="s">
        <v>146</v>
      </c>
    </row>
    <row r="17" customFormat="false" ht="13.5" hidden="false" customHeight="true" outlineLevel="0" collapsed="false">
      <c r="A17" s="165"/>
      <c r="B17" s="173"/>
      <c r="C17" s="174"/>
      <c r="D17" s="175"/>
      <c r="E17" s="180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7"/>
      <c r="S17" s="176"/>
      <c r="T17" s="178"/>
    </row>
    <row r="18" customFormat="false" ht="13.5" hidden="false" customHeight="true" outlineLevel="0" collapsed="false">
      <c r="A18" s="165"/>
      <c r="B18" s="173" t="s">
        <v>149</v>
      </c>
      <c r="C18" s="174"/>
      <c r="D18" s="175"/>
      <c r="E18" s="180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7"/>
      <c r="S18" s="176"/>
      <c r="T18" s="178"/>
    </row>
    <row r="19" customFormat="false" ht="13.5" hidden="false" customHeight="true" outlineLevel="0" collapsed="false">
      <c r="A19" s="165"/>
      <c r="B19" s="173"/>
      <c r="C19" s="174"/>
      <c r="D19" s="181" t="s">
        <v>145</v>
      </c>
      <c r="E19" s="181"/>
      <c r="F19" s="176"/>
      <c r="G19" s="176" t="s">
        <v>146</v>
      </c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7"/>
      <c r="S19" s="176"/>
      <c r="T19" s="178"/>
    </row>
    <row r="20" customFormat="false" ht="13.5" hidden="false" customHeight="true" outlineLevel="0" collapsed="false">
      <c r="A20" s="165"/>
      <c r="B20" s="173"/>
      <c r="C20" s="174"/>
      <c r="D20" s="175" t="s">
        <v>150</v>
      </c>
      <c r="E20" s="180"/>
      <c r="F20" s="176"/>
      <c r="G20" s="176"/>
      <c r="H20" s="176" t="s">
        <v>146</v>
      </c>
      <c r="I20" s="176"/>
      <c r="J20" s="176"/>
      <c r="K20" s="176"/>
      <c r="L20" s="176" t="s">
        <v>146</v>
      </c>
      <c r="M20" s="176"/>
      <c r="N20" s="176"/>
      <c r="O20" s="176"/>
      <c r="P20" s="176"/>
      <c r="Q20" s="176"/>
      <c r="R20" s="177"/>
      <c r="S20" s="176"/>
      <c r="T20" s="178"/>
      <c r="U20" s="184"/>
    </row>
    <row r="21" customFormat="false" ht="13.5" hidden="false" customHeight="true" outlineLevel="0" collapsed="false">
      <c r="A21" s="165"/>
      <c r="B21" s="173"/>
      <c r="C21" s="174"/>
      <c r="D21" s="175" t="s">
        <v>151</v>
      </c>
      <c r="E21" s="180"/>
      <c r="F21" s="176"/>
      <c r="G21" s="176"/>
      <c r="H21" s="176"/>
      <c r="I21" s="176"/>
      <c r="J21" s="176"/>
      <c r="K21" s="176" t="s">
        <v>146</v>
      </c>
      <c r="L21" s="176"/>
      <c r="M21" s="176"/>
      <c r="N21" s="176"/>
      <c r="O21" s="176"/>
      <c r="P21" s="176"/>
      <c r="Q21" s="176"/>
      <c r="R21" s="177"/>
      <c r="S21" s="176"/>
      <c r="T21" s="178"/>
      <c r="U21" s="184"/>
    </row>
    <row r="22" customFormat="false" ht="13.5" hidden="false" customHeight="true" outlineLevel="0" collapsed="false">
      <c r="A22" s="165"/>
      <c r="B22" s="173"/>
      <c r="C22" s="174"/>
      <c r="D22" s="175" t="s">
        <v>152</v>
      </c>
      <c r="E22" s="180"/>
      <c r="F22" s="176"/>
      <c r="G22" s="176"/>
      <c r="H22" s="176"/>
      <c r="I22" s="176" t="s">
        <v>146</v>
      </c>
      <c r="J22" s="176" t="s">
        <v>146</v>
      </c>
      <c r="K22" s="176"/>
      <c r="L22" s="176"/>
      <c r="M22" s="176"/>
      <c r="N22" s="176"/>
      <c r="O22" s="176"/>
      <c r="P22" s="176"/>
      <c r="Q22" s="176"/>
      <c r="R22" s="177"/>
      <c r="S22" s="176"/>
      <c r="T22" s="178"/>
    </row>
    <row r="23" customFormat="false" ht="13.5" hidden="false" customHeight="true" outlineLevel="0" collapsed="false">
      <c r="A23" s="165"/>
      <c r="B23" s="173"/>
      <c r="C23" s="174"/>
      <c r="D23" s="175" t="s">
        <v>153</v>
      </c>
      <c r="E23" s="180"/>
      <c r="F23" s="176" t="s">
        <v>146</v>
      </c>
      <c r="G23" s="176"/>
      <c r="H23" s="176"/>
      <c r="I23" s="176"/>
      <c r="J23" s="176"/>
      <c r="K23" s="176"/>
      <c r="L23" s="176"/>
      <c r="M23" s="176" t="s">
        <v>146</v>
      </c>
      <c r="N23" s="176" t="s">
        <v>146</v>
      </c>
      <c r="O23" s="176" t="s">
        <v>146</v>
      </c>
      <c r="P23" s="176" t="s">
        <v>146</v>
      </c>
      <c r="Q23" s="176" t="s">
        <v>146</v>
      </c>
      <c r="R23" s="177" t="s">
        <v>146</v>
      </c>
      <c r="S23" s="176" t="s">
        <v>146</v>
      </c>
      <c r="T23" s="178" t="s">
        <v>146</v>
      </c>
    </row>
    <row r="24" customFormat="false" ht="13.5" hidden="false" customHeight="true" outlineLevel="0" collapsed="false">
      <c r="A24" s="165"/>
      <c r="B24" s="173"/>
      <c r="C24" s="174"/>
      <c r="D24" s="175"/>
      <c r="E24" s="180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7"/>
      <c r="S24" s="176"/>
      <c r="T24" s="178"/>
    </row>
    <row r="25" customFormat="false" ht="13.5" hidden="false" customHeight="true" outlineLevel="0" collapsed="false">
      <c r="A25" s="165"/>
      <c r="B25" s="173" t="s">
        <v>154</v>
      </c>
      <c r="C25" s="174"/>
      <c r="D25" s="175"/>
      <c r="E25" s="180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7"/>
      <c r="S25" s="176"/>
      <c r="T25" s="178"/>
    </row>
    <row r="26" customFormat="false" ht="13.5" hidden="false" customHeight="true" outlineLevel="0" collapsed="false">
      <c r="A26" s="165"/>
      <c r="B26" s="173"/>
      <c r="C26" s="174"/>
      <c r="D26" s="175" t="s">
        <v>145</v>
      </c>
      <c r="E26" s="180"/>
      <c r="F26" s="176"/>
      <c r="G26" s="176" t="s">
        <v>146</v>
      </c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7"/>
      <c r="S26" s="176"/>
      <c r="T26" s="178"/>
    </row>
    <row r="27" customFormat="false" ht="13.5" hidden="false" customHeight="true" outlineLevel="0" collapsed="false">
      <c r="A27" s="165"/>
      <c r="B27" s="173"/>
      <c r="C27" s="174"/>
      <c r="D27" s="175" t="s">
        <v>155</v>
      </c>
      <c r="E27" s="180"/>
      <c r="F27" s="176"/>
      <c r="G27" s="176"/>
      <c r="H27" s="176" t="s">
        <v>146</v>
      </c>
      <c r="I27" s="176"/>
      <c r="J27" s="176" t="s">
        <v>146</v>
      </c>
      <c r="K27" s="176"/>
      <c r="L27" s="176"/>
      <c r="M27" s="176" t="s">
        <v>146</v>
      </c>
      <c r="N27" s="176"/>
      <c r="O27" s="176"/>
      <c r="P27" s="176"/>
      <c r="Q27" s="176"/>
      <c r="R27" s="177"/>
      <c r="S27" s="176"/>
      <c r="T27" s="178"/>
    </row>
    <row r="28" customFormat="false" ht="13.5" hidden="false" customHeight="true" outlineLevel="0" collapsed="false">
      <c r="A28" s="165"/>
      <c r="B28" s="173"/>
      <c r="C28" s="174"/>
      <c r="D28" s="175" t="n">
        <v>123</v>
      </c>
      <c r="E28" s="180"/>
      <c r="F28" s="176"/>
      <c r="G28" s="176"/>
      <c r="H28" s="176"/>
      <c r="I28" s="176" t="s">
        <v>146</v>
      </c>
      <c r="J28" s="176"/>
      <c r="K28" s="176" t="s">
        <v>146</v>
      </c>
      <c r="L28" s="176"/>
      <c r="M28" s="176"/>
      <c r="N28" s="176" t="s">
        <v>146</v>
      </c>
      <c r="O28" s="176"/>
      <c r="P28" s="176"/>
      <c r="Q28" s="176"/>
      <c r="R28" s="177"/>
      <c r="S28" s="176"/>
      <c r="T28" s="178"/>
    </row>
    <row r="29" customFormat="false" ht="13.5" hidden="false" customHeight="true" outlineLevel="0" collapsed="false">
      <c r="A29" s="165"/>
      <c r="B29" s="173"/>
      <c r="C29" s="174"/>
      <c r="D29" s="175" t="n">
        <v>9999999999</v>
      </c>
      <c r="E29" s="180"/>
      <c r="F29" s="176" t="s">
        <v>146</v>
      </c>
      <c r="G29" s="176"/>
      <c r="H29" s="176"/>
      <c r="I29" s="176"/>
      <c r="J29" s="176"/>
      <c r="K29" s="176"/>
      <c r="L29" s="176" t="s">
        <v>146</v>
      </c>
      <c r="M29" s="176"/>
      <c r="N29" s="176"/>
      <c r="O29" s="176"/>
      <c r="P29" s="176" t="s">
        <v>146</v>
      </c>
      <c r="Q29" s="176" t="s">
        <v>146</v>
      </c>
      <c r="R29" s="177" t="s">
        <v>146</v>
      </c>
      <c r="S29" s="176" t="s">
        <v>146</v>
      </c>
      <c r="T29" s="178" t="s">
        <v>146</v>
      </c>
    </row>
    <row r="30" customFormat="false" ht="13.5" hidden="false" customHeight="true" outlineLevel="0" collapsed="false">
      <c r="A30" s="165"/>
      <c r="B30" s="173"/>
      <c r="C30" s="174"/>
      <c r="D30" s="175" t="s">
        <v>156</v>
      </c>
      <c r="E30" s="180"/>
      <c r="F30" s="176"/>
      <c r="G30" s="176"/>
      <c r="H30" s="176"/>
      <c r="I30" s="176"/>
      <c r="J30" s="176"/>
      <c r="K30" s="176"/>
      <c r="L30" s="176"/>
      <c r="M30" s="176"/>
      <c r="N30" s="176"/>
      <c r="O30" s="176" t="s">
        <v>146</v>
      </c>
      <c r="P30" s="176"/>
      <c r="Q30" s="176"/>
      <c r="R30" s="177"/>
      <c r="S30" s="176"/>
      <c r="T30" s="178"/>
    </row>
    <row r="31" customFormat="false" ht="13.5" hidden="false" customHeight="true" outlineLevel="0" collapsed="false">
      <c r="A31" s="165"/>
      <c r="B31" s="173"/>
      <c r="C31" s="174"/>
      <c r="D31" s="175"/>
      <c r="E31" s="180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7"/>
      <c r="S31" s="176"/>
      <c r="T31" s="178"/>
    </row>
    <row r="32" customFormat="false" ht="13.5" hidden="false" customHeight="true" outlineLevel="0" collapsed="false">
      <c r="A32" s="165"/>
      <c r="B32" s="173" t="s">
        <v>157</v>
      </c>
      <c r="C32" s="174"/>
      <c r="D32" s="175"/>
      <c r="E32" s="180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7"/>
      <c r="S32" s="176"/>
      <c r="T32" s="178"/>
    </row>
    <row r="33" customFormat="false" ht="13.5" hidden="false" customHeight="true" outlineLevel="0" collapsed="false">
      <c r="A33" s="165"/>
      <c r="B33" s="173"/>
      <c r="C33" s="174"/>
      <c r="D33" s="175" t="s">
        <v>145</v>
      </c>
      <c r="E33" s="180"/>
      <c r="F33" s="176"/>
      <c r="G33" s="176" t="s">
        <v>146</v>
      </c>
      <c r="H33" s="176"/>
      <c r="I33" s="176"/>
      <c r="J33" s="176"/>
      <c r="K33" s="176"/>
      <c r="L33" s="176"/>
      <c r="M33" s="176" t="s">
        <v>146</v>
      </c>
      <c r="N33" s="176"/>
      <c r="O33" s="176"/>
      <c r="P33" s="176" t="s">
        <v>146</v>
      </c>
      <c r="Q33" s="176"/>
      <c r="R33" s="177" t="s">
        <v>146</v>
      </c>
      <c r="S33" s="176"/>
      <c r="T33" s="178"/>
    </row>
    <row r="34" customFormat="false" ht="13.5" hidden="false" customHeight="true" outlineLevel="0" collapsed="false">
      <c r="A34" s="165"/>
      <c r="B34" s="173"/>
      <c r="C34" s="174"/>
      <c r="D34" s="175" t="s">
        <v>158</v>
      </c>
      <c r="E34" s="180"/>
      <c r="F34" s="176" t="s">
        <v>146</v>
      </c>
      <c r="G34" s="176"/>
      <c r="H34" s="176" t="s">
        <v>146</v>
      </c>
      <c r="I34" s="176" t="s">
        <v>146</v>
      </c>
      <c r="J34" s="176" t="s">
        <v>146</v>
      </c>
      <c r="K34" s="176" t="s">
        <v>146</v>
      </c>
      <c r="L34" s="176" t="s">
        <v>146</v>
      </c>
      <c r="M34" s="176"/>
      <c r="N34" s="176" t="s">
        <v>146</v>
      </c>
      <c r="O34" s="176" t="s">
        <v>146</v>
      </c>
      <c r="P34" s="176"/>
      <c r="Q34" s="176" t="s">
        <v>146</v>
      </c>
      <c r="R34" s="177"/>
      <c r="S34" s="176" t="s">
        <v>146</v>
      </c>
      <c r="T34" s="178" t="s">
        <v>146</v>
      </c>
    </row>
    <row r="35" customFormat="false" ht="13.5" hidden="false" customHeight="true" outlineLevel="0" collapsed="false">
      <c r="A35" s="165"/>
      <c r="B35" s="173"/>
      <c r="C35" s="174"/>
      <c r="D35" s="175"/>
      <c r="E35" s="180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7"/>
      <c r="S35" s="176"/>
      <c r="T35" s="178"/>
    </row>
    <row r="36" customFormat="false" ht="13.5" hidden="false" customHeight="true" outlineLevel="0" collapsed="false">
      <c r="A36" s="165"/>
      <c r="B36" s="173" t="s">
        <v>159</v>
      </c>
      <c r="C36" s="174"/>
      <c r="D36" s="175"/>
      <c r="E36" s="180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7"/>
      <c r="S36" s="176"/>
      <c r="T36" s="178"/>
    </row>
    <row r="37" customFormat="false" ht="13.5" hidden="false" customHeight="true" outlineLevel="0" collapsed="false">
      <c r="A37" s="165"/>
      <c r="B37" s="173"/>
      <c r="C37" s="174"/>
      <c r="D37" s="175" t="s">
        <v>145</v>
      </c>
      <c r="E37" s="180"/>
      <c r="F37" s="176"/>
      <c r="G37" s="176" t="s">
        <v>146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7"/>
      <c r="S37" s="176" t="s">
        <v>146</v>
      </c>
      <c r="T37" s="178"/>
    </row>
    <row r="38" customFormat="false" ht="13.5" hidden="false" customHeight="true" outlineLevel="0" collapsed="false">
      <c r="A38" s="165"/>
      <c r="B38" s="173"/>
      <c r="C38" s="174"/>
      <c r="D38" s="175" t="n">
        <v>1234</v>
      </c>
      <c r="E38" s="180"/>
      <c r="F38" s="176"/>
      <c r="G38" s="176"/>
      <c r="H38" s="176" t="s">
        <v>146</v>
      </c>
      <c r="I38" s="176"/>
      <c r="J38" s="176" t="s">
        <v>146</v>
      </c>
      <c r="K38" s="176"/>
      <c r="L38" s="176" t="s">
        <v>146</v>
      </c>
      <c r="M38" s="176"/>
      <c r="N38" s="176" t="s">
        <v>146</v>
      </c>
      <c r="O38" s="176"/>
      <c r="P38" s="176" t="s">
        <v>146</v>
      </c>
      <c r="Q38" s="176"/>
      <c r="R38" s="177" t="s">
        <v>146</v>
      </c>
      <c r="S38" s="176"/>
      <c r="T38" s="178"/>
    </row>
    <row r="39" customFormat="false" ht="13.5" hidden="false" customHeight="true" outlineLevel="0" collapsed="false">
      <c r="A39" s="165"/>
      <c r="B39" s="173"/>
      <c r="C39" s="174"/>
      <c r="D39" s="175" t="n">
        <v>12345678</v>
      </c>
      <c r="E39" s="180"/>
      <c r="F39" s="176" t="s">
        <v>146</v>
      </c>
      <c r="G39" s="176"/>
      <c r="H39" s="176"/>
      <c r="I39" s="176" t="s">
        <v>146</v>
      </c>
      <c r="J39" s="176"/>
      <c r="K39" s="176" t="s">
        <v>146</v>
      </c>
      <c r="L39" s="176"/>
      <c r="M39" s="176" t="s">
        <v>146</v>
      </c>
      <c r="N39" s="176"/>
      <c r="O39" s="176" t="s">
        <v>146</v>
      </c>
      <c r="P39" s="176"/>
      <c r="Q39" s="176" t="s">
        <v>146</v>
      </c>
      <c r="R39" s="177"/>
      <c r="S39" s="176"/>
      <c r="T39" s="178" t="s">
        <v>146</v>
      </c>
    </row>
    <row r="40" customFormat="false" ht="13.5" hidden="false" customHeight="true" outlineLevel="0" collapsed="false">
      <c r="A40" s="165"/>
      <c r="B40" s="173"/>
      <c r="C40" s="174"/>
      <c r="D40" s="175"/>
      <c r="E40" s="180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7"/>
      <c r="S40" s="176"/>
      <c r="T40" s="178"/>
    </row>
    <row r="41" customFormat="false" ht="13.5" hidden="false" customHeight="true" outlineLevel="0" collapsed="false">
      <c r="A41" s="165"/>
      <c r="B41" s="173"/>
      <c r="C41" s="174"/>
      <c r="D41" s="175"/>
      <c r="E41" s="180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7"/>
      <c r="S41" s="176"/>
      <c r="T41" s="178"/>
    </row>
    <row r="42" customFormat="false" ht="13.5" hidden="false" customHeight="true" outlineLevel="0" collapsed="false">
      <c r="A42" s="165"/>
      <c r="B42" s="173" t="s">
        <v>160</v>
      </c>
      <c r="C42" s="174"/>
      <c r="D42" s="175"/>
      <c r="E42" s="180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7"/>
      <c r="S42" s="176"/>
      <c r="T42" s="178"/>
    </row>
    <row r="43" customFormat="false" ht="13.5" hidden="false" customHeight="true" outlineLevel="0" collapsed="false">
      <c r="A43" s="165"/>
      <c r="B43" s="173"/>
      <c r="C43" s="174"/>
      <c r="D43" s="175" t="s">
        <v>145</v>
      </c>
      <c r="E43" s="180"/>
      <c r="F43" s="176"/>
      <c r="G43" s="176" t="s">
        <v>146</v>
      </c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7"/>
      <c r="S43" s="176"/>
      <c r="T43" s="178"/>
    </row>
    <row r="44" customFormat="false" ht="13.5" hidden="false" customHeight="true" outlineLevel="0" collapsed="false">
      <c r="A44" s="165"/>
      <c r="B44" s="173"/>
      <c r="C44" s="174"/>
      <c r="D44" s="175" t="n">
        <v>1234</v>
      </c>
      <c r="E44" s="180"/>
      <c r="F44" s="176"/>
      <c r="G44" s="176"/>
      <c r="H44" s="176"/>
      <c r="I44" s="176"/>
      <c r="J44" s="176"/>
      <c r="K44" s="176"/>
      <c r="L44" s="176" t="s">
        <v>146</v>
      </c>
      <c r="M44" s="176"/>
      <c r="N44" s="176"/>
      <c r="O44" s="176"/>
      <c r="P44" s="176"/>
      <c r="Q44" s="176" t="s">
        <v>146</v>
      </c>
      <c r="R44" s="177"/>
      <c r="S44" s="176"/>
      <c r="T44" s="178" t="s">
        <v>146</v>
      </c>
    </row>
    <row r="45" customFormat="false" ht="13.5" hidden="false" customHeight="true" outlineLevel="0" collapsed="false">
      <c r="A45" s="165"/>
      <c r="B45" s="173"/>
      <c r="C45" s="174"/>
      <c r="D45" s="175" t="n">
        <v>12345678</v>
      </c>
      <c r="E45" s="180"/>
      <c r="F45" s="176" t="s">
        <v>146</v>
      </c>
      <c r="G45" s="176"/>
      <c r="H45" s="176"/>
      <c r="I45" s="176" t="s">
        <v>146</v>
      </c>
      <c r="J45" s="176"/>
      <c r="K45" s="176" t="s">
        <v>146</v>
      </c>
      <c r="L45" s="176"/>
      <c r="M45" s="176" t="s">
        <v>146</v>
      </c>
      <c r="N45" s="176"/>
      <c r="O45" s="176"/>
      <c r="P45" s="176"/>
      <c r="Q45" s="176"/>
      <c r="R45" s="177"/>
      <c r="S45" s="176" t="s">
        <v>146</v>
      </c>
      <c r="T45" s="178"/>
    </row>
    <row r="46" customFormat="false" ht="13.5" hidden="false" customHeight="true" outlineLevel="0" collapsed="false">
      <c r="A46" s="165"/>
      <c r="B46" s="173"/>
      <c r="C46" s="174"/>
      <c r="D46" s="175" t="n">
        <v>12345679</v>
      </c>
      <c r="E46" s="180"/>
      <c r="F46" s="176"/>
      <c r="G46" s="176"/>
      <c r="H46" s="176" t="s">
        <v>146</v>
      </c>
      <c r="I46" s="176"/>
      <c r="J46" s="176" t="s">
        <v>146</v>
      </c>
      <c r="K46" s="176"/>
      <c r="L46" s="176"/>
      <c r="M46" s="176"/>
      <c r="N46" s="176" t="s">
        <v>146</v>
      </c>
      <c r="O46" s="176" t="s">
        <v>146</v>
      </c>
      <c r="P46" s="176" t="s">
        <v>146</v>
      </c>
      <c r="Q46" s="176"/>
      <c r="R46" s="177" t="s">
        <v>146</v>
      </c>
      <c r="S46" s="176"/>
      <c r="T46" s="178"/>
    </row>
    <row r="47" customFormat="false" ht="13.5" hidden="false" customHeight="true" outlineLevel="0" collapsed="false">
      <c r="A47" s="165"/>
      <c r="B47" s="173"/>
      <c r="C47" s="174"/>
      <c r="D47" s="175"/>
      <c r="E47" s="180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7"/>
      <c r="S47" s="176"/>
      <c r="T47" s="178"/>
    </row>
    <row r="48" customFormat="false" ht="13.5" hidden="false" customHeight="true" outlineLevel="0" collapsed="false">
      <c r="A48" s="165" t="s">
        <v>161</v>
      </c>
      <c r="B48" s="185" t="s">
        <v>162</v>
      </c>
      <c r="C48" s="186"/>
      <c r="D48" s="187"/>
      <c r="E48" s="188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1"/>
      <c r="S48" s="170"/>
      <c r="T48" s="172"/>
    </row>
    <row r="49" customFormat="false" ht="13.5" hidden="false" customHeight="true" outlineLevel="0" collapsed="false">
      <c r="A49" s="165"/>
      <c r="B49" s="189"/>
      <c r="C49" s="190"/>
      <c r="D49" s="191" t="n">
        <f aca="false">TRUE()</f>
        <v>1</v>
      </c>
      <c r="E49" s="192"/>
      <c r="F49" s="176" t="s">
        <v>146</v>
      </c>
      <c r="G49" s="193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7"/>
      <c r="S49" s="176"/>
      <c r="T49" s="178"/>
    </row>
    <row r="50" customFormat="false" ht="13.5" hidden="false" customHeight="true" outlineLevel="0" collapsed="false">
      <c r="A50" s="165"/>
      <c r="B50" s="189"/>
      <c r="C50" s="190"/>
      <c r="D50" s="191" t="n">
        <f aca="false">FALSE()</f>
        <v>0</v>
      </c>
      <c r="E50" s="192"/>
      <c r="F50" s="176"/>
      <c r="G50" s="176" t="s">
        <v>146</v>
      </c>
      <c r="H50" s="176" t="s">
        <v>146</v>
      </c>
      <c r="I50" s="176" t="s">
        <v>146</v>
      </c>
      <c r="J50" s="176" t="s">
        <v>146</v>
      </c>
      <c r="K50" s="176" t="s">
        <v>146</v>
      </c>
      <c r="L50" s="176" t="s">
        <v>146</v>
      </c>
      <c r="M50" s="176" t="s">
        <v>146</v>
      </c>
      <c r="N50" s="176" t="s">
        <v>146</v>
      </c>
      <c r="O50" s="176" t="s">
        <v>146</v>
      </c>
      <c r="P50" s="176" t="s">
        <v>146</v>
      </c>
      <c r="Q50" s="176" t="s">
        <v>146</v>
      </c>
      <c r="R50" s="177" t="s">
        <v>146</v>
      </c>
      <c r="S50" s="176" t="s">
        <v>146</v>
      </c>
      <c r="T50" s="178" t="s">
        <v>146</v>
      </c>
    </row>
    <row r="51" customFormat="false" ht="13.5" hidden="false" customHeight="true" outlineLevel="0" collapsed="false">
      <c r="A51" s="165"/>
      <c r="B51" s="189"/>
      <c r="C51" s="190"/>
      <c r="D51" s="191"/>
      <c r="E51" s="194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7"/>
      <c r="S51" s="176"/>
      <c r="T51" s="178"/>
    </row>
    <row r="52" customFormat="false" ht="13.5" hidden="false" customHeight="true" outlineLevel="0" collapsed="false">
      <c r="A52" s="165"/>
      <c r="B52" s="189" t="s">
        <v>163</v>
      </c>
      <c r="C52" s="190"/>
      <c r="D52" s="191"/>
      <c r="E52" s="194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7"/>
      <c r="S52" s="176"/>
      <c r="T52" s="178"/>
    </row>
    <row r="53" customFormat="false" ht="13.5" hidden="false" customHeight="true" outlineLevel="0" collapsed="false">
      <c r="A53" s="165"/>
      <c r="B53" s="189"/>
      <c r="C53" s="190"/>
      <c r="D53" s="191"/>
      <c r="E53" s="194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7"/>
      <c r="S53" s="176"/>
      <c r="T53" s="178"/>
    </row>
    <row r="54" customFormat="false" ht="13.5" hidden="false" customHeight="true" outlineLevel="0" collapsed="false">
      <c r="A54" s="165"/>
      <c r="B54" s="189" t="s">
        <v>164</v>
      </c>
      <c r="C54" s="190"/>
      <c r="D54" s="191"/>
      <c r="E54" s="194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7"/>
      <c r="S54" s="176"/>
      <c r="T54" s="178"/>
    </row>
    <row r="55" customFormat="false" ht="13.5" hidden="false" customHeight="true" outlineLevel="0" collapsed="false">
      <c r="A55" s="165"/>
      <c r="B55" s="189"/>
      <c r="C55" s="190"/>
      <c r="D55" s="191" t="s">
        <v>165</v>
      </c>
      <c r="E55" s="194"/>
      <c r="F55" s="176"/>
      <c r="G55" s="176" t="s">
        <v>146</v>
      </c>
      <c r="H55" s="176"/>
      <c r="I55" s="176"/>
      <c r="J55" s="176"/>
      <c r="K55" s="176"/>
      <c r="L55" s="176"/>
      <c r="M55" s="176" t="s">
        <v>146</v>
      </c>
      <c r="N55" s="176"/>
      <c r="O55" s="176"/>
      <c r="P55" s="176" t="s">
        <v>146</v>
      </c>
      <c r="Q55" s="176"/>
      <c r="R55" s="177" t="s">
        <v>146</v>
      </c>
      <c r="S55" s="176" t="s">
        <v>146</v>
      </c>
      <c r="T55" s="178"/>
    </row>
    <row r="56" customFormat="false" ht="13.5" hidden="false" customHeight="true" outlineLevel="0" collapsed="false">
      <c r="A56" s="165"/>
      <c r="B56" s="195"/>
      <c r="C56" s="196"/>
      <c r="D56" s="191" t="s">
        <v>166</v>
      </c>
      <c r="E56" s="197"/>
      <c r="F56" s="198"/>
      <c r="G56" s="198"/>
      <c r="H56" s="198" t="s">
        <v>146</v>
      </c>
      <c r="I56" s="198"/>
      <c r="J56" s="198"/>
      <c r="K56" s="198"/>
      <c r="L56" s="198" t="s">
        <v>146</v>
      </c>
      <c r="M56" s="198"/>
      <c r="N56" s="198"/>
      <c r="O56" s="198"/>
      <c r="P56" s="198"/>
      <c r="Q56" s="198"/>
      <c r="R56" s="199"/>
      <c r="S56" s="198"/>
      <c r="T56" s="200"/>
    </row>
    <row r="57" customFormat="false" ht="13.5" hidden="false" customHeight="true" outlineLevel="0" collapsed="false">
      <c r="A57" s="165"/>
      <c r="B57" s="195"/>
      <c r="C57" s="196"/>
      <c r="D57" s="191" t="s">
        <v>167</v>
      </c>
      <c r="E57" s="197"/>
      <c r="F57" s="198"/>
      <c r="G57" s="198"/>
      <c r="H57" s="198"/>
      <c r="I57" s="198"/>
      <c r="J57" s="198"/>
      <c r="K57" s="198" t="s">
        <v>146</v>
      </c>
      <c r="L57" s="198"/>
      <c r="M57" s="198"/>
      <c r="N57" s="198"/>
      <c r="O57" s="198"/>
      <c r="P57" s="198"/>
      <c r="Q57" s="198"/>
      <c r="R57" s="199"/>
      <c r="S57" s="198"/>
      <c r="T57" s="200"/>
    </row>
    <row r="58" customFormat="false" ht="13.5" hidden="false" customHeight="true" outlineLevel="0" collapsed="false">
      <c r="A58" s="165"/>
      <c r="B58" s="195"/>
      <c r="C58" s="196"/>
      <c r="D58" s="201" t="s">
        <v>168</v>
      </c>
      <c r="E58" s="197"/>
      <c r="F58" s="198"/>
      <c r="G58" s="198"/>
      <c r="H58" s="198"/>
      <c r="I58" s="198" t="s">
        <v>146</v>
      </c>
      <c r="J58" s="198" t="s">
        <v>146</v>
      </c>
      <c r="K58" s="198"/>
      <c r="L58" s="198"/>
      <c r="M58" s="198"/>
      <c r="N58" s="198"/>
      <c r="O58" s="198"/>
      <c r="P58" s="198"/>
      <c r="Q58" s="198"/>
      <c r="R58" s="199"/>
      <c r="S58" s="198"/>
      <c r="T58" s="200"/>
    </row>
    <row r="59" customFormat="false" ht="13.5" hidden="false" customHeight="true" outlineLevel="0" collapsed="false">
      <c r="A59" s="165"/>
      <c r="B59" s="195"/>
      <c r="C59" s="196"/>
      <c r="D59" s="201" t="s">
        <v>169</v>
      </c>
      <c r="E59" s="197"/>
      <c r="F59" s="198"/>
      <c r="G59" s="198"/>
      <c r="H59" s="198"/>
      <c r="I59" s="198"/>
      <c r="J59" s="198"/>
      <c r="K59" s="198"/>
      <c r="L59" s="198"/>
      <c r="M59" s="198" t="s">
        <v>146</v>
      </c>
      <c r="N59" s="198" t="s">
        <v>146</v>
      </c>
      <c r="O59" s="198" t="s">
        <v>146</v>
      </c>
      <c r="P59" s="198"/>
      <c r="Q59" s="198"/>
      <c r="R59" s="199"/>
      <c r="S59" s="198"/>
      <c r="T59" s="200"/>
    </row>
    <row r="60" customFormat="false" ht="13.5" hidden="false" customHeight="true" outlineLevel="0" collapsed="false">
      <c r="A60" s="165"/>
      <c r="B60" s="195"/>
      <c r="C60" s="196"/>
      <c r="D60" s="201" t="s">
        <v>170</v>
      </c>
      <c r="E60" s="197"/>
      <c r="F60" s="198"/>
      <c r="G60" s="198"/>
      <c r="H60" s="198"/>
      <c r="I60" s="198"/>
      <c r="J60" s="198"/>
      <c r="K60" s="198"/>
      <c r="L60" s="198"/>
      <c r="M60" s="198"/>
      <c r="N60" s="198" t="s">
        <v>146</v>
      </c>
      <c r="O60" s="198"/>
      <c r="P60" s="198" t="s">
        <v>146</v>
      </c>
      <c r="Q60" s="198"/>
      <c r="R60" s="199" t="s">
        <v>146</v>
      </c>
      <c r="S60" s="198" t="s">
        <v>146</v>
      </c>
      <c r="T60" s="200"/>
    </row>
    <row r="61" customFormat="false" ht="13.5" hidden="false" customHeight="true" outlineLevel="0" collapsed="false">
      <c r="A61" s="165"/>
      <c r="B61" s="195"/>
      <c r="C61" s="196"/>
      <c r="D61" s="201" t="s">
        <v>171</v>
      </c>
      <c r="E61" s="197"/>
      <c r="F61" s="198"/>
      <c r="G61" s="198"/>
      <c r="H61" s="198"/>
      <c r="I61" s="198"/>
      <c r="J61" s="198"/>
      <c r="K61" s="198"/>
      <c r="L61" s="198"/>
      <c r="M61" s="198"/>
      <c r="N61" s="198"/>
      <c r="O61" s="198" t="s">
        <v>146</v>
      </c>
      <c r="P61" s="198"/>
      <c r="Q61" s="198" t="s">
        <v>146</v>
      </c>
      <c r="R61" s="199"/>
      <c r="S61" s="198"/>
      <c r="T61" s="200" t="s">
        <v>146</v>
      </c>
    </row>
    <row r="62" customFormat="false" ht="13.5" hidden="false" customHeight="true" outlineLevel="0" collapsed="false">
      <c r="A62" s="165"/>
      <c r="B62" s="195"/>
      <c r="C62" s="196"/>
      <c r="D62" s="201"/>
      <c r="E62" s="202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9"/>
      <c r="S62" s="176"/>
      <c r="T62" s="200"/>
    </row>
    <row r="63" customFormat="false" ht="13.5" hidden="false" customHeight="true" outlineLevel="0" collapsed="false">
      <c r="A63" s="203" t="s">
        <v>172</v>
      </c>
      <c r="B63" s="204" t="s">
        <v>173</v>
      </c>
      <c r="C63" s="204"/>
      <c r="D63" s="204"/>
      <c r="E63" s="205"/>
      <c r="F63" s="206" t="s">
        <v>107</v>
      </c>
      <c r="G63" s="206" t="s">
        <v>107</v>
      </c>
      <c r="H63" s="206" t="s">
        <v>107</v>
      </c>
      <c r="I63" s="206" t="s">
        <v>107</v>
      </c>
      <c r="J63" s="206" t="s">
        <v>107</v>
      </c>
      <c r="K63" s="206" t="s">
        <v>107</v>
      </c>
      <c r="L63" s="206" t="s">
        <v>107</v>
      </c>
      <c r="M63" s="206" t="s">
        <v>107</v>
      </c>
      <c r="N63" s="206" t="s">
        <v>107</v>
      </c>
      <c r="O63" s="206" t="s">
        <v>107</v>
      </c>
      <c r="P63" s="206" t="s">
        <v>107</v>
      </c>
      <c r="Q63" s="206" t="s">
        <v>107</v>
      </c>
      <c r="R63" s="206" t="s">
        <v>107</v>
      </c>
      <c r="S63" s="207" t="s">
        <v>107</v>
      </c>
      <c r="T63" s="208" t="s">
        <v>107</v>
      </c>
    </row>
    <row r="64" customFormat="false" ht="13.5" hidden="false" customHeight="true" outlineLevel="0" collapsed="false">
      <c r="A64" s="203"/>
      <c r="B64" s="209" t="s">
        <v>174</v>
      </c>
      <c r="C64" s="209"/>
      <c r="D64" s="209"/>
      <c r="E64" s="210"/>
      <c r="F64" s="207" t="s">
        <v>175</v>
      </c>
      <c r="G64" s="207" t="s">
        <v>175</v>
      </c>
      <c r="H64" s="207" t="s">
        <v>175</v>
      </c>
      <c r="I64" s="207" t="s">
        <v>175</v>
      </c>
      <c r="J64" s="207" t="s">
        <v>175</v>
      </c>
      <c r="K64" s="207" t="s">
        <v>175</v>
      </c>
      <c r="L64" s="207" t="s">
        <v>175</v>
      </c>
      <c r="M64" s="207" t="s">
        <v>175</v>
      </c>
      <c r="N64" s="207" t="s">
        <v>175</v>
      </c>
      <c r="O64" s="207" t="s">
        <v>175</v>
      </c>
      <c r="P64" s="207" t="s">
        <v>175</v>
      </c>
      <c r="Q64" s="207" t="s">
        <v>175</v>
      </c>
      <c r="R64" s="207" t="s">
        <v>175</v>
      </c>
      <c r="S64" s="207" t="s">
        <v>175</v>
      </c>
      <c r="T64" s="211" t="s">
        <v>175</v>
      </c>
    </row>
    <row r="65" customFormat="false" ht="66" hidden="false" customHeight="true" outlineLevel="0" collapsed="false">
      <c r="A65" s="203"/>
      <c r="B65" s="212" t="s">
        <v>176</v>
      </c>
      <c r="C65" s="212"/>
      <c r="D65" s="212"/>
      <c r="E65" s="213"/>
      <c r="F65" s="214" t="n">
        <v>44318</v>
      </c>
      <c r="G65" s="214" t="n">
        <v>44318</v>
      </c>
      <c r="H65" s="214" t="n">
        <v>44318</v>
      </c>
      <c r="I65" s="214" t="n">
        <v>44318</v>
      </c>
      <c r="J65" s="214" t="n">
        <v>44318</v>
      </c>
      <c r="K65" s="214" t="n">
        <v>44318</v>
      </c>
      <c r="L65" s="214" t="n">
        <v>44318</v>
      </c>
      <c r="M65" s="214" t="n">
        <v>44318</v>
      </c>
      <c r="N65" s="214" t="n">
        <v>44318</v>
      </c>
      <c r="O65" s="214" t="n">
        <v>44318</v>
      </c>
      <c r="P65" s="214" t="n">
        <v>44318</v>
      </c>
      <c r="Q65" s="214" t="n">
        <v>44318</v>
      </c>
      <c r="R65" s="214" t="n">
        <v>44318</v>
      </c>
      <c r="S65" s="214" t="n">
        <v>44318</v>
      </c>
      <c r="T65" s="214" t="n">
        <v>44318</v>
      </c>
    </row>
    <row r="66" customFormat="false" ht="14.25" hidden="false" customHeight="true" outlineLevel="0" collapsed="false">
      <c r="A66" s="203"/>
      <c r="B66" s="215" t="s">
        <v>177</v>
      </c>
      <c r="C66" s="215"/>
      <c r="D66" s="215"/>
      <c r="E66" s="216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8"/>
      <c r="S66" s="219"/>
      <c r="T66" s="220"/>
    </row>
    <row r="67" customFormat="false" ht="13.5" hidden="false" customHeight="true" outlineLevel="0" collapsed="false">
      <c r="A67" s="221"/>
    </row>
    <row r="70" customFormat="false" ht="10.5" hidden="false" customHeight="true" outlineLevel="0" collapsed="false"/>
    <row r="71" customFormat="false" ht="10.5" hidden="false" customHeight="true" outlineLevel="0" collapsed="false"/>
  </sheetData>
  <mergeCells count="32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10:A47"/>
    <mergeCell ref="D14:E14"/>
    <mergeCell ref="D19:E19"/>
    <mergeCell ref="A48:A62"/>
    <mergeCell ref="A63:A66"/>
    <mergeCell ref="B63:D63"/>
    <mergeCell ref="B64:D64"/>
    <mergeCell ref="B65:D65"/>
    <mergeCell ref="B66:D66"/>
  </mergeCells>
  <dataValidations count="3">
    <dataValidation allowBlank="true" operator="between" showDropDown="false" showErrorMessage="true" showInputMessage="false" sqref="F63:T63" type="list">
      <formula1>"N,A,B,"</formula1>
      <formula2>0</formula2>
    </dataValidation>
    <dataValidation allowBlank="true" operator="between" showDropDown="false" showErrorMessage="true" showInputMessage="false" sqref="F64:T64" type="list">
      <formula1>"P,F,"</formula1>
      <formula2>0</formula2>
    </dataValidation>
    <dataValidation allowBlank="true" operator="between" showDropDown="false" showErrorMessage="true" showInputMessage="false" sqref="F10:T48 F49:F50 H49:T49 G50:T50 F51:T62" type="list">
      <formula1>"O,"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8.9921875" defaultRowHeight="10.5" zeroHeight="false" outlineLevelRow="0" outlineLevelCol="0"/>
  <cols>
    <col collapsed="false" customWidth="true" hidden="false" outlineLevel="0" max="1" min="1" style="124" width="8.25"/>
    <col collapsed="false" customWidth="true" hidden="false" outlineLevel="0" max="2" min="2" style="125" width="13.38"/>
    <col collapsed="false" customWidth="true" hidden="false" outlineLevel="0" max="3" min="3" style="124" width="10.75"/>
    <col collapsed="false" customWidth="true" hidden="false" outlineLevel="0" max="4" min="4" style="126" width="20.76"/>
    <col collapsed="false" customWidth="true" hidden="true" outlineLevel="0" max="5" min="5" style="124" width="1.75"/>
    <col collapsed="false" customWidth="true" hidden="false" outlineLevel="0" max="21" min="6" style="124" width="2.87"/>
    <col collapsed="false" customWidth="false" hidden="false" outlineLevel="0" max="257" min="22" style="124" width="9"/>
  </cols>
  <sheetData>
    <row r="1" customFormat="false" ht="22.5" hidden="false" customHeight="true" outlineLevel="0" collapsed="false">
      <c r="A1" s="164"/>
      <c r="B1" s="222"/>
      <c r="D1" s="223"/>
    </row>
    <row r="2" customFormat="false" ht="15" hidden="false" customHeight="true" outlineLevel="0" collapsed="false">
      <c r="A2" s="224" t="s">
        <v>118</v>
      </c>
      <c r="B2" s="224"/>
      <c r="C2" s="225" t="n">
        <f aca="false">FunctionList!E12</f>
        <v>0</v>
      </c>
      <c r="D2" s="225"/>
      <c r="E2" s="226"/>
      <c r="F2" s="227" t="s">
        <v>55</v>
      </c>
      <c r="G2" s="227"/>
      <c r="H2" s="227"/>
      <c r="I2" s="227"/>
      <c r="J2" s="227"/>
      <c r="K2" s="227"/>
      <c r="L2" s="228" t="s">
        <v>64</v>
      </c>
      <c r="M2" s="228"/>
      <c r="N2" s="228"/>
      <c r="O2" s="228"/>
      <c r="P2" s="228"/>
      <c r="Q2" s="228"/>
      <c r="R2" s="228"/>
      <c r="S2" s="228"/>
      <c r="T2" s="228"/>
    </row>
    <row r="3" customFormat="false" ht="13.5" hidden="false" customHeight="true" outlineLevel="0" collapsed="false">
      <c r="A3" s="229" t="s">
        <v>119</v>
      </c>
      <c r="B3" s="229"/>
      <c r="C3" s="135" t="s">
        <v>86</v>
      </c>
      <c r="D3" s="135"/>
      <c r="E3" s="135"/>
      <c r="F3" s="230" t="s">
        <v>120</v>
      </c>
      <c r="G3" s="230"/>
      <c r="H3" s="230"/>
      <c r="I3" s="230"/>
      <c r="J3" s="230"/>
      <c r="K3" s="230"/>
      <c r="L3" s="231"/>
      <c r="M3" s="231"/>
      <c r="N3" s="231"/>
      <c r="O3" s="138"/>
      <c r="P3" s="138"/>
      <c r="Q3" s="138"/>
      <c r="R3" s="138"/>
      <c r="S3" s="138"/>
      <c r="T3" s="139"/>
    </row>
    <row r="4" customFormat="false" ht="13.5" hidden="false" customHeight="true" outlineLevel="0" collapsed="false">
      <c r="A4" s="134" t="s">
        <v>121</v>
      </c>
      <c r="B4" s="134"/>
      <c r="C4" s="140" t="n">
        <v>300</v>
      </c>
      <c r="D4" s="140"/>
      <c r="E4" s="141"/>
      <c r="F4" s="136" t="s">
        <v>122</v>
      </c>
      <c r="G4" s="136"/>
      <c r="H4" s="136"/>
      <c r="I4" s="136"/>
      <c r="J4" s="136"/>
      <c r="K4" s="136"/>
      <c r="L4" s="142" t="n">
        <f aca="false">IF(FunctionList!E6&lt;&gt;"N/A",SUM(C4*FunctionList!E6/1000,-O7),"N/A")</f>
        <v>24</v>
      </c>
      <c r="M4" s="142"/>
      <c r="N4" s="142"/>
      <c r="O4" s="142"/>
      <c r="P4" s="142"/>
      <c r="Q4" s="142"/>
      <c r="R4" s="142"/>
      <c r="S4" s="142"/>
      <c r="T4" s="142"/>
      <c r="V4" s="133"/>
    </row>
    <row r="5" customFormat="false" ht="13.5" hidden="false" customHeight="true" outlineLevel="0" collapsed="false">
      <c r="A5" s="134" t="s">
        <v>123</v>
      </c>
      <c r="B5" s="134"/>
      <c r="C5" s="143" t="s">
        <v>124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customFormat="false" ht="13.5" hidden="false" customHeight="true" outlineLevel="0" collapsed="false">
      <c r="A6" s="144" t="s">
        <v>104</v>
      </c>
      <c r="B6" s="144"/>
      <c r="C6" s="145" t="s">
        <v>105</v>
      </c>
      <c r="D6" s="145"/>
      <c r="E6" s="145"/>
      <c r="F6" s="146" t="s">
        <v>106</v>
      </c>
      <c r="G6" s="146"/>
      <c r="H6" s="146"/>
      <c r="I6" s="146"/>
      <c r="J6" s="146"/>
      <c r="K6" s="146"/>
      <c r="L6" s="232" t="s">
        <v>125</v>
      </c>
      <c r="M6" s="232"/>
      <c r="N6" s="232"/>
      <c r="O6" s="148" t="s">
        <v>110</v>
      </c>
      <c r="P6" s="148"/>
      <c r="Q6" s="148"/>
      <c r="R6" s="148"/>
      <c r="S6" s="148"/>
      <c r="T6" s="148"/>
      <c r="V6" s="133"/>
    </row>
    <row r="7" customFormat="false" ht="13.5" hidden="false" customHeight="true" outlineLevel="0" collapsed="false">
      <c r="A7" s="149" t="n">
        <f aca="false">COUNTIF(F38:HH38,"P")</f>
        <v>0</v>
      </c>
      <c r="B7" s="149"/>
      <c r="C7" s="150" t="n">
        <f aca="false">COUNTIF(F38:HH38,"F")</f>
        <v>0</v>
      </c>
      <c r="D7" s="150"/>
      <c r="E7" s="150"/>
      <c r="F7" s="151" t="n">
        <f aca="false">SUM(O7,-A7,-C7)</f>
        <v>6</v>
      </c>
      <c r="G7" s="151"/>
      <c r="H7" s="151"/>
      <c r="I7" s="151"/>
      <c r="J7" s="151"/>
      <c r="K7" s="151"/>
      <c r="L7" s="152" t="n">
        <f aca="false">COUNTIF(E37:HH37,"N")</f>
        <v>6</v>
      </c>
      <c r="M7" s="152" t="n">
        <f aca="false">COUNTIF(E37:HH37,"A")</f>
        <v>0</v>
      </c>
      <c r="N7" s="152" t="n">
        <f aca="false">COUNTIF(E37:HH37,"B")</f>
        <v>0</v>
      </c>
      <c r="O7" s="153" t="n">
        <f aca="false">COUNTA(E9:HK9)</f>
        <v>6</v>
      </c>
      <c r="P7" s="153"/>
      <c r="Q7" s="153"/>
      <c r="R7" s="153"/>
      <c r="S7" s="153"/>
      <c r="T7" s="153"/>
      <c r="U7" s="154"/>
    </row>
    <row r="8" customFormat="false" ht="11.25" hidden="false" customHeight="false" outlineLevel="0" collapsed="false"/>
    <row r="9" customFormat="false" ht="58.5" hidden="false" customHeight="true" outlineLevel="0" collapsed="false">
      <c r="A9" s="233"/>
      <c r="B9" s="234"/>
      <c r="C9" s="235"/>
      <c r="D9" s="236"/>
      <c r="E9" s="235"/>
      <c r="F9" s="237" t="s">
        <v>126</v>
      </c>
      <c r="G9" s="237" t="s">
        <v>127</v>
      </c>
      <c r="H9" s="237" t="s">
        <v>128</v>
      </c>
      <c r="I9" s="237" t="s">
        <v>129</v>
      </c>
      <c r="J9" s="237" t="s">
        <v>130</v>
      </c>
      <c r="K9" s="237" t="s">
        <v>131</v>
      </c>
      <c r="L9" s="162"/>
      <c r="M9" s="163"/>
      <c r="N9" s="164"/>
    </row>
    <row r="10" customFormat="false" ht="13.5" hidden="false" customHeight="true" outlineLevel="0" collapsed="false">
      <c r="A10" s="165" t="s">
        <v>141</v>
      </c>
      <c r="B10" s="173" t="s">
        <v>142</v>
      </c>
      <c r="C10" s="174"/>
      <c r="D10" s="175"/>
      <c r="E10" s="238"/>
      <c r="F10" s="239"/>
      <c r="G10" s="239"/>
      <c r="H10" s="239"/>
      <c r="I10" s="239"/>
      <c r="J10" s="239"/>
      <c r="K10" s="239"/>
    </row>
    <row r="11" customFormat="false" ht="13.5" hidden="false" customHeight="true" outlineLevel="0" collapsed="false">
      <c r="A11" s="165"/>
      <c r="B11" s="173"/>
      <c r="C11" s="174"/>
      <c r="D11" s="175" t="s">
        <v>143</v>
      </c>
      <c r="E11" s="169"/>
      <c r="F11" s="176"/>
      <c r="G11" s="176"/>
      <c r="H11" s="176"/>
      <c r="I11" s="176"/>
      <c r="J11" s="176"/>
      <c r="K11" s="176"/>
      <c r="M11" s="133"/>
    </row>
    <row r="12" customFormat="false" ht="13.5" hidden="false" customHeight="true" outlineLevel="0" collapsed="false">
      <c r="A12" s="165"/>
      <c r="B12" s="173"/>
      <c r="C12" s="174"/>
      <c r="D12" s="175"/>
      <c r="E12" s="169"/>
      <c r="F12" s="176"/>
      <c r="G12" s="176"/>
      <c r="H12" s="176"/>
      <c r="I12" s="176"/>
      <c r="J12" s="176"/>
      <c r="K12" s="176"/>
    </row>
    <row r="13" customFormat="false" ht="13.5" hidden="false" customHeight="true" outlineLevel="0" collapsed="false">
      <c r="A13" s="165"/>
      <c r="B13" s="173"/>
      <c r="C13" s="174"/>
      <c r="D13" s="175"/>
      <c r="E13" s="179"/>
      <c r="F13" s="176"/>
      <c r="G13" s="176"/>
      <c r="H13" s="176"/>
      <c r="I13" s="176"/>
      <c r="J13" s="176"/>
      <c r="K13" s="176"/>
      <c r="M13" s="133"/>
    </row>
    <row r="14" customFormat="false" ht="13.5" hidden="false" customHeight="true" outlineLevel="0" collapsed="false">
      <c r="A14" s="165"/>
      <c r="B14" s="173" t="s">
        <v>178</v>
      </c>
      <c r="C14" s="174"/>
      <c r="D14" s="175"/>
      <c r="E14" s="180"/>
      <c r="F14" s="176"/>
      <c r="G14" s="176"/>
      <c r="H14" s="176"/>
      <c r="I14" s="176"/>
      <c r="J14" s="176"/>
      <c r="K14" s="176"/>
    </row>
    <row r="15" customFormat="false" ht="13.5" hidden="false" customHeight="true" outlineLevel="0" collapsed="false">
      <c r="A15" s="165"/>
      <c r="B15" s="173"/>
      <c r="C15" s="174"/>
      <c r="D15" s="175" t="s">
        <v>179</v>
      </c>
      <c r="E15" s="180"/>
      <c r="F15" s="176"/>
      <c r="G15" s="176" t="s">
        <v>146</v>
      </c>
      <c r="H15" s="176"/>
      <c r="I15" s="176" t="s">
        <v>146</v>
      </c>
      <c r="J15" s="176"/>
      <c r="K15" s="176"/>
    </row>
    <row r="16" customFormat="false" ht="13.5" hidden="false" customHeight="true" outlineLevel="0" collapsed="false">
      <c r="A16" s="165"/>
      <c r="B16" s="173"/>
      <c r="C16" s="174"/>
      <c r="D16" s="175" t="s">
        <v>180</v>
      </c>
      <c r="E16" s="180"/>
      <c r="F16" s="176"/>
      <c r="G16" s="176"/>
      <c r="H16" s="176"/>
      <c r="I16" s="176"/>
      <c r="J16" s="176"/>
      <c r="K16" s="176" t="s">
        <v>146</v>
      </c>
    </row>
    <row r="17" customFormat="false" ht="13.5" hidden="false" customHeight="true" outlineLevel="0" collapsed="false">
      <c r="A17" s="165"/>
      <c r="B17" s="173"/>
      <c r="C17" s="174"/>
      <c r="D17" s="175" t="s">
        <v>153</v>
      </c>
      <c r="E17" s="180"/>
      <c r="F17" s="176" t="s">
        <v>146</v>
      </c>
      <c r="G17" s="176"/>
      <c r="H17" s="176" t="s">
        <v>146</v>
      </c>
      <c r="I17" s="176"/>
      <c r="J17" s="176" t="s">
        <v>146</v>
      </c>
      <c r="K17" s="176"/>
    </row>
    <row r="18" customFormat="false" ht="13.5" hidden="false" customHeight="true" outlineLevel="0" collapsed="false">
      <c r="A18" s="165"/>
      <c r="B18" s="173"/>
      <c r="C18" s="174"/>
      <c r="D18" s="175" t="s">
        <v>181</v>
      </c>
      <c r="E18" s="180"/>
      <c r="F18" s="176"/>
      <c r="G18" s="176"/>
      <c r="H18" s="176"/>
      <c r="I18" s="176"/>
      <c r="J18" s="176"/>
      <c r="K18" s="176"/>
    </row>
    <row r="19" customFormat="false" ht="13.5" hidden="false" customHeight="true" outlineLevel="0" collapsed="false">
      <c r="A19" s="165"/>
      <c r="B19" s="173"/>
      <c r="C19" s="174"/>
      <c r="D19" s="175"/>
      <c r="E19" s="180"/>
      <c r="F19" s="176"/>
      <c r="G19" s="176"/>
      <c r="H19" s="176"/>
      <c r="I19" s="176"/>
      <c r="J19" s="176"/>
      <c r="K19" s="176"/>
      <c r="L19" s="240"/>
    </row>
    <row r="20" customFormat="false" ht="13.5" hidden="false" customHeight="true" outlineLevel="0" collapsed="false">
      <c r="A20" s="165"/>
      <c r="B20" s="173" t="s">
        <v>182</v>
      </c>
      <c r="C20" s="174"/>
      <c r="D20" s="175"/>
      <c r="E20" s="180"/>
      <c r="F20" s="176"/>
      <c r="G20" s="176"/>
      <c r="H20" s="176"/>
      <c r="I20" s="176"/>
      <c r="J20" s="176"/>
      <c r="K20" s="176"/>
      <c r="L20" s="240"/>
    </row>
    <row r="21" customFormat="false" ht="13.5" hidden="false" customHeight="true" outlineLevel="0" collapsed="false">
      <c r="A21" s="165"/>
      <c r="B21" s="173"/>
      <c r="C21" s="174"/>
      <c r="D21" s="183" t="s">
        <v>179</v>
      </c>
      <c r="E21" s="183"/>
      <c r="F21" s="176"/>
      <c r="G21" s="176" t="s">
        <v>146</v>
      </c>
      <c r="H21" s="176" t="s">
        <v>146</v>
      </c>
      <c r="I21" s="176"/>
      <c r="J21" s="176"/>
      <c r="K21" s="176"/>
    </row>
    <row r="22" customFormat="false" ht="13.5" hidden="false" customHeight="true" outlineLevel="0" collapsed="false">
      <c r="A22" s="165"/>
      <c r="B22" s="173"/>
      <c r="C22" s="174"/>
      <c r="D22" s="175" t="n">
        <v>12345678</v>
      </c>
      <c r="E22" s="180"/>
      <c r="F22" s="176" t="s">
        <v>146</v>
      </c>
      <c r="G22" s="176"/>
      <c r="H22" s="176"/>
      <c r="I22" s="176" t="s">
        <v>146</v>
      </c>
      <c r="J22" s="176"/>
      <c r="K22" s="176" t="s">
        <v>146</v>
      </c>
    </row>
    <row r="23" customFormat="false" ht="13.5" hidden="false" customHeight="true" outlineLevel="0" collapsed="false">
      <c r="A23" s="165"/>
      <c r="B23" s="173"/>
      <c r="C23" s="174"/>
      <c r="D23" s="175" t="s">
        <v>183</v>
      </c>
      <c r="E23" s="180"/>
      <c r="F23" s="176"/>
      <c r="G23" s="176"/>
      <c r="H23" s="176"/>
      <c r="I23" s="176"/>
      <c r="J23" s="176" t="s">
        <v>146</v>
      </c>
      <c r="K23" s="176"/>
    </row>
    <row r="24" customFormat="false" ht="13.5" hidden="false" customHeight="true" outlineLevel="0" collapsed="false">
      <c r="A24" s="165"/>
      <c r="B24" s="173"/>
      <c r="C24" s="174"/>
      <c r="D24" s="175"/>
      <c r="E24" s="180"/>
      <c r="F24" s="176"/>
      <c r="G24" s="176"/>
      <c r="H24" s="176"/>
      <c r="I24" s="176"/>
      <c r="J24" s="176"/>
      <c r="K24" s="176"/>
    </row>
    <row r="25" customFormat="false" ht="13.5" hidden="false" customHeight="true" outlineLevel="0" collapsed="false">
      <c r="A25" s="165"/>
      <c r="B25" s="173"/>
      <c r="C25" s="174"/>
      <c r="D25" s="175"/>
      <c r="E25" s="180"/>
      <c r="F25" s="176"/>
      <c r="G25" s="176"/>
      <c r="H25" s="176"/>
      <c r="I25" s="176"/>
      <c r="J25" s="176"/>
      <c r="K25" s="176"/>
    </row>
    <row r="26" customFormat="false" ht="13.5" hidden="false" customHeight="true" outlineLevel="0" collapsed="false">
      <c r="A26" s="165"/>
      <c r="B26" s="241"/>
      <c r="C26" s="242"/>
      <c r="D26" s="243"/>
      <c r="E26" s="244"/>
      <c r="F26" s="245"/>
      <c r="G26" s="245"/>
      <c r="H26" s="245"/>
      <c r="I26" s="245"/>
      <c r="J26" s="245"/>
      <c r="K26" s="245"/>
    </row>
    <row r="27" customFormat="false" ht="13.5" hidden="false" customHeight="true" outlineLevel="0" collapsed="false">
      <c r="A27" s="165" t="s">
        <v>161</v>
      </c>
      <c r="B27" s="185" t="s">
        <v>162</v>
      </c>
      <c r="C27" s="186"/>
      <c r="D27" s="187"/>
      <c r="E27" s="188"/>
      <c r="F27" s="170"/>
      <c r="G27" s="170"/>
      <c r="H27" s="170"/>
      <c r="I27" s="170"/>
      <c r="J27" s="170"/>
      <c r="K27" s="170"/>
    </row>
    <row r="28" customFormat="false" ht="13.5" hidden="false" customHeight="true" outlineLevel="0" collapsed="false">
      <c r="A28" s="165"/>
      <c r="B28" s="189"/>
      <c r="C28" s="190"/>
      <c r="D28" s="191" t="n">
        <f aca="false">TRUE()</f>
        <v>1</v>
      </c>
      <c r="E28" s="192"/>
      <c r="F28" s="176" t="s">
        <v>146</v>
      </c>
      <c r="G28" s="176"/>
      <c r="H28" s="176"/>
      <c r="I28" s="176"/>
      <c r="J28" s="176"/>
      <c r="K28" s="176"/>
    </row>
    <row r="29" customFormat="false" ht="13.5" hidden="false" customHeight="true" outlineLevel="0" collapsed="false">
      <c r="A29" s="165"/>
      <c r="B29" s="189"/>
      <c r="C29" s="246"/>
      <c r="D29" s="191" t="n">
        <f aca="false">FALSE()</f>
        <v>0</v>
      </c>
      <c r="E29" s="194"/>
      <c r="F29" s="176"/>
      <c r="G29" s="176" t="s">
        <v>146</v>
      </c>
      <c r="H29" s="176" t="s">
        <v>146</v>
      </c>
      <c r="I29" s="176" t="s">
        <v>146</v>
      </c>
      <c r="J29" s="176" t="s">
        <v>146</v>
      </c>
      <c r="K29" s="176" t="s">
        <v>146</v>
      </c>
    </row>
    <row r="30" customFormat="false" ht="13.5" hidden="false" customHeight="true" outlineLevel="0" collapsed="false">
      <c r="A30" s="165"/>
      <c r="B30" s="189" t="s">
        <v>163</v>
      </c>
      <c r="C30" s="246"/>
      <c r="D30" s="191"/>
      <c r="E30" s="194"/>
      <c r="F30" s="176"/>
      <c r="G30" s="176"/>
      <c r="H30" s="176"/>
      <c r="I30" s="176"/>
      <c r="J30" s="176"/>
      <c r="K30" s="176"/>
    </row>
    <row r="31" customFormat="false" ht="13.5" hidden="false" customHeight="true" outlineLevel="0" collapsed="false">
      <c r="A31" s="165"/>
      <c r="B31" s="189"/>
      <c r="C31" s="246"/>
      <c r="D31" s="191"/>
      <c r="E31" s="194"/>
      <c r="F31" s="176"/>
      <c r="G31" s="176"/>
      <c r="H31" s="176"/>
      <c r="I31" s="176"/>
      <c r="J31" s="176"/>
      <c r="K31" s="176"/>
    </row>
    <row r="32" customFormat="false" ht="13.5" hidden="false" customHeight="true" outlineLevel="0" collapsed="false">
      <c r="A32" s="165"/>
      <c r="B32" s="189" t="s">
        <v>164</v>
      </c>
      <c r="C32" s="246"/>
      <c r="D32" s="191"/>
      <c r="E32" s="194"/>
      <c r="F32" s="176"/>
      <c r="G32" s="176"/>
      <c r="H32" s="176"/>
      <c r="I32" s="176"/>
      <c r="J32" s="176"/>
      <c r="K32" s="176"/>
    </row>
    <row r="33" customFormat="false" ht="13.5" hidden="false" customHeight="true" outlineLevel="0" collapsed="false">
      <c r="A33" s="165"/>
      <c r="B33" s="189"/>
      <c r="C33" s="246"/>
      <c r="D33" s="191" t="s">
        <v>165</v>
      </c>
      <c r="E33" s="194"/>
      <c r="F33" s="176"/>
      <c r="G33" s="176" t="s">
        <v>146</v>
      </c>
      <c r="H33" s="176" t="s">
        <v>146</v>
      </c>
      <c r="I33" s="176" t="s">
        <v>146</v>
      </c>
      <c r="J33" s="176"/>
      <c r="K33" s="176"/>
    </row>
    <row r="34" customFormat="false" ht="13.5" hidden="false" customHeight="true" outlineLevel="0" collapsed="false">
      <c r="A34" s="165"/>
      <c r="B34" s="195"/>
      <c r="C34" s="247"/>
      <c r="D34" s="201" t="s">
        <v>184</v>
      </c>
      <c r="E34" s="197"/>
      <c r="F34" s="198"/>
      <c r="G34" s="198"/>
      <c r="H34" s="198"/>
      <c r="I34" s="198"/>
      <c r="J34" s="198" t="s">
        <v>146</v>
      </c>
      <c r="K34" s="198"/>
    </row>
    <row r="35" customFormat="false" ht="13.5" hidden="false" customHeight="true" outlineLevel="0" collapsed="false">
      <c r="A35" s="165"/>
      <c r="B35" s="195"/>
      <c r="C35" s="247"/>
      <c r="D35" s="201" t="s">
        <v>185</v>
      </c>
      <c r="E35" s="197"/>
      <c r="F35" s="198"/>
      <c r="G35" s="198"/>
      <c r="H35" s="198"/>
      <c r="I35" s="198"/>
      <c r="J35" s="198"/>
      <c r="K35" s="198" t="s">
        <v>146</v>
      </c>
    </row>
    <row r="36" customFormat="false" ht="13.5" hidden="false" customHeight="true" outlineLevel="0" collapsed="false">
      <c r="A36" s="165"/>
      <c r="B36" s="195"/>
      <c r="C36" s="196"/>
      <c r="D36" s="201"/>
      <c r="E36" s="202"/>
      <c r="F36" s="198"/>
      <c r="G36" s="198"/>
      <c r="H36" s="198"/>
      <c r="I36" s="198"/>
      <c r="J36" s="198"/>
      <c r="K36" s="198"/>
    </row>
    <row r="37" customFormat="false" ht="13.5" hidden="false" customHeight="true" outlineLevel="0" collapsed="false">
      <c r="A37" s="203" t="s">
        <v>172</v>
      </c>
      <c r="B37" s="204" t="s">
        <v>173</v>
      </c>
      <c r="C37" s="204"/>
      <c r="D37" s="204"/>
      <c r="E37" s="205"/>
      <c r="F37" s="206" t="s">
        <v>107</v>
      </c>
      <c r="G37" s="206" t="s">
        <v>107</v>
      </c>
      <c r="H37" s="206" t="s">
        <v>107</v>
      </c>
      <c r="I37" s="206" t="s">
        <v>107</v>
      </c>
      <c r="J37" s="206" t="s">
        <v>107</v>
      </c>
      <c r="K37" s="206" t="s">
        <v>107</v>
      </c>
    </row>
    <row r="38" customFormat="false" ht="13.5" hidden="false" customHeight="true" outlineLevel="0" collapsed="false">
      <c r="A38" s="203"/>
      <c r="B38" s="209" t="s">
        <v>174</v>
      </c>
      <c r="C38" s="209"/>
      <c r="D38" s="209"/>
      <c r="E38" s="210"/>
      <c r="F38" s="207"/>
      <c r="G38" s="207"/>
      <c r="H38" s="207"/>
      <c r="I38" s="207"/>
      <c r="J38" s="207"/>
      <c r="K38" s="207"/>
    </row>
    <row r="39" customFormat="false" ht="63.75" hidden="false" customHeight="true" outlineLevel="0" collapsed="false">
      <c r="A39" s="203"/>
      <c r="B39" s="212" t="s">
        <v>176</v>
      </c>
      <c r="C39" s="212"/>
      <c r="D39" s="212"/>
      <c r="E39" s="248"/>
      <c r="F39" s="214"/>
      <c r="G39" s="214"/>
      <c r="H39" s="214"/>
      <c r="I39" s="214"/>
      <c r="J39" s="214"/>
      <c r="K39" s="214"/>
    </row>
    <row r="40" customFormat="false" ht="14.25" hidden="false" customHeight="true" outlineLevel="0" collapsed="false">
      <c r="A40" s="203"/>
      <c r="B40" s="249" t="s">
        <v>177</v>
      </c>
      <c r="C40" s="249"/>
      <c r="D40" s="249"/>
      <c r="E40" s="250"/>
      <c r="F40" s="251"/>
      <c r="G40" s="251"/>
      <c r="H40" s="251"/>
      <c r="I40" s="251"/>
      <c r="J40" s="251"/>
      <c r="K40" s="251"/>
    </row>
    <row r="41" customFormat="false" ht="11.25" hidden="false" customHeight="false" outlineLevel="0" collapsed="false">
      <c r="A41" s="125"/>
      <c r="B41" s="124"/>
      <c r="C41" s="126"/>
      <c r="D41" s="124"/>
    </row>
  </sheetData>
  <mergeCells count="31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10:A26"/>
    <mergeCell ref="D21:E21"/>
    <mergeCell ref="A27:A36"/>
    <mergeCell ref="A37:A40"/>
    <mergeCell ref="B37:D37"/>
    <mergeCell ref="B38:D38"/>
    <mergeCell ref="B39:D39"/>
    <mergeCell ref="B40:D40"/>
  </mergeCells>
  <dataValidations count="3">
    <dataValidation allowBlank="true" operator="between" showDropDown="false" showErrorMessage="true" showInputMessage="false" sqref="F10:K36" type="list">
      <formula1>"O,"</formula1>
      <formula2>0</formula2>
    </dataValidation>
    <dataValidation allowBlank="true" operator="between" showDropDown="false" showErrorMessage="true" showInputMessage="false" sqref="F38:K38" type="list">
      <formula1>"P,F,"</formula1>
      <formula2>0</formula2>
    </dataValidation>
    <dataValidation allowBlank="true" operator="between" showDropDown="false" showErrorMessage="true" showInputMessage="false" sqref="F37:K37" type="list">
      <formula1>"N,A,B,"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31" activeCellId="0" sqref="N31"/>
    </sheetView>
  </sheetViews>
  <sheetFormatPr defaultColWidth="8.9921875" defaultRowHeight="10.5" zeroHeight="false" outlineLevelRow="0" outlineLevelCol="0"/>
  <cols>
    <col collapsed="false" customWidth="true" hidden="false" outlineLevel="0" max="1" min="1" style="124" width="8.25"/>
    <col collapsed="false" customWidth="true" hidden="false" outlineLevel="0" max="2" min="2" style="125" width="13.38"/>
    <col collapsed="false" customWidth="true" hidden="false" outlineLevel="0" max="3" min="3" style="124" width="10.75"/>
    <col collapsed="false" customWidth="true" hidden="false" outlineLevel="0" max="4" min="4" style="126" width="20.76"/>
    <col collapsed="false" customWidth="true" hidden="true" outlineLevel="0" max="5" min="5" style="124" width="1.75"/>
    <col collapsed="false" customWidth="true" hidden="false" outlineLevel="0" max="21" min="6" style="124" width="2.87"/>
    <col collapsed="false" customWidth="false" hidden="false" outlineLevel="0" max="257" min="22" style="124" width="9"/>
  </cols>
  <sheetData>
    <row r="1" customFormat="false" ht="22.5" hidden="false" customHeight="true" outlineLevel="0" collapsed="false">
      <c r="A1" s="214" t="n">
        <v>44319</v>
      </c>
      <c r="B1" s="222"/>
      <c r="D1" s="223"/>
    </row>
    <row r="2" customFormat="false" ht="15" hidden="false" customHeight="true" outlineLevel="0" collapsed="false">
      <c r="A2" s="224" t="s">
        <v>118</v>
      </c>
      <c r="B2" s="224"/>
      <c r="C2" s="225" t="n">
        <f aca="false">FunctionList!E12</f>
        <v>0</v>
      </c>
      <c r="D2" s="225"/>
      <c r="E2" s="226"/>
      <c r="F2" s="227" t="s">
        <v>55</v>
      </c>
      <c r="G2" s="227"/>
      <c r="H2" s="227"/>
      <c r="I2" s="227"/>
      <c r="J2" s="227"/>
      <c r="K2" s="227"/>
      <c r="L2" s="228" t="s">
        <v>69</v>
      </c>
      <c r="M2" s="228"/>
      <c r="N2" s="228"/>
      <c r="O2" s="228"/>
      <c r="P2" s="228"/>
      <c r="Q2" s="228"/>
      <c r="R2" s="228"/>
      <c r="S2" s="228"/>
      <c r="T2" s="228"/>
    </row>
    <row r="3" customFormat="false" ht="13.5" hidden="false" customHeight="true" outlineLevel="0" collapsed="false">
      <c r="A3" s="229" t="s">
        <v>119</v>
      </c>
      <c r="B3" s="229"/>
      <c r="C3" s="135" t="s">
        <v>86</v>
      </c>
      <c r="D3" s="135"/>
      <c r="E3" s="135"/>
      <c r="F3" s="230" t="s">
        <v>120</v>
      </c>
      <c r="G3" s="230"/>
      <c r="H3" s="230"/>
      <c r="I3" s="230"/>
      <c r="J3" s="230"/>
      <c r="K3" s="230"/>
      <c r="L3" s="231"/>
      <c r="M3" s="231"/>
      <c r="N3" s="231"/>
      <c r="O3" s="138"/>
      <c r="P3" s="138"/>
      <c r="Q3" s="138"/>
      <c r="R3" s="138"/>
      <c r="S3" s="138"/>
      <c r="T3" s="139"/>
    </row>
    <row r="4" customFormat="false" ht="13.5" hidden="false" customHeight="true" outlineLevel="0" collapsed="false">
      <c r="A4" s="134" t="s">
        <v>121</v>
      </c>
      <c r="B4" s="134"/>
      <c r="C4" s="140" t="n">
        <v>300</v>
      </c>
      <c r="D4" s="140"/>
      <c r="E4" s="141"/>
      <c r="F4" s="136" t="s">
        <v>122</v>
      </c>
      <c r="G4" s="136"/>
      <c r="H4" s="136"/>
      <c r="I4" s="136"/>
      <c r="J4" s="136"/>
      <c r="K4" s="136"/>
      <c r="L4" s="142" t="n">
        <f aca="false">IF(FunctionList!E6&lt;&gt;"N/A",SUM(C4*FunctionList!E6/1000,-O7),"N/A")</f>
        <v>26</v>
      </c>
      <c r="M4" s="142"/>
      <c r="N4" s="142"/>
      <c r="O4" s="142"/>
      <c r="P4" s="142"/>
      <c r="Q4" s="142"/>
      <c r="R4" s="142"/>
      <c r="S4" s="142"/>
      <c r="T4" s="142"/>
      <c r="V4" s="133"/>
    </row>
    <row r="5" customFormat="false" ht="13.5" hidden="false" customHeight="true" outlineLevel="0" collapsed="false">
      <c r="A5" s="134" t="s">
        <v>123</v>
      </c>
      <c r="B5" s="134"/>
      <c r="C5" s="143" t="s">
        <v>124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customFormat="false" ht="13.5" hidden="false" customHeight="true" outlineLevel="0" collapsed="false">
      <c r="A6" s="144" t="s">
        <v>104</v>
      </c>
      <c r="B6" s="144"/>
      <c r="C6" s="145" t="s">
        <v>105</v>
      </c>
      <c r="D6" s="145"/>
      <c r="E6" s="145"/>
      <c r="F6" s="146" t="s">
        <v>106</v>
      </c>
      <c r="G6" s="146"/>
      <c r="H6" s="146"/>
      <c r="I6" s="146"/>
      <c r="J6" s="146"/>
      <c r="K6" s="146"/>
      <c r="L6" s="232" t="s">
        <v>125</v>
      </c>
      <c r="M6" s="232"/>
      <c r="N6" s="232"/>
      <c r="O6" s="148" t="s">
        <v>110</v>
      </c>
      <c r="P6" s="148"/>
      <c r="Q6" s="148"/>
      <c r="R6" s="148"/>
      <c r="S6" s="148"/>
      <c r="T6" s="148"/>
      <c r="V6" s="133"/>
    </row>
    <row r="7" customFormat="false" ht="13.5" hidden="false" customHeight="true" outlineLevel="0" collapsed="false">
      <c r="A7" s="149" t="n">
        <f aca="false">COUNTIF(F30:HE30,"P")</f>
        <v>2</v>
      </c>
      <c r="B7" s="149"/>
      <c r="C7" s="150" t="n">
        <f aca="false">COUNTIF(F30:HE30,"F")</f>
        <v>2</v>
      </c>
      <c r="D7" s="150"/>
      <c r="E7" s="150"/>
      <c r="F7" s="151" t="n">
        <f aca="false">SUM(O7,-A7,-C7)</f>
        <v>0</v>
      </c>
      <c r="G7" s="151"/>
      <c r="H7" s="151"/>
      <c r="I7" s="151"/>
      <c r="J7" s="151"/>
      <c r="K7" s="151"/>
      <c r="L7" s="152" t="n">
        <f aca="false">COUNTIF(E29:HE29,"N")</f>
        <v>4</v>
      </c>
      <c r="M7" s="152" t="n">
        <f aca="false">COUNTIF(E29:HE29,"A")</f>
        <v>0</v>
      </c>
      <c r="N7" s="152" t="n">
        <f aca="false">COUNTIF(E29:HE29,"B")</f>
        <v>0</v>
      </c>
      <c r="O7" s="153" t="n">
        <f aca="false">COUNTA(E9:HH9)</f>
        <v>4</v>
      </c>
      <c r="P7" s="153"/>
      <c r="Q7" s="153"/>
      <c r="R7" s="153"/>
      <c r="S7" s="153"/>
      <c r="T7" s="153"/>
      <c r="U7" s="154"/>
    </row>
    <row r="8" customFormat="false" ht="11.25" hidden="false" customHeight="false" outlineLevel="0" collapsed="false"/>
    <row r="9" customFormat="false" ht="58.5" hidden="false" customHeight="true" outlineLevel="0" collapsed="false">
      <c r="A9" s="233"/>
      <c r="B9" s="234"/>
      <c r="C9" s="235"/>
      <c r="D9" s="236"/>
      <c r="E9" s="235"/>
      <c r="F9" s="237" t="s">
        <v>126</v>
      </c>
      <c r="G9" s="237" t="s">
        <v>127</v>
      </c>
      <c r="H9" s="237" t="s">
        <v>128</v>
      </c>
      <c r="I9" s="237" t="s">
        <v>129</v>
      </c>
      <c r="J9" s="163"/>
      <c r="K9" s="164"/>
    </row>
    <row r="10" customFormat="false" ht="13.5" hidden="false" customHeight="true" outlineLevel="0" collapsed="false">
      <c r="A10" s="165" t="s">
        <v>141</v>
      </c>
      <c r="B10" s="173" t="s">
        <v>142</v>
      </c>
      <c r="C10" s="174"/>
      <c r="D10" s="175"/>
      <c r="E10" s="238"/>
      <c r="F10" s="239"/>
      <c r="G10" s="239"/>
      <c r="H10" s="239"/>
      <c r="I10" s="239"/>
    </row>
    <row r="11" customFormat="false" ht="13.5" hidden="false" customHeight="true" outlineLevel="0" collapsed="false">
      <c r="A11" s="165"/>
      <c r="B11" s="173"/>
      <c r="C11" s="174"/>
      <c r="D11" s="175" t="s">
        <v>143</v>
      </c>
      <c r="E11" s="169"/>
      <c r="F11" s="176"/>
      <c r="G11" s="176"/>
      <c r="H11" s="176"/>
      <c r="I11" s="176"/>
      <c r="J11" s="133"/>
    </row>
    <row r="12" customFormat="false" ht="13.5" hidden="false" customHeight="true" outlineLevel="0" collapsed="false">
      <c r="A12" s="165"/>
      <c r="B12" s="173"/>
      <c r="C12" s="174"/>
      <c r="D12" s="175"/>
      <c r="E12" s="169"/>
      <c r="F12" s="176"/>
      <c r="G12" s="176"/>
      <c r="H12" s="176"/>
      <c r="I12" s="176"/>
    </row>
    <row r="13" customFormat="false" ht="13.5" hidden="false" customHeight="true" outlineLevel="0" collapsed="false">
      <c r="A13" s="165"/>
      <c r="B13" s="173"/>
      <c r="C13" s="174"/>
      <c r="D13" s="175"/>
      <c r="E13" s="179"/>
      <c r="F13" s="176"/>
      <c r="G13" s="176"/>
      <c r="H13" s="176"/>
      <c r="I13" s="176"/>
      <c r="J13" s="133"/>
    </row>
    <row r="14" customFormat="false" ht="13.5" hidden="false" customHeight="true" outlineLevel="0" collapsed="false">
      <c r="A14" s="165"/>
      <c r="B14" s="173" t="s">
        <v>186</v>
      </c>
      <c r="C14" s="174"/>
      <c r="D14" s="175"/>
      <c r="E14" s="180"/>
      <c r="F14" s="176"/>
      <c r="G14" s="176"/>
      <c r="H14" s="176"/>
      <c r="I14" s="176"/>
    </row>
    <row r="15" customFormat="false" ht="13.5" hidden="false" customHeight="true" outlineLevel="0" collapsed="false">
      <c r="A15" s="165"/>
      <c r="B15" s="173"/>
      <c r="C15" s="174"/>
      <c r="D15" s="175" t="s">
        <v>187</v>
      </c>
      <c r="E15" s="180"/>
      <c r="F15" s="176" t="s">
        <v>146</v>
      </c>
      <c r="G15" s="176"/>
      <c r="H15" s="176"/>
      <c r="I15" s="176"/>
    </row>
    <row r="16" customFormat="false" ht="13.5" hidden="false" customHeight="true" outlineLevel="0" collapsed="false">
      <c r="A16" s="165"/>
      <c r="B16" s="173"/>
      <c r="C16" s="174"/>
      <c r="D16" s="175" t="s">
        <v>188</v>
      </c>
      <c r="E16" s="180"/>
      <c r="F16" s="176"/>
      <c r="G16" s="176" t="s">
        <v>146</v>
      </c>
      <c r="H16" s="176"/>
      <c r="I16" s="176"/>
    </row>
    <row r="17" customFormat="false" ht="13.5" hidden="false" customHeight="true" outlineLevel="0" collapsed="false">
      <c r="A17" s="165"/>
      <c r="B17" s="173"/>
      <c r="C17" s="174"/>
      <c r="D17" s="175" t="s">
        <v>189</v>
      </c>
      <c r="E17" s="180"/>
      <c r="F17" s="176"/>
      <c r="G17" s="176"/>
      <c r="H17" s="176" t="s">
        <v>146</v>
      </c>
      <c r="I17" s="176"/>
    </row>
    <row r="18" customFormat="false" ht="13.5" hidden="false" customHeight="true" outlineLevel="0" collapsed="false">
      <c r="A18" s="165"/>
      <c r="B18" s="252"/>
      <c r="C18" s="253"/>
      <c r="D18" s="254" t="s">
        <v>190</v>
      </c>
      <c r="E18" s="180"/>
      <c r="F18" s="198"/>
      <c r="G18" s="198"/>
      <c r="H18" s="198"/>
      <c r="I18" s="198" t="s">
        <v>146</v>
      </c>
    </row>
    <row r="19" customFormat="false" ht="13.5" hidden="false" customHeight="true" outlineLevel="0" collapsed="false">
      <c r="A19" s="165"/>
      <c r="B19" s="241"/>
      <c r="C19" s="242"/>
      <c r="D19" s="243"/>
      <c r="E19" s="244"/>
      <c r="F19" s="245"/>
      <c r="G19" s="245"/>
      <c r="H19" s="245"/>
      <c r="I19" s="245"/>
    </row>
    <row r="20" customFormat="false" ht="13.5" hidden="false" customHeight="true" outlineLevel="0" collapsed="false">
      <c r="A20" s="165" t="s">
        <v>161</v>
      </c>
      <c r="B20" s="185" t="s">
        <v>162</v>
      </c>
      <c r="C20" s="186"/>
      <c r="D20" s="187"/>
      <c r="E20" s="188"/>
      <c r="F20" s="170"/>
      <c r="G20" s="170"/>
      <c r="H20" s="170"/>
      <c r="I20" s="170"/>
    </row>
    <row r="21" customFormat="false" ht="13.5" hidden="false" customHeight="true" outlineLevel="0" collapsed="false">
      <c r="A21" s="165"/>
      <c r="B21" s="189"/>
      <c r="C21" s="190"/>
      <c r="D21" s="191" t="n">
        <f aca="false">TRUE()</f>
        <v>1</v>
      </c>
      <c r="E21" s="192"/>
      <c r="F21" s="176"/>
      <c r="G21" s="176" t="s">
        <v>146</v>
      </c>
      <c r="H21" s="176" t="s">
        <v>146</v>
      </c>
      <c r="I21" s="176" t="s">
        <v>146</v>
      </c>
    </row>
    <row r="22" customFormat="false" ht="13.5" hidden="false" customHeight="true" outlineLevel="0" collapsed="false">
      <c r="A22" s="165"/>
      <c r="B22" s="189"/>
      <c r="C22" s="246"/>
      <c r="D22" s="191" t="n">
        <f aca="false">FALSE()</f>
        <v>0</v>
      </c>
      <c r="E22" s="194"/>
      <c r="F22" s="176" t="s">
        <v>146</v>
      </c>
      <c r="G22" s="176"/>
      <c r="H22" s="176"/>
      <c r="I22" s="176"/>
    </row>
    <row r="23" customFormat="false" ht="13.5" hidden="false" customHeight="true" outlineLevel="0" collapsed="false">
      <c r="A23" s="165"/>
      <c r="B23" s="189" t="s">
        <v>163</v>
      </c>
      <c r="C23" s="246"/>
      <c r="D23" s="191"/>
      <c r="E23" s="194"/>
      <c r="F23" s="176"/>
      <c r="G23" s="176"/>
      <c r="H23" s="176"/>
      <c r="I23" s="176"/>
    </row>
    <row r="24" customFormat="false" ht="13.5" hidden="false" customHeight="true" outlineLevel="0" collapsed="false">
      <c r="A24" s="165"/>
      <c r="B24" s="189"/>
      <c r="C24" s="246"/>
      <c r="D24" s="191"/>
      <c r="E24" s="194"/>
      <c r="F24" s="176"/>
      <c r="G24" s="176"/>
      <c r="H24" s="176"/>
      <c r="I24" s="176"/>
    </row>
    <row r="25" customFormat="false" ht="13.5" hidden="false" customHeight="true" outlineLevel="0" collapsed="false">
      <c r="A25" s="165"/>
      <c r="B25" s="189" t="s">
        <v>164</v>
      </c>
      <c r="C25" s="246"/>
      <c r="D25" s="191"/>
      <c r="E25" s="194"/>
      <c r="F25" s="176"/>
      <c r="G25" s="176"/>
      <c r="H25" s="176"/>
      <c r="I25" s="176"/>
    </row>
    <row r="26" customFormat="false" ht="13.5" hidden="false" customHeight="true" outlineLevel="0" collapsed="false">
      <c r="A26" s="165"/>
      <c r="B26" s="189"/>
      <c r="C26" s="246"/>
      <c r="D26" s="191" t="s">
        <v>191</v>
      </c>
      <c r="E26" s="194"/>
      <c r="F26" s="176" t="s">
        <v>146</v>
      </c>
      <c r="G26" s="176"/>
      <c r="H26" s="176"/>
      <c r="I26" s="176"/>
    </row>
    <row r="27" customFormat="false" ht="13.5" hidden="false" customHeight="true" outlineLevel="0" collapsed="false">
      <c r="A27" s="165"/>
      <c r="B27" s="195"/>
      <c r="C27" s="247"/>
      <c r="D27" s="201" t="s">
        <v>192</v>
      </c>
      <c r="E27" s="197"/>
      <c r="F27" s="198"/>
      <c r="G27" s="198" t="s">
        <v>146</v>
      </c>
      <c r="H27" s="198" t="s">
        <v>146</v>
      </c>
      <c r="I27" s="198" t="s">
        <v>146</v>
      </c>
    </row>
    <row r="28" customFormat="false" ht="13.5" hidden="false" customHeight="true" outlineLevel="0" collapsed="false">
      <c r="A28" s="165"/>
      <c r="B28" s="195"/>
      <c r="C28" s="196"/>
      <c r="D28" s="201"/>
      <c r="E28" s="202"/>
      <c r="F28" s="198"/>
      <c r="G28" s="198"/>
      <c r="H28" s="198"/>
      <c r="I28" s="198"/>
    </row>
    <row r="29" customFormat="false" ht="13.5" hidden="false" customHeight="true" outlineLevel="0" collapsed="false">
      <c r="A29" s="203" t="s">
        <v>172</v>
      </c>
      <c r="B29" s="204" t="s">
        <v>173</v>
      </c>
      <c r="C29" s="204"/>
      <c r="D29" s="204"/>
      <c r="E29" s="205"/>
      <c r="F29" s="206" t="s">
        <v>107</v>
      </c>
      <c r="G29" s="206" t="s">
        <v>107</v>
      </c>
      <c r="H29" s="206" t="s">
        <v>107</v>
      </c>
      <c r="I29" s="206" t="s">
        <v>107</v>
      </c>
    </row>
    <row r="30" customFormat="false" ht="13.5" hidden="false" customHeight="true" outlineLevel="0" collapsed="false">
      <c r="A30" s="203"/>
      <c r="B30" s="209" t="s">
        <v>174</v>
      </c>
      <c r="C30" s="209"/>
      <c r="D30" s="209"/>
      <c r="E30" s="210"/>
      <c r="F30" s="207" t="s">
        <v>175</v>
      </c>
      <c r="G30" s="207" t="s">
        <v>175</v>
      </c>
      <c r="H30" s="207" t="s">
        <v>193</v>
      </c>
      <c r="I30" s="207" t="s">
        <v>193</v>
      </c>
    </row>
    <row r="31" customFormat="false" ht="63.75" hidden="false" customHeight="true" outlineLevel="0" collapsed="false">
      <c r="A31" s="203"/>
      <c r="B31" s="212" t="s">
        <v>176</v>
      </c>
      <c r="C31" s="212"/>
      <c r="D31" s="212"/>
      <c r="E31" s="248"/>
      <c r="F31" s="214" t="n">
        <v>44320</v>
      </c>
      <c r="G31" s="214" t="n">
        <v>44320</v>
      </c>
      <c r="H31" s="214" t="n">
        <v>44320</v>
      </c>
      <c r="I31" s="214" t="n">
        <v>44320</v>
      </c>
    </row>
    <row r="32" customFormat="false" ht="14.25" hidden="false" customHeight="true" outlineLevel="0" collapsed="false">
      <c r="A32" s="203"/>
      <c r="B32" s="249" t="s">
        <v>177</v>
      </c>
      <c r="C32" s="249"/>
      <c r="D32" s="249"/>
      <c r="E32" s="250"/>
      <c r="F32" s="251"/>
      <c r="G32" s="251"/>
      <c r="H32" s="251"/>
      <c r="I32" s="251"/>
    </row>
    <row r="33" customFormat="false" ht="11.25" hidden="false" customHeight="false" outlineLevel="0" collapsed="false">
      <c r="A33" s="125"/>
      <c r="B33" s="124"/>
      <c r="C33" s="126"/>
      <c r="D33" s="124"/>
    </row>
  </sheetData>
  <mergeCells count="30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10:A19"/>
    <mergeCell ref="A20:A28"/>
    <mergeCell ref="A29:A32"/>
    <mergeCell ref="B29:D29"/>
    <mergeCell ref="B30:D30"/>
    <mergeCell ref="B31:D31"/>
    <mergeCell ref="B32:D32"/>
  </mergeCells>
  <dataValidations count="3">
    <dataValidation allowBlank="true" operator="between" showDropDown="false" showErrorMessage="true" showInputMessage="false" sqref="F29:I29" type="list">
      <formula1>"N,A,B,"</formula1>
      <formula2>0</formula2>
    </dataValidation>
    <dataValidation allowBlank="true" operator="between" showDropDown="false" showErrorMessage="true" showInputMessage="false" sqref="F30:I30" type="list">
      <formula1>"P,F,"</formula1>
      <formula2>0</formula2>
    </dataValidation>
    <dataValidation allowBlank="true" operator="between" showDropDown="false" showErrorMessage="true" showInputMessage="false" sqref="F10:I28" type="list">
      <formula1>"O,"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30" activeCellId="0" sqref="H30"/>
    </sheetView>
  </sheetViews>
  <sheetFormatPr defaultColWidth="8.9921875" defaultRowHeight="10.5" zeroHeight="false" outlineLevelRow="0" outlineLevelCol="0"/>
  <cols>
    <col collapsed="false" customWidth="true" hidden="false" outlineLevel="0" max="1" min="1" style="124" width="8.25"/>
    <col collapsed="false" customWidth="true" hidden="false" outlineLevel="0" max="2" min="2" style="125" width="13.38"/>
    <col collapsed="false" customWidth="true" hidden="false" outlineLevel="0" max="3" min="3" style="124" width="10.75"/>
    <col collapsed="false" customWidth="true" hidden="false" outlineLevel="0" max="4" min="4" style="126" width="18.51"/>
    <col collapsed="false" customWidth="true" hidden="true" outlineLevel="0" max="5" min="5" style="124" width="1.75"/>
    <col collapsed="false" customWidth="true" hidden="false" outlineLevel="0" max="21" min="6" style="124" width="2.87"/>
    <col collapsed="false" customWidth="false" hidden="false" outlineLevel="0" max="257" min="22" style="124" width="9"/>
  </cols>
  <sheetData>
    <row r="1" customFormat="false" ht="22.5" hidden="false" customHeight="true" outlineLevel="0" collapsed="false">
      <c r="A1" s="164"/>
      <c r="B1" s="222"/>
      <c r="D1" s="223"/>
    </row>
    <row r="2" customFormat="false" ht="15" hidden="false" customHeight="true" outlineLevel="0" collapsed="false">
      <c r="A2" s="224" t="s">
        <v>118</v>
      </c>
      <c r="B2" s="224"/>
      <c r="C2" s="225" t="n">
        <f aca="false">FunctionList!E12</f>
        <v>0</v>
      </c>
      <c r="D2" s="225"/>
      <c r="E2" s="226"/>
      <c r="F2" s="227" t="s">
        <v>55</v>
      </c>
      <c r="G2" s="227"/>
      <c r="H2" s="227"/>
      <c r="I2" s="227"/>
      <c r="J2" s="227"/>
      <c r="K2" s="227"/>
      <c r="L2" s="228" t="s">
        <v>194</v>
      </c>
      <c r="M2" s="228"/>
      <c r="N2" s="228"/>
      <c r="O2" s="228"/>
      <c r="P2" s="228"/>
      <c r="Q2" s="228"/>
      <c r="R2" s="228"/>
      <c r="S2" s="228"/>
      <c r="T2" s="228"/>
    </row>
    <row r="3" customFormat="false" ht="13.5" hidden="false" customHeight="true" outlineLevel="0" collapsed="false">
      <c r="A3" s="229" t="s">
        <v>119</v>
      </c>
      <c r="B3" s="229"/>
      <c r="C3" s="135" t="s">
        <v>86</v>
      </c>
      <c r="D3" s="135"/>
      <c r="E3" s="135"/>
      <c r="F3" s="230" t="s">
        <v>120</v>
      </c>
      <c r="G3" s="230"/>
      <c r="H3" s="230"/>
      <c r="I3" s="230"/>
      <c r="J3" s="230"/>
      <c r="K3" s="230"/>
      <c r="L3" s="231"/>
      <c r="M3" s="231"/>
      <c r="N3" s="231"/>
      <c r="O3" s="138"/>
      <c r="P3" s="138"/>
      <c r="Q3" s="138"/>
      <c r="R3" s="138"/>
      <c r="S3" s="138"/>
      <c r="T3" s="139"/>
    </row>
    <row r="4" customFormat="false" ht="13.5" hidden="false" customHeight="true" outlineLevel="0" collapsed="false">
      <c r="A4" s="134" t="s">
        <v>121</v>
      </c>
      <c r="B4" s="134"/>
      <c r="C4" s="140" t="n">
        <v>300</v>
      </c>
      <c r="D4" s="140"/>
      <c r="E4" s="141"/>
      <c r="F4" s="136" t="s">
        <v>122</v>
      </c>
      <c r="G4" s="136"/>
      <c r="H4" s="136"/>
      <c r="I4" s="136"/>
      <c r="J4" s="136"/>
      <c r="K4" s="136"/>
      <c r="L4" s="142" t="n">
        <f aca="false">IF(FunctionList!E6&lt;&gt;"N/A",SUM(C4*FunctionList!E6/1000,-O7),"N/A")</f>
        <v>27</v>
      </c>
      <c r="M4" s="142"/>
      <c r="N4" s="142"/>
      <c r="O4" s="142"/>
      <c r="P4" s="142"/>
      <c r="Q4" s="142"/>
      <c r="R4" s="142"/>
      <c r="S4" s="142"/>
      <c r="T4" s="142"/>
      <c r="V4" s="133"/>
    </row>
    <row r="5" customFormat="false" ht="13.5" hidden="false" customHeight="true" outlineLevel="0" collapsed="false">
      <c r="A5" s="134" t="s">
        <v>123</v>
      </c>
      <c r="B5" s="134"/>
      <c r="C5" s="143" t="s">
        <v>124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customFormat="false" ht="13.5" hidden="false" customHeight="true" outlineLevel="0" collapsed="false">
      <c r="A6" s="144" t="s">
        <v>104</v>
      </c>
      <c r="B6" s="144"/>
      <c r="C6" s="145" t="s">
        <v>105</v>
      </c>
      <c r="D6" s="145"/>
      <c r="E6" s="145"/>
      <c r="F6" s="146" t="s">
        <v>106</v>
      </c>
      <c r="G6" s="146"/>
      <c r="H6" s="146"/>
      <c r="I6" s="146"/>
      <c r="J6" s="146"/>
      <c r="K6" s="146"/>
      <c r="L6" s="232" t="s">
        <v>125</v>
      </c>
      <c r="M6" s="232"/>
      <c r="N6" s="232"/>
      <c r="O6" s="148" t="s">
        <v>110</v>
      </c>
      <c r="P6" s="148"/>
      <c r="Q6" s="148"/>
      <c r="R6" s="148"/>
      <c r="S6" s="148"/>
      <c r="T6" s="148"/>
      <c r="V6" s="133"/>
    </row>
    <row r="7" customFormat="false" ht="13.5" hidden="false" customHeight="true" outlineLevel="0" collapsed="false">
      <c r="A7" s="149" t="n">
        <f aca="false">COUNTIF(F29:HE29,"P")</f>
        <v>3</v>
      </c>
      <c r="B7" s="149"/>
      <c r="C7" s="150" t="n">
        <f aca="false">COUNTIF(F29:HE29,"F")</f>
        <v>0</v>
      </c>
      <c r="D7" s="150"/>
      <c r="E7" s="150"/>
      <c r="F7" s="151" t="n">
        <f aca="false">SUM(O7,-A7,-C7)</f>
        <v>0</v>
      </c>
      <c r="G7" s="151"/>
      <c r="H7" s="151"/>
      <c r="I7" s="151"/>
      <c r="J7" s="151"/>
      <c r="K7" s="151"/>
      <c r="L7" s="152" t="n">
        <f aca="false">COUNTIF(E28:HE28,"N")</f>
        <v>3</v>
      </c>
      <c r="M7" s="152" t="n">
        <f aca="false">COUNTIF(E28:HE28,"A")</f>
        <v>0</v>
      </c>
      <c r="N7" s="152" t="n">
        <f aca="false">COUNTIF(E28:HE28,"B")</f>
        <v>0</v>
      </c>
      <c r="O7" s="153" t="n">
        <f aca="false">COUNTA(E9:HH9)</f>
        <v>3</v>
      </c>
      <c r="P7" s="153"/>
      <c r="Q7" s="153"/>
      <c r="R7" s="153"/>
      <c r="S7" s="153"/>
      <c r="T7" s="153"/>
      <c r="U7" s="154"/>
    </row>
    <row r="8" customFormat="false" ht="11.25" hidden="false" customHeight="false" outlineLevel="0" collapsed="false"/>
    <row r="9" customFormat="false" ht="54" hidden="false" customHeight="true" outlineLevel="0" collapsed="false">
      <c r="A9" s="233"/>
      <c r="B9" s="234"/>
      <c r="C9" s="235"/>
      <c r="D9" s="236"/>
      <c r="E9" s="235"/>
      <c r="F9" s="255" t="s">
        <v>126</v>
      </c>
      <c r="G9" s="255" t="s">
        <v>127</v>
      </c>
      <c r="H9" s="255" t="s">
        <v>128</v>
      </c>
      <c r="I9" s="162"/>
      <c r="J9" s="163"/>
      <c r="K9" s="164"/>
    </row>
    <row r="10" customFormat="false" ht="13.5" hidden="false" customHeight="true" outlineLevel="0" collapsed="false">
      <c r="A10" s="165" t="s">
        <v>141</v>
      </c>
      <c r="B10" s="173" t="s">
        <v>142</v>
      </c>
      <c r="C10" s="174"/>
      <c r="D10" s="175"/>
      <c r="E10" s="238"/>
      <c r="F10" s="176"/>
      <c r="G10" s="176"/>
      <c r="H10" s="176"/>
    </row>
    <row r="11" customFormat="false" ht="13.5" hidden="false" customHeight="true" outlineLevel="0" collapsed="false">
      <c r="A11" s="165"/>
      <c r="B11" s="173"/>
      <c r="C11" s="174"/>
      <c r="D11" s="175" t="s">
        <v>143</v>
      </c>
      <c r="E11" s="169"/>
      <c r="F11" s="176"/>
      <c r="G11" s="176"/>
      <c r="H11" s="176"/>
      <c r="J11" s="133"/>
    </row>
    <row r="12" customFormat="false" ht="13.5" hidden="false" customHeight="true" outlineLevel="0" collapsed="false">
      <c r="A12" s="165"/>
      <c r="B12" s="173"/>
      <c r="C12" s="174"/>
      <c r="D12" s="175"/>
      <c r="E12" s="169"/>
      <c r="F12" s="176"/>
      <c r="G12" s="176"/>
      <c r="H12" s="176"/>
    </row>
    <row r="13" customFormat="false" ht="13.5" hidden="false" customHeight="true" outlineLevel="0" collapsed="false">
      <c r="A13" s="165"/>
      <c r="B13" s="173"/>
      <c r="C13" s="174"/>
      <c r="D13" s="175"/>
      <c r="E13" s="179"/>
      <c r="F13" s="176"/>
      <c r="G13" s="176"/>
      <c r="H13" s="176"/>
      <c r="J13" s="133"/>
    </row>
    <row r="14" customFormat="false" ht="13.5" hidden="false" customHeight="true" outlineLevel="0" collapsed="false">
      <c r="A14" s="165"/>
      <c r="B14" s="173" t="s">
        <v>195</v>
      </c>
      <c r="C14" s="174"/>
      <c r="D14" s="175"/>
      <c r="E14" s="180"/>
      <c r="F14" s="176"/>
      <c r="G14" s="176"/>
      <c r="H14" s="176"/>
    </row>
    <row r="15" customFormat="false" ht="13.5" hidden="false" customHeight="true" outlineLevel="0" collapsed="false">
      <c r="A15" s="165"/>
      <c r="B15" s="173"/>
      <c r="C15" s="174"/>
      <c r="D15" s="175" t="s">
        <v>145</v>
      </c>
      <c r="E15" s="180"/>
      <c r="F15" s="176" t="s">
        <v>146</v>
      </c>
      <c r="G15" s="176"/>
      <c r="H15" s="176"/>
    </row>
    <row r="16" customFormat="false" ht="13.5" hidden="false" customHeight="true" outlineLevel="0" collapsed="false">
      <c r="A16" s="165"/>
      <c r="B16" s="173"/>
      <c r="C16" s="174"/>
      <c r="D16" s="175" t="s">
        <v>196</v>
      </c>
      <c r="E16" s="180"/>
      <c r="F16" s="176"/>
      <c r="G16" s="176" t="s">
        <v>146</v>
      </c>
      <c r="H16" s="176"/>
    </row>
    <row r="17" customFormat="false" ht="13.5" hidden="false" customHeight="true" outlineLevel="0" collapsed="false">
      <c r="A17" s="165"/>
      <c r="B17" s="173"/>
      <c r="C17" s="174"/>
      <c r="D17" s="175" t="s">
        <v>197</v>
      </c>
      <c r="E17" s="180"/>
      <c r="F17" s="176"/>
      <c r="G17" s="176"/>
      <c r="H17" s="176" t="s">
        <v>146</v>
      </c>
    </row>
    <row r="18" customFormat="false" ht="13.5" hidden="false" customHeight="true" outlineLevel="0" collapsed="false">
      <c r="A18" s="165"/>
      <c r="B18" s="173"/>
      <c r="C18" s="174"/>
      <c r="D18" s="175"/>
      <c r="E18" s="180"/>
      <c r="F18" s="176"/>
      <c r="G18" s="176"/>
      <c r="H18" s="176"/>
    </row>
    <row r="19" customFormat="false" ht="13.5" hidden="false" customHeight="true" outlineLevel="0" collapsed="false">
      <c r="A19" s="165"/>
      <c r="B19" s="241"/>
      <c r="C19" s="242"/>
      <c r="D19" s="243"/>
      <c r="E19" s="244"/>
      <c r="F19" s="245"/>
      <c r="G19" s="245"/>
      <c r="H19" s="245"/>
    </row>
    <row r="20" customFormat="false" ht="13.5" hidden="false" customHeight="true" outlineLevel="0" collapsed="false">
      <c r="A20" s="165" t="s">
        <v>161</v>
      </c>
      <c r="B20" s="185" t="s">
        <v>162</v>
      </c>
      <c r="C20" s="186"/>
      <c r="D20" s="187"/>
      <c r="E20" s="188"/>
      <c r="F20" s="170"/>
      <c r="G20" s="170"/>
      <c r="H20" s="170"/>
    </row>
    <row r="21" customFormat="false" ht="13.5" hidden="false" customHeight="true" outlineLevel="0" collapsed="false">
      <c r="A21" s="165"/>
      <c r="B21" s="189"/>
      <c r="C21" s="190"/>
      <c r="D21" s="191" t="n">
        <f aca="false">TRUE()</f>
        <v>1</v>
      </c>
      <c r="E21" s="192"/>
      <c r="F21" s="176"/>
      <c r="G21" s="176"/>
      <c r="H21" s="176" t="s">
        <v>146</v>
      </c>
    </row>
    <row r="22" customFormat="false" ht="13.5" hidden="false" customHeight="true" outlineLevel="0" collapsed="false">
      <c r="A22" s="165"/>
      <c r="B22" s="189"/>
      <c r="C22" s="246"/>
      <c r="D22" s="191" t="n">
        <f aca="false">FALSE()</f>
        <v>0</v>
      </c>
      <c r="E22" s="194"/>
      <c r="F22" s="176" t="s">
        <v>146</v>
      </c>
      <c r="G22" s="176" t="s">
        <v>146</v>
      </c>
      <c r="H22" s="176"/>
    </row>
    <row r="23" customFormat="false" ht="13.5" hidden="false" customHeight="true" outlineLevel="0" collapsed="false">
      <c r="A23" s="165"/>
      <c r="B23" s="189" t="s">
        <v>163</v>
      </c>
      <c r="C23" s="246"/>
      <c r="D23" s="191"/>
      <c r="E23" s="194"/>
      <c r="F23" s="176"/>
      <c r="G23" s="176"/>
      <c r="H23" s="176"/>
    </row>
    <row r="24" customFormat="false" ht="13.5" hidden="false" customHeight="true" outlineLevel="0" collapsed="false">
      <c r="A24" s="165"/>
      <c r="B24" s="189"/>
      <c r="C24" s="246"/>
      <c r="D24" s="191"/>
      <c r="E24" s="194"/>
      <c r="F24" s="176"/>
      <c r="G24" s="176"/>
      <c r="H24" s="176"/>
    </row>
    <row r="25" customFormat="false" ht="13.5" hidden="false" customHeight="true" outlineLevel="0" collapsed="false">
      <c r="A25" s="165"/>
      <c r="B25" s="189" t="s">
        <v>164</v>
      </c>
      <c r="C25" s="246"/>
      <c r="D25" s="191"/>
      <c r="E25" s="194"/>
      <c r="F25" s="176"/>
      <c r="G25" s="176"/>
      <c r="H25" s="176"/>
    </row>
    <row r="26" customFormat="false" ht="13.5" hidden="false" customHeight="true" outlineLevel="0" collapsed="false">
      <c r="A26" s="165"/>
      <c r="B26" s="189"/>
      <c r="C26" s="246"/>
      <c r="D26" s="191" t="s">
        <v>198</v>
      </c>
      <c r="E26" s="194"/>
      <c r="F26" s="176"/>
      <c r="G26" s="176"/>
      <c r="H26" s="176" t="s">
        <v>146</v>
      </c>
    </row>
    <row r="27" customFormat="false" ht="13.5" hidden="false" customHeight="true" outlineLevel="0" collapsed="false">
      <c r="A27" s="165"/>
      <c r="B27" s="195"/>
      <c r="C27" s="196"/>
      <c r="D27" s="201" t="s">
        <v>199</v>
      </c>
      <c r="E27" s="202"/>
      <c r="F27" s="198" t="s">
        <v>146</v>
      </c>
      <c r="G27" s="198" t="s">
        <v>146</v>
      </c>
      <c r="H27" s="198"/>
    </row>
    <row r="28" customFormat="false" ht="13.5" hidden="false" customHeight="true" outlineLevel="0" collapsed="false">
      <c r="A28" s="256" t="s">
        <v>172</v>
      </c>
      <c r="B28" s="204" t="s">
        <v>173</v>
      </c>
      <c r="C28" s="204"/>
      <c r="D28" s="204"/>
      <c r="E28" s="205"/>
      <c r="F28" s="257" t="s">
        <v>107</v>
      </c>
      <c r="G28" s="257" t="s">
        <v>107</v>
      </c>
      <c r="H28" s="257" t="s">
        <v>107</v>
      </c>
    </row>
    <row r="29" customFormat="false" ht="13.5" hidden="false" customHeight="true" outlineLevel="0" collapsed="false">
      <c r="A29" s="256"/>
      <c r="B29" s="209" t="s">
        <v>174</v>
      </c>
      <c r="C29" s="209"/>
      <c r="D29" s="209"/>
      <c r="E29" s="210"/>
      <c r="F29" s="258" t="s">
        <v>175</v>
      </c>
      <c r="G29" s="258" t="s">
        <v>175</v>
      </c>
      <c r="H29" s="258" t="s">
        <v>175</v>
      </c>
    </row>
    <row r="30" customFormat="false" ht="63.75" hidden="false" customHeight="true" outlineLevel="0" collapsed="false">
      <c r="A30" s="256"/>
      <c r="B30" s="212" t="s">
        <v>176</v>
      </c>
      <c r="C30" s="212"/>
      <c r="D30" s="212"/>
      <c r="E30" s="248"/>
      <c r="F30" s="214" t="n">
        <v>44321</v>
      </c>
      <c r="G30" s="214" t="n">
        <v>44321</v>
      </c>
      <c r="H30" s="214" t="n">
        <v>44321</v>
      </c>
    </row>
    <row r="31" customFormat="false" ht="14.25" hidden="false" customHeight="true" outlineLevel="0" collapsed="false">
      <c r="A31" s="256"/>
      <c r="B31" s="249" t="s">
        <v>177</v>
      </c>
      <c r="C31" s="249"/>
      <c r="D31" s="249"/>
      <c r="E31" s="250"/>
      <c r="F31" s="251"/>
      <c r="G31" s="251"/>
      <c r="H31" s="251"/>
    </row>
    <row r="32" customFormat="false" ht="11.25" hidden="false" customHeight="false" outlineLevel="0" collapsed="false">
      <c r="A32" s="125"/>
      <c r="B32" s="124"/>
      <c r="C32" s="126"/>
      <c r="D32" s="124"/>
    </row>
  </sheetData>
  <mergeCells count="30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10:A19"/>
    <mergeCell ref="A20:A27"/>
    <mergeCell ref="A28:A31"/>
    <mergeCell ref="B28:D28"/>
    <mergeCell ref="B29:D29"/>
    <mergeCell ref="B30:D30"/>
    <mergeCell ref="B31:D31"/>
  </mergeCells>
  <dataValidations count="3">
    <dataValidation allowBlank="true" operator="between" showDropDown="false" showErrorMessage="true" showInputMessage="false" sqref="F28:H28" type="list">
      <formula1>"N,A,B,"</formula1>
      <formula2>0</formula2>
    </dataValidation>
    <dataValidation allowBlank="true" operator="between" showDropDown="false" showErrorMessage="true" showInputMessage="false" sqref="F29:H29" type="list">
      <formula1>"P,F,"</formula1>
      <formula2>0</formula2>
    </dataValidation>
    <dataValidation allowBlank="true" operator="between" showDropDown="false" showErrorMessage="true" showInputMessage="false" sqref="F10:H27" type="list">
      <formula1>"O,"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2021-06-16T21:27:15Z</dcterms:created>
  <dc:creator/>
  <dc:description/>
  <dc:language>en-US</dc:language>
  <cp:lastModifiedBy/>
  <cp:lastPrinted>2008-03-12T11:05:49Z</cp:lastPrinted>
  <dcterms:modified xsi:type="dcterms:W3CDTF">2021-06-16T21:27:30Z</dcterms:modified>
  <cp:revision>1</cp:revision>
  <dc:subject/>
  <dc:title/>
</cp:coreProperties>
</file>