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HOANG NU THU PHUONG\Cô Lê - Phân tích\"/>
    </mc:Choice>
  </mc:AlternateContent>
  <bookViews>
    <workbookView xWindow="0" yWindow="0" windowWidth="21570" windowHeight="9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" i="1" l="1"/>
  <c r="D25" i="1" s="1"/>
  <c r="E24" i="1"/>
  <c r="E25" i="1" s="1"/>
  <c r="F24" i="1"/>
  <c r="F25" i="1" s="1"/>
  <c r="G24" i="1"/>
  <c r="G25" i="1" s="1"/>
  <c r="H24" i="1"/>
  <c r="H25" i="1" s="1"/>
  <c r="C24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C25" i="1"/>
  <c r="D20" i="1"/>
  <c r="E20" i="1"/>
  <c r="F20" i="1"/>
  <c r="G20" i="1"/>
  <c r="H20" i="1"/>
  <c r="C23" i="1"/>
  <c r="C22" i="1"/>
  <c r="C21" i="1"/>
  <c r="C20" i="1"/>
  <c r="B17" i="1"/>
  <c r="B16" i="1"/>
  <c r="C10" i="1"/>
  <c r="C9" i="1"/>
  <c r="C11" i="1" s="1"/>
  <c r="C8" i="1"/>
  <c r="C7" i="1"/>
  <c r="C12" i="1" l="1"/>
</calcChain>
</file>

<file path=xl/sharedStrings.xml><?xml version="1.0" encoding="utf-8"?>
<sst xmlns="http://schemas.openxmlformats.org/spreadsheetml/2006/main" count="22" uniqueCount="14">
  <si>
    <t>CÁC CHỈ TIÊU</t>
  </si>
  <si>
    <t>Sản lượng</t>
  </si>
  <si>
    <t>Giá bán</t>
  </si>
  <si>
    <t>Doanh thu</t>
  </si>
  <si>
    <t>Tổng biến phí</t>
  </si>
  <si>
    <t>Tổng định phí</t>
  </si>
  <si>
    <t>Tổng chi phí</t>
  </si>
  <si>
    <t>Lợi nhuận</t>
  </si>
  <si>
    <t>VÙNG DỮ LIỆU</t>
  </si>
  <si>
    <t>Định phí</t>
  </si>
  <si>
    <t xml:space="preserve">Biến phí </t>
  </si>
  <si>
    <t>ĐIỂM HÒA VỐN</t>
  </si>
  <si>
    <t xml:space="preserve">Doanh thu hòa vốn </t>
  </si>
  <si>
    <t>Sản lượng hòa vốn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</si>
</sst>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0" fontId="1" fillId="0" borderId="0" xfId="0" applyFont="1" applyBorder="1" applyAlignment="1">
      <alignment horizontal="center"/>
    </xf>
    <xf numFmtId="0" fontId="1" fillId="0" borderId="4" xfId="0" applyFont="1" applyBorder="1"/>
    <xf numFmtId="0" fontId="1" fillId="0" borderId="7" xfId="0" applyFont="1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6"/>
          <c:order val="6"/>
          <c:tx>
            <c:strRef>
              <c:f>Sheet1!$B$21</c:f>
              <c:strCache>
                <c:ptCount val="1"/>
                <c:pt idx="0">
                  <c:v>Doanh thu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Sheet1!$C$19:$H$19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1400</c:v>
                </c:pt>
              </c:numCache>
            </c:numRef>
          </c:xVal>
          <c:yVal>
            <c:numRef>
              <c:f>Sheet1!$C$21:$H$21</c:f>
              <c:numCache>
                <c:formatCode>General</c:formatCode>
                <c:ptCount val="6"/>
                <c:pt idx="0">
                  <c:v>0</c:v>
                </c:pt>
                <c:pt idx="1">
                  <c:v>1020</c:v>
                </c:pt>
                <c:pt idx="2">
                  <c:v>2040</c:v>
                </c:pt>
                <c:pt idx="3">
                  <c:v>3060</c:v>
                </c:pt>
                <c:pt idx="4">
                  <c:v>4080</c:v>
                </c:pt>
                <c:pt idx="5">
                  <c:v>4760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Sheet1!$B$24</c:f>
              <c:strCache>
                <c:ptCount val="1"/>
                <c:pt idx="0">
                  <c:v>Tổng chi phí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Sheet1!$C$19:$H$19</c:f>
              <c:numCache>
                <c:formatCode>General</c:formatCode>
                <c:ptCount val="6"/>
                <c:pt idx="0">
                  <c:v>0</c:v>
                </c:pt>
                <c:pt idx="1">
                  <c:v>300</c:v>
                </c:pt>
                <c:pt idx="2">
                  <c:v>600</c:v>
                </c:pt>
                <c:pt idx="3">
                  <c:v>900</c:v>
                </c:pt>
                <c:pt idx="4">
                  <c:v>1200</c:v>
                </c:pt>
                <c:pt idx="5">
                  <c:v>1400</c:v>
                </c:pt>
              </c:numCache>
            </c:numRef>
          </c:xVal>
          <c:yVal>
            <c:numRef>
              <c:f>Sheet1!$C$24:$H$24</c:f>
              <c:numCache>
                <c:formatCode>General</c:formatCode>
                <c:ptCount val="6"/>
                <c:pt idx="0">
                  <c:v>650</c:v>
                </c:pt>
                <c:pt idx="1">
                  <c:v>1460</c:v>
                </c:pt>
                <c:pt idx="2">
                  <c:v>2270</c:v>
                </c:pt>
                <c:pt idx="3">
                  <c:v>3080</c:v>
                </c:pt>
                <c:pt idx="4">
                  <c:v>3890</c:v>
                </c:pt>
                <c:pt idx="5">
                  <c:v>4430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Sheet1!$A$15</c:f>
              <c:strCache>
                <c:ptCount val="1"/>
                <c:pt idx="0">
                  <c:v>ĐIỂM HÒA VỐN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14"/>
              <c:spPr>
                <a:solidFill>
                  <a:srgbClr val="92D05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xVal>
            <c:numRef>
              <c:f>Sheet1!$B$16</c:f>
              <c:numCache>
                <c:formatCode>General</c:formatCode>
                <c:ptCount val="1"/>
                <c:pt idx="0">
                  <c:v>928.57142857142958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3157.1428571428605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4751312"/>
        <c:axId val="132475185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strRef>
                    <c:extLst>
                      <c:ext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uri="{02D57815-91ED-43cb-92C2-25804820EDAC}">
                        <c15:formulaRef>
                          <c15:sqref>Sheet1!$C$19:$C$25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3.4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650</c:v>
                      </c:pt>
                      <c:pt idx="5">
                        <c:v>650</c:v>
                      </c:pt>
                      <c:pt idx="6">
                        <c:v>-650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1"/>
                <c:order val="1"/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Sheet1!$D$19:$D$25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300</c:v>
                      </c:pt>
                      <c:pt idx="1">
                        <c:v>3.4</c:v>
                      </c:pt>
                      <c:pt idx="2">
                        <c:v>1020</c:v>
                      </c:pt>
                      <c:pt idx="3">
                        <c:v>810</c:v>
                      </c:pt>
                      <c:pt idx="4">
                        <c:v>650</c:v>
                      </c:pt>
                      <c:pt idx="5">
                        <c:v>1460</c:v>
                      </c:pt>
                      <c:pt idx="6">
                        <c:v>-440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2"/>
                <c:order val="2"/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Sheet1!$E$19:$E$25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600</c:v>
                      </c:pt>
                      <c:pt idx="1">
                        <c:v>3.4</c:v>
                      </c:pt>
                      <c:pt idx="2">
                        <c:v>2040</c:v>
                      </c:pt>
                      <c:pt idx="3">
                        <c:v>1620</c:v>
                      </c:pt>
                      <c:pt idx="4">
                        <c:v>650</c:v>
                      </c:pt>
                      <c:pt idx="5">
                        <c:v>2270</c:v>
                      </c:pt>
                      <c:pt idx="6">
                        <c:v>-230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3"/>
                <c:order val="3"/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Sheet1!$F$19:$F$25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900</c:v>
                      </c:pt>
                      <c:pt idx="1">
                        <c:v>3.4</c:v>
                      </c:pt>
                      <c:pt idx="2">
                        <c:v>3060</c:v>
                      </c:pt>
                      <c:pt idx="3">
                        <c:v>2430</c:v>
                      </c:pt>
                      <c:pt idx="4">
                        <c:v>650</c:v>
                      </c:pt>
                      <c:pt idx="5">
                        <c:v>3080</c:v>
                      </c:pt>
                      <c:pt idx="6">
                        <c:v>-20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4"/>
                <c:order val="4"/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Sheet1!$G$19:$G$25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1200</c:v>
                      </c:pt>
                      <c:pt idx="1">
                        <c:v>3.4</c:v>
                      </c:pt>
                      <c:pt idx="2">
                        <c:v>4080</c:v>
                      </c:pt>
                      <c:pt idx="3">
                        <c:v>3240</c:v>
                      </c:pt>
                      <c:pt idx="4">
                        <c:v>650</c:v>
                      </c:pt>
                      <c:pt idx="5">
                        <c:v>3890</c:v>
                      </c:pt>
                      <c:pt idx="6">
                        <c:v>190</c:v>
                      </c:pt>
                    </c:numCache>
                  </c:numRef>
                </c:yVal>
                <c:smooth val="0"/>
              </c15:ser>
            </c15:filteredScatterSeries>
            <c15:filteredScatterSeries>
              <c15:ser>
                <c:idx val="5"/>
                <c:order val="5"/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Sheet1!$B$19:$B$25</c15:sqref>
                        </c15:formulaRef>
                      </c:ext>
                    </c:extLst>
                    <c:strCache>
                      <c:ptCount val="7"/>
                      <c:pt idx="0">
                        <c:v>Sản lượng</c:v>
                      </c:pt>
                      <c:pt idx="1">
                        <c:v>Giá bán</c:v>
                      </c:pt>
                      <c:pt idx="2">
                        <c:v>Doanh thu</c:v>
                      </c:pt>
                      <c:pt idx="3">
                        <c:v>Tổng biến phí</c:v>
                      </c:pt>
                      <c:pt idx="4">
                        <c:v>Tổng định phí</c:v>
                      </c:pt>
                      <c:pt idx="5">
                        <c:v>Tổng chi phí</c:v>
                      </c:pt>
                      <c:pt idx="6">
                        <c:v>Lợi nhuận</c:v>
                      </c:pt>
                    </c:strCache>
                  </c:str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Sheet1!$H$19:$H$25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1400</c:v>
                      </c:pt>
                      <c:pt idx="1">
                        <c:v>3.4</c:v>
                      </c:pt>
                      <c:pt idx="2">
                        <c:v>4760</c:v>
                      </c:pt>
                      <c:pt idx="3">
                        <c:v>3780.0000000000005</c:v>
                      </c:pt>
                      <c:pt idx="4">
                        <c:v>650</c:v>
                      </c:pt>
                      <c:pt idx="5">
                        <c:v>4430</c:v>
                      </c:pt>
                      <c:pt idx="6">
                        <c:v>330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32475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51856"/>
        <c:crosses val="autoZero"/>
        <c:crossBetween val="midCat"/>
      </c:valAx>
      <c:valAx>
        <c:axId val="132475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751312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accent2"/>
          </a:solidFill>
          <a:prstDash val="solid"/>
          <a:miter lim="800000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6</xdr:row>
      <xdr:rowOff>247650</xdr:rowOff>
    </xdr:from>
    <xdr:to>
      <xdr:col>10</xdr:col>
      <xdr:colOff>47625</xdr:colOff>
      <xdr:row>16</xdr:row>
      <xdr:rowOff>247649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M8" sqref="M8"/>
    </sheetView>
  </sheetViews>
  <sheetFormatPr defaultColWidth="9" defaultRowHeight="20.25" x14ac:dyDescent="0.3"/>
  <cols>
    <col min="1" max="1" width="23.5703125" style="1" bestFit="1" customWidth="1"/>
    <col min="2" max="2" width="21" style="1" customWidth="1"/>
    <col min="3" max="3" width="17.28515625" style="1" bestFit="1" customWidth="1"/>
    <col min="4" max="8" width="9" style="1"/>
    <col min="9" max="9" width="11.5703125" style="1" customWidth="1"/>
    <col min="10" max="16384" width="9" style="1"/>
  </cols>
  <sheetData>
    <row r="1" spans="1:6" x14ac:dyDescent="0.3">
      <c r="A1" s="11" t="s">
        <v>8</v>
      </c>
      <c r="B1" s="11"/>
      <c r="C1" s="2"/>
    </row>
    <row r="2" spans="1:6" x14ac:dyDescent="0.3">
      <c r="A2" s="2" t="s">
        <v>9</v>
      </c>
      <c r="B2" s="2">
        <v>650</v>
      </c>
      <c r="C2" s="2"/>
    </row>
    <row r="3" spans="1:6" x14ac:dyDescent="0.3">
      <c r="A3" s="2" t="s">
        <v>2</v>
      </c>
      <c r="B3" s="2">
        <v>3.4</v>
      </c>
      <c r="C3" s="2"/>
    </row>
    <row r="4" spans="1:6" x14ac:dyDescent="0.3">
      <c r="A4" s="3" t="s">
        <v>10</v>
      </c>
      <c r="B4" s="3">
        <v>2.7</v>
      </c>
      <c r="C4" s="3"/>
    </row>
    <row r="5" spans="1:6" x14ac:dyDescent="0.3">
      <c r="A5" s="10" t="s">
        <v>0</v>
      </c>
      <c r="B5" s="10"/>
      <c r="C5" s="10"/>
    </row>
    <row r="6" spans="1:6" x14ac:dyDescent="0.3">
      <c r="A6" s="4">
        <v>1</v>
      </c>
      <c r="B6" s="2" t="s">
        <v>1</v>
      </c>
      <c r="C6" s="6">
        <v>928.57142857142958</v>
      </c>
      <c r="D6" s="5"/>
      <c r="E6" s="5"/>
      <c r="F6" s="5"/>
    </row>
    <row r="7" spans="1:6" x14ac:dyDescent="0.3">
      <c r="A7" s="4">
        <v>2</v>
      </c>
      <c r="B7" s="2" t="s">
        <v>2</v>
      </c>
      <c r="C7" s="6">
        <f>$B$3</f>
        <v>3.4</v>
      </c>
      <c r="D7" s="5"/>
      <c r="E7" s="5"/>
      <c r="F7" s="5"/>
    </row>
    <row r="8" spans="1:6" x14ac:dyDescent="0.3">
      <c r="A8" s="4">
        <v>3</v>
      </c>
      <c r="B8" s="2" t="s">
        <v>3</v>
      </c>
      <c r="C8" s="6">
        <f>$B$3*$C$6</f>
        <v>3157.1428571428605</v>
      </c>
      <c r="D8" s="5"/>
      <c r="E8" s="5"/>
      <c r="F8" s="5"/>
    </row>
    <row r="9" spans="1:6" x14ac:dyDescent="0.3">
      <c r="A9" s="4">
        <v>4</v>
      </c>
      <c r="B9" s="2" t="s">
        <v>4</v>
      </c>
      <c r="C9" s="6">
        <f>$B$4*C6</f>
        <v>2507.1428571428601</v>
      </c>
      <c r="D9" s="5"/>
      <c r="E9" s="5"/>
      <c r="F9" s="5"/>
    </row>
    <row r="10" spans="1:6" x14ac:dyDescent="0.3">
      <c r="A10" s="4">
        <v>5</v>
      </c>
      <c r="B10" s="2" t="s">
        <v>5</v>
      </c>
      <c r="C10" s="6">
        <f>$B$2</f>
        <v>650</v>
      </c>
      <c r="D10" s="5"/>
      <c r="E10" s="5"/>
      <c r="F10" s="5"/>
    </row>
    <row r="11" spans="1:6" x14ac:dyDescent="0.3">
      <c r="A11" s="4">
        <v>6</v>
      </c>
      <c r="B11" s="2" t="s">
        <v>6</v>
      </c>
      <c r="C11" s="6">
        <f>C9+C10</f>
        <v>3157.1428571428601</v>
      </c>
      <c r="D11" s="5"/>
      <c r="E11" s="5"/>
      <c r="F11" s="5"/>
    </row>
    <row r="12" spans="1:6" x14ac:dyDescent="0.3">
      <c r="A12" s="4">
        <v>7</v>
      </c>
      <c r="B12" s="2" t="s">
        <v>7</v>
      </c>
      <c r="C12" s="6">
        <f>C8-C11</f>
        <v>0</v>
      </c>
      <c r="D12" s="5"/>
      <c r="E12" s="5"/>
      <c r="F12" s="5"/>
    </row>
    <row r="13" spans="1:6" x14ac:dyDescent="0.3">
      <c r="A13" s="7"/>
      <c r="B13" s="5"/>
      <c r="C13" s="5"/>
      <c r="D13" s="5"/>
      <c r="E13" s="5"/>
      <c r="F13" s="5"/>
    </row>
    <row r="15" spans="1:6" x14ac:dyDescent="0.3">
      <c r="A15" s="12" t="s">
        <v>11</v>
      </c>
      <c r="B15" s="13"/>
      <c r="C15" s="13"/>
    </row>
    <row r="16" spans="1:6" x14ac:dyDescent="0.3">
      <c r="A16" s="8" t="s">
        <v>13</v>
      </c>
      <c r="B16" s="9">
        <f>C6</f>
        <v>928.57142857142958</v>
      </c>
      <c r="C16" s="9"/>
    </row>
    <row r="17" spans="1:8" x14ac:dyDescent="0.3">
      <c r="A17" s="8" t="s">
        <v>12</v>
      </c>
      <c r="B17" s="9">
        <f>C8</f>
        <v>3157.1428571428605</v>
      </c>
      <c r="C17" s="9"/>
    </row>
    <row r="19" spans="1:8" x14ac:dyDescent="0.3">
      <c r="A19" s="4">
        <v>1</v>
      </c>
      <c r="B19" s="2" t="s">
        <v>1</v>
      </c>
      <c r="C19" s="6">
        <v>0</v>
      </c>
      <c r="D19" s="2">
        <v>300</v>
      </c>
      <c r="E19" s="2">
        <v>600</v>
      </c>
      <c r="F19" s="2">
        <v>900</v>
      </c>
      <c r="G19" s="2">
        <v>1200</v>
      </c>
      <c r="H19" s="2">
        <v>1400</v>
      </c>
    </row>
    <row r="20" spans="1:8" x14ac:dyDescent="0.3">
      <c r="A20" s="4">
        <v>2</v>
      </c>
      <c r="B20" s="2" t="s">
        <v>2</v>
      </c>
      <c r="C20" s="6">
        <f>$B$3</f>
        <v>3.4</v>
      </c>
      <c r="D20" s="6">
        <f t="shared" ref="D20:H20" si="0">$B$3</f>
        <v>3.4</v>
      </c>
      <c r="E20" s="6">
        <f t="shared" si="0"/>
        <v>3.4</v>
      </c>
      <c r="F20" s="6">
        <f t="shared" si="0"/>
        <v>3.4</v>
      </c>
      <c r="G20" s="6">
        <f t="shared" si="0"/>
        <v>3.4</v>
      </c>
      <c r="H20" s="6">
        <f t="shared" si="0"/>
        <v>3.4</v>
      </c>
    </row>
    <row r="21" spans="1:8" x14ac:dyDescent="0.3">
      <c r="A21" s="4">
        <v>3</v>
      </c>
      <c r="B21" s="2" t="s">
        <v>3</v>
      </c>
      <c r="C21" s="6">
        <f>C19*$B$3</f>
        <v>0</v>
      </c>
      <c r="D21" s="6">
        <f t="shared" ref="D21:H21" si="1">D19*$B$3</f>
        <v>1020</v>
      </c>
      <c r="E21" s="6">
        <f t="shared" si="1"/>
        <v>2040</v>
      </c>
      <c r="F21" s="6">
        <f t="shared" si="1"/>
        <v>3060</v>
      </c>
      <c r="G21" s="6">
        <f t="shared" si="1"/>
        <v>4080</v>
      </c>
      <c r="H21" s="6">
        <f t="shared" si="1"/>
        <v>4760</v>
      </c>
    </row>
    <row r="22" spans="1:8" x14ac:dyDescent="0.3">
      <c r="A22" s="4">
        <v>4</v>
      </c>
      <c r="B22" s="2" t="s">
        <v>4</v>
      </c>
      <c r="C22" s="6">
        <f>$B$4*C19</f>
        <v>0</v>
      </c>
      <c r="D22" s="6">
        <f t="shared" ref="D22:H22" si="2">$B$4*D19</f>
        <v>810</v>
      </c>
      <c r="E22" s="6">
        <f t="shared" si="2"/>
        <v>1620</v>
      </c>
      <c r="F22" s="6">
        <f t="shared" si="2"/>
        <v>2430</v>
      </c>
      <c r="G22" s="6">
        <f t="shared" si="2"/>
        <v>3240</v>
      </c>
      <c r="H22" s="6">
        <f t="shared" si="2"/>
        <v>3780.0000000000005</v>
      </c>
    </row>
    <row r="23" spans="1:8" x14ac:dyDescent="0.3">
      <c r="A23" s="4">
        <v>5</v>
      </c>
      <c r="B23" s="2" t="s">
        <v>5</v>
      </c>
      <c r="C23" s="6">
        <f>$B$2</f>
        <v>650</v>
      </c>
      <c r="D23" s="6">
        <f t="shared" ref="D23:H23" si="3">$B$2</f>
        <v>650</v>
      </c>
      <c r="E23" s="6">
        <f t="shared" si="3"/>
        <v>650</v>
      </c>
      <c r="F23" s="6">
        <f t="shared" si="3"/>
        <v>650</v>
      </c>
      <c r="G23" s="6">
        <f t="shared" si="3"/>
        <v>650</v>
      </c>
      <c r="H23" s="6">
        <f t="shared" si="3"/>
        <v>650</v>
      </c>
    </row>
    <row r="24" spans="1:8" x14ac:dyDescent="0.3">
      <c r="A24" s="4">
        <v>6</v>
      </c>
      <c r="B24" s="2" t="s">
        <v>6</v>
      </c>
      <c r="C24" s="6">
        <f>C22+C23</f>
        <v>650</v>
      </c>
      <c r="D24" s="6">
        <f t="shared" ref="D24:H24" si="4">D22+D23</f>
        <v>1460</v>
      </c>
      <c r="E24" s="6">
        <f t="shared" si="4"/>
        <v>2270</v>
      </c>
      <c r="F24" s="6">
        <f t="shared" si="4"/>
        <v>3080</v>
      </c>
      <c r="G24" s="6">
        <f t="shared" si="4"/>
        <v>3890</v>
      </c>
      <c r="H24" s="6">
        <f t="shared" si="4"/>
        <v>4430</v>
      </c>
    </row>
    <row r="25" spans="1:8" x14ac:dyDescent="0.3">
      <c r="A25" s="4">
        <v>7</v>
      </c>
      <c r="B25" s="2" t="s">
        <v>7</v>
      </c>
      <c r="C25" s="6">
        <f>C21-C24</f>
        <v>-650</v>
      </c>
      <c r="D25" s="6">
        <f t="shared" ref="D25:H25" si="5">D21-D24</f>
        <v>-440</v>
      </c>
      <c r="E25" s="6">
        <f t="shared" si="5"/>
        <v>-230</v>
      </c>
      <c r="F25" s="6">
        <f t="shared" si="5"/>
        <v>-20</v>
      </c>
      <c r="G25" s="6">
        <f t="shared" si="5"/>
        <v>190</v>
      </c>
      <c r="H25" s="6">
        <f t="shared" si="5"/>
        <v>330</v>
      </c>
    </row>
  </sheetData>
  <mergeCells count="3">
    <mergeCell ref="A5:C5"/>
    <mergeCell ref="A1:B1"/>
    <mergeCell ref="A15:C15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DELL</cp:lastModifiedBy>
  <dcterms:created xsi:type="dcterms:W3CDTF">2023-04-16T10:14:10Z</dcterms:created>
  <dcterms:modified xsi:type="dcterms:W3CDTF">2023-10-12T01:26:19Z</dcterms:modified>
</cp:coreProperties>
</file>