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40" yWindow="0" windowWidth="26380" windowHeight="16060" tabRatio="737"/>
  </bookViews>
  <sheets>
    <sheet name="Scholar" sheetId="73" r:id="rId1"/>
    <sheet name="Overview" sheetId="1" r:id="rId2"/>
    <sheet name="nguyendinhbinh" sheetId="4" r:id="rId3"/>
    <sheet name="homautuanlinh" sheetId="76" r:id="rId4"/>
    <sheet name="nguyenduykhanh" sheetId="77" r:id="rId5"/>
    <sheet name="tranhaitrieu" sheetId="78" r:id="rId6"/>
    <sheet name="vodinhdong" sheetId="79" r:id="rId7"/>
    <sheet name="phamduynguyen" sheetId="80" r:id="rId8"/>
    <sheet name="haconglinh" sheetId="81" r:id="rId9"/>
    <sheet name="hoangvanhung" sheetId="82" r:id="rId10"/>
    <sheet name="hoangvancuong" sheetId="83" r:id="rId11"/>
    <sheet name="nguyenmanhcuong" sheetId="84" r:id="rId12"/>
    <sheet name="nguyenvanthuan" sheetId="85" r:id="rId13"/>
    <sheet name="hominhquan" sheetId="86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85" l="1"/>
  <c r="M31" i="85"/>
  <c r="L31" i="85"/>
  <c r="K31" i="85"/>
  <c r="J31" i="85"/>
  <c r="I31" i="85"/>
  <c r="N31" i="79"/>
  <c r="J28" i="79"/>
  <c r="M28" i="79"/>
  <c r="J29" i="79"/>
  <c r="M29" i="79"/>
  <c r="J30" i="79"/>
  <c r="M30" i="79"/>
  <c r="J31" i="79"/>
  <c r="M31" i="79"/>
  <c r="I27" i="79"/>
  <c r="L27" i="79"/>
  <c r="I28" i="79"/>
  <c r="L28" i="79"/>
  <c r="I29" i="79"/>
  <c r="L29" i="79"/>
  <c r="I30" i="79"/>
  <c r="L30" i="79"/>
  <c r="I31" i="79"/>
  <c r="L31" i="79"/>
  <c r="K31" i="79"/>
  <c r="N31" i="77"/>
  <c r="M31" i="77"/>
  <c r="L31" i="77"/>
  <c r="K31" i="77"/>
  <c r="J31" i="77"/>
  <c r="I31" i="77"/>
  <c r="H6" i="1"/>
  <c r="H7" i="1"/>
  <c r="H8" i="1"/>
  <c r="H9" i="1"/>
  <c r="H10" i="1"/>
  <c r="H11" i="1"/>
  <c r="H12" i="1"/>
  <c r="H13" i="1"/>
  <c r="H14" i="1"/>
  <c r="K27" i="4"/>
  <c r="K28" i="4"/>
  <c r="K29" i="4"/>
  <c r="K30" i="4"/>
  <c r="B8" i="4"/>
  <c r="G3" i="1"/>
  <c r="K27" i="76"/>
  <c r="K28" i="76"/>
  <c r="K29" i="76"/>
  <c r="K30" i="76"/>
  <c r="B8" i="76"/>
  <c r="G4" i="1"/>
  <c r="H3" i="1"/>
  <c r="H4" i="1"/>
  <c r="K27" i="78"/>
  <c r="K28" i="78"/>
  <c r="K29" i="78"/>
  <c r="K30" i="78"/>
  <c r="B8" i="78"/>
  <c r="G6" i="1"/>
  <c r="K27" i="79"/>
  <c r="K28" i="79"/>
  <c r="K29" i="79"/>
  <c r="K30" i="79"/>
  <c r="B8" i="79"/>
  <c r="G7" i="1"/>
  <c r="K27" i="80"/>
  <c r="K28" i="80"/>
  <c r="K29" i="80"/>
  <c r="K30" i="80"/>
  <c r="B8" i="80"/>
  <c r="G8" i="1"/>
  <c r="K27" i="81"/>
  <c r="K28" i="81"/>
  <c r="K29" i="81"/>
  <c r="K30" i="81"/>
  <c r="B8" i="81"/>
  <c r="G9" i="1"/>
  <c r="K27" i="82"/>
  <c r="K28" i="82"/>
  <c r="K29" i="82"/>
  <c r="K30" i="82"/>
  <c r="B8" i="82"/>
  <c r="G10" i="1"/>
  <c r="K27" i="83"/>
  <c r="K28" i="83"/>
  <c r="K29" i="83"/>
  <c r="K30" i="83"/>
  <c r="B8" i="83"/>
  <c r="G11" i="1"/>
  <c r="K27" i="84"/>
  <c r="K28" i="84"/>
  <c r="K29" i="84"/>
  <c r="K30" i="84"/>
  <c r="B8" i="84"/>
  <c r="G12" i="1"/>
  <c r="K27" i="85"/>
  <c r="K28" i="85"/>
  <c r="K29" i="85"/>
  <c r="K30" i="85"/>
  <c r="B8" i="85"/>
  <c r="G13" i="1"/>
  <c r="K27" i="86"/>
  <c r="K28" i="86"/>
  <c r="K29" i="86"/>
  <c r="K30" i="86"/>
  <c r="B8" i="86"/>
  <c r="G14" i="1"/>
  <c r="J27" i="78"/>
  <c r="J28" i="78"/>
  <c r="J29" i="78"/>
  <c r="J30" i="78"/>
  <c r="B7" i="78"/>
  <c r="F6" i="1"/>
  <c r="J27" i="79"/>
  <c r="B7" i="79"/>
  <c r="F7" i="1"/>
  <c r="J27" i="80"/>
  <c r="J28" i="80"/>
  <c r="J29" i="80"/>
  <c r="J30" i="80"/>
  <c r="B7" i="80"/>
  <c r="F8" i="1"/>
  <c r="J27" i="81"/>
  <c r="J28" i="81"/>
  <c r="J29" i="81"/>
  <c r="J30" i="81"/>
  <c r="B7" i="81"/>
  <c r="F9" i="1"/>
  <c r="J27" i="82"/>
  <c r="J28" i="82"/>
  <c r="J29" i="82"/>
  <c r="J30" i="82"/>
  <c r="B7" i="82"/>
  <c r="F10" i="1"/>
  <c r="J27" i="83"/>
  <c r="J28" i="83"/>
  <c r="J29" i="83"/>
  <c r="J30" i="83"/>
  <c r="B7" i="83"/>
  <c r="F11" i="1"/>
  <c r="J27" i="84"/>
  <c r="J28" i="84"/>
  <c r="J29" i="84"/>
  <c r="J30" i="84"/>
  <c r="B7" i="84"/>
  <c r="F12" i="1"/>
  <c r="J27" i="85"/>
  <c r="J28" i="85"/>
  <c r="J29" i="85"/>
  <c r="J30" i="85"/>
  <c r="B7" i="85"/>
  <c r="F13" i="1"/>
  <c r="J27" i="86"/>
  <c r="J28" i="86"/>
  <c r="J29" i="86"/>
  <c r="J30" i="86"/>
  <c r="B7" i="86"/>
  <c r="F14" i="1"/>
  <c r="J27" i="4"/>
  <c r="J28" i="4"/>
  <c r="J29" i="4"/>
  <c r="J30" i="4"/>
  <c r="B7" i="4"/>
  <c r="F3" i="1"/>
  <c r="J27" i="76"/>
  <c r="J28" i="76"/>
  <c r="J29" i="76"/>
  <c r="J30" i="76"/>
  <c r="B7" i="76"/>
  <c r="F4" i="1"/>
  <c r="H5" i="1"/>
  <c r="K27" i="77"/>
  <c r="K28" i="77"/>
  <c r="K29" i="77"/>
  <c r="K30" i="77"/>
  <c r="B8" i="77"/>
  <c r="G5" i="1"/>
  <c r="J27" i="77"/>
  <c r="J28" i="77"/>
  <c r="J29" i="77"/>
  <c r="J30" i="77"/>
  <c r="B7" i="77"/>
  <c r="F5" i="1"/>
  <c r="I27" i="77"/>
  <c r="I28" i="77"/>
  <c r="I29" i="77"/>
  <c r="I30" i="77"/>
  <c r="B6" i="77"/>
  <c r="E5" i="1"/>
  <c r="I27" i="78"/>
  <c r="I28" i="78"/>
  <c r="I29" i="78"/>
  <c r="I30" i="78"/>
  <c r="B6" i="78"/>
  <c r="E6" i="1"/>
  <c r="B6" i="79"/>
  <c r="E7" i="1"/>
  <c r="I27" i="80"/>
  <c r="I28" i="80"/>
  <c r="I29" i="80"/>
  <c r="I30" i="80"/>
  <c r="B6" i="80"/>
  <c r="E8" i="1"/>
  <c r="I27" i="81"/>
  <c r="I28" i="81"/>
  <c r="I29" i="81"/>
  <c r="I30" i="81"/>
  <c r="B6" i="81"/>
  <c r="E9" i="1"/>
  <c r="I27" i="82"/>
  <c r="I28" i="82"/>
  <c r="I29" i="82"/>
  <c r="I30" i="82"/>
  <c r="B6" i="82"/>
  <c r="E10" i="1"/>
  <c r="I27" i="83"/>
  <c r="I28" i="83"/>
  <c r="I29" i="83"/>
  <c r="I30" i="83"/>
  <c r="B6" i="83"/>
  <c r="E11" i="1"/>
  <c r="I27" i="84"/>
  <c r="I28" i="84"/>
  <c r="I29" i="84"/>
  <c r="I30" i="84"/>
  <c r="B6" i="84"/>
  <c r="E12" i="1"/>
  <c r="I27" i="85"/>
  <c r="I28" i="85"/>
  <c r="I29" i="85"/>
  <c r="I30" i="85"/>
  <c r="B6" i="85"/>
  <c r="E13" i="1"/>
  <c r="I27" i="86"/>
  <c r="I28" i="86"/>
  <c r="I29" i="86"/>
  <c r="I30" i="86"/>
  <c r="B6" i="86"/>
  <c r="E14" i="1"/>
  <c r="I27" i="4"/>
  <c r="I28" i="4"/>
  <c r="I29" i="4"/>
  <c r="I30" i="4"/>
  <c r="B6" i="4"/>
  <c r="E3" i="1"/>
  <c r="I27" i="76"/>
  <c r="I28" i="76"/>
  <c r="I29" i="76"/>
  <c r="I30" i="76"/>
  <c r="B6" i="76"/>
  <c r="E4" i="1"/>
  <c r="A2" i="86"/>
  <c r="A1" i="86"/>
  <c r="A2" i="85"/>
  <c r="A1" i="85"/>
  <c r="A2" i="84"/>
  <c r="A1" i="84"/>
  <c r="A2" i="83"/>
  <c r="A1" i="83"/>
  <c r="A2" i="82"/>
  <c r="A1" i="82"/>
  <c r="A2" i="81"/>
  <c r="A1" i="81"/>
  <c r="A2" i="80"/>
  <c r="A1" i="80"/>
  <c r="A2" i="79"/>
  <c r="A1" i="79"/>
  <c r="A2" i="78"/>
  <c r="A1" i="78"/>
  <c r="A2" i="77"/>
  <c r="A1" i="77"/>
  <c r="A2" i="76"/>
  <c r="A1" i="76"/>
  <c r="N27" i="86"/>
  <c r="N28" i="86"/>
  <c r="N29" i="86"/>
  <c r="N30" i="86"/>
  <c r="M27" i="86"/>
  <c r="M28" i="86"/>
  <c r="M29" i="86"/>
  <c r="M30" i="86"/>
  <c r="L27" i="86"/>
  <c r="L28" i="86"/>
  <c r="L29" i="86"/>
  <c r="L30" i="86"/>
  <c r="N27" i="85"/>
  <c r="N28" i="85"/>
  <c r="N29" i="85"/>
  <c r="N30" i="85"/>
  <c r="M27" i="85"/>
  <c r="M28" i="85"/>
  <c r="M29" i="85"/>
  <c r="M30" i="85"/>
  <c r="L27" i="85"/>
  <c r="L28" i="85"/>
  <c r="L29" i="85"/>
  <c r="L30" i="85"/>
  <c r="N27" i="84"/>
  <c r="N28" i="84"/>
  <c r="N29" i="84"/>
  <c r="N30" i="84"/>
  <c r="M27" i="84"/>
  <c r="M28" i="84"/>
  <c r="M29" i="84"/>
  <c r="M30" i="84"/>
  <c r="L27" i="84"/>
  <c r="L28" i="84"/>
  <c r="L29" i="84"/>
  <c r="L30" i="84"/>
  <c r="N27" i="83"/>
  <c r="N28" i="83"/>
  <c r="N29" i="83"/>
  <c r="N30" i="83"/>
  <c r="M27" i="83"/>
  <c r="M28" i="83"/>
  <c r="M29" i="83"/>
  <c r="M30" i="83"/>
  <c r="L27" i="83"/>
  <c r="L28" i="83"/>
  <c r="L29" i="83"/>
  <c r="L30" i="83"/>
  <c r="N27" i="82"/>
  <c r="N28" i="82"/>
  <c r="N29" i="82"/>
  <c r="N30" i="82"/>
  <c r="M27" i="82"/>
  <c r="M28" i="82"/>
  <c r="M29" i="82"/>
  <c r="M30" i="82"/>
  <c r="L27" i="82"/>
  <c r="L28" i="82"/>
  <c r="L29" i="82"/>
  <c r="L30" i="82"/>
  <c r="N27" i="81"/>
  <c r="N28" i="81"/>
  <c r="N29" i="81"/>
  <c r="N30" i="81"/>
  <c r="M27" i="81"/>
  <c r="M28" i="81"/>
  <c r="M29" i="81"/>
  <c r="M30" i="81"/>
  <c r="L27" i="81"/>
  <c r="L28" i="81"/>
  <c r="L29" i="81"/>
  <c r="L30" i="81"/>
  <c r="N27" i="80"/>
  <c r="N28" i="80"/>
  <c r="N29" i="80"/>
  <c r="N30" i="80"/>
  <c r="M27" i="80"/>
  <c r="M28" i="80"/>
  <c r="M29" i="80"/>
  <c r="M30" i="80"/>
  <c r="L27" i="80"/>
  <c r="L28" i="80"/>
  <c r="L29" i="80"/>
  <c r="L30" i="80"/>
  <c r="N27" i="79"/>
  <c r="N28" i="79"/>
  <c r="N29" i="79"/>
  <c r="N30" i="79"/>
  <c r="M27" i="79"/>
  <c r="N27" i="78"/>
  <c r="N28" i="78"/>
  <c r="N29" i="78"/>
  <c r="N30" i="78"/>
  <c r="M27" i="78"/>
  <c r="M28" i="78"/>
  <c r="M29" i="78"/>
  <c r="M30" i="78"/>
  <c r="L27" i="78"/>
  <c r="L28" i="78"/>
  <c r="L29" i="78"/>
  <c r="L30" i="78"/>
  <c r="N27" i="77"/>
  <c r="N28" i="77"/>
  <c r="N29" i="77"/>
  <c r="N30" i="77"/>
  <c r="M27" i="77"/>
  <c r="M28" i="77"/>
  <c r="M29" i="77"/>
  <c r="M30" i="77"/>
  <c r="L27" i="77"/>
  <c r="L28" i="77"/>
  <c r="L29" i="77"/>
  <c r="L30" i="77"/>
  <c r="N27" i="76"/>
  <c r="N28" i="76"/>
  <c r="N29" i="76"/>
  <c r="N30" i="76"/>
  <c r="M27" i="76"/>
  <c r="M28" i="76"/>
  <c r="M29" i="76"/>
  <c r="M30" i="76"/>
  <c r="L27" i="76"/>
  <c r="L28" i="76"/>
  <c r="L29" i="76"/>
  <c r="L30" i="76"/>
  <c r="N27" i="4"/>
  <c r="N28" i="4"/>
  <c r="N29" i="4"/>
  <c r="N30" i="4"/>
  <c r="M27" i="4"/>
  <c r="M28" i="4"/>
  <c r="M29" i="4"/>
  <c r="M30" i="4"/>
  <c r="L27" i="4"/>
  <c r="L28" i="4"/>
  <c r="L29" i="4"/>
  <c r="L30" i="4"/>
  <c r="F3" i="73"/>
  <c r="F4" i="73"/>
  <c r="F5" i="73"/>
  <c r="F6" i="73"/>
  <c r="F7" i="73"/>
  <c r="F8" i="73"/>
  <c r="F9" i="73"/>
  <c r="F10" i="73"/>
  <c r="F11" i="73"/>
  <c r="F12" i="73"/>
  <c r="F13" i="73"/>
  <c r="F2" i="73"/>
  <c r="J13" i="73"/>
  <c r="J12" i="73"/>
  <c r="J11" i="73"/>
  <c r="J10" i="73"/>
  <c r="J9" i="73"/>
  <c r="J8" i="73"/>
  <c r="J7" i="73"/>
  <c r="J6" i="73"/>
  <c r="J5" i="73"/>
  <c r="J4" i="73"/>
  <c r="J3" i="73"/>
  <c r="J2" i="73"/>
  <c r="I13" i="73"/>
  <c r="I12" i="73"/>
  <c r="I11" i="73"/>
  <c r="I10" i="73"/>
  <c r="I9" i="73"/>
  <c r="I8" i="73"/>
  <c r="I7" i="73"/>
  <c r="I6" i="73"/>
  <c r="I5" i="73"/>
  <c r="I4" i="73"/>
  <c r="I3" i="73"/>
  <c r="I2" i="73"/>
  <c r="G13" i="73"/>
  <c r="G12" i="73"/>
  <c r="G11" i="73"/>
  <c r="G10" i="73"/>
  <c r="G9" i="73"/>
  <c r="G8" i="73"/>
  <c r="G7" i="73"/>
  <c r="G6" i="73"/>
  <c r="G5" i="73"/>
  <c r="G4" i="73"/>
  <c r="G3" i="73"/>
  <c r="G2" i="73"/>
  <c r="H13" i="73"/>
  <c r="H12" i="73"/>
  <c r="H11" i="73"/>
  <c r="H10" i="73"/>
  <c r="H9" i="73"/>
  <c r="H8" i="73"/>
  <c r="H7" i="73"/>
  <c r="H6" i="73"/>
  <c r="H5" i="73"/>
  <c r="H4" i="73"/>
  <c r="H3" i="73"/>
  <c r="H2" i="73"/>
  <c r="B3" i="73"/>
  <c r="C3" i="73"/>
  <c r="D3" i="73"/>
  <c r="B4" i="73"/>
  <c r="C4" i="73"/>
  <c r="D4" i="73"/>
  <c r="B5" i="73"/>
  <c r="C5" i="73"/>
  <c r="D5" i="73"/>
  <c r="B6" i="73"/>
  <c r="C6" i="73"/>
  <c r="D6" i="73"/>
  <c r="B7" i="73"/>
  <c r="C7" i="73"/>
  <c r="D7" i="73"/>
  <c r="B8" i="73"/>
  <c r="C8" i="73"/>
  <c r="D8" i="73"/>
  <c r="B9" i="73"/>
  <c r="C9" i="73"/>
  <c r="D9" i="73"/>
  <c r="B10" i="73"/>
  <c r="C10" i="73"/>
  <c r="D10" i="73"/>
  <c r="B11" i="73"/>
  <c r="C11" i="73"/>
  <c r="D11" i="73"/>
  <c r="B12" i="73"/>
  <c r="C12" i="73"/>
  <c r="D12" i="73"/>
  <c r="B13" i="73"/>
  <c r="C13" i="73"/>
  <c r="D13" i="73"/>
  <c r="A2" i="4"/>
  <c r="A1" i="4"/>
</calcChain>
</file>

<file path=xl/sharedStrings.xml><?xml version="1.0" encoding="utf-8"?>
<sst xmlns="http://schemas.openxmlformats.org/spreadsheetml/2006/main" count="552" uniqueCount="79">
  <si>
    <t>LEARNING CHART</t>
  </si>
  <si>
    <t>Init</t>
  </si>
  <si>
    <t>Level</t>
  </si>
  <si>
    <t>HP</t>
  </si>
  <si>
    <t>MP</t>
  </si>
  <si>
    <t>nguyendinhbinh</t>
  </si>
  <si>
    <t>Nguyễn Đình Bình
(Projectxx_yyy)</t>
  </si>
  <si>
    <t>homautuanlinh</t>
  </si>
  <si>
    <t>Hồ Mậu Tuấn Linh
(Projectxx_yyy)</t>
  </si>
  <si>
    <t>nguyenduykhanh</t>
  </si>
  <si>
    <t>Nguyễn Duy Khánh
(Projectxx_yyy)</t>
  </si>
  <si>
    <t>tranhaitrieu</t>
  </si>
  <si>
    <t>Trần Hải Triều
(Projectxx_yyy)</t>
  </si>
  <si>
    <t>vodinhdong</t>
  </si>
  <si>
    <t>Võ Đình Đông
(Projectxx_yyy)</t>
  </si>
  <si>
    <t>phamduynguyen</t>
  </si>
  <si>
    <t>Phạm Duy Nguyễn
(Projectxx_yyy)</t>
  </si>
  <si>
    <t>haconglinh</t>
  </si>
  <si>
    <t>Hà Công Linh
(Projectxx_yyy)</t>
  </si>
  <si>
    <t>hoangvanhung</t>
  </si>
  <si>
    <t>Hoàng Văn Hùng
(Projectxx_yyy)</t>
  </si>
  <si>
    <t>hoangvancuong</t>
  </si>
  <si>
    <t>Hoàng Văn Cương
(Projectxx_yyy)</t>
  </si>
  <si>
    <t>nguyenmanhcuong</t>
  </si>
  <si>
    <t>Nguyễn Manh Cường
(Projectxx_yyy)</t>
  </si>
  <si>
    <t>nguyenvanthuan</t>
  </si>
  <si>
    <t>Nguyễn Văn Thuận
(Projectxx_yyy)</t>
  </si>
  <si>
    <t>hominhquan</t>
  </si>
  <si>
    <t>Hồ Minh Quân
(Projectxx_yyy)</t>
  </si>
  <si>
    <t>Test01</t>
  </si>
  <si>
    <t>Test02</t>
  </si>
  <si>
    <t>Session14</t>
  </si>
  <si>
    <t>Session15</t>
  </si>
  <si>
    <t>Session16</t>
  </si>
  <si>
    <t>Session17</t>
  </si>
  <si>
    <t>Session18</t>
  </si>
  <si>
    <t>Session19</t>
  </si>
  <si>
    <t>Session20</t>
  </si>
  <si>
    <t>Session21</t>
  </si>
  <si>
    <t>Session22</t>
  </si>
  <si>
    <t>Session23</t>
  </si>
  <si>
    <t>Session24</t>
  </si>
  <si>
    <t>Session25</t>
  </si>
  <si>
    <t>Session26</t>
  </si>
  <si>
    <t>Session27</t>
  </si>
  <si>
    <t>Session28</t>
  </si>
  <si>
    <t>Session29</t>
  </si>
  <si>
    <t>Session30</t>
  </si>
  <si>
    <t>Session31</t>
  </si>
  <si>
    <t>Session32</t>
  </si>
  <si>
    <t>Session33</t>
  </si>
  <si>
    <t>Session34</t>
  </si>
  <si>
    <t>Mini XP3</t>
  </si>
  <si>
    <t>Big HP</t>
  </si>
  <si>
    <t>Att MP</t>
  </si>
  <si>
    <t>Sess XP</t>
  </si>
  <si>
    <t>Sess HP</t>
  </si>
  <si>
    <t>Sess MP</t>
  </si>
  <si>
    <t>Minichief</t>
  </si>
  <si>
    <t>2 XP</t>
  </si>
  <si>
    <t>Bigboss</t>
  </si>
  <si>
    <t>3 HP</t>
  </si>
  <si>
    <t>Attendance</t>
  </si>
  <si>
    <t>2 MP</t>
  </si>
  <si>
    <t>XP</t>
  </si>
  <si>
    <t>Cumu XP</t>
  </si>
  <si>
    <t>Cumu HP</t>
  </si>
  <si>
    <t>Cumu MP</t>
  </si>
  <si>
    <t>T1</t>
  </si>
  <si>
    <t>T2</t>
  </si>
  <si>
    <t>T3</t>
  </si>
  <si>
    <t>T4</t>
  </si>
  <si>
    <t>Teacher HP</t>
  </si>
  <si>
    <t>Teacher MP</t>
  </si>
  <si>
    <t>Reviewer XP1</t>
  </si>
  <si>
    <t>Reviewer XP2</t>
  </si>
  <si>
    <t>Chăm chỉ</t>
  </si>
  <si>
    <t>Sự chính xác, tỉ mỉ</t>
  </si>
  <si>
    <t>Ký luật, cẩn thận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</si>
</sst>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8000"/>
      <name val="Calibri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92CDDC"/>
        <bgColor rgb="FF00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 applyBorder="1"/>
    <xf numFmtId="0" fontId="2" fillId="0" borderId="0" xfId="0" applyFont="1"/>
    <xf numFmtId="0" fontId="0" fillId="0" borderId="1" xfId="0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9" borderId="1" xfId="0" applyFont="1" applyFill="1" applyBorder="1"/>
    <xf numFmtId="0" fontId="0" fillId="0" borderId="0" xfId="0" applyAlignment="1">
      <alignment horizontal="left" vertical="center"/>
    </xf>
    <xf numFmtId="0" fontId="0" fillId="11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0" borderId="0" xfId="0" quotePrefix="1"/>
    <xf numFmtId="0" fontId="0" fillId="2" borderId="5" xfId="0" applyFill="1" applyBorder="1" applyAlignment="1">
      <alignment horizontal="left" vertical="center"/>
    </xf>
    <xf numFmtId="0" fontId="0" fillId="10" borderId="4" xfId="0" applyFill="1" applyBorder="1" applyAlignment="1">
      <alignment vertical="center"/>
    </xf>
    <xf numFmtId="0" fontId="0" fillId="10" borderId="5" xfId="0" applyFill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 applyAlignment="1">
      <alignment horizontal="left" vertical="center"/>
    </xf>
    <xf numFmtId="0" fontId="0" fillId="10" borderId="9" xfId="0" applyFill="1" applyBorder="1" applyAlignment="1">
      <alignment vertical="center"/>
    </xf>
    <xf numFmtId="0" fontId="0" fillId="10" borderId="9" xfId="0" applyFill="1" applyBorder="1"/>
    <xf numFmtId="0" fontId="5" fillId="10" borderId="9" xfId="0" applyFont="1" applyFill="1" applyBorder="1"/>
    <xf numFmtId="0" fontId="6" fillId="10" borderId="9" xfId="0" applyFont="1" applyFill="1" applyBorder="1"/>
    <xf numFmtId="0" fontId="0" fillId="3" borderId="9" xfId="0" applyFill="1" applyBorder="1"/>
    <xf numFmtId="0" fontId="8" fillId="10" borderId="9" xfId="0" applyFont="1" applyFill="1" applyBorder="1"/>
    <xf numFmtId="0" fontId="7" fillId="7" borderId="9" xfId="0" applyFont="1" applyFill="1" applyBorder="1"/>
    <xf numFmtId="0" fontId="5" fillId="7" borderId="9" xfId="0" applyFont="1" applyFill="1" applyBorder="1"/>
    <xf numFmtId="0" fontId="0" fillId="0" borderId="10" xfId="0" applyFill="1" applyBorder="1"/>
    <xf numFmtId="0" fontId="0" fillId="8" borderId="8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ill="1" applyBorder="1"/>
    <xf numFmtId="0" fontId="0" fillId="0" borderId="15" xfId="0" applyFill="1" applyBorder="1"/>
    <xf numFmtId="0" fontId="0" fillId="0" borderId="16" xfId="0" applyBorder="1" applyAlignment="1">
      <alignment horizontal="left" vertical="center"/>
    </xf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Fill="1" applyBorder="1"/>
    <xf numFmtId="0" fontId="0" fillId="4" borderId="6" xfId="0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13" borderId="2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1" xfId="0" applyFont="1" applyBorder="1"/>
    <xf numFmtId="0" fontId="9" fillId="0" borderId="21" xfId="0" applyFont="1" applyBorder="1"/>
    <xf numFmtId="0" fontId="9" fillId="14" borderId="22" xfId="0" applyFont="1" applyFill="1" applyBorder="1"/>
    <xf numFmtId="0" fontId="9" fillId="14" borderId="23" xfId="0" applyFont="1" applyFill="1" applyBorder="1"/>
    <xf numFmtId="0" fontId="9" fillId="0" borderId="22" xfId="0" applyFont="1" applyBorder="1"/>
    <xf numFmtId="0" fontId="9" fillId="0" borderId="23" xfId="0" applyFont="1" applyBorder="1"/>
    <xf numFmtId="0" fontId="10" fillId="15" borderId="1" xfId="0" applyFont="1" applyFill="1" applyBorder="1"/>
    <xf numFmtId="0" fontId="10" fillId="15" borderId="21" xfId="0" applyFont="1" applyFill="1" applyBorder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1"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Overview!$E$3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Overview!$F$3</c:f>
              <c:numCache>
                <c:formatCode>General</c:formatCode>
                <c:ptCount val="1"/>
                <c:pt idx="0">
                  <c:v>131.0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Overview!$G$3</c:f>
              <c:numCache>
                <c:formatCode>General</c:formatCode>
                <c:ptCount val="1"/>
                <c:pt idx="0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609880"/>
        <c:axId val="-2122698968"/>
      </c:barChart>
      <c:catAx>
        <c:axId val="-213660988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2698968"/>
        <c:crosses val="autoZero"/>
        <c:auto val="1"/>
        <c:lblAlgn val="ctr"/>
        <c:lblOffset val="100"/>
        <c:noMultiLvlLbl val="0"/>
      </c:catAx>
      <c:valAx>
        <c:axId val="-2122698968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660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Overview!$E$12</c:f>
              <c:numCache>
                <c:formatCode>General</c:formatCode>
                <c:ptCount val="1"/>
                <c:pt idx="0">
                  <c:v>114.0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Overview!$F$12</c:f>
              <c:numCache>
                <c:formatCode>General</c:formatCode>
                <c:ptCount val="1"/>
                <c:pt idx="0">
                  <c:v>158.0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Overview!$G$12</c:f>
              <c:numCache>
                <c:formatCode>General</c:formatCode>
                <c:ptCount val="1"/>
                <c:pt idx="0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981576"/>
        <c:axId val="-2136965336"/>
      </c:barChart>
      <c:catAx>
        <c:axId val="-213698157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6965336"/>
        <c:crosses val="autoZero"/>
        <c:auto val="1"/>
        <c:lblAlgn val="ctr"/>
        <c:lblOffset val="100"/>
        <c:noMultiLvlLbl val="0"/>
      </c:catAx>
      <c:valAx>
        <c:axId val="-2136965336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69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Overview!$E$13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Overview!$F$13</c:f>
              <c:numCache>
                <c:formatCode>General</c:formatCode>
                <c:ptCount val="1"/>
                <c:pt idx="0">
                  <c:v>129.0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Overview!$G$13</c:f>
              <c:numCache>
                <c:formatCode>General</c:formatCode>
                <c:ptCount val="1"/>
                <c:pt idx="0">
                  <c:v>110.0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751288"/>
        <c:axId val="-2136014888"/>
      </c:barChart>
      <c:catAx>
        <c:axId val="-213675128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6014888"/>
        <c:crosses val="autoZero"/>
        <c:auto val="1"/>
        <c:lblAlgn val="ctr"/>
        <c:lblOffset val="100"/>
        <c:noMultiLvlLbl val="0"/>
      </c:catAx>
      <c:valAx>
        <c:axId val="-2136014888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675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Overview!$E$14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Overview!$F$14</c:f>
              <c:numCache>
                <c:formatCode>General</c:formatCode>
                <c:ptCount val="1"/>
                <c:pt idx="0">
                  <c:v>137.0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Overview!$G$14</c:f>
              <c:numCache>
                <c:formatCode>General</c:formatCode>
                <c:ptCount val="1"/>
                <c:pt idx="0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724520"/>
        <c:axId val="-2136509528"/>
      </c:barChart>
      <c:catAx>
        <c:axId val="-213672452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6509528"/>
        <c:crosses val="autoZero"/>
        <c:auto val="1"/>
        <c:lblAlgn val="ctr"/>
        <c:lblOffset val="100"/>
        <c:noMultiLvlLbl val="0"/>
      </c:catAx>
      <c:valAx>
        <c:axId val="-2136509528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672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nguyendinhbinh!$L$26:$L$49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nguyendinhbinh!$M$26:$M$49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109.0</c:v>
                </c:pt>
                <c:pt idx="2">
                  <c:v>120.0</c:v>
                </c:pt>
                <c:pt idx="3">
                  <c:v>131.0</c:v>
                </c:pt>
                <c:pt idx="4">
                  <c:v>131.0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nguyendinhbinh!$N$26:$N$49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102.0</c:v>
                </c:pt>
                <c:pt idx="2">
                  <c:v>104.0</c:v>
                </c:pt>
                <c:pt idx="3">
                  <c:v>106.0</c:v>
                </c:pt>
                <c:pt idx="4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58264"/>
        <c:axId val="2144743288"/>
      </c:lineChart>
      <c:catAx>
        <c:axId val="2144758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74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743288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7582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homautuanlinh!$L$26:$L$49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120.0</c:v>
                </c:pt>
                <c:pt idx="4">
                  <c:v>120.0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homautuanlinh!$M$26:$M$49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108.0</c:v>
                </c:pt>
                <c:pt idx="2">
                  <c:v>120.0</c:v>
                </c:pt>
                <c:pt idx="3">
                  <c:v>132.0</c:v>
                </c:pt>
                <c:pt idx="4">
                  <c:v>132.0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homautuanlinh!$N$26:$N$49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102.0</c:v>
                </c:pt>
                <c:pt idx="2">
                  <c:v>104.0</c:v>
                </c:pt>
                <c:pt idx="3">
                  <c:v>106.0</c:v>
                </c:pt>
                <c:pt idx="4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98488"/>
        <c:axId val="2144703384"/>
      </c:lineChart>
      <c:catAx>
        <c:axId val="2144698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70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703384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6984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nguyenduykhanh!$L$26:$L$49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116.0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nguyenduykhanh!$M$26:$M$49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113.0</c:v>
                </c:pt>
                <c:pt idx="2">
                  <c:v>125.0</c:v>
                </c:pt>
                <c:pt idx="3">
                  <c:v>136.0</c:v>
                </c:pt>
                <c:pt idx="4">
                  <c:v>143.0</c:v>
                </c:pt>
                <c:pt idx="5">
                  <c:v>154.0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nguyenduykhanh!$N$26:$N$49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102.0</c:v>
                </c:pt>
                <c:pt idx="2">
                  <c:v>104.0</c:v>
                </c:pt>
                <c:pt idx="3">
                  <c:v>106.0</c:v>
                </c:pt>
                <c:pt idx="4">
                  <c:v>113.0</c:v>
                </c:pt>
                <c:pt idx="5">
                  <c:v>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13800"/>
        <c:axId val="2144602856"/>
      </c:lineChart>
      <c:catAx>
        <c:axId val="2144613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60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602856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6138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tranhaitrieu!$L$26:$L$49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tranhaitrieu!$M$26:$M$49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108.0</c:v>
                </c:pt>
                <c:pt idx="2">
                  <c:v>117.0</c:v>
                </c:pt>
                <c:pt idx="3">
                  <c:v>128.0</c:v>
                </c:pt>
                <c:pt idx="4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tranhaitrieu!$N$26:$N$49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102.0</c:v>
                </c:pt>
                <c:pt idx="2">
                  <c:v>104.0</c:v>
                </c:pt>
                <c:pt idx="3">
                  <c:v>106.0</c:v>
                </c:pt>
                <c:pt idx="4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44568"/>
        <c:axId val="-2136651384"/>
      </c:lineChart>
      <c:catAx>
        <c:axId val="-2136044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665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651384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60445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vodinhdong!$L$26:$L$49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vodinhdong!$M$26:$M$49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112.0</c:v>
                </c:pt>
                <c:pt idx="2">
                  <c:v>122.0</c:v>
                </c:pt>
                <c:pt idx="3">
                  <c:v>133.0</c:v>
                </c:pt>
                <c:pt idx="4">
                  <c:v>133.0</c:v>
                </c:pt>
                <c:pt idx="5">
                  <c:v>143.0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vodinhdong!$N$26:$N$49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102.0</c:v>
                </c:pt>
                <c:pt idx="2">
                  <c:v>104.0</c:v>
                </c:pt>
                <c:pt idx="3">
                  <c:v>106.0</c:v>
                </c:pt>
                <c:pt idx="4">
                  <c:v>108.0</c:v>
                </c:pt>
                <c:pt idx="5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71304"/>
        <c:axId val="-2136696872"/>
      </c:lineChart>
      <c:catAx>
        <c:axId val="-21366713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669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696872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6671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phamduynguyen!$L$26:$L$49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phamduynguyen!$M$26:$M$49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109.0</c:v>
                </c:pt>
                <c:pt idx="2">
                  <c:v>117.0</c:v>
                </c:pt>
                <c:pt idx="3">
                  <c:v>128.0</c:v>
                </c:pt>
                <c:pt idx="4">
                  <c:v>139.0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phamduynguyen!$N$26:$N$49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102.0</c:v>
                </c:pt>
                <c:pt idx="2">
                  <c:v>104.0</c:v>
                </c:pt>
                <c:pt idx="3">
                  <c:v>106.0</c:v>
                </c:pt>
                <c:pt idx="4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03672"/>
        <c:axId val="2144508584"/>
      </c:lineChart>
      <c:catAx>
        <c:axId val="2144503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508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508584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5036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haconglinh!$L$26:$L$49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haconglinh!$M$26:$M$49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113.0</c:v>
                </c:pt>
                <c:pt idx="2">
                  <c:v>121.0</c:v>
                </c:pt>
                <c:pt idx="3">
                  <c:v>134.0</c:v>
                </c:pt>
                <c:pt idx="4">
                  <c:v>134.0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haconglinh!$N$26:$N$49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102.0</c:v>
                </c:pt>
                <c:pt idx="2">
                  <c:v>104.0</c:v>
                </c:pt>
                <c:pt idx="3">
                  <c:v>106.0</c:v>
                </c:pt>
                <c:pt idx="4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75576"/>
        <c:axId val="-2136576120"/>
      </c:lineChart>
      <c:catAx>
        <c:axId val="-2136675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657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576120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66755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Overview!$E$4</c:f>
              <c:numCache>
                <c:formatCode>General</c:formatCode>
                <c:ptCount val="1"/>
                <c:pt idx="0">
                  <c:v>120.0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Overview!$F$4</c:f>
              <c:numCache>
                <c:formatCode>General</c:formatCode>
                <c:ptCount val="1"/>
                <c:pt idx="0">
                  <c:v>132.0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Overview!$G$4</c:f>
              <c:numCache>
                <c:formatCode>General</c:formatCode>
                <c:ptCount val="1"/>
                <c:pt idx="0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54200"/>
        <c:axId val="2128904680"/>
      </c:barChart>
      <c:catAx>
        <c:axId val="2128854200"/>
        <c:scaling>
          <c:orientation val="minMax"/>
        </c:scaling>
        <c:delete val="0"/>
        <c:axPos val="l"/>
        <c:majorTickMark val="out"/>
        <c:minorTickMark val="none"/>
        <c:tickLblPos val="nextTo"/>
        <c:crossAx val="2128904680"/>
        <c:crosses val="autoZero"/>
        <c:auto val="1"/>
        <c:lblAlgn val="ctr"/>
        <c:lblOffset val="100"/>
        <c:noMultiLvlLbl val="0"/>
      </c:catAx>
      <c:valAx>
        <c:axId val="2128904680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885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hoangvanhung!$L$26:$L$49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hoangvanhung!$M$26:$M$49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111.0</c:v>
                </c:pt>
                <c:pt idx="2">
                  <c:v>118.0</c:v>
                </c:pt>
                <c:pt idx="3">
                  <c:v>118.0</c:v>
                </c:pt>
                <c:pt idx="4">
                  <c:v>129.0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hoangvanhung!$N$26:$N$49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102.0</c:v>
                </c:pt>
                <c:pt idx="2">
                  <c:v>104.0</c:v>
                </c:pt>
                <c:pt idx="3">
                  <c:v>106.0</c:v>
                </c:pt>
                <c:pt idx="4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80040"/>
        <c:axId val="2140105464"/>
      </c:lineChart>
      <c:catAx>
        <c:axId val="2139780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010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105464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39780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hoangvancuong!$L$26:$L$49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hoangvancuong!$M$26:$M$49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108.0</c:v>
                </c:pt>
                <c:pt idx="3">
                  <c:v>113.0</c:v>
                </c:pt>
                <c:pt idx="4">
                  <c:v>125.0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hoangvancuong!$N$26:$N$49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34024"/>
        <c:axId val="2144427944"/>
      </c:lineChart>
      <c:catAx>
        <c:axId val="21444340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427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427944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434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nguyenmanhcuong!$L$26:$L$49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114.0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nguyenmanhcuong!$M$26:$M$49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109.0</c:v>
                </c:pt>
                <c:pt idx="2">
                  <c:v>118.0</c:v>
                </c:pt>
                <c:pt idx="3">
                  <c:v>138.0</c:v>
                </c:pt>
                <c:pt idx="4">
                  <c:v>158.0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nguyenmanhcuong!$N$26:$N$49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102.0</c:v>
                </c:pt>
                <c:pt idx="2">
                  <c:v>104.0</c:v>
                </c:pt>
                <c:pt idx="3">
                  <c:v>106.0</c:v>
                </c:pt>
                <c:pt idx="4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63752"/>
        <c:axId val="2144368680"/>
      </c:lineChart>
      <c:catAx>
        <c:axId val="2144363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368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368680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43637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nguyenvanthuan!$L$26:$L$49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nguyenvanthuan!$M$26:$M$49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109.0</c:v>
                </c:pt>
                <c:pt idx="2">
                  <c:v>109.0</c:v>
                </c:pt>
                <c:pt idx="3">
                  <c:v>120.0</c:v>
                </c:pt>
                <c:pt idx="4">
                  <c:v>120.0</c:v>
                </c:pt>
                <c:pt idx="5">
                  <c:v>129.0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nguyenvanthuan!$N$26:$N$49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102.0</c:v>
                </c:pt>
                <c:pt idx="2">
                  <c:v>104.0</c:v>
                </c:pt>
                <c:pt idx="3">
                  <c:v>106.0</c:v>
                </c:pt>
                <c:pt idx="4">
                  <c:v>108.0</c:v>
                </c:pt>
                <c:pt idx="5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14760"/>
        <c:axId val="-2134875432"/>
      </c:lineChart>
      <c:catAx>
        <c:axId val="-2133914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487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875432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3914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v>XP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hominhquan!$L$26:$L$49</c:f>
              <c:numCache>
                <c:formatCode>General</c:formatCode>
                <c:ptCount val="2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HP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hominhquan!$M$26:$M$49</c:f>
              <c:numCache>
                <c:formatCode>General</c:formatCode>
                <c:ptCount val="24"/>
                <c:pt idx="0">
                  <c:v>100.0</c:v>
                </c:pt>
                <c:pt idx="1">
                  <c:v>110.0</c:v>
                </c:pt>
                <c:pt idx="2">
                  <c:v>117.0</c:v>
                </c:pt>
                <c:pt idx="3">
                  <c:v>128.0</c:v>
                </c:pt>
                <c:pt idx="4">
                  <c:v>137.0</c:v>
                </c:pt>
              </c:numCache>
            </c:numRef>
          </c:val>
          <c:smooth val="0"/>
        </c:ser>
        <c:ser>
          <c:idx val="2"/>
          <c:order val="2"/>
          <c:tx>
            <c:v>MP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hominhquan!$N$26:$N$49</c:f>
              <c:numCache>
                <c:formatCode>General</c:formatCode>
                <c:ptCount val="24"/>
                <c:pt idx="0">
                  <c:v>100.0</c:v>
                </c:pt>
                <c:pt idx="1">
                  <c:v>102.0</c:v>
                </c:pt>
                <c:pt idx="2">
                  <c:v>104.0</c:v>
                </c:pt>
                <c:pt idx="3">
                  <c:v>106.0</c:v>
                </c:pt>
                <c:pt idx="4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07384"/>
        <c:axId val="-2133913496"/>
      </c:lineChart>
      <c:catAx>
        <c:axId val="-21339073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391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913496"/>
        <c:scaling>
          <c:orientation val="minMax"/>
          <c:max val="5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39073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834839666780783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Overview!$E$5</c:f>
              <c:numCache>
                <c:formatCode>General</c:formatCode>
                <c:ptCount val="1"/>
                <c:pt idx="0">
                  <c:v>116.0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Overview!$F$5</c:f>
              <c:numCache>
                <c:formatCode>General</c:formatCode>
                <c:ptCount val="1"/>
                <c:pt idx="0">
                  <c:v>154.0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Overview!$G$5</c:f>
              <c:numCache>
                <c:formatCode>General</c:formatCode>
                <c:ptCount val="1"/>
                <c:pt idx="0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796328"/>
        <c:axId val="2128934440"/>
      </c:barChart>
      <c:catAx>
        <c:axId val="2128796328"/>
        <c:scaling>
          <c:orientation val="minMax"/>
        </c:scaling>
        <c:delete val="0"/>
        <c:axPos val="l"/>
        <c:majorTickMark val="out"/>
        <c:minorTickMark val="none"/>
        <c:tickLblPos val="nextTo"/>
        <c:crossAx val="2128934440"/>
        <c:crosses val="autoZero"/>
        <c:auto val="1"/>
        <c:lblAlgn val="ctr"/>
        <c:lblOffset val="100"/>
        <c:noMultiLvlLbl val="0"/>
      </c:catAx>
      <c:valAx>
        <c:axId val="2128934440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879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Overview!$E$6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Overview!$F$6</c:f>
              <c:numCache>
                <c:formatCode>General</c:formatCode>
                <c:ptCount val="1"/>
                <c:pt idx="0">
                  <c:v>128.0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Overview!$G$6</c:f>
              <c:numCache>
                <c:formatCode>General</c:formatCode>
                <c:ptCount val="1"/>
                <c:pt idx="0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18872"/>
        <c:axId val="2128809176"/>
      </c:barChart>
      <c:catAx>
        <c:axId val="21288188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8809176"/>
        <c:crosses val="autoZero"/>
        <c:auto val="1"/>
        <c:lblAlgn val="ctr"/>
        <c:lblOffset val="100"/>
        <c:noMultiLvlLbl val="0"/>
      </c:catAx>
      <c:valAx>
        <c:axId val="2128809176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881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Overview!$E$7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Overview!$F$7</c:f>
              <c:numCache>
                <c:formatCode>General</c:formatCode>
                <c:ptCount val="1"/>
                <c:pt idx="0">
                  <c:v>143.0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Overview!$G$7</c:f>
              <c:numCache>
                <c:formatCode>General</c:formatCode>
                <c:ptCount val="1"/>
                <c:pt idx="0">
                  <c:v>110.0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353960"/>
        <c:axId val="2145348536"/>
      </c:barChart>
      <c:catAx>
        <c:axId val="2145353960"/>
        <c:scaling>
          <c:orientation val="minMax"/>
        </c:scaling>
        <c:delete val="0"/>
        <c:axPos val="l"/>
        <c:majorTickMark val="out"/>
        <c:minorTickMark val="none"/>
        <c:tickLblPos val="nextTo"/>
        <c:crossAx val="2145348536"/>
        <c:crosses val="autoZero"/>
        <c:auto val="1"/>
        <c:lblAlgn val="ctr"/>
        <c:lblOffset val="100"/>
        <c:noMultiLvlLbl val="0"/>
      </c:catAx>
      <c:valAx>
        <c:axId val="2145348536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535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Overview!$E$8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Overview!$F$8</c:f>
              <c:numCache>
                <c:formatCode>General</c:formatCode>
                <c:ptCount val="1"/>
                <c:pt idx="0">
                  <c:v>139.0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Overview!$G$8</c:f>
              <c:numCache>
                <c:formatCode>General</c:formatCode>
                <c:ptCount val="1"/>
                <c:pt idx="0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97112"/>
        <c:axId val="2145291048"/>
      </c:barChart>
      <c:catAx>
        <c:axId val="2145297112"/>
        <c:scaling>
          <c:orientation val="minMax"/>
        </c:scaling>
        <c:delete val="0"/>
        <c:axPos val="l"/>
        <c:majorTickMark val="out"/>
        <c:minorTickMark val="none"/>
        <c:tickLblPos val="nextTo"/>
        <c:crossAx val="2145291048"/>
        <c:crosses val="autoZero"/>
        <c:auto val="1"/>
        <c:lblAlgn val="ctr"/>
        <c:lblOffset val="100"/>
        <c:noMultiLvlLbl val="0"/>
      </c:catAx>
      <c:valAx>
        <c:axId val="2145291048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52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Overview!$E$9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Overview!$F$9</c:f>
              <c:numCache>
                <c:formatCode>General</c:formatCode>
                <c:ptCount val="1"/>
                <c:pt idx="0">
                  <c:v>134.0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Overview!$G$9</c:f>
              <c:numCache>
                <c:formatCode>General</c:formatCode>
                <c:ptCount val="1"/>
                <c:pt idx="0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35400"/>
        <c:axId val="2145216136"/>
      </c:barChart>
      <c:catAx>
        <c:axId val="2145235400"/>
        <c:scaling>
          <c:orientation val="minMax"/>
        </c:scaling>
        <c:delete val="0"/>
        <c:axPos val="l"/>
        <c:majorTickMark val="out"/>
        <c:minorTickMark val="none"/>
        <c:tickLblPos val="nextTo"/>
        <c:crossAx val="2145216136"/>
        <c:crosses val="autoZero"/>
        <c:auto val="1"/>
        <c:lblAlgn val="ctr"/>
        <c:lblOffset val="100"/>
        <c:noMultiLvlLbl val="0"/>
      </c:catAx>
      <c:valAx>
        <c:axId val="2145216136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523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Overview!$E$10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Overview!$F$10</c:f>
              <c:numCache>
                <c:formatCode>General</c:formatCode>
                <c:ptCount val="1"/>
                <c:pt idx="0">
                  <c:v>129.0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Overview!$G$10</c:f>
              <c:numCache>
                <c:formatCode>General</c:formatCode>
                <c:ptCount val="1"/>
                <c:pt idx="0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044088"/>
        <c:axId val="2145030440"/>
      </c:barChart>
      <c:catAx>
        <c:axId val="2145044088"/>
        <c:scaling>
          <c:orientation val="minMax"/>
        </c:scaling>
        <c:delete val="0"/>
        <c:axPos val="l"/>
        <c:majorTickMark val="out"/>
        <c:minorTickMark val="none"/>
        <c:tickLblPos val="nextTo"/>
        <c:crossAx val="2145030440"/>
        <c:crosses val="autoZero"/>
        <c:auto val="1"/>
        <c:lblAlgn val="ctr"/>
        <c:lblOffset val="100"/>
        <c:noMultiLvlLbl val="0"/>
      </c:catAx>
      <c:valAx>
        <c:axId val="2145030440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504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Overview!$E$11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Overview!$F$11</c:f>
              <c:numCache>
                <c:formatCode>General</c:formatCode>
                <c:ptCount val="1"/>
                <c:pt idx="0">
                  <c:v>125.0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Overview!$G$11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893464"/>
        <c:axId val="2144884792"/>
      </c:barChart>
      <c:catAx>
        <c:axId val="214489346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4884792"/>
        <c:crosses val="autoZero"/>
        <c:auto val="1"/>
        <c:lblAlgn val="ctr"/>
        <c:lblOffset val="100"/>
        <c:noMultiLvlLbl val="0"/>
      </c:catAx>
      <c:valAx>
        <c:axId val="2144884792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489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</xdr:row>
      <xdr:rowOff>57150</xdr:rowOff>
    </xdr:from>
    <xdr:to>
      <xdr:col>8</xdr:col>
      <xdr:colOff>7327900</xdr:colOff>
      <xdr:row>2</xdr:row>
      <xdr:rowOff>1320800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3</xdr:row>
      <xdr:rowOff>57150</xdr:rowOff>
    </xdr:from>
    <xdr:to>
      <xdr:col>8</xdr:col>
      <xdr:colOff>7327900</xdr:colOff>
      <xdr:row>3</xdr:row>
      <xdr:rowOff>1320800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4</xdr:row>
      <xdr:rowOff>57150</xdr:rowOff>
    </xdr:from>
    <xdr:to>
      <xdr:col>8</xdr:col>
      <xdr:colOff>7327900</xdr:colOff>
      <xdr:row>4</xdr:row>
      <xdr:rowOff>1320800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107950</xdr:colOff>
      <xdr:row>5</xdr:row>
      <xdr:rowOff>57150</xdr:rowOff>
    </xdr:from>
    <xdr:to>
      <xdr:col>8</xdr:col>
      <xdr:colOff>7327900</xdr:colOff>
      <xdr:row>5</xdr:row>
      <xdr:rowOff>1320800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107950</xdr:colOff>
      <xdr:row>6</xdr:row>
      <xdr:rowOff>57150</xdr:rowOff>
    </xdr:from>
    <xdr:to>
      <xdr:col>8</xdr:col>
      <xdr:colOff>7327900</xdr:colOff>
      <xdr:row>6</xdr:row>
      <xdr:rowOff>1320800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107950</xdr:colOff>
      <xdr:row>7</xdr:row>
      <xdr:rowOff>57150</xdr:rowOff>
    </xdr:from>
    <xdr:to>
      <xdr:col>8</xdr:col>
      <xdr:colOff>7327900</xdr:colOff>
      <xdr:row>7</xdr:row>
      <xdr:rowOff>1320800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107950</xdr:colOff>
      <xdr:row>8</xdr:row>
      <xdr:rowOff>57150</xdr:rowOff>
    </xdr:from>
    <xdr:to>
      <xdr:col>8</xdr:col>
      <xdr:colOff>7327900</xdr:colOff>
      <xdr:row>8</xdr:row>
      <xdr:rowOff>1320800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107950</xdr:colOff>
      <xdr:row>9</xdr:row>
      <xdr:rowOff>57150</xdr:rowOff>
    </xdr:from>
    <xdr:to>
      <xdr:col>8</xdr:col>
      <xdr:colOff>7327900</xdr:colOff>
      <xdr:row>9</xdr:row>
      <xdr:rowOff>1320800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107950</xdr:colOff>
      <xdr:row>10</xdr:row>
      <xdr:rowOff>57150</xdr:rowOff>
    </xdr:from>
    <xdr:to>
      <xdr:col>8</xdr:col>
      <xdr:colOff>7327900</xdr:colOff>
      <xdr:row>10</xdr:row>
      <xdr:rowOff>1320800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107950</xdr:colOff>
      <xdr:row>11</xdr:row>
      <xdr:rowOff>57150</xdr:rowOff>
    </xdr:from>
    <xdr:to>
      <xdr:col>8</xdr:col>
      <xdr:colOff>7327900</xdr:colOff>
      <xdr:row>11</xdr:row>
      <xdr:rowOff>1320800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107950</xdr:colOff>
      <xdr:row>12</xdr:row>
      <xdr:rowOff>57150</xdr:rowOff>
    </xdr:from>
    <xdr:to>
      <xdr:col>8</xdr:col>
      <xdr:colOff>7327900</xdr:colOff>
      <xdr:row>12</xdr:row>
      <xdr:rowOff>1320800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76200</xdr:colOff>
      <xdr:row>13</xdr:row>
      <xdr:rowOff>57150</xdr:rowOff>
    </xdr:from>
    <xdr:to>
      <xdr:col>8</xdr:col>
      <xdr:colOff>7327900</xdr:colOff>
      <xdr:row>13</xdr:row>
      <xdr:rowOff>1323975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76200</xdr:colOff>
      <xdr:row>2</xdr:row>
      <xdr:rowOff>88900</xdr:rowOff>
    </xdr:from>
    <xdr:to>
      <xdr:col>1</xdr:col>
      <xdr:colOff>1816100</xdr:colOff>
      <xdr:row>14</xdr:row>
      <xdr:rowOff>12700</xdr:rowOff>
    </xdr:to>
    <xdr:pic>
      <xdr:nvPicPr>
        <xdr:cNvPr id="16" name="image00.png" title="Image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41300" y="469900"/>
          <a:ext cx="1739900" cy="16395700"/>
        </a:xfrm>
        <a:prstGeom prst="rect">
          <a:avLst/>
        </a:prstGeom>
        <a:noFill/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4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76200</xdr:rowOff>
    </xdr:from>
    <xdr:to>
      <xdr:col>13</xdr:col>
      <xdr:colOff>889000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27"/>
  <sheetViews>
    <sheetView tabSelected="1" workbookViewId="0">
      <selection activeCell="E19" sqref="E19"/>
    </sheetView>
  </sheetViews>
  <sheetFormatPr baseColWidth="10" defaultColWidth="8.83203125" defaultRowHeight="14" x14ac:dyDescent="0"/>
  <cols>
    <col min="1" max="1" width="13.83203125" customWidth="1"/>
    <col min="6" max="6" width="18.1640625" customWidth="1"/>
  </cols>
  <sheetData>
    <row r="1" spans="1:21">
      <c r="A1" t="s">
        <v>2</v>
      </c>
      <c r="B1" t="s">
        <v>3</v>
      </c>
      <c r="C1" t="s">
        <v>4</v>
      </c>
      <c r="D1" t="s">
        <v>64</v>
      </c>
      <c r="F1" s="25"/>
      <c r="G1" s="25" t="s">
        <v>68</v>
      </c>
      <c r="H1" s="25" t="s">
        <v>69</v>
      </c>
      <c r="I1" s="25" t="s">
        <v>70</v>
      </c>
      <c r="J1" s="25" t="s">
        <v>71</v>
      </c>
      <c r="K1" s="25">
        <v>5</v>
      </c>
      <c r="L1" s="25">
        <v>6</v>
      </c>
      <c r="M1" s="25">
        <v>7</v>
      </c>
      <c r="N1" s="25">
        <v>8</v>
      </c>
      <c r="O1" s="25">
        <v>9</v>
      </c>
      <c r="P1" s="25">
        <v>10</v>
      </c>
      <c r="Q1" s="25">
        <v>11</v>
      </c>
      <c r="R1" s="25">
        <v>12</v>
      </c>
      <c r="S1" s="25">
        <v>13</v>
      </c>
      <c r="T1" s="25">
        <v>14</v>
      </c>
      <c r="U1" s="25">
        <v>15</v>
      </c>
    </row>
    <row r="2" spans="1:21">
      <c r="A2">
        <v>1</v>
      </c>
      <c r="B2">
        <v>1000</v>
      </c>
      <c r="C2">
        <v>1500</v>
      </c>
      <c r="D2">
        <v>2000</v>
      </c>
      <c r="F2" s="21" t="str">
        <f>Overview!C3</f>
        <v>nguyendinhbinh</v>
      </c>
      <c r="G2" s="22" t="e">
        <f>nguyendinhbinh!#REF!</f>
        <v>#REF!</v>
      </c>
      <c r="H2" s="26" t="e">
        <f>nguyendinhbinh!#REF!</f>
        <v>#REF!</v>
      </c>
      <c r="I2" s="22" t="e">
        <f>nguyendinhbinh!#REF!</f>
        <v>#REF!</v>
      </c>
      <c r="J2" s="22" t="e">
        <f>nguyendinhbinh!#REF!</f>
        <v>#REF!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>
      <c r="A3">
        <v>2</v>
      </c>
      <c r="B3">
        <f>B2+1000</f>
        <v>2000</v>
      </c>
      <c r="C3">
        <f>C2+1500</f>
        <v>3000</v>
      </c>
      <c r="D3">
        <f>2000+D2</f>
        <v>4000</v>
      </c>
      <c r="F3" s="21" t="str">
        <f>Overview!C4</f>
        <v>homautuanlinh</v>
      </c>
      <c r="G3" s="22" t="e">
        <f>#REF!</f>
        <v>#REF!</v>
      </c>
      <c r="H3" s="22" t="e">
        <f>#REF!</f>
        <v>#REF!</v>
      </c>
      <c r="I3" s="22" t="e">
        <f>#REF!</f>
        <v>#REF!</v>
      </c>
      <c r="J3" s="22" t="e">
        <f>#REF!</f>
        <v>#REF!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>
      <c r="A4">
        <v>3</v>
      </c>
      <c r="B4">
        <f t="shared" ref="B4:B13" si="0">B3+1000</f>
        <v>3000</v>
      </c>
      <c r="C4">
        <f t="shared" ref="C4:C13" si="1">C3+1500</f>
        <v>4500</v>
      </c>
      <c r="D4">
        <f t="shared" ref="D4:D13" si="2">2000+D3</f>
        <v>6000</v>
      </c>
      <c r="F4" s="21" t="str">
        <f>Overview!C5</f>
        <v>nguyenduykhanh</v>
      </c>
      <c r="G4" s="28" t="e">
        <f>#REF!</f>
        <v>#REF!</v>
      </c>
      <c r="H4" s="22" t="e">
        <f>#REF!</f>
        <v>#REF!</v>
      </c>
      <c r="I4" s="22" t="e">
        <f>#REF!</f>
        <v>#REF!</v>
      </c>
      <c r="J4" s="22" t="e">
        <f>#REF!</f>
        <v>#REF!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>
      <c r="A5">
        <v>4</v>
      </c>
      <c r="B5">
        <f t="shared" si="0"/>
        <v>4000</v>
      </c>
      <c r="C5">
        <f t="shared" si="1"/>
        <v>6000</v>
      </c>
      <c r="D5">
        <f t="shared" si="2"/>
        <v>8000</v>
      </c>
      <c r="F5" s="21" t="str">
        <f>Overview!C6</f>
        <v>tranhaitrieu</v>
      </c>
      <c r="G5" s="22" t="e">
        <f>#REF!</f>
        <v>#REF!</v>
      </c>
      <c r="H5" s="22" t="e">
        <f>#REF!</f>
        <v>#REF!</v>
      </c>
      <c r="I5" s="22" t="e">
        <f>#REF!</f>
        <v>#REF!</v>
      </c>
      <c r="J5" s="22" t="e">
        <f>#REF!</f>
        <v>#REF!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>
      <c r="A6">
        <v>5</v>
      </c>
      <c r="B6">
        <f t="shared" si="0"/>
        <v>5000</v>
      </c>
      <c r="C6">
        <f t="shared" si="1"/>
        <v>7500</v>
      </c>
      <c r="D6">
        <f t="shared" si="2"/>
        <v>10000</v>
      </c>
      <c r="F6" s="21" t="str">
        <f>Overview!C7</f>
        <v>vodinhdong</v>
      </c>
      <c r="G6" s="22" t="e">
        <f>#REF!</f>
        <v>#REF!</v>
      </c>
      <c r="H6" s="22" t="e">
        <f>#REF!</f>
        <v>#REF!</v>
      </c>
      <c r="I6" s="22" t="e">
        <f>#REF!</f>
        <v>#REF!</v>
      </c>
      <c r="J6" s="22" t="e">
        <f>#REF!</f>
        <v>#REF!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>
      <c r="A7">
        <v>6</v>
      </c>
      <c r="B7">
        <f t="shared" si="0"/>
        <v>6000</v>
      </c>
      <c r="C7">
        <f t="shared" si="1"/>
        <v>9000</v>
      </c>
      <c r="D7">
        <f t="shared" si="2"/>
        <v>12000</v>
      </c>
      <c r="F7" s="21" t="str">
        <f>Overview!C8</f>
        <v>phamduynguyen</v>
      </c>
      <c r="G7" s="22" t="e">
        <f>#REF!</f>
        <v>#REF!</v>
      </c>
      <c r="H7" s="22" t="e">
        <f>#REF!</f>
        <v>#REF!</v>
      </c>
      <c r="I7" s="22" t="e">
        <f>#REF!</f>
        <v>#REF!</v>
      </c>
      <c r="J7" s="22" t="e">
        <f>#REF!</f>
        <v>#REF!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>
      <c r="A8">
        <v>7</v>
      </c>
      <c r="B8">
        <f t="shared" si="0"/>
        <v>7000</v>
      </c>
      <c r="C8">
        <f t="shared" si="1"/>
        <v>10500</v>
      </c>
      <c r="D8">
        <f t="shared" si="2"/>
        <v>14000</v>
      </c>
      <c r="F8" s="21" t="str">
        <f>Overview!C9</f>
        <v>haconglinh</v>
      </c>
      <c r="G8" s="22" t="e">
        <f>#REF!</f>
        <v>#REF!</v>
      </c>
      <c r="H8" s="22" t="e">
        <f>#REF!</f>
        <v>#REF!</v>
      </c>
      <c r="I8" s="23" t="e">
        <f>#REF!</f>
        <v>#REF!</v>
      </c>
      <c r="J8" s="24" t="e">
        <f>#REF!</f>
        <v>#REF!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1">
      <c r="A9">
        <v>8</v>
      </c>
      <c r="B9">
        <f t="shared" si="0"/>
        <v>8000</v>
      </c>
      <c r="C9">
        <f t="shared" si="1"/>
        <v>12000</v>
      </c>
      <c r="D9">
        <f t="shared" si="2"/>
        <v>16000</v>
      </c>
      <c r="F9" s="21" t="str">
        <f>Overview!C10</f>
        <v>hoangvanhung</v>
      </c>
      <c r="G9" s="27" t="e">
        <f>#REF!</f>
        <v>#REF!</v>
      </c>
      <c r="H9" s="28" t="e">
        <f>#REF!</f>
        <v>#REF!</v>
      </c>
      <c r="I9" s="24" t="e">
        <f>#REF!</f>
        <v>#REF!</v>
      </c>
      <c r="J9" s="23" t="e">
        <f>#REF!</f>
        <v>#REF!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1">
      <c r="A10">
        <v>9</v>
      </c>
      <c r="B10">
        <f t="shared" si="0"/>
        <v>9000</v>
      </c>
      <c r="C10">
        <f t="shared" si="1"/>
        <v>13500</v>
      </c>
      <c r="D10">
        <f t="shared" si="2"/>
        <v>18000</v>
      </c>
      <c r="F10" s="21" t="str">
        <f>Overview!C11</f>
        <v>hoangvancuong</v>
      </c>
      <c r="G10" s="22" t="e">
        <f>#REF!</f>
        <v>#REF!</v>
      </c>
      <c r="H10" s="22" t="e">
        <f>#REF!</f>
        <v>#REF!</v>
      </c>
      <c r="I10" s="22" t="e">
        <f>#REF!</f>
        <v>#REF!</v>
      </c>
      <c r="J10" s="22" t="e">
        <f>#REF!</f>
        <v>#REF!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1">
      <c r="A11">
        <v>10</v>
      </c>
      <c r="B11">
        <f t="shared" si="0"/>
        <v>10000</v>
      </c>
      <c r="C11">
        <f t="shared" si="1"/>
        <v>15000</v>
      </c>
      <c r="D11">
        <f t="shared" si="2"/>
        <v>20000</v>
      </c>
      <c r="F11" s="21" t="str">
        <f>Overview!C12</f>
        <v>nguyenmanhcuong</v>
      </c>
      <c r="G11" s="22" t="e">
        <f>#REF!</f>
        <v>#REF!</v>
      </c>
      <c r="H11" s="22" t="e">
        <f>#REF!</f>
        <v>#REF!</v>
      </c>
      <c r="I11" s="22" t="e">
        <f>#REF!</f>
        <v>#REF!</v>
      </c>
      <c r="J11" s="22" t="e">
        <f>#REF!</f>
        <v>#REF!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1">
      <c r="A12">
        <v>11</v>
      </c>
      <c r="B12">
        <f t="shared" si="0"/>
        <v>11000</v>
      </c>
      <c r="C12">
        <f t="shared" si="1"/>
        <v>16500</v>
      </c>
      <c r="D12">
        <f t="shared" si="2"/>
        <v>22000</v>
      </c>
      <c r="F12" s="21" t="str">
        <f>Overview!C13</f>
        <v>nguyenvanthuan</v>
      </c>
      <c r="G12" s="22" t="e">
        <f>#REF!</f>
        <v>#REF!</v>
      </c>
      <c r="H12" s="22" t="e">
        <f>#REF!</f>
        <v>#REF!</v>
      </c>
      <c r="I12" s="22" t="e">
        <f>#REF!</f>
        <v>#REF!</v>
      </c>
      <c r="J12" s="22" t="e">
        <f>#REF!</f>
        <v>#REF!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1">
      <c r="A13">
        <v>12</v>
      </c>
      <c r="B13">
        <f t="shared" si="0"/>
        <v>12000</v>
      </c>
      <c r="C13">
        <f t="shared" si="1"/>
        <v>18000</v>
      </c>
      <c r="D13">
        <f t="shared" si="2"/>
        <v>24000</v>
      </c>
      <c r="F13" s="21" t="str">
        <f>Overview!C14</f>
        <v>hominhquan</v>
      </c>
      <c r="G13" s="22" t="e">
        <f>#REF!</f>
        <v>#REF!</v>
      </c>
      <c r="H13" s="22" t="e">
        <f>#REF!</f>
        <v>#REF!</v>
      </c>
      <c r="I13" s="22" t="e">
        <f>#REF!</f>
        <v>#REF!</v>
      </c>
      <c r="J13" s="22" t="e">
        <f>#REF!</f>
        <v>#REF!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1">
      <c r="B14" s="14"/>
    </row>
    <row r="15" spans="1:21">
      <c r="B15" s="14"/>
    </row>
    <row r="16" spans="1:21">
      <c r="A16" t="s">
        <v>58</v>
      </c>
      <c r="B16" s="14" t="s">
        <v>59</v>
      </c>
      <c r="D16" t="s">
        <v>64</v>
      </c>
      <c r="E16" t="s">
        <v>76</v>
      </c>
    </row>
    <row r="17" spans="1:5">
      <c r="A17" t="s">
        <v>60</v>
      </c>
      <c r="B17" s="14" t="s">
        <v>61</v>
      </c>
      <c r="D17" t="s">
        <v>3</v>
      </c>
      <c r="E17" t="s">
        <v>77</v>
      </c>
    </row>
    <row r="18" spans="1:5">
      <c r="A18" t="s">
        <v>62</v>
      </c>
      <c r="B18" s="14" t="s">
        <v>63</v>
      </c>
      <c r="D18" t="s">
        <v>4</v>
      </c>
      <c r="E18" t="s">
        <v>78</v>
      </c>
    </row>
    <row r="19" spans="1:5">
      <c r="B19" s="14"/>
    </row>
    <row r="20" spans="1:5">
      <c r="B20" s="14"/>
    </row>
    <row r="21" spans="1:5">
      <c r="B21" s="14"/>
    </row>
    <row r="22" spans="1:5">
      <c r="B22" s="14"/>
    </row>
    <row r="23" spans="1:5">
      <c r="B23" s="14"/>
    </row>
    <row r="24" spans="1:5">
      <c r="B24" s="14"/>
    </row>
    <row r="25" spans="1:5">
      <c r="B25" s="14"/>
    </row>
    <row r="26" spans="1:5">
      <c r="B26" s="14"/>
    </row>
    <row r="27" spans="1:5">
      <c r="B27" s="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B25" sqref="B25:E25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Overview!C10</f>
        <v>hoangvanhung</v>
      </c>
      <c r="E1" s="2" t="s">
        <v>0</v>
      </c>
    </row>
    <row r="2" spans="1:5" ht="18">
      <c r="A2" s="2" t="str">
        <f>Overview!D10</f>
        <v>Hoàng Văn Hùng_x000D_(Projectxx_yyy)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100</v>
      </c>
    </row>
    <row r="7" spans="1:5">
      <c r="A7" t="s">
        <v>3</v>
      </c>
      <c r="B7">
        <f>SUM(J26:J49)</f>
        <v>129</v>
      </c>
    </row>
    <row r="8" spans="1:5">
      <c r="A8" t="s">
        <v>4</v>
      </c>
      <c r="B8">
        <f>SUM(K26:K49)</f>
        <v>108</v>
      </c>
    </row>
    <row r="25" spans="1:14">
      <c r="A25" s="4"/>
      <c r="B25" s="4" t="s">
        <v>74</v>
      </c>
      <c r="C25" s="4" t="s">
        <v>75</v>
      </c>
      <c r="D25" s="4" t="s">
        <v>72</v>
      </c>
      <c r="E25" s="4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3">
        <v>11</v>
      </c>
      <c r="E27" s="3"/>
      <c r="F27" s="3">
        <v>0</v>
      </c>
      <c r="G27" s="3">
        <v>0</v>
      </c>
      <c r="H27" s="3">
        <v>2</v>
      </c>
      <c r="I27" s="3">
        <f>B27+C27+F27</f>
        <v>0</v>
      </c>
      <c r="J27" s="3">
        <f>D27+G27</f>
        <v>11</v>
      </c>
      <c r="K27" s="3">
        <f>E27+H27</f>
        <v>2</v>
      </c>
      <c r="L27" s="3">
        <f>L26+I27</f>
        <v>100</v>
      </c>
      <c r="M27" s="3">
        <f>M26+J27</f>
        <v>111</v>
      </c>
      <c r="N27" s="3">
        <f>N26+K27</f>
        <v>102</v>
      </c>
    </row>
    <row r="28" spans="1:14">
      <c r="A28" s="11" t="s">
        <v>30</v>
      </c>
      <c r="B28" s="11"/>
      <c r="C28" s="11"/>
      <c r="D28" s="11">
        <v>7</v>
      </c>
      <c r="E28" s="11"/>
      <c r="F28" s="11">
        <v>0</v>
      </c>
      <c r="G28" s="11">
        <v>0</v>
      </c>
      <c r="H28" s="11">
        <v>2</v>
      </c>
      <c r="I28" s="11">
        <f t="shared" ref="I28:I30" si="0">B28+C28+F28</f>
        <v>0</v>
      </c>
      <c r="J28" s="11">
        <f t="shared" ref="J28:K30" si="1">D28+G28</f>
        <v>7</v>
      </c>
      <c r="K28" s="11">
        <f t="shared" si="1"/>
        <v>2</v>
      </c>
      <c r="L28" s="11">
        <f t="shared" ref="L28:N30" si="2">L27+I28</f>
        <v>100</v>
      </c>
      <c r="M28" s="11">
        <f t="shared" si="2"/>
        <v>118</v>
      </c>
      <c r="N28" s="11">
        <f t="shared" si="2"/>
        <v>104</v>
      </c>
    </row>
    <row r="29" spans="1:14">
      <c r="A29" s="12" t="s">
        <v>31</v>
      </c>
      <c r="B29" s="3"/>
      <c r="C29" s="3"/>
      <c r="D29" s="3">
        <v>0</v>
      </c>
      <c r="E29" s="3"/>
      <c r="F29" s="3">
        <v>0</v>
      </c>
      <c r="G29" s="3">
        <v>0</v>
      </c>
      <c r="H29" s="3">
        <v>2</v>
      </c>
      <c r="I29" s="3">
        <f t="shared" si="0"/>
        <v>0</v>
      </c>
      <c r="J29" s="3">
        <f t="shared" si="1"/>
        <v>0</v>
      </c>
      <c r="K29" s="3">
        <f t="shared" si="1"/>
        <v>2</v>
      </c>
      <c r="L29" s="3">
        <f t="shared" si="2"/>
        <v>100</v>
      </c>
      <c r="M29" s="3">
        <f t="shared" si="2"/>
        <v>118</v>
      </c>
      <c r="N29" s="3">
        <f t="shared" si="2"/>
        <v>106</v>
      </c>
    </row>
    <row r="30" spans="1:14">
      <c r="A30" s="11" t="s">
        <v>32</v>
      </c>
      <c r="B30" s="11"/>
      <c r="C30" s="11"/>
      <c r="D30" s="11">
        <v>11</v>
      </c>
      <c r="E30" s="11"/>
      <c r="F30" s="11">
        <v>0</v>
      </c>
      <c r="G30" s="11">
        <v>0</v>
      </c>
      <c r="H30" s="11">
        <v>2</v>
      </c>
      <c r="I30" s="11">
        <f t="shared" si="0"/>
        <v>0</v>
      </c>
      <c r="J30" s="11">
        <f t="shared" si="1"/>
        <v>11</v>
      </c>
      <c r="K30" s="11">
        <f t="shared" si="1"/>
        <v>2</v>
      </c>
      <c r="L30" s="11">
        <f t="shared" si="2"/>
        <v>100</v>
      </c>
      <c r="M30" s="11">
        <f t="shared" si="2"/>
        <v>129</v>
      </c>
      <c r="N30" s="11">
        <f t="shared" si="2"/>
        <v>108</v>
      </c>
    </row>
    <row r="31" spans="1:14">
      <c r="A31" s="12" t="s">
        <v>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D30" sqref="D30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Overview!C11</f>
        <v>hoangvancuong</v>
      </c>
      <c r="E1" s="2" t="s">
        <v>0</v>
      </c>
    </row>
    <row r="2" spans="1:5" ht="18">
      <c r="A2" s="2" t="str">
        <f>Overview!D11</f>
        <v>Hoàng Văn Cương_x000D_(Projectxx_yyy)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100</v>
      </c>
    </row>
    <row r="7" spans="1:5">
      <c r="A7" t="s">
        <v>3</v>
      </c>
      <c r="B7">
        <f>SUM(J26:J49)</f>
        <v>125</v>
      </c>
    </row>
    <row r="8" spans="1:5">
      <c r="A8" t="s">
        <v>4</v>
      </c>
      <c r="B8">
        <f>SUM(K26:K49)</f>
        <v>100</v>
      </c>
    </row>
    <row r="25" spans="1:14">
      <c r="A25" s="4"/>
      <c r="B25" s="4" t="s">
        <v>74</v>
      </c>
      <c r="C25" s="4" t="s">
        <v>75</v>
      </c>
      <c r="D25" s="4" t="s">
        <v>72</v>
      </c>
      <c r="E25" s="4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3"/>
      <c r="E27" s="3"/>
      <c r="F27" s="3"/>
      <c r="G27" s="3"/>
      <c r="H27" s="3"/>
      <c r="I27" s="3">
        <f>B27+C27+F27</f>
        <v>0</v>
      </c>
      <c r="J27" s="3">
        <f>D27+G27</f>
        <v>0</v>
      </c>
      <c r="K27" s="3">
        <f>E27+H27</f>
        <v>0</v>
      </c>
      <c r="L27" s="3">
        <f>L26+I27</f>
        <v>100</v>
      </c>
      <c r="M27" s="3">
        <f>M26+J27</f>
        <v>100</v>
      </c>
      <c r="N27" s="3">
        <f>N26+K27</f>
        <v>100</v>
      </c>
    </row>
    <row r="28" spans="1:14">
      <c r="A28" s="11" t="s">
        <v>30</v>
      </c>
      <c r="B28" s="11"/>
      <c r="C28" s="11"/>
      <c r="D28" s="11">
        <v>8</v>
      </c>
      <c r="E28" s="11"/>
      <c r="F28" s="11"/>
      <c r="G28" s="11"/>
      <c r="H28" s="11"/>
      <c r="I28" s="11">
        <f t="shared" ref="I28:I30" si="0">B28+C28+F28</f>
        <v>0</v>
      </c>
      <c r="J28" s="11">
        <f t="shared" ref="J28:K30" si="1">D28+G28</f>
        <v>8</v>
      </c>
      <c r="K28" s="11">
        <f t="shared" si="1"/>
        <v>0</v>
      </c>
      <c r="L28" s="11">
        <f t="shared" ref="L28:N30" si="2">L27+I28</f>
        <v>100</v>
      </c>
      <c r="M28" s="11">
        <f t="shared" si="2"/>
        <v>108</v>
      </c>
      <c r="N28" s="11">
        <f t="shared" si="2"/>
        <v>100</v>
      </c>
    </row>
    <row r="29" spans="1:14">
      <c r="A29" s="12" t="s">
        <v>31</v>
      </c>
      <c r="B29" s="3"/>
      <c r="C29" s="3"/>
      <c r="D29" s="3">
        <v>5</v>
      </c>
      <c r="E29" s="3"/>
      <c r="F29" s="3"/>
      <c r="G29" s="3"/>
      <c r="H29" s="3"/>
      <c r="I29" s="3">
        <f t="shared" si="0"/>
        <v>0</v>
      </c>
      <c r="J29" s="3">
        <f t="shared" si="1"/>
        <v>5</v>
      </c>
      <c r="K29" s="3">
        <f t="shared" si="1"/>
        <v>0</v>
      </c>
      <c r="L29" s="3">
        <f t="shared" si="2"/>
        <v>100</v>
      </c>
      <c r="M29" s="3">
        <f t="shared" si="2"/>
        <v>113</v>
      </c>
      <c r="N29" s="3">
        <f t="shared" si="2"/>
        <v>100</v>
      </c>
    </row>
    <row r="30" spans="1:14">
      <c r="A30" s="11" t="s">
        <v>32</v>
      </c>
      <c r="B30" s="11"/>
      <c r="C30" s="11"/>
      <c r="D30" s="11">
        <v>12</v>
      </c>
      <c r="E30" s="11"/>
      <c r="F30" s="11"/>
      <c r="G30" s="11"/>
      <c r="H30" s="11"/>
      <c r="I30" s="11">
        <f t="shared" si="0"/>
        <v>0</v>
      </c>
      <c r="J30" s="11">
        <f t="shared" si="1"/>
        <v>12</v>
      </c>
      <c r="K30" s="11">
        <f t="shared" si="1"/>
        <v>0</v>
      </c>
      <c r="L30" s="11">
        <f t="shared" si="2"/>
        <v>100</v>
      </c>
      <c r="M30" s="11">
        <f t="shared" si="2"/>
        <v>125</v>
      </c>
      <c r="N30" s="11">
        <f t="shared" si="2"/>
        <v>100</v>
      </c>
    </row>
    <row r="31" spans="1:14">
      <c r="A31" s="12" t="s">
        <v>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I34" sqref="I34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Overview!C12</f>
        <v>nguyenmanhcuong</v>
      </c>
      <c r="E1" s="2" t="s">
        <v>0</v>
      </c>
    </row>
    <row r="2" spans="1:5" ht="18">
      <c r="A2" s="2" t="str">
        <f>Overview!D12</f>
        <v>Nguyễn Manh Cường_x000D_(Projectxx_yyy)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114</v>
      </c>
    </row>
    <row r="7" spans="1:5">
      <c r="A7" t="s">
        <v>3</v>
      </c>
      <c r="B7">
        <f>SUM(J26:J49)</f>
        <v>158</v>
      </c>
    </row>
    <row r="8" spans="1:5">
      <c r="A8" t="s">
        <v>4</v>
      </c>
      <c r="B8">
        <f>SUM(K26:K49)</f>
        <v>108</v>
      </c>
    </row>
    <row r="25" spans="1:14">
      <c r="A25" s="4"/>
      <c r="B25" s="54" t="s">
        <v>74</v>
      </c>
      <c r="C25" s="55" t="s">
        <v>75</v>
      </c>
      <c r="D25" s="55" t="s">
        <v>72</v>
      </c>
      <c r="E25" s="55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3">
        <v>9</v>
      </c>
      <c r="E27" s="3"/>
      <c r="F27" s="3">
        <v>0</v>
      </c>
      <c r="G27" s="3">
        <v>0</v>
      </c>
      <c r="H27" s="3">
        <v>2</v>
      </c>
      <c r="I27" s="3">
        <f>B27+C27+F27</f>
        <v>0</v>
      </c>
      <c r="J27" s="3">
        <f>D27+G27</f>
        <v>9</v>
      </c>
      <c r="K27" s="3">
        <f>E27+H27</f>
        <v>2</v>
      </c>
      <c r="L27" s="3">
        <f>L26+I27</f>
        <v>100</v>
      </c>
      <c r="M27" s="3">
        <f>M26+J27</f>
        <v>109</v>
      </c>
      <c r="N27" s="3">
        <f>N26+K27</f>
        <v>102</v>
      </c>
    </row>
    <row r="28" spans="1:14">
      <c r="A28" s="11" t="s">
        <v>30</v>
      </c>
      <c r="B28" s="11"/>
      <c r="C28" s="11"/>
      <c r="D28" s="11">
        <v>9</v>
      </c>
      <c r="E28" s="11"/>
      <c r="F28" s="11">
        <v>0</v>
      </c>
      <c r="G28" s="11">
        <v>0</v>
      </c>
      <c r="H28" s="11">
        <v>2</v>
      </c>
      <c r="I28" s="11">
        <f t="shared" ref="I28:I30" si="0">B28+C28+F28</f>
        <v>0</v>
      </c>
      <c r="J28" s="11">
        <f t="shared" ref="J28:K30" si="1">D28+G28</f>
        <v>9</v>
      </c>
      <c r="K28" s="11">
        <f t="shared" si="1"/>
        <v>2</v>
      </c>
      <c r="L28" s="11">
        <f t="shared" ref="L28:N30" si="2">L27+I28</f>
        <v>100</v>
      </c>
      <c r="M28" s="11">
        <f t="shared" si="2"/>
        <v>118</v>
      </c>
      <c r="N28" s="11">
        <f t="shared" si="2"/>
        <v>104</v>
      </c>
    </row>
    <row r="29" spans="1:14">
      <c r="A29" s="12" t="s">
        <v>31</v>
      </c>
      <c r="B29" s="3"/>
      <c r="C29" s="3"/>
      <c r="D29" s="3">
        <v>11</v>
      </c>
      <c r="E29" s="3"/>
      <c r="F29" s="3">
        <v>0</v>
      </c>
      <c r="G29" s="3">
        <v>9</v>
      </c>
      <c r="H29" s="3">
        <v>2</v>
      </c>
      <c r="I29" s="3">
        <f t="shared" si="0"/>
        <v>0</v>
      </c>
      <c r="J29" s="3">
        <f t="shared" si="1"/>
        <v>20</v>
      </c>
      <c r="K29" s="3">
        <f t="shared" si="1"/>
        <v>2</v>
      </c>
      <c r="L29" s="3">
        <f t="shared" si="2"/>
        <v>100</v>
      </c>
      <c r="M29" s="3">
        <f t="shared" si="2"/>
        <v>138</v>
      </c>
      <c r="N29" s="3">
        <f t="shared" si="2"/>
        <v>106</v>
      </c>
    </row>
    <row r="30" spans="1:14">
      <c r="A30" s="11" t="s">
        <v>32</v>
      </c>
      <c r="B30" s="11"/>
      <c r="C30" s="11"/>
      <c r="D30" s="11">
        <v>11</v>
      </c>
      <c r="E30" s="11"/>
      <c r="F30" s="11">
        <v>14</v>
      </c>
      <c r="G30" s="11">
        <v>9</v>
      </c>
      <c r="H30" s="11">
        <v>2</v>
      </c>
      <c r="I30" s="11">
        <f t="shared" si="0"/>
        <v>14</v>
      </c>
      <c r="J30" s="11">
        <f t="shared" si="1"/>
        <v>20</v>
      </c>
      <c r="K30" s="11">
        <f t="shared" si="1"/>
        <v>2</v>
      </c>
      <c r="L30" s="11">
        <f t="shared" si="2"/>
        <v>114</v>
      </c>
      <c r="M30" s="11">
        <f t="shared" si="2"/>
        <v>158</v>
      </c>
      <c r="N30" s="11">
        <f t="shared" si="2"/>
        <v>108</v>
      </c>
    </row>
    <row r="31" spans="1:14">
      <c r="A31" s="12" t="s">
        <v>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N27" sqref="N27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Overview!C13</f>
        <v>nguyenvanthuan</v>
      </c>
      <c r="E1" s="2" t="s">
        <v>0</v>
      </c>
    </row>
    <row r="2" spans="1:5" ht="18">
      <c r="A2" s="2" t="str">
        <f>Overview!D13</f>
        <v>Nguyễn Văn Thuận_x000D_(Projectxx_yyy)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100</v>
      </c>
    </row>
    <row r="7" spans="1:5">
      <c r="A7" t="s">
        <v>3</v>
      </c>
      <c r="B7">
        <f>SUM(J26:J49)</f>
        <v>129</v>
      </c>
    </row>
    <row r="8" spans="1:5">
      <c r="A8" t="s">
        <v>4</v>
      </c>
      <c r="B8">
        <f>SUM(K26:K49)</f>
        <v>110</v>
      </c>
    </row>
    <row r="25" spans="1:14">
      <c r="A25" s="4"/>
      <c r="B25" s="54" t="s">
        <v>74</v>
      </c>
      <c r="C25" s="55" t="s">
        <v>75</v>
      </c>
      <c r="D25" s="55" t="s">
        <v>72</v>
      </c>
      <c r="E25" s="55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3">
        <v>9</v>
      </c>
      <c r="E27" s="3"/>
      <c r="F27" s="3">
        <v>0</v>
      </c>
      <c r="G27" s="3">
        <v>0</v>
      </c>
      <c r="H27" s="3">
        <v>2</v>
      </c>
      <c r="I27" s="3">
        <f>B27+C27+F27</f>
        <v>0</v>
      </c>
      <c r="J27" s="3">
        <f>D27+G27</f>
        <v>9</v>
      </c>
      <c r="K27" s="3">
        <f>E27+H27</f>
        <v>2</v>
      </c>
      <c r="L27" s="3">
        <f>L26+I27</f>
        <v>100</v>
      </c>
      <c r="M27" s="3">
        <f>M26+J27</f>
        <v>109</v>
      </c>
      <c r="N27" s="3">
        <f>N26+K27</f>
        <v>102</v>
      </c>
    </row>
    <row r="28" spans="1:14">
      <c r="A28" s="11" t="s">
        <v>30</v>
      </c>
      <c r="B28" s="11"/>
      <c r="C28" s="11"/>
      <c r="D28" s="11">
        <v>0</v>
      </c>
      <c r="E28" s="11"/>
      <c r="F28" s="11">
        <v>0</v>
      </c>
      <c r="G28" s="11">
        <v>0</v>
      </c>
      <c r="H28" s="11">
        <v>2</v>
      </c>
      <c r="I28" s="11">
        <f t="shared" ref="I28:I31" si="0">B28+C28+F28</f>
        <v>0</v>
      </c>
      <c r="J28" s="11">
        <f t="shared" ref="J28:K31" si="1">D28+G28</f>
        <v>0</v>
      </c>
      <c r="K28" s="11">
        <f t="shared" si="1"/>
        <v>2</v>
      </c>
      <c r="L28" s="11">
        <f t="shared" ref="L28:N31" si="2">L27+I28</f>
        <v>100</v>
      </c>
      <c r="M28" s="11">
        <f t="shared" si="2"/>
        <v>109</v>
      </c>
      <c r="N28" s="11">
        <f t="shared" si="2"/>
        <v>104</v>
      </c>
    </row>
    <row r="29" spans="1:14">
      <c r="A29" s="12" t="s">
        <v>31</v>
      </c>
      <c r="B29" s="3"/>
      <c r="C29" s="3"/>
      <c r="D29" s="3">
        <v>11</v>
      </c>
      <c r="E29" s="3"/>
      <c r="F29" s="3">
        <v>0</v>
      </c>
      <c r="G29" s="3">
        <v>0</v>
      </c>
      <c r="H29" s="3">
        <v>2</v>
      </c>
      <c r="I29" s="3">
        <f t="shared" si="0"/>
        <v>0</v>
      </c>
      <c r="J29" s="3">
        <f t="shared" si="1"/>
        <v>11</v>
      </c>
      <c r="K29" s="3">
        <f t="shared" si="1"/>
        <v>2</v>
      </c>
      <c r="L29" s="3">
        <f t="shared" si="2"/>
        <v>100</v>
      </c>
      <c r="M29" s="3">
        <f t="shared" si="2"/>
        <v>120</v>
      </c>
      <c r="N29" s="3">
        <f t="shared" si="2"/>
        <v>106</v>
      </c>
    </row>
    <row r="30" spans="1:14">
      <c r="A30" s="11" t="s">
        <v>32</v>
      </c>
      <c r="B30" s="11"/>
      <c r="C30" s="11"/>
      <c r="D30" s="11">
        <v>0</v>
      </c>
      <c r="E30" s="11"/>
      <c r="F30" s="11">
        <v>0</v>
      </c>
      <c r="G30" s="11">
        <v>0</v>
      </c>
      <c r="H30" s="11">
        <v>2</v>
      </c>
      <c r="I30" s="11">
        <f t="shared" si="0"/>
        <v>0</v>
      </c>
      <c r="J30" s="11">
        <f t="shared" si="1"/>
        <v>0</v>
      </c>
      <c r="K30" s="11">
        <f t="shared" si="1"/>
        <v>2</v>
      </c>
      <c r="L30" s="11">
        <f t="shared" si="2"/>
        <v>100</v>
      </c>
      <c r="M30" s="11">
        <f t="shared" si="2"/>
        <v>120</v>
      </c>
      <c r="N30" s="11">
        <f t="shared" si="2"/>
        <v>108</v>
      </c>
    </row>
    <row r="31" spans="1:14">
      <c r="A31" s="12" t="s">
        <v>33</v>
      </c>
      <c r="B31" s="3"/>
      <c r="C31" s="3"/>
      <c r="D31" s="3">
        <v>9</v>
      </c>
      <c r="E31" s="3"/>
      <c r="F31" s="3">
        <v>0</v>
      </c>
      <c r="G31" s="3">
        <v>0</v>
      </c>
      <c r="H31" s="3">
        <v>2</v>
      </c>
      <c r="I31" s="42">
        <f t="shared" si="0"/>
        <v>0</v>
      </c>
      <c r="J31" s="42">
        <f t="shared" si="1"/>
        <v>9</v>
      </c>
      <c r="K31" s="42">
        <f t="shared" si="1"/>
        <v>2</v>
      </c>
      <c r="L31" s="42">
        <f t="shared" si="2"/>
        <v>100</v>
      </c>
      <c r="M31" s="42">
        <f t="shared" si="2"/>
        <v>129</v>
      </c>
      <c r="N31" s="42">
        <f t="shared" si="2"/>
        <v>110</v>
      </c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G31" sqref="G31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Overview!C14</f>
        <v>hominhquan</v>
      </c>
      <c r="E1" s="2" t="s">
        <v>0</v>
      </c>
    </row>
    <row r="2" spans="1:5" ht="18">
      <c r="A2" s="2" t="str">
        <f>Overview!D14</f>
        <v>Hồ Minh Quân_x000D_(Projectxx_yyy)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100</v>
      </c>
    </row>
    <row r="7" spans="1:5">
      <c r="A7" t="s">
        <v>3</v>
      </c>
      <c r="B7">
        <f>SUM(J26:J49)</f>
        <v>137</v>
      </c>
    </row>
    <row r="8" spans="1:5">
      <c r="A8" t="s">
        <v>4</v>
      </c>
      <c r="B8">
        <f>SUM(K26:K49)</f>
        <v>108</v>
      </c>
    </row>
    <row r="25" spans="1:14">
      <c r="A25" s="4"/>
      <c r="B25" s="54" t="s">
        <v>74</v>
      </c>
      <c r="C25" s="55" t="s">
        <v>75</v>
      </c>
      <c r="D25" s="55" t="s">
        <v>72</v>
      </c>
      <c r="E25" s="55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3">
        <v>10</v>
      </c>
      <c r="E27" s="3"/>
      <c r="F27" s="3">
        <v>0</v>
      </c>
      <c r="G27" s="3">
        <v>0</v>
      </c>
      <c r="H27" s="3">
        <v>2</v>
      </c>
      <c r="I27" s="3">
        <f>B27+C27+F27</f>
        <v>0</v>
      </c>
      <c r="J27" s="3">
        <f>D27+G27</f>
        <v>10</v>
      </c>
      <c r="K27" s="3">
        <f>E27+H27</f>
        <v>2</v>
      </c>
      <c r="L27" s="3">
        <f>L26+I27</f>
        <v>100</v>
      </c>
      <c r="M27" s="3">
        <f>M26+J27</f>
        <v>110</v>
      </c>
      <c r="N27" s="3">
        <f>N26+K27</f>
        <v>102</v>
      </c>
    </row>
    <row r="28" spans="1:14">
      <c r="A28" s="11" t="s">
        <v>30</v>
      </c>
      <c r="B28" s="11"/>
      <c r="C28" s="11"/>
      <c r="D28" s="11">
        <v>7</v>
      </c>
      <c r="E28" s="11"/>
      <c r="F28" s="11">
        <v>0</v>
      </c>
      <c r="G28" s="11">
        <v>0</v>
      </c>
      <c r="H28" s="11">
        <v>2</v>
      </c>
      <c r="I28" s="11">
        <f t="shared" ref="I28:I30" si="0">B28+C28+F28</f>
        <v>0</v>
      </c>
      <c r="J28" s="11">
        <f t="shared" ref="J28:K30" si="1">D28+G28</f>
        <v>7</v>
      </c>
      <c r="K28" s="11">
        <f t="shared" si="1"/>
        <v>2</v>
      </c>
      <c r="L28" s="11">
        <f t="shared" ref="L28:N30" si="2">L27+I28</f>
        <v>100</v>
      </c>
      <c r="M28" s="11">
        <f t="shared" si="2"/>
        <v>117</v>
      </c>
      <c r="N28" s="11">
        <f t="shared" si="2"/>
        <v>104</v>
      </c>
    </row>
    <row r="29" spans="1:14">
      <c r="A29" s="12" t="s">
        <v>31</v>
      </c>
      <c r="B29" s="3"/>
      <c r="C29" s="3"/>
      <c r="D29" s="3">
        <v>11</v>
      </c>
      <c r="E29" s="3"/>
      <c r="F29" s="3">
        <v>0</v>
      </c>
      <c r="G29" s="3">
        <v>0</v>
      </c>
      <c r="H29" s="3">
        <v>2</v>
      </c>
      <c r="I29" s="3">
        <f t="shared" si="0"/>
        <v>0</v>
      </c>
      <c r="J29" s="3">
        <f t="shared" si="1"/>
        <v>11</v>
      </c>
      <c r="K29" s="3">
        <f t="shared" si="1"/>
        <v>2</v>
      </c>
      <c r="L29" s="3">
        <f t="shared" si="2"/>
        <v>100</v>
      </c>
      <c r="M29" s="3">
        <f t="shared" si="2"/>
        <v>128</v>
      </c>
      <c r="N29" s="3">
        <f t="shared" si="2"/>
        <v>106</v>
      </c>
    </row>
    <row r="30" spans="1:14">
      <c r="A30" s="11" t="s">
        <v>32</v>
      </c>
      <c r="B30" s="11"/>
      <c r="C30" s="11"/>
      <c r="D30" s="11">
        <v>9</v>
      </c>
      <c r="E30" s="11"/>
      <c r="F30" s="11">
        <v>0</v>
      </c>
      <c r="G30" s="11">
        <v>0</v>
      </c>
      <c r="H30" s="11">
        <v>2</v>
      </c>
      <c r="I30" s="11">
        <f t="shared" si="0"/>
        <v>0</v>
      </c>
      <c r="J30" s="11">
        <f t="shared" si="1"/>
        <v>9</v>
      </c>
      <c r="K30" s="11">
        <f t="shared" si="1"/>
        <v>2</v>
      </c>
      <c r="L30" s="11">
        <f t="shared" si="2"/>
        <v>100</v>
      </c>
      <c r="M30" s="11">
        <f t="shared" si="2"/>
        <v>137</v>
      </c>
      <c r="N30" s="11">
        <f t="shared" si="2"/>
        <v>108</v>
      </c>
    </row>
    <row r="31" spans="1:14">
      <c r="A31" s="12" t="s">
        <v>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N15"/>
  <sheetViews>
    <sheetView topLeftCell="A10" workbookViewId="0">
      <pane xSplit="4" topLeftCell="E1" activePane="topRight" state="frozenSplit"/>
      <selection pane="topRight" activeCell="K3" sqref="K3"/>
    </sheetView>
  </sheetViews>
  <sheetFormatPr baseColWidth="10" defaultColWidth="8.83203125" defaultRowHeight="14" x14ac:dyDescent="0"/>
  <cols>
    <col min="1" max="1" width="2.1640625" customWidth="1"/>
    <col min="2" max="2" width="24.83203125" customWidth="1"/>
    <col min="3" max="3" width="15.6640625" customWidth="1"/>
    <col min="4" max="4" width="17.33203125" customWidth="1"/>
    <col min="5" max="5" width="4.1640625" customWidth="1"/>
    <col min="6" max="6" width="5" customWidth="1"/>
    <col min="7" max="7" width="6.1640625" customWidth="1"/>
    <col min="8" max="8" width="5" customWidth="1"/>
    <col min="9" max="9" width="92.33203125" customWidth="1"/>
  </cols>
  <sheetData>
    <row r="1" spans="1:40" ht="15" thickBot="1">
      <c r="E1" s="45"/>
      <c r="F1" s="43"/>
      <c r="G1" s="46"/>
      <c r="H1" s="30"/>
      <c r="I1" s="7"/>
      <c r="J1" s="47"/>
      <c r="K1" s="47"/>
      <c r="L1" s="47"/>
      <c r="M1" s="8"/>
      <c r="N1" s="47"/>
      <c r="O1" s="47"/>
      <c r="P1" s="47"/>
      <c r="Q1" s="8"/>
      <c r="R1" s="47"/>
      <c r="S1" s="47"/>
      <c r="T1" s="47"/>
      <c r="U1" s="8"/>
      <c r="V1" s="47"/>
      <c r="W1" s="47"/>
      <c r="X1" s="47"/>
      <c r="Y1" s="8"/>
      <c r="Z1" s="47"/>
      <c r="AA1" s="47"/>
      <c r="AB1" s="47"/>
      <c r="AC1" s="1"/>
      <c r="AD1" s="47"/>
      <c r="AE1" s="47"/>
      <c r="AF1" s="47"/>
      <c r="AG1" s="8"/>
      <c r="AH1" s="47"/>
      <c r="AI1" s="47"/>
      <c r="AJ1" s="47"/>
      <c r="AK1" s="8"/>
      <c r="AL1" s="47"/>
      <c r="AM1" s="47"/>
      <c r="AN1" s="47"/>
    </row>
    <row r="2" spans="1:40" ht="15" thickBot="1">
      <c r="B2" s="31"/>
      <c r="C2" s="31"/>
      <c r="D2" s="32"/>
      <c r="E2" s="33" t="s">
        <v>64</v>
      </c>
      <c r="F2" s="33" t="s">
        <v>3</v>
      </c>
      <c r="G2" s="33" t="s">
        <v>4</v>
      </c>
      <c r="H2" s="34" t="s">
        <v>2</v>
      </c>
      <c r="I2" s="35"/>
      <c r="J2" s="3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08" customHeight="1" thickBot="1">
      <c r="A3" s="10">
        <v>1</v>
      </c>
      <c r="B3" s="37"/>
      <c r="C3" s="44" t="s">
        <v>5</v>
      </c>
      <c r="D3" s="19" t="s">
        <v>6</v>
      </c>
      <c r="E3" s="20">
        <f t="shared" ref="E3:E4" ca="1" si="0">INDIRECT("'"&amp;C3&amp;"'!B6")</f>
        <v>100</v>
      </c>
      <c r="F3" s="20">
        <f t="shared" ref="F3:F14" ca="1" si="1">INDIRECT("'"&amp;C3&amp;"'!B7")</f>
        <v>131</v>
      </c>
      <c r="G3" s="20">
        <f t="shared" ref="G3:G4" ca="1" si="2">INDIRECT("'"&amp;C3&amp;"'!B8")</f>
        <v>108</v>
      </c>
      <c r="H3" s="20">
        <f t="shared" ref="H3:H4" ca="1" si="3">INDIRECT("'"&amp;C3&amp;"'!B5")</f>
        <v>1</v>
      </c>
      <c r="I3" s="29"/>
      <c r="J3" s="3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10</v>
      </c>
      <c r="Z3" s="1">
        <v>9</v>
      </c>
      <c r="AA3" s="1">
        <v>10</v>
      </c>
      <c r="AB3" s="1">
        <v>8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08" customHeight="1" thickBot="1">
      <c r="A4" s="10">
        <v>2</v>
      </c>
      <c r="B4" s="37"/>
      <c r="C4" s="16" t="s">
        <v>7</v>
      </c>
      <c r="D4" s="17" t="s">
        <v>8</v>
      </c>
      <c r="E4" s="15">
        <f t="shared" ca="1" si="0"/>
        <v>120</v>
      </c>
      <c r="F4" s="15">
        <f t="shared" ca="1" si="1"/>
        <v>132</v>
      </c>
      <c r="G4" s="15">
        <f t="shared" ca="1" si="2"/>
        <v>108</v>
      </c>
      <c r="H4" s="15">
        <f t="shared" ca="1" si="3"/>
        <v>1</v>
      </c>
      <c r="I4" s="29"/>
      <c r="J4" s="3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08" customHeight="1" thickBot="1">
      <c r="A5" s="10">
        <v>3</v>
      </c>
      <c r="B5" s="37"/>
      <c r="C5" s="44" t="s">
        <v>9</v>
      </c>
      <c r="D5" s="19" t="s">
        <v>10</v>
      </c>
      <c r="E5" s="20">
        <f ca="1">INDIRECT("'"&amp;C5&amp;"'!B6")</f>
        <v>116</v>
      </c>
      <c r="F5" s="20">
        <f ca="1">INDIRECT("'"&amp;C5&amp;"'!B7")</f>
        <v>154</v>
      </c>
      <c r="G5" s="20">
        <f ca="1">INDIRECT("'"&amp;C5&amp;"'!B8")</f>
        <v>120</v>
      </c>
      <c r="H5" s="20">
        <f ca="1">INDIRECT("'"&amp;C5&amp;"'!B5")</f>
        <v>1</v>
      </c>
      <c r="I5" s="29"/>
      <c r="J5" s="3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08" customHeight="1" thickBot="1">
      <c r="A6" s="10">
        <v>4</v>
      </c>
      <c r="B6" s="37"/>
      <c r="C6" s="16" t="s">
        <v>11</v>
      </c>
      <c r="D6" s="17" t="s">
        <v>12</v>
      </c>
      <c r="E6" s="15">
        <f t="shared" ref="E6:E14" ca="1" si="4">INDIRECT("'"&amp;C6&amp;"'!B6")</f>
        <v>100</v>
      </c>
      <c r="F6" s="15">
        <f t="shared" ca="1" si="1"/>
        <v>128</v>
      </c>
      <c r="G6" s="15">
        <f t="shared" ref="G6:G14" ca="1" si="5">INDIRECT("'"&amp;C6&amp;"'!B8")</f>
        <v>108</v>
      </c>
      <c r="H6" s="15">
        <f t="shared" ref="H6:H14" ca="1" si="6">INDIRECT("'"&amp;C6&amp;"'!B5")</f>
        <v>1</v>
      </c>
      <c r="I6" s="29"/>
      <c r="J6" s="3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08" customHeight="1" thickBot="1">
      <c r="A7" s="10">
        <v>5</v>
      </c>
      <c r="B7" s="37"/>
      <c r="C7" s="44" t="s">
        <v>13</v>
      </c>
      <c r="D7" s="19" t="s">
        <v>14</v>
      </c>
      <c r="E7" s="20">
        <f t="shared" ca="1" si="4"/>
        <v>100</v>
      </c>
      <c r="F7" s="20">
        <f t="shared" ca="1" si="1"/>
        <v>143</v>
      </c>
      <c r="G7" s="20">
        <f t="shared" ca="1" si="5"/>
        <v>110</v>
      </c>
      <c r="H7" s="20">
        <f t="shared" ca="1" si="6"/>
        <v>1</v>
      </c>
      <c r="I7" s="29"/>
      <c r="J7" s="3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08" customHeight="1" thickBot="1">
      <c r="A8" s="10">
        <v>6</v>
      </c>
      <c r="B8" s="37"/>
      <c r="C8" s="16" t="s">
        <v>15</v>
      </c>
      <c r="D8" s="17" t="s">
        <v>16</v>
      </c>
      <c r="E8" s="15">
        <f t="shared" ca="1" si="4"/>
        <v>100</v>
      </c>
      <c r="F8" s="15">
        <f t="shared" ca="1" si="1"/>
        <v>139</v>
      </c>
      <c r="G8" s="15">
        <f t="shared" ca="1" si="5"/>
        <v>108</v>
      </c>
      <c r="H8" s="15">
        <f t="shared" ca="1" si="6"/>
        <v>1</v>
      </c>
      <c r="I8" s="29"/>
      <c r="J8" s="3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08" customHeight="1" thickBot="1">
      <c r="A9" s="10">
        <v>7</v>
      </c>
      <c r="B9" s="37"/>
      <c r="C9" s="44" t="s">
        <v>17</v>
      </c>
      <c r="D9" s="19" t="s">
        <v>18</v>
      </c>
      <c r="E9" s="20">
        <f t="shared" ca="1" si="4"/>
        <v>100</v>
      </c>
      <c r="F9" s="20">
        <f t="shared" ca="1" si="1"/>
        <v>134</v>
      </c>
      <c r="G9" s="20">
        <f t="shared" ca="1" si="5"/>
        <v>108</v>
      </c>
      <c r="H9" s="20">
        <f t="shared" ca="1" si="6"/>
        <v>1</v>
      </c>
      <c r="I9" s="29"/>
      <c r="J9" s="3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08" customHeight="1" thickBot="1">
      <c r="A10" s="10">
        <v>8</v>
      </c>
      <c r="B10" s="37"/>
      <c r="C10" s="16" t="s">
        <v>19</v>
      </c>
      <c r="D10" s="17" t="s">
        <v>20</v>
      </c>
      <c r="E10" s="15">
        <f t="shared" ca="1" si="4"/>
        <v>100</v>
      </c>
      <c r="F10" s="15">
        <f t="shared" ca="1" si="1"/>
        <v>129</v>
      </c>
      <c r="G10" s="15">
        <f t="shared" ca="1" si="5"/>
        <v>108</v>
      </c>
      <c r="H10" s="15">
        <f t="shared" ca="1" si="6"/>
        <v>1</v>
      </c>
      <c r="I10" s="29"/>
      <c r="J10" s="3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08" customHeight="1" thickBot="1">
      <c r="A11" s="10">
        <v>9</v>
      </c>
      <c r="B11" s="37"/>
      <c r="C11" s="44" t="s">
        <v>21</v>
      </c>
      <c r="D11" s="19" t="s">
        <v>22</v>
      </c>
      <c r="E11" s="20">
        <f t="shared" ca="1" si="4"/>
        <v>100</v>
      </c>
      <c r="F11" s="20">
        <f t="shared" ca="1" si="1"/>
        <v>125</v>
      </c>
      <c r="G11" s="20">
        <f t="shared" ca="1" si="5"/>
        <v>100</v>
      </c>
      <c r="H11" s="20">
        <f t="shared" ca="1" si="6"/>
        <v>1</v>
      </c>
      <c r="I11" s="29"/>
      <c r="J11" s="3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08" customHeight="1" thickBot="1">
      <c r="A12" s="10">
        <v>10</v>
      </c>
      <c r="B12" s="37"/>
      <c r="C12" s="16" t="s">
        <v>23</v>
      </c>
      <c r="D12" s="17" t="s">
        <v>24</v>
      </c>
      <c r="E12" s="15">
        <f t="shared" ca="1" si="4"/>
        <v>114</v>
      </c>
      <c r="F12" s="15">
        <f t="shared" ca="1" si="1"/>
        <v>158</v>
      </c>
      <c r="G12" s="15">
        <f t="shared" ca="1" si="5"/>
        <v>108</v>
      </c>
      <c r="H12" s="15">
        <f t="shared" ca="1" si="6"/>
        <v>1</v>
      </c>
      <c r="I12" s="29"/>
      <c r="J12" s="3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08" customHeight="1" thickBot="1">
      <c r="A13" s="10">
        <v>11</v>
      </c>
      <c r="B13" s="37"/>
      <c r="C13" s="44" t="s">
        <v>25</v>
      </c>
      <c r="D13" s="19" t="s">
        <v>26</v>
      </c>
      <c r="E13" s="20">
        <f t="shared" ca="1" si="4"/>
        <v>100</v>
      </c>
      <c r="F13" s="20">
        <f t="shared" ca="1" si="1"/>
        <v>129</v>
      </c>
      <c r="G13" s="20">
        <f t="shared" ca="1" si="5"/>
        <v>110</v>
      </c>
      <c r="H13" s="20">
        <f t="shared" ca="1" si="6"/>
        <v>1</v>
      </c>
      <c r="I13" s="29"/>
      <c r="J13" s="3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09.5" customHeight="1" thickBot="1">
      <c r="A14" s="10">
        <v>12</v>
      </c>
      <c r="B14" s="37"/>
      <c r="C14" s="18" t="s">
        <v>27</v>
      </c>
      <c r="D14" s="19" t="s">
        <v>28</v>
      </c>
      <c r="E14" s="15">
        <f t="shared" ca="1" si="4"/>
        <v>100</v>
      </c>
      <c r="F14" s="15">
        <f t="shared" ca="1" si="1"/>
        <v>137</v>
      </c>
      <c r="G14" s="15">
        <f t="shared" ca="1" si="5"/>
        <v>108</v>
      </c>
      <c r="H14" s="15">
        <f t="shared" ca="1" si="6"/>
        <v>1</v>
      </c>
      <c r="I14" s="29"/>
      <c r="J14" s="3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5" thickBot="1">
      <c r="B15" s="39"/>
      <c r="C15" s="40"/>
      <c r="D15" s="40"/>
      <c r="E15" s="40"/>
      <c r="F15" s="40"/>
      <c r="G15" s="40"/>
      <c r="H15" s="40"/>
      <c r="I15" s="40"/>
      <c r="J15" s="41"/>
    </row>
  </sheetData>
  <mergeCells count="8">
    <mergeCell ref="AD1:AF1"/>
    <mergeCell ref="AH1:AJ1"/>
    <mergeCell ref="AL1:AN1"/>
    <mergeCell ref="J1:L1"/>
    <mergeCell ref="N1:P1"/>
    <mergeCell ref="R1:T1"/>
    <mergeCell ref="V1:X1"/>
    <mergeCell ref="Z1:AB1"/>
  </mergeCells>
  <conditionalFormatting sqref="C3:H14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E32" sqref="E32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Overview!C3</f>
        <v>nguyendinhbinh</v>
      </c>
      <c r="E1" s="2" t="s">
        <v>0</v>
      </c>
    </row>
    <row r="2" spans="1:5" ht="18">
      <c r="A2" s="2" t="str">
        <f>Overview!D3</f>
        <v>Nguyễn Đình Bình_x000D_(Projectxx_yyy)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100</v>
      </c>
    </row>
    <row r="7" spans="1:5">
      <c r="A7" t="s">
        <v>3</v>
      </c>
      <c r="B7">
        <f>SUM(J26:J49)</f>
        <v>131</v>
      </c>
    </row>
    <row r="8" spans="1:5">
      <c r="A8" t="s">
        <v>4</v>
      </c>
      <c r="B8">
        <f>SUM(K26:K49)</f>
        <v>108</v>
      </c>
    </row>
    <row r="25" spans="1:14">
      <c r="A25" s="4"/>
      <c r="B25" s="4" t="s">
        <v>74</v>
      </c>
      <c r="C25" s="4" t="s">
        <v>75</v>
      </c>
      <c r="D25" s="4" t="s">
        <v>72</v>
      </c>
      <c r="E25" s="4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48">
        <v>9</v>
      </c>
      <c r="E27" s="49"/>
      <c r="F27" s="49">
        <v>0</v>
      </c>
      <c r="G27" s="49">
        <v>0</v>
      </c>
      <c r="H27" s="49">
        <v>2</v>
      </c>
      <c r="I27" s="3">
        <f>B27+C27+F27</f>
        <v>0</v>
      </c>
      <c r="J27" s="3">
        <f>D27+G27</f>
        <v>9</v>
      </c>
      <c r="K27" s="3">
        <f>E27+H27</f>
        <v>2</v>
      </c>
      <c r="L27" s="3">
        <f>L26+I27</f>
        <v>100</v>
      </c>
      <c r="M27" s="3">
        <f>M26+J27</f>
        <v>109</v>
      </c>
      <c r="N27" s="3">
        <f>N26+K27</f>
        <v>102</v>
      </c>
    </row>
    <row r="28" spans="1:14">
      <c r="A28" s="11" t="s">
        <v>30</v>
      </c>
      <c r="B28" s="11"/>
      <c r="C28" s="11"/>
      <c r="D28" s="50">
        <v>11</v>
      </c>
      <c r="E28" s="51"/>
      <c r="F28" s="51">
        <v>0</v>
      </c>
      <c r="G28" s="51">
        <v>0</v>
      </c>
      <c r="H28" s="51">
        <v>2</v>
      </c>
      <c r="I28" s="11">
        <f>B28+C28+F28</f>
        <v>0</v>
      </c>
      <c r="J28" s="11">
        <f>D28+G28</f>
        <v>11</v>
      </c>
      <c r="K28" s="11">
        <f t="shared" ref="K28:K30" si="0">E28+H28</f>
        <v>2</v>
      </c>
      <c r="L28" s="11">
        <f t="shared" ref="L28:L30" si="1">L27+I28</f>
        <v>100</v>
      </c>
      <c r="M28" s="11">
        <f t="shared" ref="M28:M30" si="2">M27+J28</f>
        <v>120</v>
      </c>
      <c r="N28" s="11">
        <f t="shared" ref="N28:N30" si="3">N27+K28</f>
        <v>104</v>
      </c>
    </row>
    <row r="29" spans="1:14">
      <c r="A29" s="12" t="s">
        <v>31</v>
      </c>
      <c r="B29" s="3"/>
      <c r="C29" s="3"/>
      <c r="D29" s="52">
        <v>11</v>
      </c>
      <c r="E29" s="53"/>
      <c r="F29" s="53">
        <v>0</v>
      </c>
      <c r="G29" s="53">
        <v>0</v>
      </c>
      <c r="H29" s="53">
        <v>2</v>
      </c>
      <c r="I29" s="3">
        <f>B29+C29+F29</f>
        <v>0</v>
      </c>
      <c r="J29" s="3">
        <f>D29+G29</f>
        <v>11</v>
      </c>
      <c r="K29" s="3">
        <f t="shared" si="0"/>
        <v>2</v>
      </c>
      <c r="L29" s="3">
        <f t="shared" si="1"/>
        <v>100</v>
      </c>
      <c r="M29" s="3">
        <f t="shared" si="2"/>
        <v>131</v>
      </c>
      <c r="N29" s="3">
        <f t="shared" si="3"/>
        <v>106</v>
      </c>
    </row>
    <row r="30" spans="1:14">
      <c r="A30" s="11" t="s">
        <v>32</v>
      </c>
      <c r="B30" s="11"/>
      <c r="C30" s="11"/>
      <c r="D30" s="50">
        <v>0</v>
      </c>
      <c r="E30" s="51"/>
      <c r="F30" s="51">
        <v>0</v>
      </c>
      <c r="G30" s="51">
        <v>0</v>
      </c>
      <c r="H30" s="51">
        <v>2</v>
      </c>
      <c r="I30" s="11">
        <f>B30+C30+F30</f>
        <v>0</v>
      </c>
      <c r="J30" s="11">
        <f>D30+G30</f>
        <v>0</v>
      </c>
      <c r="K30" s="11">
        <f t="shared" si="0"/>
        <v>2</v>
      </c>
      <c r="L30" s="11">
        <f t="shared" si="1"/>
        <v>100</v>
      </c>
      <c r="M30" s="11">
        <f t="shared" si="2"/>
        <v>131</v>
      </c>
      <c r="N30" s="11">
        <f t="shared" si="3"/>
        <v>108</v>
      </c>
    </row>
    <row r="31" spans="1:14">
      <c r="A31" s="12" t="s">
        <v>33</v>
      </c>
      <c r="B31" s="3"/>
      <c r="C31" s="3"/>
      <c r="D31" s="52">
        <v>0</v>
      </c>
      <c r="E31" s="53"/>
      <c r="F31" s="53">
        <v>0</v>
      </c>
      <c r="G31" s="53">
        <v>0</v>
      </c>
      <c r="H31" s="53">
        <v>2</v>
      </c>
      <c r="I31" s="3"/>
      <c r="J31" s="3"/>
      <c r="K31" s="3"/>
      <c r="L31" s="3"/>
      <c r="M31" s="3"/>
      <c r="N31" s="3"/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H37" sqref="H37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Overview!C4</f>
        <v>homautuanlinh</v>
      </c>
      <c r="E1" s="2" t="s">
        <v>0</v>
      </c>
    </row>
    <row r="2" spans="1:5" ht="18">
      <c r="A2" s="2" t="str">
        <f>Overview!D4</f>
        <v>Hồ Mậu Tuấn Linh_x000D_(Projectxx_yyy)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120</v>
      </c>
    </row>
    <row r="7" spans="1:5">
      <c r="A7" t="s">
        <v>3</v>
      </c>
      <c r="B7">
        <f>SUM(J26:J49)</f>
        <v>132</v>
      </c>
    </row>
    <row r="8" spans="1:5">
      <c r="A8" t="s">
        <v>4</v>
      </c>
      <c r="B8">
        <f>SUM(K26:K49)</f>
        <v>108</v>
      </c>
    </row>
    <row r="25" spans="1:14">
      <c r="A25" s="4"/>
      <c r="B25" s="4" t="s">
        <v>74</v>
      </c>
      <c r="C25" s="4" t="s">
        <v>75</v>
      </c>
      <c r="D25" s="4" t="s">
        <v>72</v>
      </c>
      <c r="E25" s="4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3">
        <v>8</v>
      </c>
      <c r="E27" s="3"/>
      <c r="F27" s="3">
        <v>0</v>
      </c>
      <c r="G27" s="3">
        <v>0</v>
      </c>
      <c r="H27" s="3">
        <v>2</v>
      </c>
      <c r="I27" s="3">
        <f>B27+C27+F27</f>
        <v>0</v>
      </c>
      <c r="J27" s="3">
        <f>D27+G27</f>
        <v>8</v>
      </c>
      <c r="K27" s="3">
        <f>E27+H27</f>
        <v>2</v>
      </c>
      <c r="L27" s="3">
        <f>L26+I27</f>
        <v>100</v>
      </c>
      <c r="M27" s="3">
        <f>M26+J27</f>
        <v>108</v>
      </c>
      <c r="N27" s="3">
        <f>N26+K27</f>
        <v>102</v>
      </c>
    </row>
    <row r="28" spans="1:14">
      <c r="A28" s="11" t="s">
        <v>30</v>
      </c>
      <c r="B28" s="11"/>
      <c r="C28" s="11"/>
      <c r="D28" s="11">
        <v>12</v>
      </c>
      <c r="E28" s="11"/>
      <c r="F28" s="11">
        <v>0</v>
      </c>
      <c r="G28" s="11">
        <v>0</v>
      </c>
      <c r="H28" s="11">
        <v>2</v>
      </c>
      <c r="I28" s="11">
        <f t="shared" ref="I28:I30" si="0">B28+C28+F28</f>
        <v>0</v>
      </c>
      <c r="J28" s="11">
        <f t="shared" ref="J28:K30" si="1">D28+G28</f>
        <v>12</v>
      </c>
      <c r="K28" s="11">
        <f t="shared" si="1"/>
        <v>2</v>
      </c>
      <c r="L28" s="11">
        <f t="shared" ref="L28:N30" si="2">L27+I28</f>
        <v>100</v>
      </c>
      <c r="M28" s="11">
        <f t="shared" si="2"/>
        <v>120</v>
      </c>
      <c r="N28" s="11">
        <f t="shared" si="2"/>
        <v>104</v>
      </c>
    </row>
    <row r="29" spans="1:14">
      <c r="A29" s="12" t="s">
        <v>31</v>
      </c>
      <c r="B29" s="3"/>
      <c r="C29" s="3"/>
      <c r="D29" s="3">
        <v>12</v>
      </c>
      <c r="E29" s="3"/>
      <c r="F29" s="3">
        <v>20</v>
      </c>
      <c r="G29" s="3">
        <v>0</v>
      </c>
      <c r="H29" s="3">
        <v>2</v>
      </c>
      <c r="I29" s="3">
        <f t="shared" si="0"/>
        <v>20</v>
      </c>
      <c r="J29" s="3">
        <f t="shared" si="1"/>
        <v>12</v>
      </c>
      <c r="K29" s="3">
        <f t="shared" si="1"/>
        <v>2</v>
      </c>
      <c r="L29" s="3">
        <f t="shared" si="2"/>
        <v>120</v>
      </c>
      <c r="M29" s="3">
        <f t="shared" si="2"/>
        <v>132</v>
      </c>
      <c r="N29" s="3">
        <f t="shared" si="2"/>
        <v>106</v>
      </c>
    </row>
    <row r="30" spans="1:14">
      <c r="A30" s="11" t="s">
        <v>32</v>
      </c>
      <c r="B30" s="11"/>
      <c r="C30" s="11"/>
      <c r="D30" s="11">
        <v>0</v>
      </c>
      <c r="E30" s="11"/>
      <c r="F30" s="11">
        <v>0</v>
      </c>
      <c r="G30" s="11">
        <v>0</v>
      </c>
      <c r="H30" s="11">
        <v>2</v>
      </c>
      <c r="I30" s="11">
        <f t="shared" si="0"/>
        <v>0</v>
      </c>
      <c r="J30" s="11">
        <f t="shared" si="1"/>
        <v>0</v>
      </c>
      <c r="K30" s="11">
        <f t="shared" si="1"/>
        <v>2</v>
      </c>
      <c r="L30" s="11">
        <f t="shared" si="2"/>
        <v>120</v>
      </c>
      <c r="M30" s="11">
        <f t="shared" si="2"/>
        <v>132</v>
      </c>
      <c r="N30" s="11">
        <f t="shared" si="2"/>
        <v>108</v>
      </c>
    </row>
    <row r="31" spans="1:14">
      <c r="A31" s="12" t="s">
        <v>33</v>
      </c>
      <c r="B31" s="3"/>
      <c r="C31" s="3"/>
      <c r="D31" s="3">
        <v>0</v>
      </c>
      <c r="E31" s="3"/>
      <c r="F31" s="3">
        <v>0</v>
      </c>
      <c r="G31" s="3">
        <v>0</v>
      </c>
      <c r="H31" s="3">
        <v>2</v>
      </c>
      <c r="I31" s="3"/>
      <c r="J31" s="3"/>
      <c r="K31" s="3"/>
      <c r="L31" s="3"/>
      <c r="M31" s="3"/>
      <c r="N31" s="3"/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O23" sqref="O23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Overview!C5</f>
        <v>nguyenduykhanh</v>
      </c>
      <c r="E1" s="2" t="s">
        <v>0</v>
      </c>
    </row>
    <row r="2" spans="1:5" ht="18">
      <c r="A2" s="2" t="str">
        <f>Overview!D5</f>
        <v>Nguyễn Duy Khánh_x000D_(Projectxx_yyy)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116</v>
      </c>
    </row>
    <row r="7" spans="1:5">
      <c r="A7" t="s">
        <v>3</v>
      </c>
      <c r="B7">
        <f>SUM(J26:J49)</f>
        <v>154</v>
      </c>
    </row>
    <row r="8" spans="1:5">
      <c r="A8" t="s">
        <v>4</v>
      </c>
      <c r="B8">
        <f>SUM(K26:K49)</f>
        <v>120</v>
      </c>
    </row>
    <row r="25" spans="1:14">
      <c r="A25" s="4"/>
      <c r="B25" s="4" t="s">
        <v>74</v>
      </c>
      <c r="C25" s="4" t="s">
        <v>75</v>
      </c>
      <c r="D25" s="4" t="s">
        <v>72</v>
      </c>
      <c r="E25" s="4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3">
        <v>13</v>
      </c>
      <c r="E27" s="3"/>
      <c r="F27" s="3">
        <v>0</v>
      </c>
      <c r="G27" s="3">
        <v>0</v>
      </c>
      <c r="H27" s="3">
        <v>2</v>
      </c>
      <c r="I27" s="3">
        <f>B27+C27+F27</f>
        <v>0</v>
      </c>
      <c r="J27" s="3">
        <f>D27+G27</f>
        <v>13</v>
      </c>
      <c r="K27" s="3">
        <f>E27+H27</f>
        <v>2</v>
      </c>
      <c r="L27" s="3">
        <f>L26+I27</f>
        <v>100</v>
      </c>
      <c r="M27" s="3">
        <f>M26+J27</f>
        <v>113</v>
      </c>
      <c r="N27" s="3">
        <f>N26+K27</f>
        <v>102</v>
      </c>
    </row>
    <row r="28" spans="1:14">
      <c r="A28" s="11" t="s">
        <v>30</v>
      </c>
      <c r="B28" s="11"/>
      <c r="C28" s="11"/>
      <c r="D28" s="11">
        <v>12</v>
      </c>
      <c r="E28" s="11"/>
      <c r="F28" s="11">
        <v>0</v>
      </c>
      <c r="G28" s="11">
        <v>0</v>
      </c>
      <c r="H28" s="11">
        <v>2</v>
      </c>
      <c r="I28" s="11">
        <f t="shared" ref="I28:I31" si="0">B28+C28+F28</f>
        <v>0</v>
      </c>
      <c r="J28" s="11">
        <f t="shared" ref="J28:K31" si="1">D28+G28</f>
        <v>12</v>
      </c>
      <c r="K28" s="11">
        <f t="shared" si="1"/>
        <v>2</v>
      </c>
      <c r="L28" s="11">
        <f t="shared" ref="L28:N31" si="2">L27+I28</f>
        <v>100</v>
      </c>
      <c r="M28" s="11">
        <f t="shared" si="2"/>
        <v>125</v>
      </c>
      <c r="N28" s="11">
        <f t="shared" si="2"/>
        <v>104</v>
      </c>
    </row>
    <row r="29" spans="1:14">
      <c r="A29" s="12" t="s">
        <v>31</v>
      </c>
      <c r="B29" s="3"/>
      <c r="C29" s="3"/>
      <c r="D29" s="3">
        <v>11</v>
      </c>
      <c r="E29" s="3"/>
      <c r="F29" s="3">
        <v>0</v>
      </c>
      <c r="G29" s="3">
        <v>0</v>
      </c>
      <c r="H29" s="3">
        <v>2</v>
      </c>
      <c r="I29" s="3">
        <f t="shared" si="0"/>
        <v>0</v>
      </c>
      <c r="J29" s="3">
        <f t="shared" si="1"/>
        <v>11</v>
      </c>
      <c r="K29" s="3">
        <f t="shared" si="1"/>
        <v>2</v>
      </c>
      <c r="L29" s="3">
        <f t="shared" si="2"/>
        <v>100</v>
      </c>
      <c r="M29" s="3">
        <f t="shared" si="2"/>
        <v>136</v>
      </c>
      <c r="N29" s="3">
        <f t="shared" si="2"/>
        <v>106</v>
      </c>
    </row>
    <row r="30" spans="1:14">
      <c r="A30" s="11" t="s">
        <v>32</v>
      </c>
      <c r="B30" s="11"/>
      <c r="C30" s="11"/>
      <c r="D30" s="11">
        <v>7</v>
      </c>
      <c r="E30" s="11"/>
      <c r="F30" s="11">
        <v>0</v>
      </c>
      <c r="G30" s="11">
        <v>0</v>
      </c>
      <c r="H30" s="11">
        <v>7</v>
      </c>
      <c r="I30" s="11">
        <f t="shared" si="0"/>
        <v>0</v>
      </c>
      <c r="J30" s="11">
        <f t="shared" si="1"/>
        <v>7</v>
      </c>
      <c r="K30" s="11">
        <f t="shared" si="1"/>
        <v>7</v>
      </c>
      <c r="L30" s="11">
        <f t="shared" si="2"/>
        <v>100</v>
      </c>
      <c r="M30" s="11">
        <f t="shared" si="2"/>
        <v>143</v>
      </c>
      <c r="N30" s="11">
        <f t="shared" si="2"/>
        <v>113</v>
      </c>
    </row>
    <row r="31" spans="1:14">
      <c r="A31" s="12" t="s">
        <v>33</v>
      </c>
      <c r="B31" s="3"/>
      <c r="C31" s="3"/>
      <c r="D31" s="3">
        <v>11</v>
      </c>
      <c r="E31" s="3"/>
      <c r="F31" s="3">
        <v>16</v>
      </c>
      <c r="G31" s="3">
        <v>0</v>
      </c>
      <c r="H31" s="3">
        <v>7</v>
      </c>
      <c r="I31" s="42">
        <f t="shared" si="0"/>
        <v>16</v>
      </c>
      <c r="J31" s="42">
        <f t="shared" si="1"/>
        <v>11</v>
      </c>
      <c r="K31" s="42">
        <f t="shared" si="1"/>
        <v>7</v>
      </c>
      <c r="L31" s="42">
        <f t="shared" si="2"/>
        <v>116</v>
      </c>
      <c r="M31" s="42">
        <f t="shared" si="2"/>
        <v>154</v>
      </c>
      <c r="N31" s="42">
        <f t="shared" si="2"/>
        <v>120</v>
      </c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B25" sqref="B25:H25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Overview!C6</f>
        <v>tranhaitrieu</v>
      </c>
      <c r="E1" s="2" t="s">
        <v>0</v>
      </c>
    </row>
    <row r="2" spans="1:5" ht="18">
      <c r="A2" s="2" t="str">
        <f>Overview!D6</f>
        <v>Trần Hải Triều_x000D_(Projectxx_yyy)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100</v>
      </c>
    </row>
    <row r="7" spans="1:5">
      <c r="A7" t="s">
        <v>3</v>
      </c>
      <c r="B7">
        <f>SUM(J26:J49)</f>
        <v>128</v>
      </c>
    </row>
    <row r="8" spans="1:5">
      <c r="A8" t="s">
        <v>4</v>
      </c>
      <c r="B8">
        <f>SUM(K26:K49)</f>
        <v>108</v>
      </c>
    </row>
    <row r="25" spans="1:14">
      <c r="A25" s="4"/>
      <c r="B25" s="4" t="s">
        <v>74</v>
      </c>
      <c r="C25" s="4" t="s">
        <v>75</v>
      </c>
      <c r="D25" s="4" t="s">
        <v>72</v>
      </c>
      <c r="E25" s="4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3">
        <v>8</v>
      </c>
      <c r="E27" s="3"/>
      <c r="F27" s="3">
        <v>0</v>
      </c>
      <c r="G27" s="3">
        <v>0</v>
      </c>
      <c r="H27" s="3">
        <v>2</v>
      </c>
      <c r="I27" s="3">
        <f>B27+C27+F27</f>
        <v>0</v>
      </c>
      <c r="J27" s="3">
        <f>D27+G27</f>
        <v>8</v>
      </c>
      <c r="K27" s="3">
        <f>E27+H27</f>
        <v>2</v>
      </c>
      <c r="L27" s="3">
        <f>L26+I27</f>
        <v>100</v>
      </c>
      <c r="M27" s="3">
        <f>M26+J27</f>
        <v>108</v>
      </c>
      <c r="N27" s="3">
        <f>N26+K27</f>
        <v>102</v>
      </c>
    </row>
    <row r="28" spans="1:14">
      <c r="A28" s="11" t="s">
        <v>30</v>
      </c>
      <c r="B28" s="11"/>
      <c r="C28" s="11"/>
      <c r="D28" s="11">
        <v>9</v>
      </c>
      <c r="E28" s="11"/>
      <c r="F28" s="11">
        <v>0</v>
      </c>
      <c r="G28" s="11">
        <v>0</v>
      </c>
      <c r="H28" s="11">
        <v>2</v>
      </c>
      <c r="I28" s="11">
        <f t="shared" ref="I28:I30" si="0">B28+C28+F28</f>
        <v>0</v>
      </c>
      <c r="J28" s="11">
        <f t="shared" ref="J28:K30" si="1">D28+G28</f>
        <v>9</v>
      </c>
      <c r="K28" s="11">
        <f t="shared" si="1"/>
        <v>2</v>
      </c>
      <c r="L28" s="11">
        <f t="shared" ref="L28:N30" si="2">L27+I28</f>
        <v>100</v>
      </c>
      <c r="M28" s="11">
        <f t="shared" si="2"/>
        <v>117</v>
      </c>
      <c r="N28" s="11">
        <f t="shared" si="2"/>
        <v>104</v>
      </c>
    </row>
    <row r="29" spans="1:14">
      <c r="A29" s="12" t="s">
        <v>31</v>
      </c>
      <c r="B29" s="3"/>
      <c r="C29" s="3"/>
      <c r="D29" s="3">
        <v>11</v>
      </c>
      <c r="E29" s="3"/>
      <c r="F29" s="3">
        <v>0</v>
      </c>
      <c r="G29" s="3">
        <v>0</v>
      </c>
      <c r="H29" s="3">
        <v>2</v>
      </c>
      <c r="I29" s="3">
        <f t="shared" si="0"/>
        <v>0</v>
      </c>
      <c r="J29" s="3">
        <f t="shared" si="1"/>
        <v>11</v>
      </c>
      <c r="K29" s="3">
        <f t="shared" si="1"/>
        <v>2</v>
      </c>
      <c r="L29" s="3">
        <f t="shared" si="2"/>
        <v>100</v>
      </c>
      <c r="M29" s="3">
        <f t="shared" si="2"/>
        <v>128</v>
      </c>
      <c r="N29" s="3">
        <f t="shared" si="2"/>
        <v>106</v>
      </c>
    </row>
    <row r="30" spans="1:14">
      <c r="A30" s="11" t="s">
        <v>32</v>
      </c>
      <c r="B30" s="11"/>
      <c r="C30" s="11"/>
      <c r="D30" s="11">
        <v>0</v>
      </c>
      <c r="E30" s="11"/>
      <c r="F30" s="11">
        <v>0</v>
      </c>
      <c r="G30" s="11">
        <v>0</v>
      </c>
      <c r="H30" s="11">
        <v>2</v>
      </c>
      <c r="I30" s="11">
        <f t="shared" si="0"/>
        <v>0</v>
      </c>
      <c r="J30" s="11">
        <f t="shared" si="1"/>
        <v>0</v>
      </c>
      <c r="K30" s="11">
        <f t="shared" si="1"/>
        <v>2</v>
      </c>
      <c r="L30" s="11">
        <f t="shared" si="2"/>
        <v>100</v>
      </c>
      <c r="M30" s="11">
        <f t="shared" si="2"/>
        <v>128</v>
      </c>
      <c r="N30" s="11">
        <f t="shared" si="2"/>
        <v>108</v>
      </c>
    </row>
    <row r="31" spans="1:14">
      <c r="A31" s="12" t="s">
        <v>33</v>
      </c>
      <c r="B31" s="3"/>
      <c r="C31" s="3"/>
      <c r="D31" s="3">
        <v>0</v>
      </c>
      <c r="E31" s="3"/>
      <c r="F31" s="3">
        <v>0</v>
      </c>
      <c r="G31" s="3">
        <v>0</v>
      </c>
      <c r="H31" s="3">
        <v>2</v>
      </c>
      <c r="I31" s="3"/>
      <c r="J31" s="3"/>
      <c r="K31" s="3"/>
      <c r="L31" s="3"/>
      <c r="M31" s="3"/>
      <c r="N31" s="3"/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E25" sqref="B25:E25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Overview!C7</f>
        <v>vodinhdong</v>
      </c>
      <c r="E1" s="2" t="s">
        <v>0</v>
      </c>
    </row>
    <row r="2" spans="1:5" ht="18">
      <c r="A2" s="2" t="str">
        <f>Overview!D7</f>
        <v>Võ Đình Đông_x000D_(Projectxx_yyy)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100</v>
      </c>
    </row>
    <row r="7" spans="1:5">
      <c r="A7" t="s">
        <v>3</v>
      </c>
      <c r="B7">
        <f>SUM(J26:J49)</f>
        <v>143</v>
      </c>
    </row>
    <row r="8" spans="1:5">
      <c r="A8" t="s">
        <v>4</v>
      </c>
      <c r="B8">
        <f>SUM(K26:K49)</f>
        <v>110</v>
      </c>
    </row>
    <row r="25" spans="1:14">
      <c r="A25" s="4"/>
      <c r="B25" s="4" t="s">
        <v>74</v>
      </c>
      <c r="C25" s="4" t="s">
        <v>75</v>
      </c>
      <c r="D25" s="4" t="s">
        <v>72</v>
      </c>
      <c r="E25" s="4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3">
        <v>8</v>
      </c>
      <c r="E27" s="3"/>
      <c r="F27" s="3">
        <v>0</v>
      </c>
      <c r="G27" s="3">
        <v>4</v>
      </c>
      <c r="H27" s="3">
        <v>2</v>
      </c>
      <c r="I27" s="3">
        <f>B27+C27+F27</f>
        <v>0</v>
      </c>
      <c r="J27" s="3">
        <f>D27+G27</f>
        <v>12</v>
      </c>
      <c r="K27" s="3">
        <f>E27+H27</f>
        <v>2</v>
      </c>
      <c r="L27" s="3">
        <f>L26+I27</f>
        <v>100</v>
      </c>
      <c r="M27" s="3">
        <f>M26+J27</f>
        <v>112</v>
      </c>
      <c r="N27" s="3">
        <f>N26+K27</f>
        <v>102</v>
      </c>
    </row>
    <row r="28" spans="1:14">
      <c r="A28" s="11" t="s">
        <v>30</v>
      </c>
      <c r="B28" s="11"/>
      <c r="C28" s="11"/>
      <c r="D28" s="11">
        <v>10</v>
      </c>
      <c r="E28" s="11"/>
      <c r="F28" s="11">
        <v>0</v>
      </c>
      <c r="G28" s="11">
        <v>0</v>
      </c>
      <c r="H28" s="11">
        <v>2</v>
      </c>
      <c r="I28" s="11">
        <f t="shared" ref="I28:I31" si="0">B28+C28+F28</f>
        <v>0</v>
      </c>
      <c r="J28" s="11">
        <f t="shared" ref="J28:K31" si="1">D28+G28</f>
        <v>10</v>
      </c>
      <c r="K28" s="11">
        <f t="shared" si="1"/>
        <v>2</v>
      </c>
      <c r="L28" s="11">
        <f t="shared" ref="L28:N31" si="2">L27+I28</f>
        <v>100</v>
      </c>
      <c r="M28" s="11">
        <f t="shared" si="2"/>
        <v>122</v>
      </c>
      <c r="N28" s="11">
        <f t="shared" si="2"/>
        <v>104</v>
      </c>
    </row>
    <row r="29" spans="1:14">
      <c r="A29" s="12" t="s">
        <v>31</v>
      </c>
      <c r="B29" s="3"/>
      <c r="C29" s="3"/>
      <c r="D29" s="3">
        <v>11</v>
      </c>
      <c r="E29" s="3"/>
      <c r="F29" s="3">
        <v>0</v>
      </c>
      <c r="G29" s="3">
        <v>0</v>
      </c>
      <c r="H29" s="3">
        <v>2</v>
      </c>
      <c r="I29" s="3">
        <f t="shared" si="0"/>
        <v>0</v>
      </c>
      <c r="J29" s="3">
        <f t="shared" si="1"/>
        <v>11</v>
      </c>
      <c r="K29" s="3">
        <f t="shared" si="1"/>
        <v>2</v>
      </c>
      <c r="L29" s="3">
        <f t="shared" si="2"/>
        <v>100</v>
      </c>
      <c r="M29" s="3">
        <f t="shared" si="2"/>
        <v>133</v>
      </c>
      <c r="N29" s="3">
        <f t="shared" si="2"/>
        <v>106</v>
      </c>
    </row>
    <row r="30" spans="1:14">
      <c r="A30" s="11" t="s">
        <v>32</v>
      </c>
      <c r="B30" s="11"/>
      <c r="C30" s="11"/>
      <c r="D30" s="11">
        <v>0</v>
      </c>
      <c r="E30" s="11"/>
      <c r="F30" s="11">
        <v>0</v>
      </c>
      <c r="G30" s="11">
        <v>0</v>
      </c>
      <c r="H30" s="11">
        <v>2</v>
      </c>
      <c r="I30" s="11">
        <f t="shared" si="0"/>
        <v>0</v>
      </c>
      <c r="J30" s="11">
        <f t="shared" si="1"/>
        <v>0</v>
      </c>
      <c r="K30" s="11">
        <f t="shared" si="1"/>
        <v>2</v>
      </c>
      <c r="L30" s="11">
        <f t="shared" si="2"/>
        <v>100</v>
      </c>
      <c r="M30" s="11">
        <f t="shared" si="2"/>
        <v>133</v>
      </c>
      <c r="N30" s="11">
        <f t="shared" si="2"/>
        <v>108</v>
      </c>
    </row>
    <row r="31" spans="1:14">
      <c r="A31" s="12" t="s">
        <v>33</v>
      </c>
      <c r="B31" s="3"/>
      <c r="C31" s="3"/>
      <c r="D31" s="3">
        <v>10</v>
      </c>
      <c r="E31" s="3"/>
      <c r="F31" s="3">
        <v>0</v>
      </c>
      <c r="G31" s="3">
        <v>0</v>
      </c>
      <c r="H31" s="3">
        <v>2</v>
      </c>
      <c r="I31" s="42">
        <f t="shared" si="0"/>
        <v>0</v>
      </c>
      <c r="J31" s="42">
        <f t="shared" si="1"/>
        <v>10</v>
      </c>
      <c r="K31" s="42">
        <f t="shared" si="1"/>
        <v>2</v>
      </c>
      <c r="L31" s="42">
        <f t="shared" si="2"/>
        <v>100</v>
      </c>
      <c r="M31" s="42">
        <f t="shared" si="2"/>
        <v>143</v>
      </c>
      <c r="N31" s="42">
        <f t="shared" si="2"/>
        <v>110</v>
      </c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B25" sqref="B25:E25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Overview!C8</f>
        <v>phamduynguyen</v>
      </c>
      <c r="E1" s="2" t="s">
        <v>0</v>
      </c>
    </row>
    <row r="2" spans="1:5" ht="18">
      <c r="A2" s="2" t="str">
        <f>Overview!D8</f>
        <v>Phạm Duy Nguyễn_x000D_(Projectxx_yyy)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100</v>
      </c>
    </row>
    <row r="7" spans="1:5">
      <c r="A7" t="s">
        <v>3</v>
      </c>
      <c r="B7">
        <f>SUM(J26:J49)</f>
        <v>139</v>
      </c>
    </row>
    <row r="8" spans="1:5">
      <c r="A8" t="s">
        <v>4</v>
      </c>
      <c r="B8">
        <f>SUM(K26:K49)</f>
        <v>108</v>
      </c>
    </row>
    <row r="25" spans="1:14">
      <c r="A25" s="4"/>
      <c r="B25" s="4" t="s">
        <v>74</v>
      </c>
      <c r="C25" s="4" t="s">
        <v>75</v>
      </c>
      <c r="D25" s="4" t="s">
        <v>72</v>
      </c>
      <c r="E25" s="4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3">
        <v>9</v>
      </c>
      <c r="E27" s="3"/>
      <c r="F27" s="3">
        <v>0</v>
      </c>
      <c r="G27" s="3">
        <v>0</v>
      </c>
      <c r="H27" s="3">
        <v>2</v>
      </c>
      <c r="I27" s="3">
        <f>B27+C27+F27</f>
        <v>0</v>
      </c>
      <c r="J27" s="3">
        <f>D27+G27</f>
        <v>9</v>
      </c>
      <c r="K27" s="3">
        <f>E27+H27</f>
        <v>2</v>
      </c>
      <c r="L27" s="3">
        <f>L26+I27</f>
        <v>100</v>
      </c>
      <c r="M27" s="3">
        <f>M26+J27</f>
        <v>109</v>
      </c>
      <c r="N27" s="3">
        <f>N26+K27</f>
        <v>102</v>
      </c>
    </row>
    <row r="28" spans="1:14">
      <c r="A28" s="11" t="s">
        <v>30</v>
      </c>
      <c r="B28" s="11"/>
      <c r="C28" s="11"/>
      <c r="D28" s="11">
        <v>8</v>
      </c>
      <c r="E28" s="11"/>
      <c r="F28" s="11"/>
      <c r="G28" s="11">
        <v>0</v>
      </c>
      <c r="H28" s="11">
        <v>2</v>
      </c>
      <c r="I28" s="11">
        <f t="shared" ref="I28:I30" si="0">B28+C28+F28</f>
        <v>0</v>
      </c>
      <c r="J28" s="11">
        <f t="shared" ref="J28:K30" si="1">D28+G28</f>
        <v>8</v>
      </c>
      <c r="K28" s="11">
        <f t="shared" si="1"/>
        <v>2</v>
      </c>
      <c r="L28" s="11">
        <f t="shared" ref="L28:N30" si="2">L27+I28</f>
        <v>100</v>
      </c>
      <c r="M28" s="11">
        <f t="shared" si="2"/>
        <v>117</v>
      </c>
      <c r="N28" s="11">
        <f t="shared" si="2"/>
        <v>104</v>
      </c>
    </row>
    <row r="29" spans="1:14">
      <c r="A29" s="12" t="s">
        <v>31</v>
      </c>
      <c r="B29" s="3"/>
      <c r="C29" s="3"/>
      <c r="D29" s="3">
        <v>11</v>
      </c>
      <c r="E29" s="3"/>
      <c r="F29" s="3">
        <v>0</v>
      </c>
      <c r="G29" s="3">
        <v>0</v>
      </c>
      <c r="H29" s="3">
        <v>2</v>
      </c>
      <c r="I29" s="3">
        <f t="shared" si="0"/>
        <v>0</v>
      </c>
      <c r="J29" s="3">
        <f t="shared" si="1"/>
        <v>11</v>
      </c>
      <c r="K29" s="3">
        <f t="shared" si="1"/>
        <v>2</v>
      </c>
      <c r="L29" s="3">
        <f t="shared" si="2"/>
        <v>100</v>
      </c>
      <c r="M29" s="3">
        <f t="shared" si="2"/>
        <v>128</v>
      </c>
      <c r="N29" s="3">
        <f t="shared" si="2"/>
        <v>106</v>
      </c>
    </row>
    <row r="30" spans="1:14">
      <c r="A30" s="11" t="s">
        <v>32</v>
      </c>
      <c r="B30" s="11"/>
      <c r="C30" s="11"/>
      <c r="D30" s="11">
        <v>11</v>
      </c>
      <c r="E30" s="11"/>
      <c r="F30" s="11">
        <v>0</v>
      </c>
      <c r="G30" s="11">
        <v>0</v>
      </c>
      <c r="H30" s="11">
        <v>2</v>
      </c>
      <c r="I30" s="11">
        <f t="shared" si="0"/>
        <v>0</v>
      </c>
      <c r="J30" s="11">
        <f t="shared" si="1"/>
        <v>11</v>
      </c>
      <c r="K30" s="11">
        <f t="shared" si="1"/>
        <v>2</v>
      </c>
      <c r="L30" s="11">
        <f t="shared" si="2"/>
        <v>100</v>
      </c>
      <c r="M30" s="11">
        <f t="shared" si="2"/>
        <v>139</v>
      </c>
      <c r="N30" s="11">
        <f t="shared" si="2"/>
        <v>108</v>
      </c>
    </row>
    <row r="31" spans="1:14">
      <c r="A31" s="12" t="s">
        <v>33</v>
      </c>
      <c r="B31" s="3"/>
      <c r="C31" s="3"/>
      <c r="D31" s="3"/>
      <c r="E31" s="3"/>
      <c r="F31" s="3"/>
      <c r="G31" s="3"/>
      <c r="H31" s="3">
        <v>2</v>
      </c>
      <c r="I31" s="3"/>
      <c r="J31" s="3"/>
      <c r="K31" s="3"/>
      <c r="L31" s="3"/>
      <c r="M31" s="3"/>
      <c r="N31" s="3"/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B25" sqref="B25:E25"/>
    </sheetView>
  </sheetViews>
  <sheetFormatPr baseColWidth="10" defaultColWidth="8.83203125" defaultRowHeight="14" x14ac:dyDescent="0"/>
  <cols>
    <col min="1" max="1" width="11.5" customWidth="1"/>
    <col min="2" max="14" width="12" customWidth="1"/>
  </cols>
  <sheetData>
    <row r="1" spans="1:5" ht="18">
      <c r="A1" s="2" t="str">
        <f>Overview!C9</f>
        <v>haconglinh</v>
      </c>
      <c r="E1" s="2" t="s">
        <v>0</v>
      </c>
    </row>
    <row r="2" spans="1:5" ht="18">
      <c r="A2" s="2" t="str">
        <f>Overview!D9</f>
        <v>Hà Công Linh_x000D_(Projectxx_yyy)</v>
      </c>
      <c r="B2" s="2"/>
    </row>
    <row r="5" spans="1:5">
      <c r="A5" t="s">
        <v>2</v>
      </c>
      <c r="B5">
        <v>1</v>
      </c>
    </row>
    <row r="6" spans="1:5">
      <c r="A6" t="s">
        <v>64</v>
      </c>
      <c r="B6">
        <f>SUM(I26:I49)</f>
        <v>100</v>
      </c>
    </row>
    <row r="7" spans="1:5">
      <c r="A7" t="s">
        <v>3</v>
      </c>
      <c r="B7">
        <f>SUM(J26:J49)</f>
        <v>134</v>
      </c>
    </row>
    <row r="8" spans="1:5">
      <c r="A8" t="s">
        <v>4</v>
      </c>
      <c r="B8">
        <f>SUM(K26:K49)</f>
        <v>108</v>
      </c>
    </row>
    <row r="25" spans="1:14">
      <c r="A25" s="4"/>
      <c r="B25" s="4" t="s">
        <v>74</v>
      </c>
      <c r="C25" s="4" t="s">
        <v>75</v>
      </c>
      <c r="D25" s="4" t="s">
        <v>72</v>
      </c>
      <c r="E25" s="4" t="s">
        <v>73</v>
      </c>
      <c r="F25" s="6" t="s">
        <v>52</v>
      </c>
      <c r="G25" s="6" t="s">
        <v>53</v>
      </c>
      <c r="H25" s="6" t="s">
        <v>54</v>
      </c>
      <c r="I25" s="5" t="s">
        <v>55</v>
      </c>
      <c r="J25" s="5" t="s">
        <v>56</v>
      </c>
      <c r="K25" s="5" t="s">
        <v>57</v>
      </c>
      <c r="L25" s="9" t="s">
        <v>65</v>
      </c>
      <c r="M25" s="9" t="s">
        <v>66</v>
      </c>
      <c r="N25" s="9" t="s">
        <v>67</v>
      </c>
    </row>
    <row r="26" spans="1:14">
      <c r="A26" s="13" t="s">
        <v>1</v>
      </c>
      <c r="B26" s="13"/>
      <c r="C26" s="13"/>
      <c r="D26" s="13"/>
      <c r="E26" s="13"/>
      <c r="F26" s="13"/>
      <c r="G26" s="13"/>
      <c r="H26" s="13"/>
      <c r="I26" s="13">
        <v>100</v>
      </c>
      <c r="J26" s="13">
        <v>100</v>
      </c>
      <c r="K26" s="13">
        <v>100</v>
      </c>
      <c r="L26" s="13">
        <v>100</v>
      </c>
      <c r="M26" s="13">
        <v>100</v>
      </c>
      <c r="N26" s="13">
        <v>100</v>
      </c>
    </row>
    <row r="27" spans="1:14">
      <c r="A27" s="12" t="s">
        <v>29</v>
      </c>
      <c r="B27" s="3"/>
      <c r="C27" s="3"/>
      <c r="D27" s="3">
        <v>13</v>
      </c>
      <c r="E27" s="3"/>
      <c r="F27" s="3">
        <v>0</v>
      </c>
      <c r="G27" s="3">
        <v>0</v>
      </c>
      <c r="H27" s="3">
        <v>2</v>
      </c>
      <c r="I27" s="3">
        <f>B27+C27+F27</f>
        <v>0</v>
      </c>
      <c r="J27" s="3">
        <f>D27+G27</f>
        <v>13</v>
      </c>
      <c r="K27" s="3">
        <f>E27+H27</f>
        <v>2</v>
      </c>
      <c r="L27" s="3">
        <f>L26+I27</f>
        <v>100</v>
      </c>
      <c r="M27" s="3">
        <f>M26+J27</f>
        <v>113</v>
      </c>
      <c r="N27" s="3">
        <f>N26+K27</f>
        <v>102</v>
      </c>
    </row>
    <row r="28" spans="1:14">
      <c r="A28" s="11" t="s">
        <v>30</v>
      </c>
      <c r="B28" s="11"/>
      <c r="C28" s="11"/>
      <c r="D28" s="11">
        <v>8</v>
      </c>
      <c r="E28" s="11"/>
      <c r="F28" s="11">
        <v>0</v>
      </c>
      <c r="G28" s="11">
        <v>0</v>
      </c>
      <c r="H28" s="11">
        <v>2</v>
      </c>
      <c r="I28" s="11">
        <f>B28+C28+F28</f>
        <v>0</v>
      </c>
      <c r="J28" s="11">
        <f>D28+G28</f>
        <v>8</v>
      </c>
      <c r="K28" s="11">
        <f t="shared" ref="K28:K30" si="0">E28+H28</f>
        <v>2</v>
      </c>
      <c r="L28" s="11">
        <f t="shared" ref="L28:N30" si="1">L27+I28</f>
        <v>100</v>
      </c>
      <c r="M28" s="11">
        <f t="shared" si="1"/>
        <v>121</v>
      </c>
      <c r="N28" s="11">
        <f t="shared" si="1"/>
        <v>104</v>
      </c>
    </row>
    <row r="29" spans="1:14">
      <c r="A29" s="12" t="s">
        <v>31</v>
      </c>
      <c r="B29" s="3"/>
      <c r="C29" s="3"/>
      <c r="D29" s="3">
        <v>13</v>
      </c>
      <c r="E29" s="3"/>
      <c r="F29" s="3">
        <v>0</v>
      </c>
      <c r="G29" s="3">
        <v>0</v>
      </c>
      <c r="H29" s="3">
        <v>2</v>
      </c>
      <c r="I29" s="3">
        <f>B29+C29+F29</f>
        <v>0</v>
      </c>
      <c r="J29" s="3">
        <f>D29+G29</f>
        <v>13</v>
      </c>
      <c r="K29" s="3">
        <f t="shared" si="0"/>
        <v>2</v>
      </c>
      <c r="L29" s="3">
        <f t="shared" si="1"/>
        <v>100</v>
      </c>
      <c r="M29" s="3">
        <f t="shared" si="1"/>
        <v>134</v>
      </c>
      <c r="N29" s="3">
        <f t="shared" si="1"/>
        <v>106</v>
      </c>
    </row>
    <row r="30" spans="1:14">
      <c r="A30" s="11" t="s">
        <v>32</v>
      </c>
      <c r="B30" s="11"/>
      <c r="C30" s="11"/>
      <c r="D30" s="11">
        <v>0</v>
      </c>
      <c r="E30" s="11"/>
      <c r="F30" s="11">
        <v>0</v>
      </c>
      <c r="G30" s="11">
        <v>0</v>
      </c>
      <c r="H30" s="11">
        <v>2</v>
      </c>
      <c r="I30" s="11">
        <f>B30+C30+F30</f>
        <v>0</v>
      </c>
      <c r="J30" s="11">
        <f>D30+G30</f>
        <v>0</v>
      </c>
      <c r="K30" s="11">
        <f t="shared" si="0"/>
        <v>2</v>
      </c>
      <c r="L30" s="11">
        <f t="shared" si="1"/>
        <v>100</v>
      </c>
      <c r="M30" s="11">
        <f t="shared" si="1"/>
        <v>134</v>
      </c>
      <c r="N30" s="11">
        <f t="shared" si="1"/>
        <v>108</v>
      </c>
    </row>
    <row r="31" spans="1:14">
      <c r="A31" s="12" t="s">
        <v>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11" t="s">
        <v>34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11" t="s">
        <v>36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42"/>
      <c r="K35" s="3"/>
      <c r="L35" s="3"/>
      <c r="M35" s="3"/>
      <c r="N35" s="3"/>
    </row>
    <row r="36" spans="1:14">
      <c r="A36" s="11" t="s">
        <v>38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11" t="s">
        <v>40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12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1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1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11" t="s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1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11" t="s">
        <v>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1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11" t="s">
        <v>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1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1" t="s">
        <v>50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>
      <c r="A49" s="1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42"/>
      <c r="L49" s="3"/>
      <c r="M49" s="3"/>
      <c r="N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Scholar</vt:lpstr>
      <vt:lpstr>Overview</vt:lpstr>
      <vt:lpstr>nguyendinhbinh</vt:lpstr>
      <vt:lpstr>homautuanlinh</vt:lpstr>
      <vt:lpstr>nguyenduykhanh</vt:lpstr>
      <vt:lpstr>tranhaitrieu</vt:lpstr>
      <vt:lpstr>vodinhdong</vt:lpstr>
      <vt:lpstr>phamduynguyen</vt:lpstr>
      <vt:lpstr>haconglinh</vt:lpstr>
      <vt:lpstr>hoangvanhung</vt:lpstr>
      <vt:lpstr>hoangvancuong</vt:lpstr>
      <vt:lpstr>nguyenmanhcuong</vt:lpstr>
      <vt:lpstr>nguyenvanthuan</vt:lpstr>
      <vt:lpstr>hominhquan</vt:lpstr>
    </vt:vector>
  </TitlesOfParts>
  <Company>Vietnam 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Hoang</dc:creator>
  <cp:lastModifiedBy>Phan Hoang</cp:lastModifiedBy>
  <dcterms:created xsi:type="dcterms:W3CDTF">2010-08-25T15:30:45Z</dcterms:created>
  <dcterms:modified xsi:type="dcterms:W3CDTF">2016-10-10T06:21:50Z</dcterms:modified>
</cp:coreProperties>
</file>