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dvar" sheetId="1" r:id="rId4"/>
    <sheet state="visible" name="bug1" sheetId="2" r:id="rId5"/>
    <sheet state="visible" name="bug4" sheetId="3" r:id="rId6"/>
  </sheets>
  <definedNames/>
  <calcPr/>
</workbook>
</file>

<file path=xl/sharedStrings.xml><?xml version="1.0" encoding="utf-8"?>
<sst xmlns="http://schemas.openxmlformats.org/spreadsheetml/2006/main" count="124" uniqueCount="39">
  <si>
    <r>
      <rPr>
        <rFont val="Arial"/>
        <b/>
        <color theme="1"/>
      </rPr>
      <t xml:space="preserve">RUN: </t>
    </r>
    <r>
      <rPr>
        <rFont val="Arial"/>
        <b val="0"/>
        <color theme="1"/>
      </rPr>
      <t>time ./condvar -l 1</t>
    </r>
  </si>
  <si>
    <r>
      <rPr>
        <rFont val="Arial"/>
        <b/>
        <color theme="1"/>
      </rPr>
      <t>RUN:</t>
    </r>
    <r>
      <rPr>
        <rFont val="Arial"/>
        <color theme="1"/>
      </rPr>
      <t xml:space="preserve"> time ./condvar -l 4</t>
    </r>
  </si>
  <si>
    <t>1 cores</t>
  </si>
  <si>
    <t>4 cores</t>
  </si>
  <si>
    <t>LOG</t>
  </si>
  <si>
    <t>time</t>
  </si>
  <si>
    <t>real (ms)</t>
  </si>
  <si>
    <t>usr (ms)</t>
  </si>
  <si>
    <t>sys (ms)</t>
  </si>
  <si>
    <t>Starting watch_count(): thread 1
watch_count(): thread 1 Count= 0. Going into wait...
inc_count(): thread 3, count = 1, unlocking mutex
inc_count(): thread 2, count = 2, unlocking mutex
inc_count(): thread 3, count = 3, unlocking mutex
inc_count(): thread 2, count = 4, unlocking mutex
inc_count(): thread 3, count = 5, unlocking mutex
inc_count(): thread 2, count = 6, unlocking mutex
inc_count(): thread 3, count = 7, unlocking mutex
inc_count(): thread 2, count = 8, unlocking mutex
inc_count(): thread 3, count = 9, unlocking mutex
inc_count(): thread 2, count = 10, unlocking mutex
inc_count(): thread 3, count = 11, unlocking mutex
inc_count(): thread 2, count = 12  Threshold reached. Just sent signal.
inc_count(): thread 2, count = 12, unlocking mutex
watch_count(): thread 1 Condition signal received. Count= 12
watch_count(): thread 1 Count = 12. Updating the value of count...
watch_count(): thread 1 count now = 137.
watch_count(): thread 1 Unlocking mutex.
inc_count(): thread 3, count = 138, unlocking mutex
inc_count(): thread 2, count = 139, unlocking mutex
inc_count(): thread 3, count = 140, unlocking mutex
inc_count(): thread 2, count = 141, unlocking mutex
inc_count(): thread 3, count = 142, unlocking mutex
inc_count(): thread 2, count = 143, unlocking mutex
inc_count(): thread 3, count = 144, unlocking mutex
inc_count(): thread 2, count = 145, unlocking mutex
Main(): Waited and joined with 3 threads. Final value of count = 145. Done.</t>
  </si>
  <si>
    <t>mean (ms)</t>
  </si>
  <si>
    <t>mean</t>
  </si>
  <si>
    <r>
      <rPr>
        <rFont val="Arial"/>
        <b/>
        <color theme="1"/>
      </rPr>
      <t xml:space="preserve">RUN: </t>
    </r>
    <r>
      <rPr>
        <rFont val="Arial"/>
        <color theme="1"/>
      </rPr>
      <t>time ./condvar -l 2</t>
    </r>
  </si>
  <si>
    <r>
      <rPr>
        <rFont val="Arial"/>
        <b/>
        <color theme="1"/>
      </rPr>
      <t>RUN:</t>
    </r>
    <r>
      <rPr>
        <rFont val="Arial"/>
        <color theme="1"/>
      </rPr>
      <t xml:space="preserve"> time ./condvar -l 8</t>
    </r>
  </si>
  <si>
    <t>2 cores</t>
  </si>
  <si>
    <t>8 cores</t>
  </si>
  <si>
    <r>
      <rPr>
        <rFont val="Arial"/>
        <b/>
        <color theme="1"/>
      </rPr>
      <t xml:space="preserve">COMPILE: </t>
    </r>
    <r>
      <rPr>
        <rFont val="Arial"/>
        <b val="0"/>
        <color theme="1"/>
      </rPr>
      <t>gcc -o condvar condvar.c -lpthread</t>
    </r>
  </si>
  <si>
    <t>SPEEDRUN</t>
  </si>
  <si>
    <t xml:space="preserve">_x001d_COREs</t>
  </si>
  <si>
    <t xml:space="preserve">_x001d_real</t>
  </si>
  <si>
    <t xml:space="preserve">_x001d_usr</t>
  </si>
  <si>
    <t>sys</t>
  </si>
  <si>
    <r>
      <rPr>
        <rFont val="Arial"/>
        <b/>
        <color theme="1"/>
      </rPr>
      <t xml:space="preserve">RUN: </t>
    </r>
    <r>
      <rPr>
        <rFont val="Arial"/>
        <b val="0"/>
        <color theme="1"/>
      </rPr>
      <t>time ./bug1fixed -l 1</t>
    </r>
  </si>
  <si>
    <r>
      <rPr>
        <rFont val="Arial"/>
        <b/>
        <color theme="1"/>
      </rPr>
      <t>RUN:</t>
    </r>
    <r>
      <rPr>
        <rFont val="Arial"/>
        <color theme="1"/>
      </rPr>
      <t xml:space="preserve"> time ./bug1fixed -l 4</t>
    </r>
  </si>
  <si>
    <t>LOG bug1</t>
  </si>
  <si>
    <t>LOG bug1fixed</t>
  </si>
  <si>
    <t>Starting watch_count(): thread 2
***Before cond_wait: thread 2
Starting watch_count(): thread 3
***Before cond_wait: thread 3
Starting watch_count(): thread 4
***Before cond_wait: thread 4
Starting watch_count(): thread 5
***Before cond_wait: thread 5
inc_count(): thread 0, count = 1, unlocking mutex
inc_count(): thread 1, count = 2, unlocking mutex
inc_count(): thread 1, count = 3, unlocking mutex
inc_count(): thread 0, count = 4, unlocking mutex
inc_count(): thread 1, count = 5, unlocking mutex
inc_count(): thread 0, count = 6, unlocking mutex
inc_count(): thread 1, count = 7, unlocking mutex
inc_count(): thread 0, count = 8, unlocking mutex
inc_count(): thread 1, count = 9, unlocking mutex
inc_count(): thread 0, count = 10, unlocking mutex
inc_count(): thread 1, count = 11, unlocking mutex
inc_count(): thread 0, count = 12  Threshold reached.
inc_count(): thread 0, count = 12, unlocking mutex
***Thread 2 Condition signal received.
inc_count(): thread 1, count = 13, unlocking mutex
inc_count(): thread 0, count = 14, unlocking mutex
inc_count(): thread 1, count = 15, unlocking mutex
inc_count(): thread 0, count = 16, unlocking mutex
inc_count(): thread 1, count = 17, unlocking mutex
inc_count(): thread 0, count = 18, unlocking mutex
inc_count(): thread 1, count = 19, unlocking mutex
inc_count(): thread 0, count = 20, unlocking mutex</t>
  </si>
  <si>
    <t>Starting watch_count(): thread 2
***Before cond_wait: thread 2
inc_count(): thread 0, count = 1, unlocking mutex
Starting watch_count(): thread 4
***Before cond_wait: thread 4
Starting watch_count(): thread 3
***Before cond_wait: thread 3
inc_count(): thread 1, count = 2, unlocking mutex
inc_count(): thread 0, count = 3, unlocking mutex
inc_count(): thread 1, count = 4, unlocking mutex
inc_count(): thread 1, count = 5, unlocking mutex
inc_count(): thread 0, count = 6, unlocking mutex
inc_count(): thread 1, count = 7, unlocking mutex
inc_count(): thread 0, count = 8, unlocking mutex
inc_count(): thread 1, count = 9, unlocking mutex
inc_count(): thread 0, count = 10, unlocking mutex
inc_count(): thread 1, count = 11, unlocking mutex
inc_count(): thread 0, count = 12  Threshold reached.
inc_count(): thread 0, count = 12, unlocking mutex
***Thread 3 Condition signal received.
***Thread 4 Condition signal received.
***Thread 2 Condition signal received.
inc_count(): thread 1, count = 13, unlocking mutex
inc_count(): thread 0, count = 14, unlocking mutex
inc_count(): thread 1, count = 15, unlocking mutex
inc_count(): thread 0, count = 16, unlocking mutex
inc_count(): thread 1, count = 17, unlocking mutex
inc_count(): thread 0, count = 18, unlocking mutex
inc_count(): thread 1, count = 19, unlocking mutex
inc_count(): thread 0, count = 20, unlocking mutex
Main(): Waited on 5  threads. Done.</t>
  </si>
  <si>
    <r>
      <rPr>
        <rFont val="Arial"/>
        <b/>
        <color theme="1"/>
      </rPr>
      <t>RUN:</t>
    </r>
    <r>
      <rPr>
        <rFont val="Arial"/>
        <color theme="1"/>
      </rPr>
      <t xml:space="preserve"> time ./bug1fixed -l 2</t>
    </r>
  </si>
  <si>
    <r>
      <rPr>
        <rFont val="Arial"/>
        <b/>
        <color theme="1"/>
      </rPr>
      <t>RUN:</t>
    </r>
    <r>
      <rPr>
        <rFont val="Arial"/>
        <color theme="1"/>
      </rPr>
      <t xml:space="preserve"> time ./bug1fixed -l 8</t>
    </r>
  </si>
  <si>
    <r>
      <rPr>
        <rFont val="Arial"/>
        <b/>
        <color theme="1"/>
      </rPr>
      <t xml:space="preserve">COMPILE: </t>
    </r>
    <r>
      <rPr>
        <rFont val="Arial"/>
        <b val="0"/>
        <color theme="1"/>
      </rPr>
      <t>gcc -o bug1fixed bug1fixed.c -lpthread</t>
    </r>
  </si>
  <si>
    <t>_x0008_SPEEDRUN</t>
  </si>
  <si>
    <r>
      <rPr>
        <rFont val="Arial"/>
        <b/>
        <color theme="1"/>
      </rPr>
      <t xml:space="preserve">RUN: </t>
    </r>
    <r>
      <rPr>
        <rFont val="Arial"/>
        <b val="0"/>
        <color theme="1"/>
      </rPr>
      <t>time ./bug4fixed -j 1</t>
    </r>
  </si>
  <si>
    <r>
      <rPr>
        <rFont val="Arial"/>
        <b/>
        <color theme="1"/>
      </rPr>
      <t xml:space="preserve">RUN: </t>
    </r>
    <r>
      <rPr>
        <rFont val="Arial"/>
        <color theme="1"/>
      </rPr>
      <t>time ./bug4fixed -j 4</t>
    </r>
  </si>
  <si>
    <t xml:space="preserve">sub2: thread=3 did work. count=1
sub2: thread=2 did work. count=2
sub2: thread=3 did work. count=3
sub2: thread=3 did work. count=4
sub2: thread=2 did work. count=5
sub2: thread=3 did work. count=6
sub2: thread=2 did work. count=7
sub2: thread=3 did work. count=8
sub2: thread=2 did work. count=9
sub2: thread=3 did work. count=10
sub2: thread=2 did work. count=11
sub2: thread=3 Threshold reached. count=12. Just sent signal.
sub2: thread=3 did work. count=13
sub2: thread=3 did work. count=14
sub2: thread=3 did work. count=15
sub2: thread=3  myresult=-1.751227e+01. Done. 
sub2: thread=2 did work. count=16
sub2: thread=2 did work. count=17
sub2: thread=2 did work. count=18
sub2: thread=2 did work. count=19
sub2: thread=2 did work. count=20
sub2: thread=2  myresult=-1.751227e+01. Done. 
sub1: thread=1 going into wait. count=20
</t>
  </si>
  <si>
    <t xml:space="preserve">sub1: thread=1 going into wait. count=0
sub2: thread=3 did work. count=1
sub2: thread=2 did work. count=2
sub2: thread=3 did work. count=3
sub2: thread=2 did work. count=4
sub2: thread=3 did work. count=5
sub2: thread=2 did work. count=6
sub2: thread=3 did work. count=7
sub2: thread=2 did work. count=8
sub2: thread=2 did work. count=9
sub2: thread=3 did work. count=10
sub2: thread=3 did work. count=11
sub2: thread=2 Threshold reached. count=12. Just sent signal.
sub1: thread=1 Condition variable signal received. count=12
sub1: thread=1 count now equals=13 myresult=0.000000e+00. Done.
sub2: thread=3 did work. count=14
sub2: thread=2 did work. count=15
sub2: thread=3 did work. count=16
sub2: thread=2 did work. count=17
sub2: thread=3 did work. count=18
sub2: thread=2 did work. count=19
sub2: thread=2 did work. count=20
sub2: thread=2  myresult=-1.751227e+01. Done. 
sub2: thread=3 did work. count=21
sub2: thread=3  myresult=-1.751227e+01. Done. 
Main(): Waited on 3 threads. Final result=-9.791673e+01. Done.
</t>
  </si>
  <si>
    <r>
      <rPr>
        <rFont val="Arial"/>
        <b/>
        <color theme="1"/>
      </rPr>
      <t>RUN:</t>
    </r>
    <r>
      <rPr>
        <rFont val="Arial"/>
        <color theme="1"/>
      </rPr>
      <t xml:space="preserve"> time ./bug4fixed -j 2</t>
    </r>
  </si>
  <si>
    <r>
      <rPr>
        <rFont val="Arial"/>
        <b/>
        <color theme="1"/>
      </rPr>
      <t>RUN:</t>
    </r>
    <r>
      <rPr>
        <rFont val="Arial"/>
        <color theme="1"/>
      </rPr>
      <t xml:space="preserve"> time ./bug4fixed -j 8</t>
    </r>
  </si>
  <si>
    <r>
      <rPr>
        <rFont val="Arial"/>
        <b/>
        <color theme="1"/>
      </rPr>
      <t xml:space="preserve">COMPILE: </t>
    </r>
    <r>
      <rPr>
        <rFont val="Arial"/>
        <b val="0"/>
        <color theme="1"/>
      </rPr>
      <t>gcc -o bug4 bug4.c -lpthread -lm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</si>
</sst>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"/>
  </numFmts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/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1" fillId="2" fontId="1" numFmtId="0" xfId="0" applyAlignment="1" applyBorder="1" applyFill="1" applyFont="1">
      <alignment horizontal="center" vertical="bottom"/>
    </xf>
    <xf borderId="2" fillId="0" fontId="3" numFmtId="0" xfId="0" applyBorder="1" applyFont="1"/>
    <xf borderId="3" fillId="0" fontId="3" numFmtId="0" xfId="0" applyBorder="1" applyFont="1"/>
    <xf borderId="4" fillId="2" fontId="1" numFmtId="0" xfId="0" applyAlignment="1" applyBorder="1" applyFont="1">
      <alignment horizontal="center" vertical="bottom"/>
    </xf>
    <xf borderId="4" fillId="2" fontId="1" numFmtId="0" xfId="0" applyAlignment="1" applyBorder="1" applyFont="1">
      <alignment horizontal="center" readingOrder="0" vertical="bottom"/>
    </xf>
    <xf borderId="5" fillId="0" fontId="2" numFmtId="0" xfId="0" applyAlignment="1" applyBorder="1" applyFont="1">
      <alignment readingOrder="0" vertical="bottom"/>
    </xf>
    <xf borderId="4" fillId="0" fontId="2" numFmtId="0" xfId="0" applyAlignment="1" applyBorder="1" applyFont="1">
      <alignment horizontal="center" vertical="bottom"/>
    </xf>
    <xf borderId="4" fillId="0" fontId="2" numFmtId="3" xfId="0" applyAlignment="1" applyBorder="1" applyFont="1" applyNumberFormat="1">
      <alignment horizontal="center" readingOrder="0" vertical="bottom"/>
    </xf>
    <xf borderId="4" fillId="0" fontId="2" numFmtId="0" xfId="0" applyAlignment="1" applyBorder="1" applyFont="1">
      <alignment horizontal="center" readingOrder="0" vertical="bottom"/>
    </xf>
    <xf borderId="6" fillId="0" fontId="3" numFmtId="0" xfId="0" applyBorder="1" applyFont="1"/>
    <xf borderId="4" fillId="0" fontId="1" numFmtId="0" xfId="0" applyAlignment="1" applyBorder="1" applyFont="1">
      <alignment horizontal="center" vertical="bottom"/>
    </xf>
    <xf borderId="4" fillId="0" fontId="2" numFmtId="3" xfId="0" applyAlignment="1" applyBorder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7" fillId="0" fontId="3" numFmtId="0" xfId="0" applyBorder="1" applyFont="1"/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vertical="bottom"/>
    </xf>
    <xf borderId="4" fillId="2" fontId="4" numFmtId="0" xfId="0" applyAlignment="1" applyBorder="1" applyFont="1">
      <alignment horizontal="center" readingOrder="0"/>
    </xf>
    <xf borderId="5" fillId="0" fontId="5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Benchmark real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condvar!$B$28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condvar!$A$29:$A$32</c:f>
            </c:strRef>
          </c:cat>
          <c:val>
            <c:numRef>
              <c:f>condvar!$B$29:$B$32</c:f>
              <c:numCache/>
            </c:numRef>
          </c:val>
          <c:smooth val="0"/>
        </c:ser>
        <c:axId val="1925146821"/>
        <c:axId val="2079035287"/>
      </c:lineChart>
      <c:catAx>
        <c:axId val="1925146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9035287"/>
      </c:catAx>
      <c:valAx>
        <c:axId val="2079035287"/>
        <c:scaling>
          <c:orientation val="minMax"/>
          <c:min val="1000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Time(ms)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51468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Benchmark usr, sys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condvar!$C$28</c:f>
            </c:strRef>
          </c:tx>
          <c:spPr>
            <a:ln cmpd="sng">
              <a:solidFill>
                <a:schemeClr val="accent3"/>
              </a:solidFill>
            </a:ln>
          </c:spPr>
          <c:marker>
            <c:symbol val="circle"/>
            <c:size val="10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condvar!$A$29:$A$32</c:f>
            </c:strRef>
          </c:cat>
          <c:val>
            <c:numRef>
              <c:f>condvar!$C$29:$C$32</c:f>
              <c:numCache/>
            </c:numRef>
          </c:val>
          <c:smooth val="0"/>
        </c:ser>
        <c:ser>
          <c:idx val="1"/>
          <c:order val="1"/>
          <c:tx>
            <c:strRef>
              <c:f>condvar!$D$28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condvar!$A$29:$A$32</c:f>
            </c:strRef>
          </c:cat>
          <c:val>
            <c:numRef>
              <c:f>condvar!$D$29:$D$32</c:f>
              <c:numCache/>
            </c:numRef>
          </c:val>
          <c:smooth val="0"/>
        </c:ser>
        <c:axId val="1573932627"/>
        <c:axId val="1344425696"/>
      </c:lineChart>
      <c:catAx>
        <c:axId val="15739326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4425696"/>
      </c:catAx>
      <c:valAx>
        <c:axId val="13444256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Time(ms)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39326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Speedrun</a:t>
            </a:r>
          </a:p>
        </c:rich>
      </c:tx>
      <c:overlay val="0"/>
    </c:title>
    <c:plotArea>
      <c:layout/>
      <c:lineChart>
        <c:ser>
          <c:idx val="0"/>
          <c:order val="0"/>
          <c:tx>
            <c:v>real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condvar!$F$29:$F$32</c:f>
            </c:strRef>
          </c:cat>
          <c:val>
            <c:numRef>
              <c:f>condvar!$G$29:$G$32</c:f>
              <c:numCache/>
            </c:numRef>
          </c:val>
          <c:smooth val="0"/>
        </c:ser>
        <c:ser>
          <c:idx val="1"/>
          <c:order val="1"/>
          <c:tx>
            <c:v>usr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condvar!$F$29:$F$32</c:f>
            </c:strRef>
          </c:cat>
          <c:val>
            <c:numRef>
              <c:f>condvar!$H$29:$H$32</c:f>
              <c:numCache/>
            </c:numRef>
          </c:val>
          <c:smooth val="0"/>
        </c:ser>
        <c:ser>
          <c:idx val="2"/>
          <c:order val="2"/>
          <c:tx>
            <c:v>sys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10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dPt>
            <c:idx val="2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condvar!$F$29:$F$32</c:f>
            </c:strRef>
          </c:cat>
          <c:val>
            <c:numRef>
              <c:f>condvar!$I$29:$I$32</c:f>
              <c:numCache/>
            </c:numRef>
          </c:val>
          <c:smooth val="0"/>
        </c:ser>
        <c:axId val="116926318"/>
        <c:axId val="642018099"/>
      </c:lineChart>
      <c:catAx>
        <c:axId val="1169263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2018099"/>
      </c:catAx>
      <c:valAx>
        <c:axId val="6420180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9263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Benchmark real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'bug1'!$B$28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'bug1'!$A$29:$A$32</c:f>
            </c:strRef>
          </c:cat>
          <c:val>
            <c:numRef>
              <c:f>'bug1'!$B$29:$B$32</c:f>
              <c:numCache/>
            </c:numRef>
          </c:val>
          <c:smooth val="0"/>
        </c:ser>
        <c:axId val="271166239"/>
        <c:axId val="93406436"/>
      </c:lineChart>
      <c:catAx>
        <c:axId val="271166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406436"/>
      </c:catAx>
      <c:valAx>
        <c:axId val="93406436"/>
        <c:scaling>
          <c:orientation val="minMax"/>
          <c:min val="10008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Time(ms)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11662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Benchmark usr, sys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'bug1'!$C$28</c:f>
            </c:strRef>
          </c:tx>
          <c:spPr>
            <a:ln cmpd="sng">
              <a:solidFill>
                <a:schemeClr val="accent3"/>
              </a:solidFill>
            </a:ln>
          </c:spPr>
          <c:marker>
            <c:symbol val="circle"/>
            <c:size val="10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'bug1'!$A$29:$A$32</c:f>
            </c:strRef>
          </c:cat>
          <c:val>
            <c:numRef>
              <c:f>'bug1'!$C$29:$C$32</c:f>
              <c:numCache/>
            </c:numRef>
          </c:val>
          <c:smooth val="0"/>
        </c:ser>
        <c:ser>
          <c:idx val="1"/>
          <c:order val="1"/>
          <c:tx>
            <c:strRef>
              <c:f>'bug1'!$D$28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'bug1'!$A$29:$A$32</c:f>
            </c:strRef>
          </c:cat>
          <c:val>
            <c:numRef>
              <c:f>'bug1'!$D$29:$D$32</c:f>
              <c:numCache/>
            </c:numRef>
          </c:val>
          <c:smooth val="0"/>
        </c:ser>
        <c:axId val="1320339133"/>
        <c:axId val="499709935"/>
      </c:lineChart>
      <c:catAx>
        <c:axId val="13203391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9709935"/>
      </c:catAx>
      <c:valAx>
        <c:axId val="4997099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Time(ms)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03391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Speedrun</a:t>
            </a:r>
          </a:p>
        </c:rich>
      </c:tx>
      <c:overlay val="0"/>
    </c:title>
    <c:plotArea>
      <c:layout/>
      <c:lineChart>
        <c:ser>
          <c:idx val="0"/>
          <c:order val="0"/>
          <c:tx>
            <c:v>real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'bug1'!$F$29:$F$32</c:f>
            </c:strRef>
          </c:cat>
          <c:val>
            <c:numRef>
              <c:f>'bug1'!$G$29:$G$32</c:f>
              <c:numCache/>
            </c:numRef>
          </c:val>
          <c:smooth val="0"/>
        </c:ser>
        <c:ser>
          <c:idx val="1"/>
          <c:order val="1"/>
          <c:tx>
            <c:v>sys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'bug1'!$F$29:$F$32</c:f>
            </c:strRef>
          </c:cat>
          <c:val>
            <c:numRef>
              <c:f>'bug1'!$H$29:$H$32</c:f>
              <c:numCache/>
            </c:numRef>
          </c:val>
          <c:smooth val="0"/>
        </c:ser>
        <c:ser>
          <c:idx val="2"/>
          <c:order val="2"/>
          <c:tx>
            <c:v>usr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10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'bug1'!$F$29:$F$32</c:f>
            </c:strRef>
          </c:cat>
          <c:val>
            <c:numRef>
              <c:f>'bug1'!$I$29:$I$32</c:f>
              <c:numCache/>
            </c:numRef>
          </c:val>
          <c:smooth val="0"/>
        </c:ser>
        <c:axId val="279494207"/>
        <c:axId val="1334450174"/>
      </c:lineChart>
      <c:catAx>
        <c:axId val="279494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4450174"/>
      </c:catAx>
      <c:valAx>
        <c:axId val="13344501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94942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Benchmark real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'bug4'!$A$29:$A$32</c:f>
            </c:strRef>
          </c:cat>
          <c:val>
            <c:numRef>
              <c:f>'bug4'!$B$29:$B$32</c:f>
              <c:numCache/>
            </c:numRef>
          </c:val>
          <c:smooth val="0"/>
        </c:ser>
        <c:axId val="1322767908"/>
        <c:axId val="923412258"/>
      </c:lineChart>
      <c:catAx>
        <c:axId val="13227679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3412258"/>
      </c:catAx>
      <c:valAx>
        <c:axId val="923412258"/>
        <c:scaling>
          <c:orientation val="minMax"/>
          <c:min val="12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Time(ms)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27679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Benchmark usr, sys</a:t>
            </a:r>
          </a:p>
        </c:rich>
      </c:tx>
      <c:overlay val="0"/>
    </c:title>
    <c:plotArea>
      <c:layout/>
      <c:lineChart>
        <c:ser>
          <c:idx val="0"/>
          <c:order val="0"/>
          <c:tx>
            <c:v>usr</c:v>
          </c:tx>
          <c:spPr>
            <a:ln cmpd="sng">
              <a:solidFill>
                <a:schemeClr val="accent3"/>
              </a:solidFill>
            </a:ln>
          </c:spPr>
          <c:marker>
            <c:symbol val="circle"/>
            <c:size val="10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'bug4'!$A$29:$A$32</c:f>
            </c:strRef>
          </c:cat>
          <c:val>
            <c:numRef>
              <c:f>'bug4'!$C$29:$C$32</c:f>
              <c:numCache/>
            </c:numRef>
          </c:val>
          <c:smooth val="0"/>
        </c:ser>
        <c:ser>
          <c:idx val="1"/>
          <c:order val="1"/>
          <c:tx>
            <c:v>sys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'bug4'!$A$29:$A$32</c:f>
            </c:strRef>
          </c:cat>
          <c:val>
            <c:numRef>
              <c:f>'bug4'!$D$29:$D$32</c:f>
              <c:numCache/>
            </c:numRef>
          </c:val>
          <c:smooth val="0"/>
        </c:ser>
        <c:axId val="1620931023"/>
        <c:axId val="1114110604"/>
      </c:lineChart>
      <c:catAx>
        <c:axId val="1620931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4110604"/>
      </c:catAx>
      <c:valAx>
        <c:axId val="11141106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Time(ms)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09310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Speedrun</a:t>
            </a:r>
          </a:p>
        </c:rich>
      </c:tx>
      <c:overlay val="0"/>
    </c:title>
    <c:plotArea>
      <c:layout/>
      <c:lineChart>
        <c:ser>
          <c:idx val="0"/>
          <c:order val="0"/>
          <c:tx>
            <c:v>real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'bug4'!$F$29:$F$32</c:f>
            </c:strRef>
          </c:cat>
          <c:val>
            <c:numRef>
              <c:f>'bug4'!$G$29:$G$32</c:f>
              <c:numCache/>
            </c:numRef>
          </c:val>
          <c:smooth val="0"/>
        </c:ser>
        <c:ser>
          <c:idx val="1"/>
          <c:order val="1"/>
          <c:tx>
            <c:v>usr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'bug4'!$F$29:$F$32</c:f>
            </c:strRef>
          </c:cat>
          <c:val>
            <c:numRef>
              <c:f>'bug4'!$H$29:$H$32</c:f>
              <c:numCache/>
            </c:numRef>
          </c:val>
          <c:smooth val="0"/>
        </c:ser>
        <c:ser>
          <c:idx val="2"/>
          <c:order val="2"/>
          <c:tx>
            <c:v>sys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10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'bug4'!$F$29:$F$32</c:f>
            </c:strRef>
          </c:cat>
          <c:val>
            <c:numRef>
              <c:f>'bug4'!$I$29:$I$32</c:f>
              <c:numCache/>
            </c:numRef>
          </c:val>
          <c:smooth val="0"/>
        </c:ser>
        <c:axId val="677553735"/>
        <c:axId val="1754560368"/>
      </c:lineChart>
      <c:catAx>
        <c:axId val="677553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4560368"/>
      </c:catAx>
      <c:valAx>
        <c:axId val="17545603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75537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32</xdr:row>
      <xdr:rowOff>161925</xdr:rowOff>
    </xdr:from>
    <xdr:ext cx="5715000" cy="3533775"/>
    <xdr:graphicFrame>
      <xdr:nvGraphicFramePr>
        <xdr:cNvPr id="1" name="Chart 1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904875</xdr:colOff>
      <xdr:row>32</xdr:row>
      <xdr:rowOff>161925</xdr:rowOff>
    </xdr:from>
    <xdr:ext cx="5715000" cy="3533775"/>
    <xdr:graphicFrame>
      <xdr:nvGraphicFramePr>
        <xdr:cNvPr id="2" name="Chart 2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847725</xdr:colOff>
      <xdr:row>32</xdr:row>
      <xdr:rowOff>161925</xdr:rowOff>
    </xdr:from>
    <xdr:ext cx="5715000" cy="3533775"/>
    <xdr:graphicFrame>
      <xdr:nvGraphicFramePr>
        <xdr:cNvPr id="3" name="Chart 3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33</xdr:row>
      <xdr:rowOff>142875</xdr:rowOff>
    </xdr:from>
    <xdr:ext cx="5715000" cy="3533775"/>
    <xdr:graphicFrame>
      <xdr:nvGraphicFramePr>
        <xdr:cNvPr id="4" name="Chart 4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904875</xdr:colOff>
      <xdr:row>33</xdr:row>
      <xdr:rowOff>142875</xdr:rowOff>
    </xdr:from>
    <xdr:ext cx="5715000" cy="3533775"/>
    <xdr:graphicFrame>
      <xdr:nvGraphicFramePr>
        <xdr:cNvPr id="5" name="Chart 5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847725</xdr:colOff>
      <xdr:row>33</xdr:row>
      <xdr:rowOff>142875</xdr:rowOff>
    </xdr:from>
    <xdr:ext cx="5715000" cy="3533775"/>
    <xdr:graphicFrame>
      <xdr:nvGraphicFramePr>
        <xdr:cNvPr id="6" name="Chart 6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33</xdr:row>
      <xdr:rowOff>133350</xdr:rowOff>
    </xdr:from>
    <xdr:ext cx="5715000" cy="3533775"/>
    <xdr:graphicFrame>
      <xdr:nvGraphicFramePr>
        <xdr:cNvPr id="7" name="Chart 7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904875</xdr:colOff>
      <xdr:row>33</xdr:row>
      <xdr:rowOff>133350</xdr:rowOff>
    </xdr:from>
    <xdr:ext cx="5715000" cy="3533775"/>
    <xdr:graphicFrame>
      <xdr:nvGraphicFramePr>
        <xdr:cNvPr id="8" name="Chart 8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847725</xdr:colOff>
      <xdr:row>33</xdr:row>
      <xdr:rowOff>133350</xdr:rowOff>
    </xdr:from>
    <xdr:ext cx="5715000" cy="3533775"/>
    <xdr:graphicFrame>
      <xdr:nvGraphicFramePr>
        <xdr:cNvPr id="9" name="Chart 9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64.63"/>
  </cols>
  <sheetData>
    <row r="1">
      <c r="A1" s="1" t="s">
        <v>0</v>
      </c>
      <c r="E1" s="2"/>
      <c r="F1" s="2"/>
      <c r="G1" s="3" t="s">
        <v>1</v>
      </c>
      <c r="K1" s="2"/>
      <c r="L1" s="2"/>
    </row>
    <row r="2">
      <c r="A2" s="4" t="s">
        <v>2</v>
      </c>
      <c r="B2" s="5"/>
      <c r="C2" s="5"/>
      <c r="D2" s="6"/>
      <c r="E2" s="2"/>
      <c r="F2" s="2"/>
      <c r="G2" s="4" t="s">
        <v>3</v>
      </c>
      <c r="H2" s="5"/>
      <c r="I2" s="5"/>
      <c r="J2" s="6"/>
      <c r="K2" s="2"/>
      <c r="L2" s="7" t="s">
        <v>4</v>
      </c>
    </row>
    <row r="3">
      <c r="A3" s="7" t="s">
        <v>5</v>
      </c>
      <c r="B3" s="7" t="s">
        <v>6</v>
      </c>
      <c r="C3" s="7" t="s">
        <v>7</v>
      </c>
      <c r="D3" s="7" t="s">
        <v>8</v>
      </c>
      <c r="E3" s="2"/>
      <c r="F3" s="2"/>
      <c r="G3" s="7" t="s">
        <v>5</v>
      </c>
      <c r="H3" s="8" t="s">
        <v>6</v>
      </c>
      <c r="I3" s="8" t="s">
        <v>7</v>
      </c>
      <c r="J3" s="8" t="s">
        <v>8</v>
      </c>
      <c r="K3" s="2"/>
      <c r="L3" s="9" t="s">
        <v>9</v>
      </c>
    </row>
    <row r="4">
      <c r="A4" s="10">
        <v>1.0</v>
      </c>
      <c r="B4" s="11">
        <v>10003.0</v>
      </c>
      <c r="C4" s="11">
        <v>3.0</v>
      </c>
      <c r="D4" s="11">
        <v>0.0</v>
      </c>
      <c r="E4" s="2"/>
      <c r="F4" s="2"/>
      <c r="G4" s="10">
        <v>1.0</v>
      </c>
      <c r="H4" s="12">
        <v>10008.0</v>
      </c>
      <c r="I4" s="12">
        <v>3.0</v>
      </c>
      <c r="J4" s="12">
        <v>0.0</v>
      </c>
      <c r="K4" s="2"/>
      <c r="L4" s="13"/>
    </row>
    <row r="5">
      <c r="A5" s="10">
        <v>2.0</v>
      </c>
      <c r="B5" s="11">
        <v>10009.0</v>
      </c>
      <c r="C5" s="11">
        <v>3.0</v>
      </c>
      <c r="D5" s="11">
        <v>0.0</v>
      </c>
      <c r="E5" s="2"/>
      <c r="F5" s="2"/>
      <c r="G5" s="10">
        <v>2.0</v>
      </c>
      <c r="H5" s="12">
        <v>10010.0</v>
      </c>
      <c r="I5" s="12">
        <v>3.0</v>
      </c>
      <c r="J5" s="12">
        <v>0.0</v>
      </c>
      <c r="K5" s="2"/>
      <c r="L5" s="13"/>
    </row>
    <row r="6">
      <c r="A6" s="10">
        <v>3.0</v>
      </c>
      <c r="B6" s="11">
        <v>10005.0</v>
      </c>
      <c r="C6" s="11">
        <v>0.0</v>
      </c>
      <c r="D6" s="12">
        <v>3.0</v>
      </c>
      <c r="E6" s="2"/>
      <c r="F6" s="2"/>
      <c r="G6" s="10">
        <v>3.0</v>
      </c>
      <c r="H6" s="12">
        <v>10022.0</v>
      </c>
      <c r="I6" s="12">
        <v>3.0</v>
      </c>
      <c r="J6" s="12">
        <v>0.0</v>
      </c>
      <c r="K6" s="2"/>
      <c r="L6" s="13"/>
    </row>
    <row r="7">
      <c r="A7" s="10">
        <v>4.0</v>
      </c>
      <c r="B7" s="11">
        <v>10004.0</v>
      </c>
      <c r="C7" s="11">
        <v>3.0</v>
      </c>
      <c r="D7" s="12">
        <v>0.0</v>
      </c>
      <c r="E7" s="2"/>
      <c r="F7" s="2"/>
      <c r="G7" s="10">
        <v>4.0</v>
      </c>
      <c r="H7" s="12">
        <v>10004.0</v>
      </c>
      <c r="I7" s="12">
        <v>0.0</v>
      </c>
      <c r="J7" s="12">
        <v>3.0</v>
      </c>
      <c r="K7" s="2"/>
      <c r="L7" s="13"/>
    </row>
    <row r="8">
      <c r="A8" s="14" t="s">
        <v>10</v>
      </c>
      <c r="B8" s="15">
        <f t="shared" ref="B8:D8" si="1">AVERAGE(B4:B7)</f>
        <v>10005.25</v>
      </c>
      <c r="C8" s="15">
        <f t="shared" si="1"/>
        <v>2.25</v>
      </c>
      <c r="D8" s="15">
        <f t="shared" si="1"/>
        <v>0.75</v>
      </c>
      <c r="E8" s="2"/>
      <c r="F8" s="2"/>
      <c r="G8" s="14" t="s">
        <v>11</v>
      </c>
      <c r="H8" s="10">
        <f t="shared" ref="H8:J8" si="2">AVERAGE(H4:H7)</f>
        <v>10011</v>
      </c>
      <c r="I8" s="10">
        <f t="shared" si="2"/>
        <v>2.25</v>
      </c>
      <c r="J8" s="10">
        <f t="shared" si="2"/>
        <v>0.75</v>
      </c>
      <c r="K8" s="2"/>
      <c r="L8" s="13"/>
    </row>
    <row r="9">
      <c r="A9" s="16"/>
      <c r="B9" s="16"/>
      <c r="C9" s="16"/>
      <c r="D9" s="16"/>
      <c r="E9" s="2"/>
      <c r="F9" s="2"/>
      <c r="G9" s="16"/>
      <c r="H9" s="16"/>
      <c r="I9" s="16"/>
      <c r="J9" s="16"/>
      <c r="K9" s="2"/>
      <c r="L9" s="13"/>
    </row>
    <row r="10">
      <c r="A10" s="16"/>
      <c r="B10" s="16"/>
      <c r="C10" s="16"/>
      <c r="D10" s="16"/>
      <c r="E10" s="2"/>
      <c r="F10" s="2"/>
      <c r="G10" s="16"/>
      <c r="H10" s="16"/>
      <c r="I10" s="16"/>
      <c r="J10" s="16"/>
      <c r="K10" s="2"/>
      <c r="L10" s="13"/>
    </row>
    <row r="11">
      <c r="A11" s="16"/>
      <c r="B11" s="16"/>
      <c r="C11" s="16"/>
      <c r="D11" s="16"/>
      <c r="E11" s="2"/>
      <c r="F11" s="2"/>
      <c r="G11" s="16"/>
      <c r="H11" s="16"/>
      <c r="I11" s="16"/>
      <c r="J11" s="16"/>
      <c r="K11" s="2"/>
      <c r="L11" s="13"/>
    </row>
    <row r="12">
      <c r="A12" s="16"/>
      <c r="B12" s="16"/>
      <c r="C12" s="16"/>
      <c r="D12" s="16"/>
      <c r="E12" s="2"/>
      <c r="F12" s="2"/>
      <c r="G12" s="16"/>
      <c r="H12" s="16"/>
      <c r="I12" s="16"/>
      <c r="J12" s="16"/>
      <c r="K12" s="2"/>
      <c r="L12" s="13"/>
    </row>
    <row r="13">
      <c r="A13" s="3" t="s">
        <v>12</v>
      </c>
      <c r="E13" s="2"/>
      <c r="F13" s="2"/>
      <c r="G13" s="3" t="s">
        <v>13</v>
      </c>
      <c r="K13" s="2"/>
      <c r="L13" s="13"/>
    </row>
    <row r="14">
      <c r="A14" s="4" t="s">
        <v>14</v>
      </c>
      <c r="B14" s="5"/>
      <c r="C14" s="5"/>
      <c r="D14" s="6"/>
      <c r="E14" s="2"/>
      <c r="F14" s="2"/>
      <c r="G14" s="4" t="s">
        <v>15</v>
      </c>
      <c r="H14" s="5"/>
      <c r="I14" s="5"/>
      <c r="J14" s="6"/>
      <c r="K14" s="2"/>
      <c r="L14" s="13"/>
    </row>
    <row r="15">
      <c r="A15" s="7" t="s">
        <v>5</v>
      </c>
      <c r="B15" s="7" t="s">
        <v>6</v>
      </c>
      <c r="C15" s="7" t="s">
        <v>7</v>
      </c>
      <c r="D15" s="7" t="s">
        <v>8</v>
      </c>
      <c r="E15" s="2"/>
      <c r="F15" s="2"/>
      <c r="G15" s="7" t="s">
        <v>5</v>
      </c>
      <c r="H15" s="8" t="s">
        <v>6</v>
      </c>
      <c r="I15" s="8" t="s">
        <v>7</v>
      </c>
      <c r="J15" s="8" t="s">
        <v>8</v>
      </c>
      <c r="K15" s="2"/>
      <c r="L15" s="13"/>
    </row>
    <row r="16">
      <c r="A16" s="10">
        <v>1.0</v>
      </c>
      <c r="B16" s="12">
        <v>10003.0</v>
      </c>
      <c r="C16" s="12">
        <v>3.0</v>
      </c>
      <c r="D16" s="12">
        <v>1.0</v>
      </c>
      <c r="E16" s="2"/>
      <c r="F16" s="2"/>
      <c r="G16" s="10">
        <v>1.0</v>
      </c>
      <c r="H16" s="12">
        <v>10006.0</v>
      </c>
      <c r="I16" s="12">
        <v>1.0</v>
      </c>
      <c r="J16" s="12">
        <v>3.0</v>
      </c>
      <c r="K16" s="2"/>
      <c r="L16" s="13"/>
    </row>
    <row r="17">
      <c r="A17" s="10">
        <v>2.0</v>
      </c>
      <c r="B17" s="12">
        <v>10008.0</v>
      </c>
      <c r="C17" s="12">
        <v>3.0</v>
      </c>
      <c r="D17" s="12">
        <v>1.0</v>
      </c>
      <c r="E17" s="2"/>
      <c r="F17" s="2"/>
      <c r="G17" s="10">
        <v>2.0</v>
      </c>
      <c r="H17" s="12">
        <v>10015.0</v>
      </c>
      <c r="I17" s="12">
        <v>1.0</v>
      </c>
      <c r="J17" s="12">
        <v>3.0</v>
      </c>
      <c r="K17" s="2"/>
      <c r="L17" s="13"/>
    </row>
    <row r="18">
      <c r="A18" s="10">
        <v>3.0</v>
      </c>
      <c r="B18" s="12">
        <v>10005.0</v>
      </c>
      <c r="C18" s="12">
        <v>3.0</v>
      </c>
      <c r="D18" s="12">
        <v>1.0</v>
      </c>
      <c r="E18" s="2"/>
      <c r="F18" s="2"/>
      <c r="G18" s="10">
        <v>3.0</v>
      </c>
      <c r="H18" s="12">
        <v>10005.0</v>
      </c>
      <c r="I18" s="12">
        <v>1.0</v>
      </c>
      <c r="J18" s="12">
        <v>3.0</v>
      </c>
      <c r="K18" s="2"/>
      <c r="L18" s="13"/>
    </row>
    <row r="19">
      <c r="A19" s="10">
        <v>4.0</v>
      </c>
      <c r="B19" s="12">
        <v>10009.0</v>
      </c>
      <c r="C19" s="12">
        <v>3.0</v>
      </c>
      <c r="D19" s="12">
        <v>1.0</v>
      </c>
      <c r="E19" s="2"/>
      <c r="F19" s="2"/>
      <c r="G19" s="10">
        <v>4.0</v>
      </c>
      <c r="H19" s="12">
        <v>10007.0</v>
      </c>
      <c r="I19" s="12">
        <v>1.0</v>
      </c>
      <c r="J19" s="12">
        <v>4.0</v>
      </c>
      <c r="K19" s="2"/>
      <c r="L19" s="13"/>
    </row>
    <row r="20">
      <c r="A20" s="14" t="s">
        <v>11</v>
      </c>
      <c r="B20" s="10">
        <f t="shared" ref="B20:D20" si="3">AVERAGE(B16:B19)</f>
        <v>10006.25</v>
      </c>
      <c r="C20" s="10">
        <f t="shared" si="3"/>
        <v>3</v>
      </c>
      <c r="D20" s="10">
        <f t="shared" si="3"/>
        <v>1</v>
      </c>
      <c r="E20" s="2"/>
      <c r="F20" s="2"/>
      <c r="G20" s="14" t="s">
        <v>11</v>
      </c>
      <c r="H20" s="10">
        <f t="shared" ref="H20:J20" si="4">AVERAGE(H16:H19)</f>
        <v>10008.25</v>
      </c>
      <c r="I20" s="10">
        <f t="shared" si="4"/>
        <v>1</v>
      </c>
      <c r="J20" s="10">
        <f t="shared" si="4"/>
        <v>3.25</v>
      </c>
      <c r="K20" s="2"/>
      <c r="L20" s="13"/>
    </row>
    <row r="21">
      <c r="A21" s="16"/>
      <c r="B21" s="16"/>
      <c r="C21" s="16"/>
      <c r="D21" s="16"/>
      <c r="E21" s="2"/>
      <c r="F21" s="2"/>
      <c r="G21" s="16"/>
      <c r="H21" s="16"/>
      <c r="I21" s="16"/>
      <c r="J21" s="16"/>
      <c r="K21" s="2"/>
      <c r="L21" s="13"/>
    </row>
    <row r="22">
      <c r="A22" s="16"/>
      <c r="B22" s="16"/>
      <c r="C22" s="16"/>
      <c r="D22" s="16"/>
      <c r="E22" s="2"/>
      <c r="F22" s="2"/>
      <c r="G22" s="16"/>
      <c r="H22" s="16"/>
      <c r="I22" s="16"/>
      <c r="J22" s="16"/>
      <c r="K22" s="2"/>
      <c r="L22" s="13"/>
    </row>
    <row r="23">
      <c r="A23" s="16"/>
      <c r="B23" s="16"/>
      <c r="C23" s="16"/>
      <c r="D23" s="16"/>
      <c r="E23" s="2"/>
      <c r="F23" s="2"/>
      <c r="G23" s="16"/>
      <c r="H23" s="16"/>
      <c r="I23" s="16"/>
      <c r="J23" s="16"/>
      <c r="K23" s="2"/>
      <c r="L23" s="13"/>
    </row>
    <row r="24">
      <c r="A24" s="16"/>
      <c r="B24" s="16"/>
      <c r="C24" s="16"/>
      <c r="D24" s="16"/>
      <c r="E24" s="2"/>
      <c r="F24" s="2"/>
      <c r="G24" s="16"/>
      <c r="H24" s="16"/>
      <c r="I24" s="16"/>
      <c r="J24" s="16"/>
      <c r="K24" s="2"/>
      <c r="L24" s="1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>
      <c r="A26" s="1" t="s">
        <v>16</v>
      </c>
      <c r="E26" s="2"/>
      <c r="F26" s="1" t="s">
        <v>17</v>
      </c>
      <c r="G26" s="18"/>
      <c r="H26" s="2"/>
      <c r="I26" s="2"/>
      <c r="J26" s="2"/>
      <c r="K26" s="2"/>
      <c r="L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>
      <c r="A28" s="7" t="s">
        <v>18</v>
      </c>
      <c r="B28" s="7" t="s">
        <v>19</v>
      </c>
      <c r="C28" s="7" t="s">
        <v>20</v>
      </c>
      <c r="D28" s="7" t="s">
        <v>21</v>
      </c>
      <c r="E28" s="19"/>
      <c r="F28" s="7" t="s">
        <v>18</v>
      </c>
      <c r="G28" s="7" t="s">
        <v>19</v>
      </c>
      <c r="H28" s="7" t="s">
        <v>20</v>
      </c>
      <c r="I28" s="7" t="s">
        <v>21</v>
      </c>
      <c r="J28" s="2"/>
      <c r="K28" s="2"/>
      <c r="L28" s="2"/>
    </row>
    <row r="29">
      <c r="A29" s="10">
        <v>1.0</v>
      </c>
      <c r="B29" s="12">
        <v>10005.0</v>
      </c>
      <c r="C29" s="12">
        <v>2.0</v>
      </c>
      <c r="D29" s="12">
        <v>1.0</v>
      </c>
      <c r="E29" s="2"/>
      <c r="F29" s="10">
        <v>1.0</v>
      </c>
      <c r="G29" s="12">
        <v>1.0</v>
      </c>
      <c r="H29" s="12">
        <v>1.0</v>
      </c>
      <c r="I29" s="12">
        <v>1.0</v>
      </c>
      <c r="J29" s="2"/>
      <c r="K29" s="2"/>
      <c r="L29" s="2"/>
    </row>
    <row r="30">
      <c r="A30" s="10">
        <v>2.0</v>
      </c>
      <c r="B30" s="12">
        <v>10006.25</v>
      </c>
      <c r="C30" s="12">
        <v>3.0</v>
      </c>
      <c r="D30" s="12">
        <v>1.0</v>
      </c>
      <c r="E30" s="2"/>
      <c r="F30" s="10">
        <v>2.0</v>
      </c>
      <c r="G30" s="12">
        <f t="shared" ref="G30:G32" si="5">10005/B30</f>
        <v>0.9998750781</v>
      </c>
      <c r="H30" s="12">
        <f t="shared" ref="H30:H31" si="6">2/C30</f>
        <v>0.6666666667</v>
      </c>
      <c r="I30" s="12">
        <v>1.0</v>
      </c>
      <c r="J30" s="2"/>
      <c r="K30" s="2"/>
      <c r="L30" s="2"/>
    </row>
    <row r="31">
      <c r="A31" s="10">
        <v>4.0</v>
      </c>
      <c r="B31" s="12">
        <v>10011.0</v>
      </c>
      <c r="C31" s="12">
        <v>2.25</v>
      </c>
      <c r="D31" s="12">
        <v>0.75</v>
      </c>
      <c r="E31" s="2"/>
      <c r="F31" s="10">
        <v>4.0</v>
      </c>
      <c r="G31" s="12">
        <f t="shared" si="5"/>
        <v>0.9994006593</v>
      </c>
      <c r="H31" s="12">
        <f t="shared" si="6"/>
        <v>0.8888888889</v>
      </c>
      <c r="I31" s="12">
        <f t="shared" ref="I31:I32" si="7">1/D31</f>
        <v>1.333333333</v>
      </c>
      <c r="J31" s="2"/>
      <c r="K31" s="2"/>
      <c r="L31" s="2"/>
    </row>
    <row r="32">
      <c r="A32" s="10">
        <v>8.0</v>
      </c>
      <c r="B32" s="12">
        <v>10008.25</v>
      </c>
      <c r="C32" s="12">
        <v>1.0</v>
      </c>
      <c r="D32" s="12">
        <v>3.25</v>
      </c>
      <c r="E32" s="2"/>
      <c r="F32" s="10">
        <v>8.0</v>
      </c>
      <c r="G32" s="12">
        <f t="shared" si="5"/>
        <v>0.9996752679</v>
      </c>
      <c r="H32" s="12">
        <v>2.0</v>
      </c>
      <c r="I32" s="12">
        <f t="shared" si="7"/>
        <v>0.3076923077</v>
      </c>
      <c r="J32" s="2"/>
      <c r="K32" s="2"/>
      <c r="L32" s="2"/>
    </row>
  </sheetData>
  <mergeCells count="10">
    <mergeCell ref="G13:J13"/>
    <mergeCell ref="G14:J14"/>
    <mergeCell ref="A1:D1"/>
    <mergeCell ref="G1:J1"/>
    <mergeCell ref="A2:D2"/>
    <mergeCell ref="G2:J2"/>
    <mergeCell ref="L3:L24"/>
    <mergeCell ref="A13:D13"/>
    <mergeCell ref="A14:D14"/>
    <mergeCell ref="A26:D2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46.13"/>
    <col customWidth="1" min="13" max="13" width="47.75"/>
  </cols>
  <sheetData>
    <row r="1">
      <c r="A1" s="1" t="s">
        <v>22</v>
      </c>
      <c r="E1" s="2"/>
      <c r="F1" s="2"/>
      <c r="G1" s="3" t="s">
        <v>23</v>
      </c>
      <c r="K1" s="2"/>
      <c r="L1" s="2"/>
    </row>
    <row r="2">
      <c r="A2" s="4" t="s">
        <v>2</v>
      </c>
      <c r="B2" s="5"/>
      <c r="C2" s="5"/>
      <c r="D2" s="6"/>
      <c r="E2" s="2"/>
      <c r="F2" s="2"/>
      <c r="G2" s="4" t="s">
        <v>3</v>
      </c>
      <c r="H2" s="5"/>
      <c r="I2" s="5"/>
      <c r="J2" s="6"/>
      <c r="K2" s="2"/>
      <c r="L2" s="8" t="s">
        <v>24</v>
      </c>
      <c r="M2" s="20" t="s">
        <v>25</v>
      </c>
    </row>
    <row r="3">
      <c r="A3" s="7" t="s">
        <v>5</v>
      </c>
      <c r="B3" s="7" t="s">
        <v>6</v>
      </c>
      <c r="C3" s="7" t="s">
        <v>7</v>
      </c>
      <c r="D3" s="7" t="s">
        <v>8</v>
      </c>
      <c r="E3" s="2"/>
      <c r="F3" s="2"/>
      <c r="G3" s="7" t="s">
        <v>5</v>
      </c>
      <c r="H3" s="8" t="s">
        <v>6</v>
      </c>
      <c r="I3" s="8" t="s">
        <v>7</v>
      </c>
      <c r="J3" s="8" t="s">
        <v>8</v>
      </c>
      <c r="K3" s="2"/>
      <c r="L3" s="9" t="s">
        <v>26</v>
      </c>
      <c r="M3" s="21" t="s">
        <v>27</v>
      </c>
    </row>
    <row r="4">
      <c r="A4" s="10">
        <v>1.0</v>
      </c>
      <c r="B4" s="11">
        <v>10007.0</v>
      </c>
      <c r="C4" s="11">
        <v>0.0</v>
      </c>
      <c r="D4" s="11">
        <v>5.0</v>
      </c>
      <c r="E4" s="2"/>
      <c r="F4" s="2"/>
      <c r="G4" s="10">
        <v>1.0</v>
      </c>
      <c r="H4" s="12">
        <v>10013.0</v>
      </c>
      <c r="I4" s="12">
        <v>4.0</v>
      </c>
      <c r="J4" s="12">
        <v>0.0</v>
      </c>
      <c r="K4" s="2"/>
      <c r="L4" s="13"/>
      <c r="M4" s="13"/>
    </row>
    <row r="5">
      <c r="A5" s="10">
        <v>2.0</v>
      </c>
      <c r="B5" s="11">
        <v>10007.0</v>
      </c>
      <c r="C5" s="11">
        <v>3.0</v>
      </c>
      <c r="D5" s="11">
        <v>0.0</v>
      </c>
      <c r="E5" s="2"/>
      <c r="F5" s="2"/>
      <c r="G5" s="10">
        <v>2.0</v>
      </c>
      <c r="H5" s="12">
        <v>10014.0</v>
      </c>
      <c r="I5" s="12">
        <v>4.0</v>
      </c>
      <c r="J5" s="12">
        <v>1.0</v>
      </c>
      <c r="K5" s="2"/>
      <c r="L5" s="13"/>
      <c r="M5" s="13"/>
    </row>
    <row r="6">
      <c r="A6" s="10">
        <v>3.0</v>
      </c>
      <c r="B6" s="11">
        <v>10017.0</v>
      </c>
      <c r="C6" s="11">
        <v>0.0</v>
      </c>
      <c r="D6" s="12">
        <v>5.0</v>
      </c>
      <c r="E6" s="2"/>
      <c r="F6" s="2"/>
      <c r="G6" s="10">
        <v>3.0</v>
      </c>
      <c r="H6" s="12">
        <v>10008.0</v>
      </c>
      <c r="I6" s="12">
        <v>2.0</v>
      </c>
      <c r="J6" s="12">
        <v>2.0</v>
      </c>
      <c r="K6" s="2"/>
      <c r="L6" s="13"/>
      <c r="M6" s="13"/>
    </row>
    <row r="7">
      <c r="A7" s="10">
        <v>4.0</v>
      </c>
      <c r="B7" s="11">
        <v>10006.0</v>
      </c>
      <c r="C7" s="11">
        <v>0.0</v>
      </c>
      <c r="D7" s="12">
        <v>4.0</v>
      </c>
      <c r="E7" s="2"/>
      <c r="F7" s="2"/>
      <c r="G7" s="10">
        <v>4.0</v>
      </c>
      <c r="H7" s="12">
        <v>10010.0</v>
      </c>
      <c r="I7" s="12">
        <v>0.0</v>
      </c>
      <c r="J7" s="12">
        <v>4.0</v>
      </c>
      <c r="K7" s="2"/>
      <c r="L7" s="13"/>
      <c r="M7" s="13"/>
    </row>
    <row r="8">
      <c r="A8" s="14" t="s">
        <v>10</v>
      </c>
      <c r="B8" s="15">
        <f t="shared" ref="B8:D8" si="1">AVERAGE(B4:B7)</f>
        <v>10009.25</v>
      </c>
      <c r="C8" s="15">
        <f t="shared" si="1"/>
        <v>0.75</v>
      </c>
      <c r="D8" s="15">
        <f t="shared" si="1"/>
        <v>3.5</v>
      </c>
      <c r="E8" s="2"/>
      <c r="F8" s="2"/>
      <c r="G8" s="14" t="s">
        <v>11</v>
      </c>
      <c r="H8" s="10">
        <f t="shared" ref="H8:J8" si="2">AVERAGE(H4:H7)</f>
        <v>10011.25</v>
      </c>
      <c r="I8" s="10">
        <f t="shared" si="2"/>
        <v>2.5</v>
      </c>
      <c r="J8" s="10">
        <f t="shared" si="2"/>
        <v>1.75</v>
      </c>
      <c r="K8" s="2"/>
      <c r="L8" s="13"/>
      <c r="M8" s="13"/>
    </row>
    <row r="9">
      <c r="A9" s="16"/>
      <c r="B9" s="16"/>
      <c r="C9" s="16"/>
      <c r="D9" s="16"/>
      <c r="E9" s="2"/>
      <c r="F9" s="2"/>
      <c r="G9" s="16"/>
      <c r="H9" s="16"/>
      <c r="I9" s="16"/>
      <c r="J9" s="16"/>
      <c r="K9" s="2"/>
      <c r="L9" s="13"/>
      <c r="M9" s="13"/>
    </row>
    <row r="10">
      <c r="A10" s="16"/>
      <c r="B10" s="16"/>
      <c r="C10" s="16"/>
      <c r="D10" s="16"/>
      <c r="E10" s="2"/>
      <c r="F10" s="2"/>
      <c r="G10" s="16"/>
      <c r="H10" s="16"/>
      <c r="I10" s="16"/>
      <c r="J10" s="16"/>
      <c r="K10" s="2"/>
      <c r="L10" s="13"/>
      <c r="M10" s="13"/>
    </row>
    <row r="11">
      <c r="A11" s="16"/>
      <c r="B11" s="16"/>
      <c r="C11" s="16"/>
      <c r="D11" s="16"/>
      <c r="E11" s="2"/>
      <c r="F11" s="2"/>
      <c r="G11" s="16"/>
      <c r="H11" s="16"/>
      <c r="I11" s="16"/>
      <c r="J11" s="16"/>
      <c r="K11" s="2"/>
      <c r="L11" s="13"/>
      <c r="M11" s="13"/>
    </row>
    <row r="12">
      <c r="A12" s="16"/>
      <c r="B12" s="16"/>
      <c r="C12" s="16"/>
      <c r="D12" s="16"/>
      <c r="E12" s="2"/>
      <c r="F12" s="2"/>
      <c r="G12" s="16"/>
      <c r="H12" s="16"/>
      <c r="I12" s="16"/>
      <c r="J12" s="16"/>
      <c r="K12" s="2"/>
      <c r="L12" s="13"/>
      <c r="M12" s="13"/>
    </row>
    <row r="13">
      <c r="A13" s="3" t="s">
        <v>28</v>
      </c>
      <c r="E13" s="2"/>
      <c r="F13" s="2"/>
      <c r="G13" s="3" t="s">
        <v>29</v>
      </c>
      <c r="K13" s="2"/>
      <c r="L13" s="13"/>
      <c r="M13" s="13"/>
    </row>
    <row r="14">
      <c r="A14" s="4" t="s">
        <v>14</v>
      </c>
      <c r="B14" s="5"/>
      <c r="C14" s="5"/>
      <c r="D14" s="6"/>
      <c r="E14" s="2"/>
      <c r="F14" s="2"/>
      <c r="G14" s="4" t="s">
        <v>15</v>
      </c>
      <c r="H14" s="5"/>
      <c r="I14" s="5"/>
      <c r="J14" s="6"/>
      <c r="K14" s="2"/>
      <c r="L14" s="13"/>
      <c r="M14" s="13"/>
    </row>
    <row r="15">
      <c r="A15" s="7" t="s">
        <v>5</v>
      </c>
      <c r="B15" s="7" t="s">
        <v>6</v>
      </c>
      <c r="C15" s="7" t="s">
        <v>7</v>
      </c>
      <c r="D15" s="7" t="s">
        <v>8</v>
      </c>
      <c r="E15" s="2"/>
      <c r="F15" s="2"/>
      <c r="G15" s="7" t="s">
        <v>5</v>
      </c>
      <c r="H15" s="8" t="s">
        <v>6</v>
      </c>
      <c r="I15" s="8" t="s">
        <v>7</v>
      </c>
      <c r="J15" s="8" t="s">
        <v>8</v>
      </c>
      <c r="K15" s="2"/>
      <c r="L15" s="13"/>
      <c r="M15" s="13"/>
    </row>
    <row r="16">
      <c r="A16" s="10">
        <v>1.0</v>
      </c>
      <c r="B16" s="12">
        <v>10016.0</v>
      </c>
      <c r="C16" s="12">
        <v>4.0</v>
      </c>
      <c r="D16" s="12">
        <v>1.0</v>
      </c>
      <c r="E16" s="2"/>
      <c r="F16" s="2"/>
      <c r="G16" s="10">
        <v>1.0</v>
      </c>
      <c r="H16" s="12">
        <v>10007.0</v>
      </c>
      <c r="I16" s="12">
        <v>0.0</v>
      </c>
      <c r="J16" s="12">
        <v>4.0</v>
      </c>
      <c r="K16" s="2"/>
      <c r="L16" s="13"/>
      <c r="M16" s="13"/>
    </row>
    <row r="17">
      <c r="A17" s="10">
        <v>2.0</v>
      </c>
      <c r="B17" s="12">
        <v>10004.0</v>
      </c>
      <c r="C17" s="12">
        <v>4.0</v>
      </c>
      <c r="D17" s="12">
        <v>0.0</v>
      </c>
      <c r="E17" s="2"/>
      <c r="F17" s="2"/>
      <c r="G17" s="10">
        <v>2.0</v>
      </c>
      <c r="H17" s="12">
        <v>10009.0</v>
      </c>
      <c r="I17" s="12">
        <v>0.0</v>
      </c>
      <c r="J17" s="12">
        <v>4.0</v>
      </c>
      <c r="K17" s="2"/>
      <c r="L17" s="13"/>
      <c r="M17" s="13"/>
    </row>
    <row r="18">
      <c r="A18" s="10">
        <v>3.0</v>
      </c>
      <c r="B18" s="12">
        <v>10013.0</v>
      </c>
      <c r="C18" s="12">
        <v>0.0</v>
      </c>
      <c r="D18" s="12">
        <v>4.0</v>
      </c>
      <c r="E18" s="2"/>
      <c r="F18" s="2"/>
      <c r="G18" s="10">
        <v>3.0</v>
      </c>
      <c r="H18" s="12">
        <v>10011.0</v>
      </c>
      <c r="I18" s="12">
        <v>0.0</v>
      </c>
      <c r="J18" s="12">
        <v>4.0</v>
      </c>
      <c r="K18" s="2"/>
      <c r="L18" s="13"/>
      <c r="M18" s="13"/>
    </row>
    <row r="19">
      <c r="A19" s="10">
        <v>4.0</v>
      </c>
      <c r="B19" s="12">
        <v>10008.0</v>
      </c>
      <c r="C19" s="12">
        <v>3.0</v>
      </c>
      <c r="D19" s="12">
        <v>0.0</v>
      </c>
      <c r="E19" s="2"/>
      <c r="F19" s="2"/>
      <c r="G19" s="10">
        <v>4.0</v>
      </c>
      <c r="H19" s="12">
        <v>10007.0</v>
      </c>
      <c r="I19" s="12">
        <v>2.0</v>
      </c>
      <c r="J19" s="12">
        <v>2.0</v>
      </c>
      <c r="K19" s="2"/>
      <c r="L19" s="13"/>
      <c r="M19" s="13"/>
    </row>
    <row r="20">
      <c r="A20" s="14" t="s">
        <v>11</v>
      </c>
      <c r="B20" s="10">
        <f t="shared" ref="B20:D20" si="3">AVERAGE(B16:B19)</f>
        <v>10010.25</v>
      </c>
      <c r="C20" s="10">
        <f t="shared" si="3"/>
        <v>2.75</v>
      </c>
      <c r="D20" s="10">
        <f t="shared" si="3"/>
        <v>1.25</v>
      </c>
      <c r="E20" s="2"/>
      <c r="F20" s="2"/>
      <c r="G20" s="14" t="s">
        <v>11</v>
      </c>
      <c r="H20" s="10">
        <f t="shared" ref="H20:J20" si="4">AVERAGE(H16:H19)</f>
        <v>10008.5</v>
      </c>
      <c r="I20" s="10">
        <f t="shared" si="4"/>
        <v>0.5</v>
      </c>
      <c r="J20" s="10">
        <f t="shared" si="4"/>
        <v>3.5</v>
      </c>
      <c r="K20" s="2"/>
      <c r="L20" s="13"/>
      <c r="M20" s="13"/>
    </row>
    <row r="21">
      <c r="A21" s="16"/>
      <c r="B21" s="16"/>
      <c r="C21" s="16"/>
      <c r="D21" s="16"/>
      <c r="E21" s="2"/>
      <c r="F21" s="2"/>
      <c r="G21" s="16"/>
      <c r="H21" s="16"/>
      <c r="I21" s="16"/>
      <c r="J21" s="16"/>
      <c r="K21" s="2"/>
      <c r="L21" s="13"/>
      <c r="M21" s="13"/>
    </row>
    <row r="22">
      <c r="A22" s="16"/>
      <c r="B22" s="16"/>
      <c r="C22" s="16"/>
      <c r="D22" s="16"/>
      <c r="E22" s="2"/>
      <c r="F22" s="2"/>
      <c r="G22" s="16"/>
      <c r="H22" s="16"/>
      <c r="I22" s="16"/>
      <c r="J22" s="16"/>
      <c r="K22" s="2"/>
      <c r="L22" s="13"/>
      <c r="M22" s="13"/>
    </row>
    <row r="23">
      <c r="A23" s="16"/>
      <c r="B23" s="16"/>
      <c r="C23" s="16"/>
      <c r="D23" s="16"/>
      <c r="E23" s="2"/>
      <c r="F23" s="2"/>
      <c r="G23" s="16"/>
      <c r="H23" s="16"/>
      <c r="I23" s="16"/>
      <c r="J23" s="16"/>
      <c r="K23" s="2"/>
      <c r="L23" s="13"/>
      <c r="M23" s="13"/>
    </row>
    <row r="24">
      <c r="A24" s="16"/>
      <c r="B24" s="16"/>
      <c r="C24" s="16"/>
      <c r="D24" s="16"/>
      <c r="E24" s="2"/>
      <c r="F24" s="2"/>
      <c r="G24" s="16"/>
      <c r="H24" s="16"/>
      <c r="I24" s="16"/>
      <c r="J24" s="16"/>
      <c r="K24" s="2"/>
      <c r="L24" s="17"/>
      <c r="M24" s="1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>
      <c r="A26" s="1" t="s">
        <v>30</v>
      </c>
      <c r="E26" s="2"/>
      <c r="F26" s="1" t="s">
        <v>31</v>
      </c>
      <c r="G26" s="2"/>
      <c r="H26" s="2"/>
      <c r="I26" s="2"/>
      <c r="J26" s="2"/>
      <c r="K26" s="2"/>
      <c r="L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>
      <c r="A28" s="7" t="s">
        <v>18</v>
      </c>
      <c r="B28" s="7" t="s">
        <v>19</v>
      </c>
      <c r="C28" s="7" t="s">
        <v>20</v>
      </c>
      <c r="D28" s="7" t="s">
        <v>21</v>
      </c>
      <c r="E28" s="19"/>
      <c r="F28" s="7" t="s">
        <v>18</v>
      </c>
      <c r="G28" s="7" t="s">
        <v>19</v>
      </c>
      <c r="H28" s="7" t="s">
        <v>20</v>
      </c>
      <c r="I28" s="7" t="s">
        <v>21</v>
      </c>
      <c r="J28" s="2"/>
      <c r="K28" s="2"/>
      <c r="L28" s="2"/>
    </row>
    <row r="29">
      <c r="A29" s="10">
        <v>1.0</v>
      </c>
      <c r="B29" s="12">
        <v>10009.0</v>
      </c>
      <c r="C29" s="12">
        <v>1.0</v>
      </c>
      <c r="D29" s="12">
        <v>4.0</v>
      </c>
      <c r="E29" s="2"/>
      <c r="F29" s="10">
        <v>1.0</v>
      </c>
      <c r="G29" s="12">
        <v>1.0</v>
      </c>
      <c r="H29" s="12">
        <v>1.0</v>
      </c>
      <c r="I29" s="12">
        <v>1.0</v>
      </c>
      <c r="J29" s="2"/>
      <c r="K29" s="2"/>
      <c r="L29" s="2"/>
    </row>
    <row r="30">
      <c r="A30" s="10">
        <v>2.0</v>
      </c>
      <c r="B30" s="12">
        <v>10010.25</v>
      </c>
      <c r="C30" s="12">
        <v>2.75</v>
      </c>
      <c r="D30" s="12">
        <v>1.25</v>
      </c>
      <c r="E30" s="2"/>
      <c r="F30" s="10">
        <v>2.0</v>
      </c>
      <c r="G30" s="12">
        <f t="shared" ref="G30:G32" si="5">10009/B30</f>
        <v>0.999875128</v>
      </c>
      <c r="H30" s="12">
        <f t="shared" ref="H30:H32" si="6">1/2.75</f>
        <v>0.3636363636</v>
      </c>
      <c r="I30" s="12">
        <f t="shared" ref="I30:I32" si="7">4/D30</f>
        <v>3.2</v>
      </c>
      <c r="J30" s="2"/>
      <c r="K30" s="2"/>
      <c r="L30" s="2"/>
    </row>
    <row r="31">
      <c r="A31" s="10">
        <v>4.0</v>
      </c>
      <c r="B31" s="12">
        <v>10011.25</v>
      </c>
      <c r="C31" s="12">
        <v>2.5</v>
      </c>
      <c r="D31" s="12">
        <v>1.75</v>
      </c>
      <c r="E31" s="2"/>
      <c r="F31" s="10">
        <v>4.0</v>
      </c>
      <c r="G31" s="12">
        <f t="shared" si="5"/>
        <v>0.9997752528</v>
      </c>
      <c r="H31" s="12">
        <f t="shared" si="6"/>
        <v>0.3636363636</v>
      </c>
      <c r="I31" s="12">
        <f t="shared" si="7"/>
        <v>2.285714286</v>
      </c>
      <c r="J31" s="2"/>
      <c r="K31" s="2"/>
      <c r="L31" s="2"/>
    </row>
    <row r="32">
      <c r="A32" s="10">
        <v>8.0</v>
      </c>
      <c r="B32" s="12">
        <v>10008.5</v>
      </c>
      <c r="C32" s="12">
        <v>0.5</v>
      </c>
      <c r="D32" s="12">
        <v>3.5</v>
      </c>
      <c r="E32" s="2"/>
      <c r="F32" s="10">
        <v>8.0</v>
      </c>
      <c r="G32" s="12">
        <f t="shared" si="5"/>
        <v>1.000049958</v>
      </c>
      <c r="H32" s="12">
        <f t="shared" si="6"/>
        <v>0.3636363636</v>
      </c>
      <c r="I32" s="12">
        <f t="shared" si="7"/>
        <v>1.142857143</v>
      </c>
      <c r="J32" s="2"/>
      <c r="K32" s="2"/>
      <c r="L32" s="2"/>
    </row>
  </sheetData>
  <mergeCells count="11">
    <mergeCell ref="A13:D13"/>
    <mergeCell ref="A14:D14"/>
    <mergeCell ref="A2:D2"/>
    <mergeCell ref="A26:D26"/>
    <mergeCell ref="A1:D1"/>
    <mergeCell ref="G1:J1"/>
    <mergeCell ref="G2:J2"/>
    <mergeCell ref="L3:L24"/>
    <mergeCell ref="M3:M24"/>
    <mergeCell ref="G13:J13"/>
    <mergeCell ref="G14:J1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47.25"/>
    <col customWidth="1" min="13" max="13" width="51.38"/>
  </cols>
  <sheetData>
    <row r="1">
      <c r="A1" s="1" t="s">
        <v>32</v>
      </c>
      <c r="E1" s="2"/>
      <c r="F1" s="2"/>
      <c r="G1" s="3" t="s">
        <v>33</v>
      </c>
      <c r="K1" s="2"/>
      <c r="L1" s="2"/>
    </row>
    <row r="2">
      <c r="A2" s="4" t="s">
        <v>2</v>
      </c>
      <c r="B2" s="5"/>
      <c r="C2" s="5"/>
      <c r="D2" s="6"/>
      <c r="E2" s="2"/>
      <c r="F2" s="2"/>
      <c r="G2" s="4" t="s">
        <v>3</v>
      </c>
      <c r="H2" s="5"/>
      <c r="I2" s="5"/>
      <c r="J2" s="6"/>
      <c r="K2" s="2"/>
      <c r="L2" s="8" t="s">
        <v>24</v>
      </c>
      <c r="M2" s="20" t="s">
        <v>25</v>
      </c>
    </row>
    <row r="3">
      <c r="A3" s="7" t="s">
        <v>5</v>
      </c>
      <c r="B3" s="7" t="s">
        <v>6</v>
      </c>
      <c r="C3" s="7" t="s">
        <v>7</v>
      </c>
      <c r="D3" s="7" t="s">
        <v>8</v>
      </c>
      <c r="E3" s="2"/>
      <c r="F3" s="2"/>
      <c r="G3" s="8" t="s">
        <v>5</v>
      </c>
      <c r="H3" s="8" t="s">
        <v>6</v>
      </c>
      <c r="I3" s="8" t="s">
        <v>7</v>
      </c>
      <c r="J3" s="8" t="s">
        <v>8</v>
      </c>
      <c r="K3" s="2"/>
      <c r="L3" s="9" t="s">
        <v>34</v>
      </c>
      <c r="M3" s="21" t="s">
        <v>35</v>
      </c>
    </row>
    <row r="4">
      <c r="A4" s="10">
        <v>1.0</v>
      </c>
      <c r="B4" s="11">
        <v>1263.0</v>
      </c>
      <c r="C4" s="11">
        <v>190.0</v>
      </c>
      <c r="D4" s="11">
        <v>9.0</v>
      </c>
      <c r="E4" s="2"/>
      <c r="F4" s="2"/>
      <c r="G4" s="10">
        <v>1.0</v>
      </c>
      <c r="H4" s="12">
        <v>1316.0</v>
      </c>
      <c r="I4" s="12">
        <v>192.0</v>
      </c>
      <c r="J4" s="12">
        <v>12.0</v>
      </c>
      <c r="K4" s="2"/>
      <c r="L4" s="13"/>
      <c r="M4" s="13"/>
    </row>
    <row r="5">
      <c r="A5" s="10">
        <v>2.0</v>
      </c>
      <c r="B5" s="11">
        <v>1185.0</v>
      </c>
      <c r="C5" s="11">
        <v>186.0</v>
      </c>
      <c r="D5" s="11">
        <v>8.0</v>
      </c>
      <c r="E5" s="2"/>
      <c r="F5" s="2"/>
      <c r="G5" s="10">
        <v>2.0</v>
      </c>
      <c r="H5" s="12">
        <v>1236.0</v>
      </c>
      <c r="I5" s="12">
        <v>200.0</v>
      </c>
      <c r="J5" s="12">
        <v>0.0</v>
      </c>
      <c r="K5" s="2"/>
      <c r="L5" s="13"/>
      <c r="M5" s="13"/>
    </row>
    <row r="6">
      <c r="A6" s="10">
        <v>3.0</v>
      </c>
      <c r="B6" s="11">
        <v>1336.0</v>
      </c>
      <c r="C6" s="11">
        <v>193.0</v>
      </c>
      <c r="D6" s="12">
        <v>15.0</v>
      </c>
      <c r="E6" s="2"/>
      <c r="F6" s="2"/>
      <c r="G6" s="10">
        <v>3.0</v>
      </c>
      <c r="H6" s="12">
        <v>1317.0</v>
      </c>
      <c r="I6" s="12">
        <v>198.0</v>
      </c>
      <c r="J6" s="12">
        <v>4.0</v>
      </c>
      <c r="K6" s="2"/>
      <c r="L6" s="13"/>
      <c r="M6" s="13"/>
    </row>
    <row r="7">
      <c r="A7" s="10">
        <v>4.0</v>
      </c>
      <c r="B7" s="11">
        <v>1226.0</v>
      </c>
      <c r="C7" s="11">
        <v>197.0</v>
      </c>
      <c r="D7" s="12">
        <v>8.0</v>
      </c>
      <c r="E7" s="2"/>
      <c r="F7" s="2"/>
      <c r="G7" s="10">
        <v>4.0</v>
      </c>
      <c r="H7" s="12">
        <v>1262.0</v>
      </c>
      <c r="I7" s="12">
        <v>195.0</v>
      </c>
      <c r="J7" s="12">
        <v>8.0</v>
      </c>
      <c r="K7" s="2"/>
      <c r="L7" s="13"/>
      <c r="M7" s="13"/>
    </row>
    <row r="8">
      <c r="A8" s="14" t="s">
        <v>10</v>
      </c>
      <c r="B8" s="15">
        <f t="shared" ref="B8:D8" si="1">AVERAGE(B4:B7)</f>
        <v>1252.5</v>
      </c>
      <c r="C8" s="15">
        <f t="shared" si="1"/>
        <v>191.5</v>
      </c>
      <c r="D8" s="15">
        <f t="shared" si="1"/>
        <v>10</v>
      </c>
      <c r="E8" s="2"/>
      <c r="F8" s="2"/>
      <c r="G8" s="14" t="s">
        <v>11</v>
      </c>
      <c r="H8" s="10">
        <f t="shared" ref="H8:J8" si="2">AVERAGE(H4:H7)</f>
        <v>1282.75</v>
      </c>
      <c r="I8" s="10">
        <f t="shared" si="2"/>
        <v>196.25</v>
      </c>
      <c r="J8" s="10">
        <f t="shared" si="2"/>
        <v>6</v>
      </c>
      <c r="K8" s="2"/>
      <c r="L8" s="13"/>
      <c r="M8" s="13"/>
    </row>
    <row r="9">
      <c r="A9" s="16"/>
      <c r="B9" s="16"/>
      <c r="C9" s="16"/>
      <c r="D9" s="16"/>
      <c r="E9" s="2"/>
      <c r="F9" s="2"/>
      <c r="G9" s="16"/>
      <c r="H9" s="16"/>
      <c r="I9" s="16"/>
      <c r="J9" s="16"/>
      <c r="K9" s="2"/>
      <c r="L9" s="13"/>
      <c r="M9" s="13"/>
    </row>
    <row r="10">
      <c r="A10" s="16"/>
      <c r="B10" s="16"/>
      <c r="C10" s="16"/>
      <c r="D10" s="16"/>
      <c r="E10" s="2"/>
      <c r="F10" s="2"/>
      <c r="G10" s="16"/>
      <c r="H10" s="16"/>
      <c r="I10" s="16"/>
      <c r="J10" s="16"/>
      <c r="K10" s="2"/>
      <c r="L10" s="13"/>
      <c r="M10" s="13"/>
    </row>
    <row r="11">
      <c r="A11" s="16"/>
      <c r="B11" s="16"/>
      <c r="C11" s="16"/>
      <c r="D11" s="16"/>
      <c r="E11" s="2"/>
      <c r="F11" s="2"/>
      <c r="G11" s="16"/>
      <c r="H11" s="16"/>
      <c r="I11" s="16"/>
      <c r="J11" s="16"/>
      <c r="K11" s="2"/>
      <c r="L11" s="13"/>
      <c r="M11" s="13"/>
    </row>
    <row r="12">
      <c r="A12" s="16"/>
      <c r="B12" s="16"/>
      <c r="C12" s="16"/>
      <c r="D12" s="16"/>
      <c r="E12" s="2"/>
      <c r="F12" s="2"/>
      <c r="G12" s="16"/>
      <c r="H12" s="16"/>
      <c r="I12" s="16"/>
      <c r="J12" s="16"/>
      <c r="K12" s="2"/>
      <c r="L12" s="13"/>
      <c r="M12" s="13"/>
    </row>
    <row r="13">
      <c r="A13" s="3" t="s">
        <v>36</v>
      </c>
      <c r="E13" s="2"/>
      <c r="F13" s="2"/>
      <c r="G13" s="3" t="s">
        <v>37</v>
      </c>
      <c r="K13" s="2"/>
      <c r="L13" s="13"/>
      <c r="M13" s="13"/>
    </row>
    <row r="14">
      <c r="A14" s="4" t="s">
        <v>14</v>
      </c>
      <c r="B14" s="5"/>
      <c r="C14" s="5"/>
      <c r="D14" s="6"/>
      <c r="E14" s="2"/>
      <c r="F14" s="2"/>
      <c r="G14" s="4" t="s">
        <v>15</v>
      </c>
      <c r="H14" s="5"/>
      <c r="I14" s="5"/>
      <c r="J14" s="6"/>
      <c r="K14" s="2"/>
      <c r="L14" s="13"/>
      <c r="M14" s="13"/>
    </row>
    <row r="15">
      <c r="A15" s="7" t="s">
        <v>5</v>
      </c>
      <c r="B15" s="7" t="s">
        <v>6</v>
      </c>
      <c r="C15" s="7" t="s">
        <v>7</v>
      </c>
      <c r="D15" s="7" t="s">
        <v>8</v>
      </c>
      <c r="E15" s="2"/>
      <c r="F15" s="2"/>
      <c r="G15" s="7" t="s">
        <v>5</v>
      </c>
      <c r="H15" s="8" t="s">
        <v>6</v>
      </c>
      <c r="I15" s="8" t="s">
        <v>7</v>
      </c>
      <c r="J15" s="8" t="s">
        <v>8</v>
      </c>
      <c r="K15" s="2"/>
      <c r="L15" s="13"/>
      <c r="M15" s="13"/>
    </row>
    <row r="16">
      <c r="A16" s="10">
        <v>1.0</v>
      </c>
      <c r="B16" s="12">
        <v>1255.0</v>
      </c>
      <c r="C16" s="12">
        <v>196.0</v>
      </c>
      <c r="D16" s="12">
        <v>0.0</v>
      </c>
      <c r="E16" s="2"/>
      <c r="F16" s="2"/>
      <c r="G16" s="10">
        <v>1.0</v>
      </c>
      <c r="H16" s="12">
        <v>1285.0</v>
      </c>
      <c r="I16" s="12">
        <v>204.0</v>
      </c>
      <c r="J16" s="12">
        <v>0.0</v>
      </c>
      <c r="K16" s="2"/>
      <c r="L16" s="13"/>
      <c r="M16" s="13"/>
    </row>
    <row r="17">
      <c r="A17" s="10">
        <v>2.0</v>
      </c>
      <c r="B17" s="12">
        <v>1310.0</v>
      </c>
      <c r="C17" s="12">
        <v>200.0</v>
      </c>
      <c r="D17" s="12">
        <v>0.0</v>
      </c>
      <c r="E17" s="2"/>
      <c r="F17" s="2"/>
      <c r="G17" s="10">
        <v>2.0</v>
      </c>
      <c r="H17" s="12">
        <v>1214.0</v>
      </c>
      <c r="I17" s="12">
        <v>194.0</v>
      </c>
      <c r="J17" s="12">
        <v>4.0</v>
      </c>
      <c r="K17" s="2"/>
      <c r="L17" s="13"/>
      <c r="M17" s="13"/>
    </row>
    <row r="18">
      <c r="A18" s="10">
        <v>3.0</v>
      </c>
      <c r="B18" s="12">
        <v>1240.0</v>
      </c>
      <c r="C18" s="12">
        <v>194.0</v>
      </c>
      <c r="D18" s="12">
        <v>4.0</v>
      </c>
      <c r="E18" s="2"/>
      <c r="F18" s="2"/>
      <c r="G18" s="10">
        <v>3.0</v>
      </c>
      <c r="H18" s="12">
        <v>1300.0</v>
      </c>
      <c r="I18" s="12">
        <v>197.0</v>
      </c>
      <c r="J18" s="12">
        <v>0.0</v>
      </c>
      <c r="K18" s="2"/>
      <c r="L18" s="13"/>
      <c r="M18" s="13"/>
    </row>
    <row r="19">
      <c r="A19" s="10">
        <v>4.0</v>
      </c>
      <c r="B19" s="12">
        <v>1295.0</v>
      </c>
      <c r="C19" s="12">
        <v>200.0</v>
      </c>
      <c r="D19" s="12">
        <v>0.0</v>
      </c>
      <c r="E19" s="2"/>
      <c r="F19" s="2"/>
      <c r="G19" s="10">
        <v>4.0</v>
      </c>
      <c r="H19" s="12">
        <v>1386.0</v>
      </c>
      <c r="I19" s="12">
        <v>204.0</v>
      </c>
      <c r="J19" s="12">
        <v>0.0</v>
      </c>
      <c r="K19" s="2"/>
      <c r="L19" s="13"/>
      <c r="M19" s="13"/>
    </row>
    <row r="20">
      <c r="A20" s="14" t="s">
        <v>11</v>
      </c>
      <c r="B20" s="10">
        <f t="shared" ref="B20:D20" si="3">AVERAGE(B16:B19)</f>
        <v>1275</v>
      </c>
      <c r="C20" s="10">
        <f t="shared" si="3"/>
        <v>197.5</v>
      </c>
      <c r="D20" s="10">
        <f t="shared" si="3"/>
        <v>1</v>
      </c>
      <c r="E20" s="2"/>
      <c r="F20" s="2"/>
      <c r="G20" s="14" t="s">
        <v>11</v>
      </c>
      <c r="H20" s="10">
        <f t="shared" ref="H20:J20" si="4">AVERAGE(H16:H19)</f>
        <v>1296.25</v>
      </c>
      <c r="I20" s="10">
        <f t="shared" si="4"/>
        <v>199.75</v>
      </c>
      <c r="J20" s="10">
        <f t="shared" si="4"/>
        <v>1</v>
      </c>
      <c r="K20" s="2"/>
      <c r="L20" s="13"/>
      <c r="M20" s="13"/>
    </row>
    <row r="21">
      <c r="A21" s="16"/>
      <c r="B21" s="16"/>
      <c r="C21" s="16"/>
      <c r="D21" s="16"/>
      <c r="E21" s="2"/>
      <c r="F21" s="2"/>
      <c r="G21" s="16"/>
      <c r="H21" s="16"/>
      <c r="I21" s="16"/>
      <c r="J21" s="16"/>
      <c r="K21" s="2"/>
      <c r="L21" s="13"/>
      <c r="M21" s="13"/>
    </row>
    <row r="22">
      <c r="A22" s="16"/>
      <c r="B22" s="16"/>
      <c r="C22" s="16"/>
      <c r="D22" s="16"/>
      <c r="E22" s="2"/>
      <c r="F22" s="2"/>
      <c r="G22" s="16"/>
      <c r="H22" s="16"/>
      <c r="I22" s="16"/>
      <c r="J22" s="16"/>
      <c r="K22" s="2"/>
      <c r="L22" s="13"/>
      <c r="M22" s="13"/>
    </row>
    <row r="23">
      <c r="A23" s="16"/>
      <c r="B23" s="16"/>
      <c r="C23" s="16"/>
      <c r="D23" s="16"/>
      <c r="E23" s="2"/>
      <c r="F23" s="2"/>
      <c r="G23" s="16"/>
      <c r="H23" s="16"/>
      <c r="I23" s="16"/>
      <c r="J23" s="16"/>
      <c r="K23" s="2"/>
      <c r="L23" s="13"/>
      <c r="M23" s="13"/>
    </row>
    <row r="24">
      <c r="A24" s="16"/>
      <c r="B24" s="16"/>
      <c r="C24" s="16"/>
      <c r="D24" s="16"/>
      <c r="E24" s="2"/>
      <c r="F24" s="2"/>
      <c r="G24" s="16"/>
      <c r="H24" s="16"/>
      <c r="I24" s="16"/>
      <c r="J24" s="16"/>
      <c r="K24" s="2"/>
      <c r="L24" s="17"/>
      <c r="M24" s="1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>
      <c r="A26" s="1" t="s">
        <v>38</v>
      </c>
      <c r="E26" s="2"/>
      <c r="F26" s="1" t="s">
        <v>17</v>
      </c>
      <c r="G26" s="2"/>
      <c r="H26" s="2"/>
      <c r="I26" s="2"/>
      <c r="J26" s="2"/>
      <c r="K26" s="2"/>
      <c r="L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>
      <c r="A28" s="7" t="s">
        <v>18</v>
      </c>
      <c r="B28" s="7" t="s">
        <v>19</v>
      </c>
      <c r="C28" s="7" t="s">
        <v>20</v>
      </c>
      <c r="D28" s="7" t="s">
        <v>21</v>
      </c>
      <c r="E28" s="19"/>
      <c r="F28" s="7" t="s">
        <v>18</v>
      </c>
      <c r="G28" s="7" t="s">
        <v>19</v>
      </c>
      <c r="H28" s="7" t="s">
        <v>20</v>
      </c>
      <c r="I28" s="7" t="s">
        <v>21</v>
      </c>
      <c r="J28" s="2"/>
      <c r="K28" s="2"/>
      <c r="L28" s="2"/>
    </row>
    <row r="29">
      <c r="A29" s="10">
        <v>1.0</v>
      </c>
      <c r="B29" s="12">
        <v>1253.0</v>
      </c>
      <c r="C29" s="12">
        <v>192.0</v>
      </c>
      <c r="D29" s="12">
        <v>10.0</v>
      </c>
      <c r="E29" s="2"/>
      <c r="F29" s="10">
        <v>1.0</v>
      </c>
      <c r="G29" s="12">
        <v>1.0</v>
      </c>
      <c r="H29" s="12">
        <v>1.0</v>
      </c>
      <c r="I29" s="12">
        <v>1.0</v>
      </c>
      <c r="J29" s="2"/>
      <c r="K29" s="2"/>
      <c r="L29" s="2"/>
    </row>
    <row r="30">
      <c r="A30" s="10">
        <v>2.0</v>
      </c>
      <c r="B30" s="12">
        <v>1275.0</v>
      </c>
      <c r="C30" s="12">
        <v>197.5</v>
      </c>
      <c r="D30" s="12">
        <v>1.0</v>
      </c>
      <c r="E30" s="2"/>
      <c r="F30" s="10">
        <v>2.0</v>
      </c>
      <c r="G30" s="12">
        <f t="shared" ref="G30:G32" si="5">1253/B30</f>
        <v>0.982745098</v>
      </c>
      <c r="H30" s="12">
        <f t="shared" ref="H30:H32" si="6">192/C30</f>
        <v>0.9721518987</v>
      </c>
      <c r="I30" s="12">
        <f t="shared" ref="I30:I32" si="7">10/D30</f>
        <v>10</v>
      </c>
      <c r="J30" s="2"/>
      <c r="K30" s="2"/>
      <c r="L30" s="2"/>
    </row>
    <row r="31">
      <c r="A31" s="10">
        <v>4.0</v>
      </c>
      <c r="B31" s="12">
        <v>1282.75</v>
      </c>
      <c r="C31" s="12">
        <v>196.25</v>
      </c>
      <c r="D31" s="12">
        <v>6.0</v>
      </c>
      <c r="E31" s="2"/>
      <c r="F31" s="10">
        <v>4.0</v>
      </c>
      <c r="G31" s="12">
        <f t="shared" si="5"/>
        <v>0.9768076398</v>
      </c>
      <c r="H31" s="12">
        <f t="shared" si="6"/>
        <v>0.978343949</v>
      </c>
      <c r="I31" s="12">
        <f t="shared" si="7"/>
        <v>1.666666667</v>
      </c>
      <c r="J31" s="2"/>
      <c r="K31" s="2"/>
      <c r="L31" s="2"/>
    </row>
    <row r="32">
      <c r="A32" s="10">
        <v>8.0</v>
      </c>
      <c r="B32" s="12">
        <v>1296.25</v>
      </c>
      <c r="C32" s="12">
        <v>199.75</v>
      </c>
      <c r="D32" s="12">
        <v>1.0</v>
      </c>
      <c r="E32" s="2"/>
      <c r="F32" s="10">
        <v>8.0</v>
      </c>
      <c r="G32" s="12">
        <f t="shared" si="5"/>
        <v>0.9666345227</v>
      </c>
      <c r="H32" s="12">
        <f t="shared" si="6"/>
        <v>0.9612015019</v>
      </c>
      <c r="I32" s="12">
        <f t="shared" si="7"/>
        <v>10</v>
      </c>
      <c r="J32" s="2"/>
      <c r="K32" s="2"/>
      <c r="L32" s="2"/>
    </row>
  </sheetData>
  <mergeCells count="11">
    <mergeCell ref="A13:D13"/>
    <mergeCell ref="A14:D14"/>
    <mergeCell ref="A2:D2"/>
    <mergeCell ref="A26:D26"/>
    <mergeCell ref="A1:D1"/>
    <mergeCell ref="G1:J1"/>
    <mergeCell ref="G2:J2"/>
    <mergeCell ref="L3:L24"/>
    <mergeCell ref="M3:M24"/>
    <mergeCell ref="G13:J13"/>
    <mergeCell ref="G14:J14"/>
  </mergeCells>
  <drawing r:id="rId1"/>
</worksheet>
</file>