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<sst xmlns="http://schemas.openxmlformats.org/spreadsheetml/2006/main" uniqueCount="59">
  <si>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</si>
  <si>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</si>
  <si>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</si>
  <si>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</si>
  <si>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</si>
  <si>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</si>
  <si>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</si>
  <si>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</si>
  <si>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</si>
  <si>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</si>
  <si>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</si>
  <si>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</si>
  <si>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</si>
  <si>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</si>
  <si>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</si>
  <si>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</si>
  <si>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</si>
  <si>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</si>
  <si>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</si>
  <si>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</si>
  <si>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</si>
  <si>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Dữ liệu tại ô B12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</si>
  <si>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</si>
  <si>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</si>
  <si>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</si>
  <si>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</si>
  <si>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</si>
  <si>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</si>
  <si>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</si>
  <si>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</si>
  <si>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</si>
  <si>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</si>
  <si>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</si>
  <si>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</si>
  <si>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</si>
  <si>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</si>
  <si>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</si>
  <si>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</si>
  <si>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</si>
  <si>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</si>
  <si>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</si>
  <si>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</si>
  <si>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</si>
  <si>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</si>
  <si>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</si>
  <si>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</si>
  <si>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</si>
  <si>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</si>
  <si>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</si>
  <si>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</si>
  <si>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</si>
  <si>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</si>
  <si>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</si>
  <si>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</si>
  <si>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</si>
  <si>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</si>
  <si>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</si>
  <si>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</si>
  <si>
    <t>Dữ liệu tại ô C3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</si>
</sst>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  <c r="C3" t="s">
        <v>58</v>
      </c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45574.718622685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/>
      <c r="D10" s="20"/>
      <c r="E10" s="21"/>
      <c r="F10" s="22"/>
      <c r="G10" s="19"/>
      <c r="H10" s="20"/>
      <c r="I10" s="21"/>
    </row>
    <row r="11" spans="1:20" customHeight="1" ht="24" s="25" customFormat="1">
      <c r="A11" s="18" t="s">
        <v>19</v>
      </c>
      <c r="B11" s="19"/>
      <c r="C11" s="19"/>
      <c r="D11" s="20"/>
      <c r="E11" s="21"/>
      <c r="F11" s="22"/>
      <c r="G11" s="19"/>
      <c r="H11" s="24"/>
      <c r="I11" s="21"/>
    </row>
    <row r="12" spans="1:20" customHeight="1" ht="24" s="23" customFormat="1">
      <c r="A12" s="18" t="s">
        <v>20</v>
      </c>
      <c r="B12" s="19" t="s">
        <v>21</v>
      </c>
      <c r="C12" s="19"/>
      <c r="D12" s="20"/>
      <c r="E12" s="21"/>
      <c r="F12" s="22"/>
      <c r="G12" s="19"/>
      <c r="H12" s="24"/>
      <c r="I12" s="21"/>
    </row>
    <row r="13" spans="1:20" customHeight="1" ht="24" s="23" customFormat="1">
      <c r="A13" s="18" t="s">
        <v>22</v>
      </c>
      <c r="B13" s="19"/>
      <c r="C13" s="19"/>
      <c r="D13" s="20"/>
      <c r="E13" s="21"/>
      <c r="F13" s="22"/>
      <c r="G13" s="19"/>
      <c r="H13" s="20"/>
      <c r="I13" s="21"/>
    </row>
    <row r="14" spans="1:20" customHeight="1" ht="25.2" s="23" customFormat="1">
      <c r="A14" s="26" t="s">
        <v>23</v>
      </c>
      <c r="B14" s="27">
        <f>SUM(B10:B13)</f>
        <v>0</v>
      </c>
      <c r="C14" s="27">
        <f>SUM(C10:C13)</f>
        <v>0</v>
      </c>
      <c r="D14" s="27">
        <v>0</v>
      </c>
      <c r="E14" s="27">
        <f>SUM(E10:E13)</f>
        <v>0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24</v>
      </c>
      <c r="B15" s="19"/>
      <c r="C15" s="19"/>
      <c r="D15" s="20"/>
      <c r="E15" s="21"/>
      <c r="F15" s="22"/>
      <c r="G15" s="19"/>
      <c r="H15" s="20"/>
      <c r="I15" s="21"/>
    </row>
    <row r="16" spans="1:20" customHeight="1" ht="24" s="23" customFormat="1">
      <c r="A16" s="18" t="s">
        <v>25</v>
      </c>
      <c r="B16" s="19"/>
      <c r="C16" s="19"/>
      <c r="D16" s="20"/>
      <c r="E16" s="21"/>
      <c r="F16" s="22"/>
      <c r="G16" s="19"/>
      <c r="H16" s="20"/>
      <c r="I16" s="21"/>
    </row>
    <row r="17" spans="1:20" customHeight="1" ht="24" s="23" customFormat="1">
      <c r="A17" s="18" t="s">
        <v>26</v>
      </c>
      <c r="B17" s="19"/>
      <c r="C17" s="19"/>
      <c r="D17" s="20"/>
      <c r="E17" s="21"/>
      <c r="F17" s="22"/>
      <c r="G17" s="19"/>
      <c r="H17" s="20"/>
      <c r="I17" s="21"/>
    </row>
    <row r="18" spans="1:20" customHeight="1" ht="24" s="25" customFormat="1">
      <c r="A18" s="18" t="s">
        <v>27</v>
      </c>
      <c r="B18" s="19"/>
      <c r="C18" s="19"/>
      <c r="D18" s="20"/>
      <c r="E18" s="21"/>
      <c r="F18" s="22"/>
      <c r="G18" s="19"/>
      <c r="H18" s="20"/>
      <c r="I18" s="21"/>
    </row>
    <row r="19" spans="1:20" customHeight="1" ht="27.6">
      <c r="A19" s="26" t="s">
        <v>28</v>
      </c>
      <c r="B19" s="27">
        <f>SUM(B15:B18)</f>
        <v>0</v>
      </c>
      <c r="C19" s="27">
        <f>SUM(C15:C18)</f>
        <v>0</v>
      </c>
      <c r="D19" s="27">
        <v>0</v>
      </c>
      <c r="E19" s="27">
        <f>SUM(E15:E18)</f>
        <v>0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29</v>
      </c>
      <c r="B20" s="31">
        <f>B19+B14</f>
        <v>0</v>
      </c>
      <c r="C20" s="31">
        <f>C19+C14</f>
        <v>0</v>
      </c>
      <c r="D20" s="31">
        <v>0</v>
      </c>
      <c r="E20" s="31">
        <f>E19+E14</f>
        <v>0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30</v>
      </c>
      <c r="B22" s="79"/>
      <c r="C22" s="87" t="s">
        <v>31</v>
      </c>
      <c r="D22" s="87"/>
      <c r="E22" s="88" t="s">
        <v>32</v>
      </c>
      <c r="F22" s="88"/>
      <c r="G22" s="88" t="s">
        <v>33</v>
      </c>
      <c r="H22" s="88"/>
      <c r="I22" s="39" t="s">
        <v>34</v>
      </c>
    </row>
    <row r="23" spans="1:20" customHeight="1" ht="28.8" s="38" customFormat="1">
      <c r="A23" s="80" t="s">
        <v>35</v>
      </c>
      <c r="B23" s="80"/>
      <c r="C23" s="81">
        <v>0</v>
      </c>
      <c r="D23" s="82"/>
      <c r="E23" s="81">
        <v>0</v>
      </c>
      <c r="F23" s="81"/>
      <c r="G23" s="48">
        <f>C23*E23/100</f>
        <v>0</v>
      </c>
      <c r="H23" s="81"/>
      <c r="I23" s="40"/>
    </row>
    <row r="24" spans="1:20" customHeight="1" ht="28.8">
      <c r="A24" s="80" t="s">
        <v>36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37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38</v>
      </c>
      <c r="B27" s="45" t="s">
        <v>39</v>
      </c>
      <c r="C27" s="14" t="s">
        <v>40</v>
      </c>
      <c r="D27" s="14" t="s">
        <v>41</v>
      </c>
      <c r="E27" s="79" t="s">
        <v>42</v>
      </c>
      <c r="F27" s="79"/>
      <c r="G27" s="79" t="s">
        <v>43</v>
      </c>
      <c r="H27" s="79"/>
      <c r="I27" s="14" t="s">
        <v>44</v>
      </c>
    </row>
    <row r="28" spans="1:20" customHeight="1" ht="27" s="46" customFormat="1">
      <c r="A28" s="78" t="s">
        <v>45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20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22</v>
      </c>
      <c r="B32" s="19">
        <v>416000</v>
      </c>
      <c r="C32" s="19">
        <f>'[1]T10.'!D17</f>
        <v>0</v>
      </c>
      <c r="D32" s="48">
        <f>C32/B32%</f>
        <v>0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23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24</v>
      </c>
      <c r="B34" s="19">
        <v>438000</v>
      </c>
      <c r="C34" s="19">
        <f>'[1]T10.'!C24</f>
        <v>0</v>
      </c>
      <c r="D34" s="48">
        <f>C34/B34%</f>
        <v>0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25</v>
      </c>
      <c r="B35" s="19">
        <v>414000</v>
      </c>
      <c r="C35" s="19">
        <f>'[1]T10.'!C28</f>
        <v>0</v>
      </c>
      <c r="D35" s="48">
        <f>C35/B35%</f>
        <v>0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26</v>
      </c>
      <c r="B36" s="19">
        <v>414000</v>
      </c>
      <c r="C36" s="19">
        <f>'[1]T10.'!C32</f>
        <v>0</v>
      </c>
      <c r="D36" s="48">
        <f>C36/B36%</f>
        <v>0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27</v>
      </c>
      <c r="B37" s="19">
        <v>414000</v>
      </c>
      <c r="C37" s="19">
        <f>'[1]T10.'!C36</f>
        <v>0</v>
      </c>
      <c r="D37" s="48">
        <f>C37/B37%</f>
        <v>0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28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29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46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f>'[1]T10.'!C44</f>
        <v>0</v>
      </c>
      <c r="D41" s="48">
        <f>C41/B41%</f>
        <v>0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f>'[1]T10.'!C47</f>
        <v>0</v>
      </c>
      <c r="D42" s="48">
        <f>C42/B42%</f>
        <v>0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20</v>
      </c>
      <c r="B43" s="19">
        <v>2400</v>
      </c>
      <c r="C43" s="19">
        <f>'[1]T10.'!C50</f>
        <v>0</v>
      </c>
      <c r="D43" s="48">
        <f>C43/B43%</f>
        <v>0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22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23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24</v>
      </c>
      <c r="B46" s="19">
        <v>3000</v>
      </c>
      <c r="C46" s="19">
        <f>'[1]T10.'!C60</f>
        <v>0</v>
      </c>
      <c r="D46" s="19">
        <f>C46/B46%</f>
        <v>0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25</v>
      </c>
      <c r="B47" s="19">
        <v>2500</v>
      </c>
      <c r="C47" s="19">
        <f>'[1]T10.'!C62</f>
        <v>0</v>
      </c>
      <c r="D47" s="19">
        <f>C47/B47%</f>
        <v>0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26</v>
      </c>
      <c r="B48" s="19">
        <v>3000</v>
      </c>
      <c r="C48" s="19">
        <f>'[1]T10.'!C64</f>
        <v>0</v>
      </c>
      <c r="D48" s="19">
        <f>C48/B48%</f>
        <v>0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27</v>
      </c>
      <c r="B49" s="19">
        <v>3000</v>
      </c>
      <c r="C49" s="19">
        <f>'[1]T10.'!C66</f>
        <v>0</v>
      </c>
      <c r="D49" s="19">
        <f>C49/B49%</f>
        <v>0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28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29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47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0</v>
      </c>
      <c r="D53" s="48">
        <f>C53/B53%</f>
        <v>0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0</v>
      </c>
      <c r="D54" s="48">
        <f>C54/B54%</f>
        <v>0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20</v>
      </c>
      <c r="B55" s="19">
        <f>B31+B43</f>
        <v>469400</v>
      </c>
      <c r="C55" s="19">
        <f>C31+C43</f>
        <v>0</v>
      </c>
      <c r="D55" s="48">
        <f>C55/B55%</f>
        <v>0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22</v>
      </c>
      <c r="B56" s="19">
        <f>B32+B44</f>
        <v>417600</v>
      </c>
      <c r="C56" s="19">
        <f>C32+C44</f>
        <v>0</v>
      </c>
      <c r="D56" s="48">
        <f>C56/B56%</f>
        <v>0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48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24</v>
      </c>
      <c r="B58" s="19">
        <f>B34+B46</f>
        <v>441000</v>
      </c>
      <c r="C58" s="19">
        <f>C34+C46</f>
        <v>0</v>
      </c>
      <c r="D58" s="48">
        <f>C58/B58%</f>
        <v>0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25</v>
      </c>
      <c r="B59" s="19">
        <f>B35+B47</f>
        <v>416500</v>
      </c>
      <c r="C59" s="19">
        <f>C35+C47</f>
        <v>0</v>
      </c>
      <c r="D59" s="48">
        <f>C59/B59%</f>
        <v>0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26</v>
      </c>
      <c r="B60" s="19">
        <f>B36+B48</f>
        <v>417000</v>
      </c>
      <c r="C60" s="19">
        <f>C36+C48</f>
        <v>0</v>
      </c>
      <c r="D60" s="48">
        <f>C60/B60%</f>
        <v>0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27</v>
      </c>
      <c r="B61" s="19">
        <f>B37+B49</f>
        <v>417000</v>
      </c>
      <c r="C61" s="19">
        <f>C37+C49</f>
        <v>0</v>
      </c>
      <c r="D61" s="48">
        <f>C61/B61%</f>
        <v>0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49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50</v>
      </c>
      <c r="B63" s="31">
        <f>B57+B62</f>
        <v>3516460</v>
      </c>
      <c r="C63" s="31">
        <f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51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52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53</v>
      </c>
      <c r="B66" s="51">
        <f>B63+B64+B65</f>
        <v>5356460</v>
      </c>
      <c r="C66" s="51">
        <f>C63+C64+C65</f>
        <v>72454.955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54</v>
      </c>
      <c r="B67" s="71" t="s">
        <v>55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56</v>
      </c>
      <c r="B69" s="72"/>
      <c r="C69" s="72"/>
      <c r="D69" s="68"/>
      <c r="E69" s="68"/>
      <c r="F69" s="72" t="s">
        <v>57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