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E:\TestTing\TongHopFile Project\Nộp\"/>
    </mc:Choice>
  </mc:AlternateContent>
  <bookViews>
    <workbookView xWindow="0" yWindow="0" windowWidth="23040" windowHeight="9192" tabRatio="655" activeTab="1"/>
  </bookViews>
  <sheets>
    <sheet name="DefectList_Summary" sheetId="8" r:id="rId1"/>
    <sheet name="18130279_TruongHoangVi" sheetId="11" r:id="rId2"/>
    <sheet name="18130004_TruongNguyenThienAn" sheetId="9" r:id="rId3"/>
    <sheet name="18130094_HuynhGiaHuy" sheetId="10" r:id="rId4"/>
    <sheet name="18130144_LeDiemMy" sheetId="2" r:id="rId5"/>
    <sheet name="18130063_PhamVanHa" sheetId="13" r:id="rId6"/>
  </sheets>
  <definedNames>
    <definedName name="ACTION" localSheetId="5">#REF!</definedName>
    <definedName name="ACTION" localSheetId="0">#REF!</definedName>
    <definedName name="ACTION">#REF!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 i="11" l="1"/>
  <c r="A84" i="8" l="1"/>
  <c r="A85" i="8"/>
  <c r="A86" i="8"/>
  <c r="A87" i="8"/>
  <c r="A88" i="8"/>
  <c r="A89" i="8"/>
  <c r="A90" i="8"/>
  <c r="A91" i="8"/>
  <c r="A92" i="8"/>
  <c r="A83" i="8"/>
  <c r="A5" i="13"/>
  <c r="H91" i="8"/>
  <c r="H89" i="8"/>
  <c r="H87" i="8"/>
  <c r="H85" i="8"/>
  <c r="H83" i="8"/>
  <c r="A64" i="8"/>
  <c r="A65" i="8"/>
  <c r="A66" i="8"/>
  <c r="A67" i="8"/>
  <c r="A68" i="8"/>
  <c r="A69" i="8"/>
  <c r="A70" i="8"/>
  <c r="A71" i="8"/>
  <c r="A72" i="8"/>
  <c r="A73" i="8"/>
  <c r="A74" i="8"/>
  <c r="A75" i="8"/>
  <c r="A76" i="8"/>
  <c r="A77" i="8"/>
  <c r="A78" i="8"/>
  <c r="A79" i="8"/>
  <c r="A80" i="8"/>
  <c r="A81" i="8"/>
  <c r="A82" i="8"/>
  <c r="A63" i="8"/>
  <c r="A6" i="2"/>
  <c r="A5" i="2"/>
  <c r="H81" i="8" l="1"/>
  <c r="H79" i="8"/>
  <c r="H77" i="8"/>
  <c r="H75" i="8"/>
  <c r="H73" i="8"/>
  <c r="H71" i="8"/>
  <c r="H69" i="8"/>
  <c r="H67" i="8"/>
  <c r="H65" i="8"/>
  <c r="H63" i="8"/>
  <c r="A44" i="8"/>
  <c r="A45" i="8"/>
  <c r="A46" i="8"/>
  <c r="A47" i="8"/>
  <c r="A48" i="8"/>
  <c r="A49" i="8"/>
  <c r="A50" i="8"/>
  <c r="A51" i="8"/>
  <c r="A52" i="8"/>
  <c r="A53" i="8"/>
  <c r="A54" i="8"/>
  <c r="A55" i="8"/>
  <c r="A56" i="8"/>
  <c r="A57" i="8"/>
  <c r="A58" i="8"/>
  <c r="A59" i="8"/>
  <c r="A60" i="8"/>
  <c r="A61" i="8"/>
  <c r="A62" i="8"/>
  <c r="A43" i="8"/>
  <c r="A24" i="8"/>
  <c r="A25" i="8"/>
  <c r="A26" i="8"/>
  <c r="A27" i="8"/>
  <c r="A28" i="8"/>
  <c r="A29" i="8"/>
  <c r="A30" i="8"/>
  <c r="A31" i="8"/>
  <c r="A32" i="8"/>
  <c r="A33" i="8"/>
  <c r="A34" i="8"/>
  <c r="A35" i="8"/>
  <c r="A36" i="8"/>
  <c r="A37" i="8"/>
  <c r="A38" i="8"/>
  <c r="A39" i="8"/>
  <c r="A40" i="8"/>
  <c r="A41" i="8"/>
  <c r="A42" i="8"/>
  <c r="A23" i="8"/>
  <c r="A22" i="8"/>
  <c r="A16" i="8"/>
  <c r="A17" i="8"/>
  <c r="A18" i="8"/>
  <c r="A19" i="8"/>
  <c r="A20" i="8"/>
  <c r="A21" i="8"/>
  <c r="A15" i="8"/>
  <c r="A5" i="10"/>
  <c r="H61" i="8"/>
  <c r="H59" i="8"/>
  <c r="H57" i="8"/>
  <c r="H55" i="8"/>
  <c r="H53" i="8"/>
  <c r="H51" i="8"/>
  <c r="H49" i="8"/>
  <c r="H47" i="8"/>
  <c r="H45" i="8"/>
  <c r="H43" i="8"/>
  <c r="A5" i="9"/>
  <c r="H41" i="8"/>
  <c r="H39" i="8"/>
  <c r="H37" i="8"/>
  <c r="H35" i="8"/>
  <c r="H33" i="8"/>
  <c r="H31" i="8"/>
  <c r="H29" i="8"/>
  <c r="H27" i="8"/>
  <c r="H25" i="8"/>
  <c r="H23" i="8"/>
  <c r="A17" i="11"/>
  <c r="A4" i="8"/>
  <c r="A5" i="8"/>
  <c r="A6" i="8"/>
  <c r="A7" i="8"/>
  <c r="A8" i="8"/>
  <c r="A9" i="8"/>
  <c r="A10" i="8"/>
  <c r="A11" i="8"/>
  <c r="A12" i="8"/>
  <c r="A13" i="8"/>
  <c r="A14" i="8"/>
  <c r="A3" i="8"/>
  <c r="H21" i="8"/>
  <c r="H19" i="8"/>
  <c r="H17" i="8"/>
  <c r="H15" i="8"/>
  <c r="H13" i="8"/>
  <c r="H11" i="8"/>
  <c r="H9" i="8"/>
  <c r="H7" i="8"/>
  <c r="H5" i="8"/>
  <c r="H3" i="8"/>
  <c r="A18" i="11"/>
  <c r="A19" i="11"/>
  <c r="A20" i="11"/>
  <c r="A21" i="11"/>
  <c r="A22" i="11"/>
  <c r="A23" i="11"/>
  <c r="A24" i="11"/>
  <c r="A10" i="11"/>
  <c r="A11" i="11"/>
  <c r="A12" i="11"/>
  <c r="A13" i="11"/>
  <c r="A14" i="11"/>
  <c r="A15" i="11"/>
  <c r="A16" i="11"/>
  <c r="A6" i="11"/>
  <c r="A7" i="11"/>
  <c r="A8" i="11"/>
  <c r="A9" i="11"/>
  <c r="A6" i="10" l="1"/>
  <c r="A7" i="10"/>
  <c r="A8" i="10"/>
  <c r="A9" i="10"/>
  <c r="A10" i="10"/>
  <c r="A11" i="10"/>
  <c r="A12" i="10"/>
  <c r="A13" i="10"/>
  <c r="A14" i="10"/>
  <c r="A15" i="10"/>
  <c r="A16" i="10"/>
  <c r="A17" i="10"/>
  <c r="A18" i="10"/>
  <c r="A19" i="10"/>
  <c r="A20" i="10"/>
  <c r="A21" i="10"/>
  <c r="A22" i="10"/>
  <c r="A23" i="10"/>
  <c r="A24" i="10"/>
  <c r="A7" i="2" l="1"/>
  <c r="A8" i="2"/>
  <c r="A9" i="2"/>
  <c r="A10" i="2"/>
  <c r="A11" i="2"/>
  <c r="A12" i="2"/>
  <c r="A13" i="2"/>
  <c r="A14" i="2"/>
  <c r="A15" i="2"/>
  <c r="A16" i="2"/>
  <c r="A17" i="2"/>
  <c r="A18" i="2"/>
  <c r="A19" i="2"/>
  <c r="A20" i="2"/>
  <c r="A21" i="2"/>
  <c r="A22" i="2"/>
  <c r="A23" i="2"/>
  <c r="A24" i="2"/>
  <c r="A7" i="9" l="1"/>
  <c r="A6" i="9"/>
  <c r="A14" i="13"/>
  <c r="A6" i="13" l="1"/>
  <c r="A7" i="13"/>
  <c r="A8" i="13"/>
  <c r="A9" i="13"/>
  <c r="A10" i="13"/>
  <c r="A11" i="13"/>
  <c r="A12" i="13"/>
  <c r="A13" i="13"/>
  <c r="A8" i="9" l="1"/>
  <c r="A9" i="9"/>
  <c r="A10" i="9"/>
  <c r="A11" i="9"/>
  <c r="A12" i="9"/>
  <c r="A13" i="9"/>
  <c r="A14" i="9"/>
  <c r="A15" i="9"/>
  <c r="A16" i="9"/>
  <c r="A17" i="9"/>
  <c r="A18" i="9"/>
  <c r="A19" i="9"/>
  <c r="A20" i="9"/>
  <c r="A21" i="9"/>
  <c r="A22" i="9"/>
  <c r="A23" i="9"/>
  <c r="A24" i="9"/>
</calcChain>
</file>

<file path=xl/sharedStrings.xml><?xml version="1.0" encoding="utf-8"?>
<sst xmlns="http://schemas.openxmlformats.org/spreadsheetml/2006/main" count="689" uniqueCount="240">
  <si>
    <t>Priority</t>
  </si>
  <si>
    <t>Date</t>
  </si>
  <si>
    <t>Defect ID</t>
  </si>
  <si>
    <t>Defect Description &amp; Steps to reproduce</t>
  </si>
  <si>
    <t>Actual Result</t>
  </si>
  <si>
    <t>Expected Result</t>
  </si>
  <si>
    <t>Serverity</t>
  </si>
  <si>
    <t>Testcase ID</t>
  </si>
  <si>
    <t>Name</t>
  </si>
  <si>
    <t>Trương Hoàng Vi</t>
  </si>
  <si>
    <t>Trương Nguyễn Thiên Ân</t>
  </si>
  <si>
    <t>Huỳnh Gia Huy</t>
  </si>
  <si>
    <t>Lê Diễm My</t>
  </si>
  <si>
    <t>Phạm Văn Hà</t>
  </si>
  <si>
    <t>[Home screen] Interface error does not display responsive [Create] button according to different screen sizes.</t>
  </si>
  <si>
    <t>[New lesson -11]</t>
  </si>
  <si>
    <t>Pre-condition: Successfully logged into the system with a student account.
Steps:
1.Go to the website
2.Go to the [Home Page].
3. Observe the sidebar. Where the [Create] button is displayed</t>
  </si>
  <si>
    <t>[Create] button is displayed outside the sidebar</t>
  </si>
  <si>
    <t>The [Create] button displays the correct size according to different screens.</t>
  </si>
  <si>
    <t>Low</t>
  </si>
  <si>
    <t>Cosmetic</t>
  </si>
  <si>
    <t>[Create] Interface error does not display responsive layout [Create new lesson] according to different screens.</t>
  </si>
  <si>
    <t>Pre-condition: Successfully logged into the system with a student account.
Steps:
1.Go to the website
2.Go to the [Home Page].
3. Click the [Create] button.
4. Observation.</t>
  </si>
  <si>
    <t>The layout of creating a new lesson is displayed skewed to the right.</t>
  </si>
  <si>
    <t>layout creates a new lesson that displays the correct position for each different screen.</t>
  </si>
  <si>
    <t>[Create] Not display input messages longer than 64 characters when entering a name for a new lesson.</t>
  </si>
  <si>
    <t>[New lesson -6]</t>
  </si>
  <si>
    <t>Pre-condition: Successfully logged into the system with a student account.
Steps:
1.Go to the website
2.Go to the [Home Page].
3. Click the [Create] button.
4. Input [Name this lesson] input a multi-character value (&gt;64).</t>
  </si>
  <si>
    <t>No message is displayed.</t>
  </si>
  <si>
    <t>Display a message that the data is too long on the screen (Below the input card)</t>
  </si>
  <si>
    <t>Medium</t>
  </si>
  <si>
    <t>[Create] Not display the message that the new lesson name already exists in the system.</t>
  </si>
  <si>
    <t>[New lesson -3]</t>
  </si>
  <si>
    <t>Pre-condition: Successfully logged into the system with a student account.
Steps:
1. Click the [Create] button.
2. Input [Name this lesson] input a pre-existing lesson name.</t>
  </si>
  <si>
    <t>1. Display the [Create new lesson] layout.
2. Not display the message "The lesson name already exists in the system, please choose a different name."</t>
  </si>
  <si>
    <t>1. Display the [Create new lesson] layout.
2. Display the message "The lesson name already exists in the system, please choose a different name."</t>
  </si>
  <si>
    <t>High</t>
  </si>
  <si>
    <t>Critical</t>
  </si>
  <si>
    <t>[Create] Error displaying the asynchronous error message.</t>
  </si>
  <si>
    <t>Pre-condition: Successfully logged into the system with a student account.
Steps:
1. Click the [Create] button.
2. Not select any subject and press the [Next] button.
3. Select more than 3 subjects.</t>
  </si>
  <si>
    <t>1. Display the [Create new lesson] layout.
2. Display the error message "Please select relevant subjects for better content suggestions" below the same user can hardly see.
3. Display the error message "Maximum 3 subjects" next to Label "Choose relevant subjects".</t>
  </si>
  <si>
    <t>1. Display the [Create new lesson] layout.
2. Display the error message "Please select relevant subjects for better content suggestions" next to Label "Choose relevant subjects".
3. Display the error message "Maximum 3 subjects" next to Label "Choose relevant subjects".</t>
  </si>
  <si>
    <t>[Create] Error displaying the message "Please select relevant subjects for better content suggestions" is not responsive when clicking the [more] button.</t>
  </si>
  <si>
    <t>Pre-condition: Successfully logged into the system with a student account.
Steps:
1. Click the [Create] button.
2. Do not select a subject and click the [Next] button.
3. Click the [more] button</t>
  </si>
  <si>
    <t>1. Display the [Create new lesson] layout.
2. Display the message "Please select relevant subjects for better content suggestions".
3. The error message "Please select relevant subjects for better content suggestions" overflows the screen.</t>
  </si>
  <si>
    <t>1. Show layout [Create new lesson].
2. Display the message "Please select appropriate topics for better-suggested content".
3. Error message "Please select related topics for better content recommendations" displayed in the right place.</t>
  </si>
  <si>
    <t>[Create] Error displaying subject [other].</t>
  </si>
  <si>
    <t>Pre-condition: Successfully logged into the system with a student account.
Steps:
1. Click the [Create] button.
2. Select any subject.
3. Reselect the selected subject.
4 Select subject [other].
5. Choose any 3 subjects.</t>
  </si>
  <si>
    <t>1. Display the [Create new lesson] layout.
2. The selected topic is highlighted.
3. Show subject [other]
4. Subject [other] disappears.
5. Only 2 themes can be selected.</t>
  </si>
  <si>
    <t>1. Display the [Create new lesson] layout.
2. The selected subject is highlighted.
3. Show subject [other]
4. Subject [other] is still visible.
5. Can edit to select 3 subjects.</t>
  </si>
  <si>
    <t>[Create] Not display the message that the lesson name cannot exist with special characters "!@#$%^&amp;*(){}".</t>
  </si>
  <si>
    <t>[New lesson -5]</t>
  </si>
  <si>
    <t>Pre-condition: Successfully logged into the system with a student account.
Steps:
1. Click the [Create] button.
2. Input [Name this lesson] input a lesson name that contains the special characters "!@#$%^&amp;*(){}".</t>
  </si>
  <si>
    <t>1. Show [Create new lesson] layout.
2. New lesson names are still created with special characters.</t>
  </si>
  <si>
    <t>1. Display the [Create new lesson] layout.
2. Display the message "The lesson name cannot contain special characters, please choose another name."</t>
  </si>
  <si>
    <t>[Select Theme] Show the [Back] button instead of the [Skip] button. The [Skip] button and the [Next] button have the same effect.</t>
  </si>
  <si>
    <t>[New lesson -12]</t>
  </si>
  <si>
    <t>Pre-condition: Successfully logged into the system with a student account.
Step:
1. Click the [Create] button.
2. Click the [Next] button.
3. Click the [Next] button.
4. Click the [Skip] button.</t>
  </si>
  <si>
    <t>1. Display layout [Create new lesson].
2. Display layout [Select a theme].
3. Go to the [Edit Lesson] page.</t>
  </si>
  <si>
    <t>Replace the [Skip] button with the [Back] button to return to the layout [Create new lesson]</t>
  </si>
  <si>
    <t>[Create] Error losing layout [Create new lesson] when adjusting to mobile responsive.</t>
  </si>
  <si>
    <t xml:space="preserve"> Pre-condition: Successfully logged into the system with a student account.
Steps:
1. Click the [Create] button.
2. Right-click, select "inspect" (Ctrl + Shift + I)
3. Click on the mobile icon in the left corner of the code area. Select mobile screen.
4. Observation.</t>
  </si>
  <si>
    <t>Layout [Create new lesson] is displayed but when it is adjusted to mobile, it disappears.</t>
  </si>
  <si>
    <t>Layout [Create new lesson] is still displayed in response to mobile.</t>
  </si>
  <si>
    <t>Check enters the collection name more than 100 characters</t>
  </si>
  <si>
    <t>Pre-conditions:
+ Logged in and is on the "Collections" page
Steps:
1. Click the "Create Collection" button on the "Collections" page
2. In the box "Enter name collection" enter a name with a length of more than 100 characters
3. Select the button "Create Collection"</t>
  </si>
  <si>
    <t>Can't create a new collection
No error message displayed</t>
  </si>
  <si>
    <t>Display error message "Please enter a name less than 100 characters"
Cannot create a new collection</t>
  </si>
  <si>
    <t>Check newly created collection sorted by newest in the collection list</t>
  </si>
  <si>
    <t>Pre-Condition:
+ There is a previously created collection on the "Collections" page
Steps:
1. Click the "Create Collection" button on the "Collections" page
2. In the "Enter name collection" box, enter a valid collection name
3. Select the button "Create Collection"</t>
  </si>
  <si>
    <t>Show list sorted alphabetically</t>
  </si>
  <si>
    <t>Showing list sorted by newest</t>
  </si>
  <si>
    <t>Display the list displayed in a vertical row</t>
  </si>
  <si>
    <t>Display the list displayed by data cells</t>
  </si>
  <si>
    <t>Pre-Condition:
+ There is a previously created collection on the "Collections" page
Steps:
1. Click the "Collections" tab on the left menu</t>
  </si>
  <si>
    <t>Display unpaged collection list when displaying more than 20 collections</t>
  </si>
  <si>
    <t>Display a paginated collection list when displaying more than 20 collections</t>
  </si>
  <si>
    <t>Check the default display of the "public" checkbox when creating a collection</t>
  </si>
  <si>
    <t>Steps:
1. Click the "Collections" tab on the left menu
2. Click the "Create Collection" button on the "Collections" page</t>
  </si>
  <si>
    <t>Show the "Create Collection" dialog with the "public" checkbox with no default checked</t>
  </si>
  <si>
    <t>Show the "Create Collection" dialog with the default "public" checkbox selected</t>
  </si>
  <si>
    <t>Check the notification when creating a successful collection</t>
  </si>
  <si>
    <t>Steps:
1. Click the "Create Collection" button on the "Collections" page
2. In the "Enter name collection" box, enter a valid collection name
3. Select the button "Create Collection"</t>
  </si>
  <si>
    <t>The message "Collection "(collection name)" created" is not displayed when the collection is successfully created</t>
  </si>
  <si>
    <t>Display "Collection "(collection name)" created" message when collection is successfully created</t>
  </si>
  <si>
    <t>Check shows an increase in total collection when a collection is successfully created</t>
  </si>
  <si>
    <t>Pre-Condition:
+ Click the "Profile" tab on the left menu
Steps:
1. Click the "Create Collection" button on the "Profile" page
2. In the "Enter name collection" box, enter a valid collection name
3. Select the button "Create Collection"</t>
  </si>
  <si>
    <t>Don't show the increase in the number of collections when successfully creating a collection</t>
  </si>
  <si>
    <t>Show an increasing number of collections when successfully creating a collection</t>
  </si>
  <si>
    <t>Check the "Create Collection" button when you do not enter a collection name and do not select "visibility"</t>
  </si>
  <si>
    <t>Steps:
1. Click the "Create Collection" button on the "Collections" page
2. In the box "Enter name collection" do not enter data and do not select "visibility"
3. Select the button "Create Collection"</t>
  </si>
  <si>
    <t>Unable to select the "Create Collection" button</t>
  </si>
  <si>
    <t>1. Show error "Please add a valid collection name"
2. Unable to create a new collection</t>
  </si>
  <si>
    <t>Check shows an example of a hidden collection name in the "Enter collection name" box when no data has been entered</t>
  </si>
  <si>
    <t>Not show an example hidden collection name in the "Enter collection name" box</t>
  </si>
  <si>
    <t>Show an example hidden collection name in the "Enter collection name" box</t>
  </si>
  <si>
    <t>Check creates more than 200 collections</t>
  </si>
  <si>
    <t>Not display the message "The number of collections is more than 200"
Can't create new collection</t>
  </si>
  <si>
    <t>Display the message "The number of collections is more than 200"
Can't create a new collection</t>
  </si>
  <si>
    <t>1. In the management screen, enter more than 50 characters for the txtSearch field
2. Press enter key</t>
  </si>
  <si>
    <t>The text field that can be entered has no length limit.</t>
  </si>
  <si>
    <t>Text field input is limited to 50 characters.</t>
  </si>
  <si>
    <t>Serious</t>
  </si>
  <si>
    <t>[Search-10]</t>
  </si>
  <si>
    <t>1. In the management screen enter special characters for the field txtSearch
2. Press enter key</t>
  </si>
  <si>
    <t>perform a search without requiring re-entering data</t>
  </si>
  <si>
    <t>Displays an inappropriate data entry message</t>
  </si>
  <si>
    <t>[Search-9]</t>
  </si>
  <si>
    <t>[Form state is in default] The displayed data does not match the original design</t>
  </si>
  <si>
    <t>1. In the management screen enter the search data that already exists in the database
2. Press enter key</t>
  </si>
  <si>
    <t>perform a search and display a successful search page that doesn't match the original design</t>
  </si>
  <si>
    <t>perform a search and display a successful search page true to the original design</t>
  </si>
  <si>
    <t>[Search-1]</t>
  </si>
  <si>
    <t>[Reponsive] Error losing layout when adjusting screen size websize</t>
  </si>
  <si>
    <t>1. In the management screen enter the search data that already exists in the database
2. Press enter key
3. Minimize the screen of the web browser</t>
  </si>
  <si>
    <t>Broken layout</t>
  </si>
  <si>
    <t>Compatible with all device sizes</t>
  </si>
  <si>
    <t>[Search-7]</t>
  </si>
  <si>
    <t>[Search button click function] Search data does not exist but do not show the failed search page but show the successful search page with a white screen of no data</t>
  </si>
  <si>
    <t>1. In the management screen, enter the search data that does not exist
2. Press the enter key</t>
  </si>
  <si>
    <t>Showing successful search page with white screen with no data</t>
  </si>
  <si>
    <t>Showing failed search screen</t>
  </si>
  <si>
    <t>[Search-11]</t>
  </si>
  <si>
    <t>DEFECT LIST SUMMARY</t>
  </si>
  <si>
    <t>[Create Collection-3]</t>
  </si>
  <si>
    <t>[Create Collection-10]</t>
  </si>
  <si>
    <t>[Create Collection-11]</t>
  </si>
  <si>
    <t>[Create Collection-12]</t>
  </si>
  <si>
    <t>Check the display collection list when creating a collection</t>
  </si>
  <si>
    <t>Check the collection list pagination on display</t>
  </si>
  <si>
    <t>[Create Collection-13]</t>
  </si>
  <si>
    <t>[Create Collection-14]</t>
  </si>
  <si>
    <t>[Create Collection-15]</t>
  </si>
  <si>
    <t>[Create Collection-16]</t>
  </si>
  <si>
    <t>[Create Collection-17]</t>
  </si>
  <si>
    <t>[Create Collection-18]</t>
  </si>
  <si>
    <t>"Tham gia" screen is not displayed [Create a quiz] button by resize mobile screen (Student)</t>
  </si>
  <si>
    <t>Pre-condition: Successfully logged into the system with a student account.
Steps:
1.Go to "Tham gia" screen
2. Resize browser to mobile size
3. Observe the navbar. Where the [Create a quiz] button is displayed</t>
  </si>
  <si>
    <t>[Create a quiz] button is displayed</t>
  </si>
  <si>
    <t>Nút [Create a quiz] is not displayed</t>
  </si>
  <si>
    <t>"Tham gia" screen is not displayed [Instructor Dashboard] button by resize mobile screen (Teacher)</t>
  </si>
  <si>
    <t>Pre-condition: Successfully logged into the system with a teacher account.
Steps:
1.Go to "Tham gia" screen
2.Resize the websize.
3. Observe the navbar. Where the [Instructor Dashboard] button is displayed</t>
  </si>
  <si>
    <t>[Instructor Dashboard] button is displayed</t>
  </si>
  <si>
    <t>Nút [Instructor Dashboard] is not displayed</t>
  </si>
  <si>
    <t>Created quiz list at My Library tab in "Quản trị" screen is display but not pagination</t>
  </si>
  <si>
    <t>Pre-condition: Successfully logged into the system with a student account.
Steps:
1.Go to "Quản trị" screen
2.Select [My library] tab</t>
  </si>
  <si>
    <t>List created in My Library is  exist a pagination function</t>
  </si>
  <si>
    <t xml:space="preserve">List created in My Library is not exist a pagination function </t>
  </si>
  <si>
    <t>Created created list by click the [Activity] tab at the "Tham gia" screen is not exist soter and pagination function</t>
  </si>
  <si>
    <t>Pre-condition: Successfully logged into the system with a student account.
Steps:
1.Go to "Tham gia" screen
2.Select [Activity] tab
3. Select [Created] button
4.  Observe created quiz list</t>
  </si>
  <si>
    <t>1.Created quiz list is displayed.
2. Sorting and pagination functions is not exist</t>
  </si>
  <si>
    <t xml:space="preserve"> Sorting and pagination functions is  exist</t>
  </si>
  <si>
    <t>Vietnamese language does not exist by change quiz language</t>
  </si>
  <si>
    <t>Pre-condition: Created quiz
Step:
1. Go to "Tùy chỉnh quiz" screen.
2. Select [Edit quiz] button.
3. Select language quiz at part 2 (Select languge).</t>
  </si>
  <si>
    <t>1. Not exist Vietnamese languge</t>
  </si>
  <si>
    <t>1. Support all languages</t>
  </si>
  <si>
    <t>No error message is displayed if all spaces are blank at "Tạo quiz" diaglog</t>
  </si>
  <si>
    <t>Pre-condition: Successfully logged into the system
Steps:
1.Go to "Tham gia" screen
2.Click "Create a quiz"
3. At part 1  (Name this quiz), type blank in field</t>
  </si>
  <si>
    <t>1. Allow enter of all blanks character</t>
  </si>
  <si>
    <t>1. Show error message "
Quiz name don't just have spaces"</t>
  </si>
  <si>
    <t>Quiz visibility specification does not exist</t>
  </si>
  <si>
    <t>Pre-condition: Created quiz
Step:
1. Go to "Tùy chỉnh quiz" screen.
2. Select [Edit quiz] button.
3. Select visible quiz at part 4 (4. Who can see this quiz?).</t>
  </si>
  <si>
    <t>1. Only 2 options are allowed - Public/Private</t>
  </si>
  <si>
    <t>1. More option exists to specify who sees the game</t>
  </si>
  <si>
    <t>Can't customize the time of each question at "Thiết lập câu hỏi" screen</t>
  </si>
  <si>
    <t>Pre-condition: Created quiz
Step:
1. Go to "Tùy chỉnh quiz" screen
2. Select question type
3. On "Thiết lập câu hỏi" screen, set time alloted to answer this question</t>
  </si>
  <si>
    <t>1. Only some default options are allowed</t>
  </si>
  <si>
    <t>Allows customizing the time of each question</t>
  </si>
  <si>
    <t>Can't customize point of each question at "Thiết lập câu hỏi" screen</t>
  </si>
  <si>
    <t>Pre-condition: Created quiz
Step:
1. Go to "Tùy chỉnh quiz" screen
2. Select question type
3. On "Thiết lập câu hỏi" screen, change question point</t>
  </si>
  <si>
    <t>Allows customizing point of each question</t>
  </si>
  <si>
    <t>No error is displayed when entering special characters in the game name at "Tạo quiz" dialog</t>
  </si>
  <si>
    <t>Pre-condition: Successfully logged into the system
Steps:
1.Go to "Tham gia" screen
2.Click "Create a quiz"
3. At part 1 (Name this quiz), type special character (@#!?%...)</t>
  </si>
  <si>
    <t xml:space="preserve">No error is displayed </t>
  </si>
  <si>
    <t>"The quiz name does not have special characters" message is displayed</t>
  </si>
  <si>
    <t>[CQCreate-3]</t>
  </si>
  <si>
    <t>[CQ-Create-3]</t>
  </si>
  <si>
    <t>[CQ-Setup-10]</t>
  </si>
  <si>
    <t>[CQ-Setup-11]</t>
  </si>
  <si>
    <t>[CQ-Create-7]</t>
  </si>
  <si>
    <t>[CQ-Create-9]</t>
  </si>
  <si>
    <t>[CQ-Setup-4]</t>
  </si>
  <si>
    <t>[CQ-Setup-6]</t>
  </si>
  <si>
    <t>[CQ-Setup-5]</t>
  </si>
  <si>
    <t>[CQ-Create-8]</t>
  </si>
  <si>
    <t>[Search] button click function] txtSearch no length limit</t>
  </si>
  <si>
    <t>[Search] button click function] Enter special characters</t>
  </si>
  <si>
    <t>Error not display [Edit profile] button on "Quản lý hồ sơ" screen when this screen resizes to mobile screen</t>
  </si>
  <si>
    <t>Pre-condition:
+User successfully logged in system
Steps:
1. Go to "Quản trị" screen-&gt; Click [Profile] option in menu
2. Click right mouse -&gt; choose "Inspect"
3. Click "Demention" combobox -&gt; choose "Iphone 12 pro" -&gt; observe screen</t>
  </si>
  <si>
    <t>[Edit profile] button isn't displayed in screen</t>
  </si>
  <si>
    <t>[Edit profile] button is displayed in screen</t>
  </si>
  <si>
    <t>[Edit profile -11]</t>
  </si>
  <si>
    <t>Error not display "Successful change" when updating profile is successful</t>
  </si>
  <si>
    <t xml:space="preserve">Pre-condition:
+ User successfully logged in system
Steps:
1.Go to "Quản trị" screen -&gt; click [Profile] option in menu -&gt; click [Edit profile] button
2. On "Chỉnh sửa hồ sơ" dialog, enter valid input  into "First name" field and "Last name" field
3. Click [SAVE CHANGES] button-&gt;  observe </t>
  </si>
  <si>
    <t>Major</t>
  </si>
  <si>
    <t>[Edit profile -2]</t>
  </si>
  <si>
    <t>Error not show "Not successful change" message after pressing [Cancel] button in "Chỉnh sửa hồ sơ" dialog.</t>
  </si>
  <si>
    <t xml:space="preserve">Pre-condition:
+User successfully logged in system
Steps:
1.On "Quản trị" screen -&gt; click [Profile]option in menu -&gt; click [Edit profile] button
2. On "Chỉnh sửa hồ sơ" dialog, click [SAVE CHANGES]-&gt;  observe </t>
  </si>
  <si>
    <t xml:space="preserve">Not show "Not successful change" message </t>
  </si>
  <si>
    <t>"Not successful change" message is displayed</t>
  </si>
  <si>
    <t>[Edit profile -3]</t>
  </si>
  <si>
    <t>Error not notify "Not enter special characters for name"  when enter specical characters into "Fist name" field and "Last name" field.</t>
  </si>
  <si>
    <t xml:space="preserve">Pre-condition:
+User successfully logged in system
Steps:
1.On "Quản trị" screen -&gt; click [Profile] option in menu -&gt; click [Edit profile] button
2. On "Chỉnh sửa hồ sơ" dialog, enter string : "!@#$%^&amp;*(){}" into "First name" field and "Last name" field
3. Click [SAVE CHANGES]-&gt;  observe 
</t>
  </si>
  <si>
    <t>"Not enter special characters for name" message is not displayed</t>
  </si>
  <si>
    <t>Show "Not enter special characters for name" message under "First name" and "Last name" fields</t>
  </si>
  <si>
    <t>[Edit profile -4]</t>
  </si>
  <si>
    <t>Error save and show the changing data of "First name" field and "Last name" field on "Quản lý hồ sơ" screen although this changing data is invalid</t>
  </si>
  <si>
    <t xml:space="preserve">Pre-condition:
+User successfully logged in system
+ Changing data is invalid with "First name" field and "Last name" field
Steps:
1.On "Quản trị" screen -&gt; click [Profile] option in menu -&gt; click [Edit profile] button
2. On "Chỉnh sửa hồ sơ" dialog, enter invalid string : "?????" into "First name" field and "Last name" field
3. Click [SAVE CHANGES]-&gt;  observe </t>
  </si>
  <si>
    <t>3. Still Update "First name" and "Last name" by "?????" 
3. Show  "First name" and "Last name" by "?????" on "Quản lý hồ sơ" screen</t>
  </si>
  <si>
    <t>3. Not update "First name" and "Last name" by "?????" in database
3. Show  old "First name" and old "Last name" on "Quản lý hồ sơ" screen</t>
  </si>
  <si>
    <t>Edit profile -4]</t>
  </si>
  <si>
    <t>Error not notify "Not enter too 64 characters" when enter over 64 characters in "Fist name" field and "Last name" field.</t>
  </si>
  <si>
    <t xml:space="preserve">Pre-condition:
+ User successfully logged in system
Steps:
1. On "Quản trị" screen -&gt; click [Profile] option in menu -&gt; click [Edit profile] button
2. On "Chỉnh sửa hồ sơ" dialog, enter 64 'a' characters  into "First name" field and "Last name" field
3. Click [SAVE CHANGES]-&gt;  observe </t>
  </si>
  <si>
    <t>Not show "Not enter too 64 characters" message</t>
  </si>
  <si>
    <t>Show "Not enter too 64 characters" message under fields</t>
  </si>
  <si>
    <t>[Edit profile-7]</t>
  </si>
  <si>
    <t>Not direct to "Quản trị" screen after logged in with student account</t>
  </si>
  <si>
    <t>Pre- condition:
+ User has not logged into the system
+ In DB, there is an account with username: "giatoc400@gmail.com" &amp; password: "GGGGGG"
Steps:
1. On "Trang chủ" screen, click [Log in] link 
2. On "Thông tin đăng nhập" screen, enter "giatoc400@gmail.com" into "Username" field and "GGGGGG" into "Password" field
3. Click [Log in] button</t>
  </si>
  <si>
    <t>Display "Tham gia" screen after login</t>
  </si>
  <si>
    <t>Display "Quản trị" screen after login</t>
  </si>
  <si>
    <t>[Login - 3]</t>
  </si>
  <si>
    <t>Error not have "Remember" checkbox on "Thông tin đăng nhập" screen</t>
  </si>
  <si>
    <t>Pre- condition:
+ User has not logged into the system
Steps:
1. On "Trang chủ" screen, click [Log in] link 
2. Observe "Thông tin đăng nhập" screen</t>
  </si>
  <si>
    <t>"Thông tin đăng nhập" screen hasn't "Remember" checkbox to remember account information</t>
  </si>
  <si>
    <t>"Remember" checkbox is added in screen</t>
  </si>
  <si>
    <t>[Login - 10]</t>
  </si>
  <si>
    <t>Can't hide/show information in "Password" screen</t>
  </si>
  <si>
    <t>Pre- condition:
+ User has not logged into the system
Steps:
1. On "Trang chủ" screen, click [Log in] link 
2. Enter "abc" in "Password" field -&gt; Observe</t>
  </si>
  <si>
    <t>In "Password" field, display "***". Can't watch it</t>
  </si>
  <si>
    <t>Can show/hide "abc" string in "Password" field</t>
  </si>
  <si>
    <t>Error not warning when wrong login 5 times in a row</t>
  </si>
  <si>
    <t>Pre- condition:
+ User has not logged into the system
+ In DB, there is not  any accounts with username: "giatoc4001@gmail.com" &amp; password: "1234"
Steps:
1. On "Trang chủ" screen, click [Log in] link 
2. On "Thông tin đăng nhập" screen, enter "giatoc4001@gmail.com" into "Username" field and "1234" into "Password" field
3. Click [Log in] button
4. Repeat 1-2-3 step 6 times</t>
  </si>
  <si>
    <t>No warnings appear</t>
  </si>
  <si>
    <t>After 5 times: 
+Display "You've logged in incorrectly more than 5 times, please login in a few minutes!"
+ User is not login about 5 minutes</t>
  </si>
  <si>
    <t>[Login - 7]</t>
  </si>
  <si>
    <t>Member</t>
  </si>
  <si>
    <t>[Edit profile-4]</t>
  </si>
  <si>
    <t>Not display "Successful change" message</t>
  </si>
  <si>
    <t>Display "Successful change" message after closed dialog</t>
  </si>
  <si>
    <t xml:space="preserve">"Not successful change" message is displayed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</si>
</sst>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1010000]d/m/yy;@"/>
    <numFmt numFmtId="165" formatCode="[$-1010000]d/m/yyyy;@"/>
  </numFmts>
  <fonts count="9">
    <font>
      <sz val="11"/>
      <color theme="1"/>
      <name val="Calibri"/>
      <family val="2"/>
      <scheme val="minor"/>
    </font>
    <font>
      <b/>
      <sz val="11"/>
      <color theme="1"/>
      <name val="Arial"/>
      <family val="2"/>
    </font>
    <font>
      <sz val="11"/>
      <color theme="1"/>
      <name val="Arial"/>
      <family val="2"/>
    </font>
    <font>
      <sz val="11"/>
      <color theme="1"/>
      <name val="Arial"/>
      <family val="2"/>
    </font>
    <font>
      <sz val="11"/>
      <color rgb="FF000000"/>
      <name val="Arial"/>
      <family val="2"/>
    </font>
    <font>
      <sz val="11"/>
      <color theme="1"/>
      <name val="Calibri"/>
      <family val="2"/>
      <scheme val="minor"/>
    </font>
    <font>
      <b/>
      <sz val="16"/>
      <color theme="1"/>
      <name val="Tahoma"/>
      <family val="2"/>
    </font>
    <font>
      <sz val="11"/>
      <color theme="1"/>
      <name val="Calibri"/>
      <family val="3"/>
      <charset val="128"/>
      <scheme val="minor"/>
    </font>
    <font>
      <b/>
      <sz val="11"/>
      <color rgb="FF000000"/>
      <name val="Arial"/>
      <family val="2"/>
    </font>
  </fonts>
  <fills count="6">
    <fill>
      <patternFill patternType="none"/>
    </fill>
    <fill>
      <patternFill patternType="gray125"/>
    </fill>
    <fill>
      <patternFill patternType="solid">
        <fgColor theme="0"/>
        <bgColor indexed="64"/>
      </patternFill>
    </fill>
    <fill>
      <patternFill patternType="solid">
        <fgColor rgb="FFC2D69B"/>
        <bgColor indexed="64"/>
      </patternFill>
    </fill>
    <fill>
      <patternFill patternType="solid">
        <fgColor rgb="FFFFFF99"/>
        <bgColor indexed="64"/>
      </patternFill>
    </fill>
    <fill>
      <patternFill patternType="solid">
        <fgColor rgb="FFFFFFFF"/>
        <bgColor indexed="64"/>
      </patternFill>
    </fill>
  </fills>
  <borders count="1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medium">
        <color rgb="FFCCCCCC"/>
      </right>
      <top style="medium">
        <color rgb="FFCCCCCC"/>
      </top>
      <bottom/>
      <diagonal/>
    </border>
    <border>
      <left/>
      <right/>
      <top style="medium">
        <color rgb="FFCCCCCC"/>
      </top>
      <bottom/>
      <diagonal/>
    </border>
    <border>
      <left/>
      <right style="medium">
        <color rgb="FFCCCCCC"/>
      </right>
      <top/>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style="medium">
        <color rgb="FFCCCCCC"/>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slantDashDot">
        <color indexed="64"/>
      </bottom>
      <diagonal/>
    </border>
    <border>
      <left style="thin">
        <color indexed="64"/>
      </left>
      <right style="thin">
        <color indexed="64"/>
      </right>
      <top style="thin">
        <color indexed="64"/>
      </top>
      <bottom style="slantDashDot">
        <color indexed="64"/>
      </bottom>
      <diagonal/>
    </border>
    <border>
      <left style="slantDashDot">
        <color indexed="64"/>
      </left>
      <right style="thin">
        <color indexed="64"/>
      </right>
      <top style="thin">
        <color indexed="64"/>
      </top>
      <bottom style="slantDashDot">
        <color indexed="64"/>
      </bottom>
      <diagonal/>
    </border>
  </borders>
  <cellStyleXfs count="6">
    <xf numFmtId="0" fontId="0" fillId="0" borderId="0"/>
    <xf numFmtId="0" fontId="3" fillId="0" borderId="0"/>
    <xf numFmtId="0" fontId="2" fillId="0" borderId="0"/>
    <xf numFmtId="0" fontId="5" fillId="0" borderId="0"/>
    <xf numFmtId="0" fontId="2" fillId="0" borderId="0"/>
    <xf numFmtId="0" fontId="7" fillId="0" borderId="0"/>
  </cellStyleXfs>
  <cellXfs count="90">
    <xf numFmtId="0" fontId="0" fillId="0" borderId="0" xfId="0"/>
    <xf numFmtId="0" fontId="1" fillId="3" borderId="2" xfId="0" applyFont="1" applyFill="1" applyBorder="1" applyAlignment="1">
      <alignment horizontal="left" vertical="center" wrapText="1"/>
    </xf>
    <xf numFmtId="0" fontId="2" fillId="3" borderId="2" xfId="0" applyFont="1" applyFill="1" applyBorder="1" applyAlignment="1">
      <alignment horizontal="left" vertical="center" wrapText="1"/>
    </xf>
    <xf numFmtId="0" fontId="2" fillId="0" borderId="0" xfId="0" applyFont="1"/>
    <xf numFmtId="0" fontId="2" fillId="2" borderId="3" xfId="0" applyFont="1" applyFill="1" applyBorder="1" applyAlignment="1">
      <alignment horizontal="left" vertical="center" wrapText="1"/>
    </xf>
    <xf numFmtId="0" fontId="1" fillId="0" borderId="0" xfId="0" applyFont="1"/>
    <xf numFmtId="0" fontId="1" fillId="3" borderId="2" xfId="3" applyFont="1" applyFill="1" applyBorder="1" applyAlignment="1">
      <alignment horizontal="left" vertical="center" wrapText="1"/>
    </xf>
    <xf numFmtId="0" fontId="2" fillId="0" borderId="0" xfId="3" applyFont="1"/>
    <xf numFmtId="165" fontId="2" fillId="3" borderId="2" xfId="3" applyNumberFormat="1" applyFont="1" applyFill="1" applyBorder="1" applyAlignment="1">
      <alignment horizontal="left" vertical="center" wrapText="1"/>
    </xf>
    <xf numFmtId="164" fontId="2" fillId="3" borderId="2" xfId="3" applyNumberFormat="1" applyFont="1" applyFill="1" applyBorder="1" applyAlignment="1">
      <alignment horizontal="left" vertical="center" wrapText="1"/>
    </xf>
    <xf numFmtId="0" fontId="1" fillId="0" borderId="0" xfId="3" applyFont="1"/>
    <xf numFmtId="0" fontId="2" fillId="2" borderId="4" xfId="0" applyFont="1" applyFill="1" applyBorder="1" applyAlignment="1">
      <alignment vertical="center" wrapText="1"/>
    </xf>
    <xf numFmtId="0" fontId="2" fillId="2" borderId="3" xfId="0" applyFont="1" applyFill="1" applyBorder="1" applyAlignment="1">
      <alignment vertical="center" wrapText="1"/>
    </xf>
    <xf numFmtId="0" fontId="2" fillId="2" borderId="0" xfId="0" applyFont="1" applyFill="1" applyBorder="1" applyAlignment="1">
      <alignment vertical="center" wrapText="1"/>
    </xf>
    <xf numFmtId="0" fontId="2" fillId="2" borderId="5" xfId="0" applyFont="1" applyFill="1" applyBorder="1" applyAlignment="1">
      <alignment vertical="center" wrapText="1"/>
    </xf>
    <xf numFmtId="0" fontId="1" fillId="0" borderId="6" xfId="0" applyFont="1" applyBorder="1" applyAlignment="1">
      <alignment horizontal="left" vertical="center" wrapText="1"/>
    </xf>
    <xf numFmtId="0" fontId="2" fillId="0" borderId="6" xfId="0" applyFont="1" applyBorder="1" applyAlignment="1">
      <alignment horizontal="left" vertical="center" wrapText="1"/>
    </xf>
    <xf numFmtId="0" fontId="1" fillId="0" borderId="0" xfId="0" applyFont="1" applyBorder="1" applyAlignment="1">
      <alignment horizontal="left" vertical="center" wrapText="1"/>
    </xf>
    <xf numFmtId="0" fontId="2" fillId="0" borderId="0" xfId="0" applyFont="1" applyBorder="1" applyAlignment="1">
      <alignment horizontal="left" vertical="center" wrapText="1"/>
    </xf>
    <xf numFmtId="0" fontId="1" fillId="3" borderId="7" xfId="0" applyFont="1" applyFill="1" applyBorder="1" applyAlignment="1">
      <alignment horizontal="left" vertical="center" wrapText="1"/>
    </xf>
    <xf numFmtId="14" fontId="2" fillId="3" borderId="8" xfId="0" applyNumberFormat="1" applyFont="1" applyFill="1" applyBorder="1" applyAlignment="1">
      <alignment horizontal="left" vertical="center" wrapText="1"/>
    </xf>
    <xf numFmtId="0" fontId="1" fillId="3" borderId="9" xfId="0" applyFont="1" applyFill="1" applyBorder="1" applyAlignment="1">
      <alignment horizontal="left" vertical="center" wrapText="1"/>
    </xf>
    <xf numFmtId="0" fontId="2" fillId="3" borderId="10" xfId="0" applyFont="1" applyFill="1" applyBorder="1" applyAlignment="1">
      <alignment horizontal="left" vertical="center" wrapText="1"/>
    </xf>
    <xf numFmtId="0" fontId="2" fillId="0" borderId="0" xfId="0" applyFont="1" applyAlignment="1">
      <alignment wrapText="1"/>
    </xf>
    <xf numFmtId="0" fontId="2" fillId="0" borderId="0" xfId="0" applyFont="1" applyAlignment="1">
      <alignment horizontal="center" wrapText="1"/>
    </xf>
    <xf numFmtId="0" fontId="1" fillId="4" borderId="2" xfId="0" applyFont="1" applyFill="1" applyBorder="1" applyAlignment="1">
      <alignment horizontal="left" vertical="center" wrapText="1"/>
    </xf>
    <xf numFmtId="0" fontId="2" fillId="0" borderId="2" xfId="0" applyFont="1" applyBorder="1" applyAlignment="1">
      <alignment horizontal="left" vertical="center" wrapText="1"/>
    </xf>
    <xf numFmtId="0" fontId="4" fillId="0" borderId="2" xfId="0" applyFont="1" applyBorder="1" applyAlignment="1">
      <alignment horizontal="left" vertical="center" wrapText="1"/>
    </xf>
    <xf numFmtId="0" fontId="2" fillId="5" borderId="2" xfId="0" applyFont="1" applyFill="1" applyBorder="1" applyAlignment="1">
      <alignment horizontal="left" vertical="center" wrapText="1"/>
    </xf>
    <xf numFmtId="0" fontId="1" fillId="3" borderId="2" xfId="0" applyFont="1" applyFill="1" applyBorder="1" applyAlignment="1">
      <alignment horizontal="center" vertical="center" wrapText="1"/>
    </xf>
    <xf numFmtId="0" fontId="1" fillId="4" borderId="2" xfId="0" applyFont="1" applyFill="1" applyBorder="1" applyAlignment="1">
      <alignment vertical="center" wrapText="1"/>
    </xf>
    <xf numFmtId="0" fontId="2" fillId="4" borderId="2" xfId="0" applyFont="1" applyFill="1" applyBorder="1" applyAlignment="1">
      <alignment vertical="center" wrapText="1"/>
    </xf>
    <xf numFmtId="0" fontId="2" fillId="0" borderId="2" xfId="0" applyFont="1" applyBorder="1" applyAlignment="1">
      <alignment vertical="center" wrapText="1"/>
    </xf>
    <xf numFmtId="0" fontId="2" fillId="2" borderId="4" xfId="0" applyFont="1" applyFill="1" applyBorder="1" applyAlignment="1">
      <alignment horizontal="left" vertical="center" wrapText="1"/>
    </xf>
    <xf numFmtId="0" fontId="2" fillId="0" borderId="0" xfId="0" applyFont="1" applyAlignment="1">
      <alignment horizontal="left"/>
    </xf>
    <xf numFmtId="0" fontId="2" fillId="2" borderId="0" xfId="0" applyFont="1" applyFill="1" applyBorder="1" applyAlignment="1">
      <alignment horizontal="left" vertical="center" wrapText="1"/>
    </xf>
    <xf numFmtId="0" fontId="2" fillId="2" borderId="5" xfId="0" applyFont="1" applyFill="1" applyBorder="1" applyAlignment="1">
      <alignment horizontal="left" vertical="center" wrapText="1"/>
    </xf>
    <xf numFmtId="0" fontId="1" fillId="0" borderId="0" xfId="0" applyFont="1" applyAlignment="1">
      <alignment horizontal="left"/>
    </xf>
    <xf numFmtId="0" fontId="2" fillId="4" borderId="2" xfId="0" applyFont="1" applyFill="1" applyBorder="1" applyAlignment="1">
      <alignment horizontal="left" vertical="center" wrapText="1"/>
    </xf>
    <xf numFmtId="0" fontId="2" fillId="0" borderId="2" xfId="3" applyFont="1" applyBorder="1" applyAlignment="1">
      <alignment horizontal="left" vertical="center" wrapText="1"/>
    </xf>
    <xf numFmtId="0" fontId="2" fillId="2" borderId="1" xfId="0" applyFont="1" applyFill="1" applyBorder="1" applyAlignment="1">
      <alignment vertical="center" wrapText="1"/>
    </xf>
    <xf numFmtId="0" fontId="2" fillId="2" borderId="12" xfId="0" applyFont="1" applyFill="1" applyBorder="1" applyAlignment="1">
      <alignment vertical="center" wrapText="1"/>
    </xf>
    <xf numFmtId="0" fontId="2" fillId="2" borderId="4" xfId="3" applyFont="1" applyFill="1" applyBorder="1" applyAlignment="1">
      <alignment vertical="center" wrapText="1"/>
    </xf>
    <xf numFmtId="0" fontId="2" fillId="2" borderId="3" xfId="3" applyFont="1" applyFill="1" applyBorder="1" applyAlignment="1">
      <alignment vertical="center" wrapText="1"/>
    </xf>
    <xf numFmtId="0" fontId="2" fillId="2" borderId="0" xfId="3" applyFont="1" applyFill="1" applyBorder="1" applyAlignment="1">
      <alignment vertical="center" wrapText="1"/>
    </xf>
    <xf numFmtId="0" fontId="2" fillId="2" borderId="5" xfId="3" applyFont="1" applyFill="1" applyBorder="1" applyAlignment="1">
      <alignment vertical="center" wrapText="1"/>
    </xf>
    <xf numFmtId="0" fontId="1" fillId="0" borderId="2" xfId="0" applyFont="1" applyBorder="1" applyAlignment="1">
      <alignment horizontal="left" vertical="center" wrapText="1"/>
    </xf>
    <xf numFmtId="14" fontId="2" fillId="3" borderId="2" xfId="0" applyNumberFormat="1" applyFont="1" applyFill="1" applyBorder="1" applyAlignment="1">
      <alignment horizontal="left" vertical="center" wrapText="1"/>
    </xf>
    <xf numFmtId="0" fontId="1" fillId="4" borderId="2" xfId="3" applyFont="1" applyFill="1" applyBorder="1" applyAlignment="1">
      <alignment horizontal="left" vertical="center" wrapText="1"/>
    </xf>
    <xf numFmtId="0" fontId="2" fillId="4" borderId="2" xfId="3" applyFont="1" applyFill="1" applyBorder="1" applyAlignment="1">
      <alignment horizontal="left" vertical="center" wrapText="1"/>
    </xf>
    <xf numFmtId="0" fontId="4" fillId="0" borderId="2" xfId="3" applyFont="1" applyBorder="1" applyAlignment="1">
      <alignment horizontal="left" vertical="center" wrapText="1"/>
    </xf>
    <xf numFmtId="0" fontId="2" fillId="5" borderId="2" xfId="3" applyFont="1" applyFill="1" applyBorder="1" applyAlignment="1">
      <alignment horizontal="left" vertical="center" wrapText="1"/>
    </xf>
    <xf numFmtId="0" fontId="1" fillId="0" borderId="6" xfId="3" applyFont="1" applyBorder="1" applyAlignment="1">
      <alignment horizontal="left" vertical="center" wrapText="1"/>
    </xf>
    <xf numFmtId="0" fontId="2" fillId="0" borderId="6" xfId="3" applyFont="1" applyBorder="1" applyAlignment="1">
      <alignment horizontal="left" vertical="center" wrapText="1"/>
    </xf>
    <xf numFmtId="0" fontId="2" fillId="0" borderId="2" xfId="0" applyFont="1" applyFill="1" applyBorder="1" applyAlignment="1">
      <alignment horizontal="left" vertical="center" wrapText="1"/>
    </xf>
    <xf numFmtId="0" fontId="1" fillId="3" borderId="2" xfId="3" applyFont="1" applyFill="1" applyBorder="1" applyAlignment="1">
      <alignment horizontal="center" vertical="center" wrapText="1"/>
    </xf>
    <xf numFmtId="0" fontId="2" fillId="0" borderId="0" xfId="0" applyFont="1" applyAlignment="1">
      <alignment horizontal="center"/>
    </xf>
    <xf numFmtId="0" fontId="0" fillId="0" borderId="0" xfId="0" applyAlignment="1">
      <alignment horizontal="center"/>
    </xf>
    <xf numFmtId="0" fontId="1" fillId="3" borderId="11" xfId="0" applyFont="1" applyFill="1" applyBorder="1" applyAlignment="1">
      <alignment horizontal="center" vertical="center" wrapText="1"/>
    </xf>
    <xf numFmtId="0" fontId="2" fillId="0" borderId="0" xfId="3" applyFont="1" applyAlignment="1">
      <alignment horizontal="center"/>
    </xf>
    <xf numFmtId="0" fontId="2" fillId="4" borderId="2" xfId="0" applyFont="1" applyFill="1" applyBorder="1" applyAlignment="1">
      <alignment horizontal="left" vertical="top" wrapText="1"/>
    </xf>
    <xf numFmtId="0" fontId="2" fillId="0" borderId="2" xfId="0" applyFont="1" applyBorder="1" applyAlignment="1">
      <alignment horizontal="left" vertical="top" wrapText="1"/>
    </xf>
    <xf numFmtId="0" fontId="1" fillId="4" borderId="2" xfId="0" applyFont="1" applyFill="1" applyBorder="1" applyAlignment="1">
      <alignment horizontal="left" vertical="top" wrapText="1"/>
    </xf>
    <xf numFmtId="0" fontId="8" fillId="4" borderId="2" xfId="0" applyFont="1" applyFill="1" applyBorder="1" applyAlignment="1">
      <alignment horizontal="left" vertical="center" wrapText="1"/>
    </xf>
    <xf numFmtId="0" fontId="8" fillId="4" borderId="2" xfId="3" applyFont="1" applyFill="1" applyBorder="1" applyAlignment="1">
      <alignment horizontal="left" vertical="center" wrapText="1"/>
    </xf>
    <xf numFmtId="0" fontId="2" fillId="2" borderId="2" xfId="0" applyFont="1" applyFill="1" applyBorder="1" applyAlignment="1">
      <alignment horizontal="left" vertical="center" wrapText="1"/>
    </xf>
    <xf numFmtId="0" fontId="1" fillId="0" borderId="13" xfId="3" applyFont="1" applyBorder="1"/>
    <xf numFmtId="0" fontId="1" fillId="4" borderId="15" xfId="3" applyFont="1" applyFill="1" applyBorder="1" applyAlignment="1">
      <alignment horizontal="left" vertical="center" wrapText="1"/>
    </xf>
    <xf numFmtId="0" fontId="1" fillId="4" borderId="15" xfId="0" applyFont="1" applyFill="1" applyBorder="1" applyAlignment="1">
      <alignment vertical="center" wrapText="1"/>
    </xf>
    <xf numFmtId="0" fontId="2" fillId="4" borderId="15" xfId="0" applyFont="1" applyFill="1" applyBorder="1" applyAlignment="1">
      <alignment vertical="center" wrapText="1"/>
    </xf>
    <xf numFmtId="0" fontId="2" fillId="4" borderId="15" xfId="3" applyFont="1" applyFill="1" applyBorder="1" applyAlignment="1">
      <alignment horizontal="left" vertical="center" wrapText="1"/>
    </xf>
    <xf numFmtId="0" fontId="1" fillId="0" borderId="16" xfId="3" applyFont="1" applyBorder="1"/>
    <xf numFmtId="0" fontId="2" fillId="0" borderId="17" xfId="3" applyFont="1" applyBorder="1" applyAlignment="1">
      <alignment horizontal="left" vertical="center" wrapText="1"/>
    </xf>
    <xf numFmtId="0" fontId="2" fillId="5" borderId="17" xfId="3" applyFont="1" applyFill="1" applyBorder="1" applyAlignment="1">
      <alignment horizontal="left" vertical="center" wrapText="1"/>
    </xf>
    <xf numFmtId="0" fontId="1" fillId="4" borderId="15" xfId="0" applyFont="1" applyFill="1" applyBorder="1" applyAlignment="1">
      <alignment horizontal="left" vertical="center" wrapText="1"/>
    </xf>
    <xf numFmtId="0" fontId="2" fillId="4" borderId="15" xfId="0" applyFont="1" applyFill="1" applyBorder="1" applyAlignment="1">
      <alignment horizontal="left" vertical="center" wrapText="1"/>
    </xf>
    <xf numFmtId="0" fontId="1" fillId="0" borderId="18" xfId="3" applyFont="1" applyBorder="1"/>
    <xf numFmtId="0" fontId="2" fillId="0" borderId="17" xfId="0" applyFont="1" applyBorder="1" applyAlignment="1">
      <alignment vertical="center" wrapText="1"/>
    </xf>
    <xf numFmtId="0" fontId="2" fillId="0" borderId="14" xfId="0" applyFont="1" applyBorder="1" applyAlignment="1">
      <alignment horizontal="left" vertical="center" wrapText="1"/>
    </xf>
    <xf numFmtId="0" fontId="2" fillId="0" borderId="2" xfId="3" applyFont="1" applyBorder="1"/>
    <xf numFmtId="0" fontId="1" fillId="4" borderId="15" xfId="0" applyFont="1" applyFill="1" applyBorder="1" applyAlignment="1">
      <alignment horizontal="left" vertical="top" wrapText="1"/>
    </xf>
    <xf numFmtId="0" fontId="2" fillId="4" borderId="15" xfId="0" applyFont="1" applyFill="1" applyBorder="1" applyAlignment="1">
      <alignment horizontal="left" vertical="top" wrapText="1"/>
    </xf>
    <xf numFmtId="0" fontId="2" fillId="0" borderId="17" xfId="0" applyFont="1" applyBorder="1" applyAlignment="1">
      <alignment horizontal="left" vertical="top" wrapText="1"/>
    </xf>
    <xf numFmtId="0" fontId="2" fillId="0" borderId="17" xfId="0" applyFont="1" applyBorder="1" applyAlignment="1">
      <alignment horizontal="left" vertical="center" wrapText="1"/>
    </xf>
    <xf numFmtId="0" fontId="8" fillId="4" borderId="15" xfId="0" applyFont="1" applyFill="1" applyBorder="1" applyAlignment="1">
      <alignment horizontal="left" vertical="center" wrapText="1"/>
    </xf>
    <xf numFmtId="0" fontId="6" fillId="0" borderId="1" xfId="3" applyFont="1" applyBorder="1" applyAlignment="1">
      <alignment horizontal="center" vertical="center" wrapText="1"/>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5" xfId="0" applyFont="1" applyFill="1" applyBorder="1" applyAlignment="1">
      <alignment horizontal="center" vertical="center" wrapText="1"/>
    </xf>
  </cellXfs>
  <cellStyles count="6">
    <cellStyle name="Normal" xfId="0" builtinId="0"/>
    <cellStyle name="Normal 2" xfId="2"/>
    <cellStyle name="Normal 2 2" xfId="3"/>
    <cellStyle name="Normal 2 2 2" xfId="4"/>
    <cellStyle name="Normal 3" xfId="5"/>
    <cellStyle name="Normal 4" xfId="1"/>
  </cellStyles>
  <dxfs count="0"/>
  <tableStyles count="0" defaultTableStyle="TableStyleMedium2" defaultPivotStyle="PivotStyleLight16"/>
  <colors>
    <mruColors>
      <color rgb="FFFFFF99"/>
      <color rgb="FFF78009"/>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381001</xdr:colOff>
      <xdr:row>63</xdr:row>
      <xdr:rowOff>670159</xdr:rowOff>
    </xdr:from>
    <xdr:to>
      <xdr:col>2</xdr:col>
      <xdr:colOff>2773681</xdr:colOff>
      <xdr:row>63</xdr:row>
      <xdr:rowOff>2201089</xdr:rowOff>
    </xdr:to>
    <xdr:pic>
      <xdr:nvPicPr>
        <xdr:cNvPr id="14" name="Picture 13">
          <a:extLst>
            <a:ext uri="{FF2B5EF4-FFF2-40B4-BE49-F238E27FC236}">
              <a16:creationId xmlns:a16="http://schemas.microsoft.com/office/drawing/2014/main" id="{EE8628A2-B763-4B40-72F1-178A3D62D5F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2681" y="60929119"/>
          <a:ext cx="2392680" cy="1530930"/>
        </a:xfrm>
        <a:prstGeom prst="rect">
          <a:avLst/>
        </a:prstGeom>
      </xdr:spPr>
    </xdr:pic>
    <xdr:clientData/>
  </xdr:twoCellAnchor>
  <xdr:twoCellAnchor editAs="oneCell">
    <xdr:from>
      <xdr:col>2</xdr:col>
      <xdr:colOff>137161</xdr:colOff>
      <xdr:row>67</xdr:row>
      <xdr:rowOff>403860</xdr:rowOff>
    </xdr:from>
    <xdr:to>
      <xdr:col>2</xdr:col>
      <xdr:colOff>3070861</xdr:colOff>
      <xdr:row>67</xdr:row>
      <xdr:rowOff>2050665</xdr:rowOff>
    </xdr:to>
    <xdr:pic>
      <xdr:nvPicPr>
        <xdr:cNvPr id="15" name="Picture 14">
          <a:extLst>
            <a:ext uri="{FF2B5EF4-FFF2-40B4-BE49-F238E27FC236}">
              <a16:creationId xmlns:a16="http://schemas.microsoft.com/office/drawing/2014/main" id="{FAC200E2-C68D-3682-E3C8-51A1D32D475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958841" y="65844420"/>
          <a:ext cx="2933700" cy="1646805"/>
        </a:xfrm>
        <a:prstGeom prst="rect">
          <a:avLst/>
        </a:prstGeom>
      </xdr:spPr>
    </xdr:pic>
    <xdr:clientData/>
  </xdr:twoCellAnchor>
  <xdr:twoCellAnchor editAs="oneCell">
    <xdr:from>
      <xdr:col>3</xdr:col>
      <xdr:colOff>45720</xdr:colOff>
      <xdr:row>67</xdr:row>
      <xdr:rowOff>426720</xdr:rowOff>
    </xdr:from>
    <xdr:to>
      <xdr:col>3</xdr:col>
      <xdr:colOff>2889292</xdr:colOff>
      <xdr:row>67</xdr:row>
      <xdr:rowOff>1812471</xdr:rowOff>
    </xdr:to>
    <xdr:pic>
      <xdr:nvPicPr>
        <xdr:cNvPr id="16" name="Picture 15">
          <a:extLst>
            <a:ext uri="{FF2B5EF4-FFF2-40B4-BE49-F238E27FC236}">
              <a16:creationId xmlns:a16="http://schemas.microsoft.com/office/drawing/2014/main" id="{6ED8A6F1-0574-460A-7584-232C6C41B0D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991600" y="65867280"/>
          <a:ext cx="2843572" cy="13857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1047206</xdr:colOff>
      <xdr:row>5</xdr:row>
      <xdr:rowOff>488771</xdr:rowOff>
    </xdr:from>
    <xdr:to>
      <xdr:col>2</xdr:col>
      <xdr:colOff>4213361</xdr:colOff>
      <xdr:row>5</xdr:row>
      <xdr:rowOff>2514600</xdr:rowOff>
    </xdr:to>
    <xdr:pic>
      <xdr:nvPicPr>
        <xdr:cNvPr id="5" name="Picture 4">
          <a:extLst>
            <a:ext uri="{FF2B5EF4-FFF2-40B4-BE49-F238E27FC236}">
              <a16:creationId xmlns:a16="http://schemas.microsoft.com/office/drawing/2014/main" id="{EE8628A2-B763-4B40-72F1-178A3D62D5F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71063" y="2034542"/>
          <a:ext cx="3166155" cy="2025829"/>
        </a:xfrm>
        <a:prstGeom prst="rect">
          <a:avLst/>
        </a:prstGeom>
      </xdr:spPr>
    </xdr:pic>
    <xdr:clientData/>
  </xdr:twoCellAnchor>
  <xdr:twoCellAnchor editAs="oneCell">
    <xdr:from>
      <xdr:col>3</xdr:col>
      <xdr:colOff>152401</xdr:colOff>
      <xdr:row>9</xdr:row>
      <xdr:rowOff>586740</xdr:rowOff>
    </xdr:from>
    <xdr:to>
      <xdr:col>3</xdr:col>
      <xdr:colOff>3996697</xdr:colOff>
      <xdr:row>9</xdr:row>
      <xdr:rowOff>2460171</xdr:rowOff>
    </xdr:to>
    <xdr:pic>
      <xdr:nvPicPr>
        <xdr:cNvPr id="6" name="Picture 5">
          <a:extLst>
            <a:ext uri="{FF2B5EF4-FFF2-40B4-BE49-F238E27FC236}">
              <a16:creationId xmlns:a16="http://schemas.microsoft.com/office/drawing/2014/main" id="{6ED8A6F1-0574-460A-7584-232C6C41B0D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201401" y="7814854"/>
          <a:ext cx="3844296" cy="1873431"/>
        </a:xfrm>
        <a:prstGeom prst="rect">
          <a:avLst/>
        </a:prstGeom>
      </xdr:spPr>
    </xdr:pic>
    <xdr:clientData/>
  </xdr:twoCellAnchor>
  <xdr:twoCellAnchor editAs="oneCell">
    <xdr:from>
      <xdr:col>2</xdr:col>
      <xdr:colOff>555172</xdr:colOff>
      <xdr:row>9</xdr:row>
      <xdr:rowOff>473528</xdr:rowOff>
    </xdr:from>
    <xdr:to>
      <xdr:col>2</xdr:col>
      <xdr:colOff>4560307</xdr:colOff>
      <xdr:row>9</xdr:row>
      <xdr:rowOff>2721773</xdr:rowOff>
    </xdr:to>
    <xdr:pic>
      <xdr:nvPicPr>
        <xdr:cNvPr id="7" name="Picture 6">
          <a:extLst>
            <a:ext uri="{FF2B5EF4-FFF2-40B4-BE49-F238E27FC236}">
              <a16:creationId xmlns:a16="http://schemas.microsoft.com/office/drawing/2014/main" id="{FAC200E2-C68D-3682-E3C8-51A1D32D475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379029" y="7701642"/>
          <a:ext cx="4005135" cy="22482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2"/>
  <sheetViews>
    <sheetView showGridLines="0" topLeftCell="C4" zoomScaleNormal="100" workbookViewId="0">
      <selection activeCell="D6" sqref="D6"/>
    </sheetView>
  </sheetViews>
  <sheetFormatPr defaultColWidth="8.6640625" defaultRowHeight="13.8"/>
  <cols>
    <col min="1" max="1" width="17.33203125" style="10" customWidth="1"/>
    <col min="2" max="2" width="67.5546875" style="7" customWidth="1"/>
    <col min="3" max="3" width="45.5546875" style="7" customWidth="1"/>
    <col min="4" max="4" width="43.33203125" style="7" customWidth="1"/>
    <col min="5" max="5" width="9.109375" style="7" bestFit="1" customWidth="1"/>
    <col min="6" max="6" width="10" style="7" bestFit="1" customWidth="1"/>
    <col min="7" max="7" width="16.33203125" style="7" bestFit="1" customWidth="1"/>
    <col min="8" max="8" width="24.33203125" style="7" bestFit="1" customWidth="1"/>
    <col min="9" max="16384" width="8.6640625" style="7"/>
  </cols>
  <sheetData>
    <row r="1" spans="1:8" ht="43.2" customHeight="1">
      <c r="A1" s="85" t="s">
        <v>123</v>
      </c>
      <c r="B1" s="85"/>
      <c r="C1" s="85"/>
      <c r="D1" s="85"/>
      <c r="E1" s="85"/>
      <c r="F1" s="85"/>
      <c r="G1" s="85"/>
      <c r="H1" s="85"/>
    </row>
    <row r="2" spans="1:8" s="59" customFormat="1">
      <c r="A2" s="55" t="s">
        <v>2</v>
      </c>
      <c r="B2" s="55" t="s">
        <v>3</v>
      </c>
      <c r="C2" s="55" t="s">
        <v>4</v>
      </c>
      <c r="D2" s="55" t="s">
        <v>5</v>
      </c>
      <c r="E2" s="55" t="s">
        <v>0</v>
      </c>
      <c r="F2" s="55" t="s">
        <v>6</v>
      </c>
      <c r="G2" s="55" t="s">
        <v>7</v>
      </c>
      <c r="H2" s="55" t="s">
        <v>235</v>
      </c>
    </row>
    <row r="3" spans="1:8" ht="41.4" customHeight="1">
      <c r="A3" s="48" t="str">
        <f>IF(F6="","","DFEP-"&amp;TEXT(COUNTA($F$5:F6),"#"))</f>
        <v>DFEP-1</v>
      </c>
      <c r="B3" s="64" t="s">
        <v>187</v>
      </c>
      <c r="C3" s="49"/>
      <c r="D3" s="49"/>
      <c r="E3" s="49"/>
      <c r="F3" s="49"/>
      <c r="G3" s="49"/>
      <c r="H3" s="49" t="str">
        <f>'18130279_TruongHoangVi'!B2</f>
        <v>Trương Hoàng Vi</v>
      </c>
    </row>
    <row r="4" spans="1:8" ht="138.75" customHeight="1">
      <c r="A4" s="10" t="str">
        <f>IF(F7="","","DFEP-"&amp;TEXT(COUNTA($F$5:F7),"#"))</f>
        <v/>
      </c>
      <c r="B4" s="39" t="s">
        <v>188</v>
      </c>
      <c r="C4" s="50" t="s">
        <v>189</v>
      </c>
      <c r="D4" s="50" t="s">
        <v>190</v>
      </c>
      <c r="E4" s="39" t="s">
        <v>36</v>
      </c>
      <c r="F4" s="39" t="s">
        <v>37</v>
      </c>
      <c r="G4" s="54" t="s">
        <v>191</v>
      </c>
      <c r="H4" s="54"/>
    </row>
    <row r="5" spans="1:8" ht="48" customHeight="1">
      <c r="A5" s="48" t="str">
        <f>IF(F8="","","DFEP-"&amp;TEXT(COUNTA($F$5:F8),"#"))</f>
        <v>DFEP-2</v>
      </c>
      <c r="B5" s="48" t="s">
        <v>192</v>
      </c>
      <c r="C5" s="48"/>
      <c r="D5" s="48"/>
      <c r="E5" s="48"/>
      <c r="F5" s="48"/>
      <c r="G5" s="49"/>
      <c r="H5" s="49" t="str">
        <f>'18130279_TruongHoangVi'!B2</f>
        <v>Trương Hoàng Vi</v>
      </c>
    </row>
    <row r="6" spans="1:8" ht="114" customHeight="1">
      <c r="A6" s="10" t="str">
        <f>IF(F9="","","DFEP-"&amp;TEXT(COUNTA($F$5:F9),"#"))</f>
        <v/>
      </c>
      <c r="B6" s="39" t="s">
        <v>193</v>
      </c>
      <c r="C6" s="50" t="s">
        <v>237</v>
      </c>
      <c r="D6" s="50" t="s">
        <v>238</v>
      </c>
      <c r="E6" s="39" t="s">
        <v>30</v>
      </c>
      <c r="F6" s="39" t="s">
        <v>194</v>
      </c>
      <c r="G6" s="39" t="s">
        <v>195</v>
      </c>
      <c r="H6" s="39"/>
    </row>
    <row r="7" spans="1:8" ht="45.6" customHeight="1">
      <c r="A7" s="48" t="str">
        <f>IF(F10="","","DFEP-"&amp;TEXT(COUNTA($F$5:F10),"#"))</f>
        <v>DFEP-3</v>
      </c>
      <c r="B7" s="48" t="s">
        <v>196</v>
      </c>
      <c r="C7" s="48"/>
      <c r="D7" s="48"/>
      <c r="E7" s="48"/>
      <c r="F7" s="48"/>
      <c r="G7" s="49"/>
      <c r="H7" s="49" t="str">
        <f>'18130279_TruongHoangVi'!B2</f>
        <v>Trương Hoàng Vi</v>
      </c>
    </row>
    <row r="8" spans="1:8" ht="102" customHeight="1">
      <c r="A8" s="10" t="str">
        <f>IF(F11="","","DFEP-"&amp;TEXT(COUNTA($F$5:F11),"#"))</f>
        <v/>
      </c>
      <c r="B8" s="39" t="s">
        <v>197</v>
      </c>
      <c r="C8" s="50" t="s">
        <v>198</v>
      </c>
      <c r="D8" s="50" t="s">
        <v>199</v>
      </c>
      <c r="E8" s="39" t="s">
        <v>30</v>
      </c>
      <c r="F8" s="39" t="s">
        <v>19</v>
      </c>
      <c r="G8" s="39" t="s">
        <v>200</v>
      </c>
      <c r="H8" s="39"/>
    </row>
    <row r="9" spans="1:8" ht="45" customHeight="1">
      <c r="A9" s="48" t="str">
        <f>IF(F12="","","DFEP-"&amp;TEXT(COUNTA($F$5:F12),"#"))</f>
        <v>DFEP-4</v>
      </c>
      <c r="B9" s="64" t="s">
        <v>201</v>
      </c>
      <c r="C9" s="49"/>
      <c r="D9" s="49"/>
      <c r="E9" s="49"/>
      <c r="F9" s="49"/>
      <c r="G9" s="49"/>
      <c r="H9" s="49" t="str">
        <f>'18130279_TruongHoangVi'!B2</f>
        <v>Trương Hoàng Vi</v>
      </c>
    </row>
    <row r="10" spans="1:8" ht="111" customHeight="1">
      <c r="A10" s="10" t="str">
        <f>IF(F13="","","DFEP-"&amp;TEXT(COUNTA($F$5:F13),"#"))</f>
        <v/>
      </c>
      <c r="B10" s="39" t="s">
        <v>202</v>
      </c>
      <c r="C10" s="50" t="s">
        <v>203</v>
      </c>
      <c r="D10" s="50" t="s">
        <v>204</v>
      </c>
      <c r="E10" s="39" t="s">
        <v>36</v>
      </c>
      <c r="F10" s="39" t="s">
        <v>194</v>
      </c>
      <c r="G10" s="39" t="s">
        <v>236</v>
      </c>
      <c r="H10" s="39"/>
    </row>
    <row r="11" spans="1:8" ht="59.25" customHeight="1">
      <c r="A11" s="48" t="str">
        <f>IF(F14="","","DFEP-"&amp;TEXT(COUNTA($F$5:F14),"#"))</f>
        <v>DFEP-5</v>
      </c>
      <c r="B11" s="48" t="s">
        <v>206</v>
      </c>
      <c r="C11" s="48"/>
      <c r="D11" s="48"/>
      <c r="E11" s="48"/>
      <c r="F11" s="48"/>
      <c r="G11" s="49"/>
      <c r="H11" s="49" t="str">
        <f>'18130279_TruongHoangVi'!B2</f>
        <v>Trương Hoàng Vi</v>
      </c>
    </row>
    <row r="12" spans="1:8" ht="148.19999999999999" customHeight="1">
      <c r="A12" s="10" t="str">
        <f>IF(F15="","","DFEP-"&amp;TEXT(COUNTA($F$5:F15),"#"))</f>
        <v/>
      </c>
      <c r="B12" s="39" t="s">
        <v>207</v>
      </c>
      <c r="C12" s="50" t="s">
        <v>208</v>
      </c>
      <c r="D12" s="50" t="s">
        <v>209</v>
      </c>
      <c r="E12" s="39" t="s">
        <v>36</v>
      </c>
      <c r="F12" s="39" t="s">
        <v>37</v>
      </c>
      <c r="G12" s="39" t="s">
        <v>210</v>
      </c>
      <c r="H12" s="39"/>
    </row>
    <row r="13" spans="1:8" ht="79.8" customHeight="1">
      <c r="A13" s="48" t="str">
        <f>IF(F16="","","DFEP-"&amp;TEXT(COUNTA($F$5:F16),"#"))</f>
        <v>DFEP-6</v>
      </c>
      <c r="B13" s="48" t="s">
        <v>211</v>
      </c>
      <c r="C13" s="48"/>
      <c r="D13" s="48"/>
      <c r="E13" s="48"/>
      <c r="F13" s="48"/>
      <c r="G13" s="49"/>
      <c r="H13" s="49" t="str">
        <f>'18130279_TruongHoangVi'!B2</f>
        <v>Trương Hoàng Vi</v>
      </c>
    </row>
    <row r="14" spans="1:8" ht="126.75" customHeight="1">
      <c r="A14" s="10" t="str">
        <f>IF(F17="","","DFEP-"&amp;TEXT(COUNTA($F$5:F17),"#"))</f>
        <v/>
      </c>
      <c r="B14" s="39" t="s">
        <v>212</v>
      </c>
      <c r="C14" s="50" t="s">
        <v>213</v>
      </c>
      <c r="D14" s="50" t="s">
        <v>214</v>
      </c>
      <c r="E14" s="39" t="s">
        <v>36</v>
      </c>
      <c r="F14" s="39" t="s">
        <v>194</v>
      </c>
      <c r="G14" s="39" t="s">
        <v>215</v>
      </c>
      <c r="H14" s="39"/>
    </row>
    <row r="15" spans="1:8" ht="65.25" customHeight="1">
      <c r="A15" s="48" t="str">
        <f>IF(F16="","","DFLI-"&amp;TEXT(COUNTA($F$15:F16),"#"))</f>
        <v>DFLI-1</v>
      </c>
      <c r="B15" s="48" t="s">
        <v>216</v>
      </c>
      <c r="C15" s="48"/>
      <c r="D15" s="48"/>
      <c r="E15" s="48"/>
      <c r="F15" s="48"/>
      <c r="G15" s="49"/>
      <c r="H15" s="49" t="str">
        <f>'18130279_TruongHoangVi'!B2</f>
        <v>Trương Hoàng Vi</v>
      </c>
    </row>
    <row r="16" spans="1:8" ht="125.25" customHeight="1">
      <c r="A16" s="10" t="str">
        <f>IF(F17="","","DFLI-"&amp;TEXT(COUNTA($F$15:F17),"#"))</f>
        <v/>
      </c>
      <c r="B16" s="39" t="s">
        <v>217</v>
      </c>
      <c r="C16" s="50" t="s">
        <v>218</v>
      </c>
      <c r="D16" s="50" t="s">
        <v>219</v>
      </c>
      <c r="E16" s="39" t="s">
        <v>19</v>
      </c>
      <c r="F16" s="39" t="s">
        <v>19</v>
      </c>
      <c r="G16" s="39" t="s">
        <v>220</v>
      </c>
      <c r="H16" s="39"/>
    </row>
    <row r="17" spans="1:8" ht="55.5" customHeight="1">
      <c r="A17" s="48" t="str">
        <f>IF(F18="","","DFLI-"&amp;TEXT(COUNTA($F$15:F18),"#"))</f>
        <v>DFLI-2</v>
      </c>
      <c r="B17" s="64" t="s">
        <v>221</v>
      </c>
      <c r="C17" s="49"/>
      <c r="D17" s="49"/>
      <c r="E17" s="49"/>
      <c r="F17" s="49"/>
      <c r="G17" s="49"/>
      <c r="H17" s="49" t="str">
        <f>'18130279_TruongHoangVi'!B2</f>
        <v>Trương Hoàng Vi</v>
      </c>
    </row>
    <row r="18" spans="1:8" ht="131.25" customHeight="1">
      <c r="A18" s="10" t="str">
        <f>IF(F19="","","DFLI-"&amp;TEXT(COUNTA($F$15:F19),"#"))</f>
        <v/>
      </c>
      <c r="B18" s="39" t="s">
        <v>222</v>
      </c>
      <c r="C18" s="50" t="s">
        <v>223</v>
      </c>
      <c r="D18" s="50" t="s">
        <v>224</v>
      </c>
      <c r="E18" s="39" t="s">
        <v>30</v>
      </c>
      <c r="F18" s="39" t="s">
        <v>194</v>
      </c>
      <c r="G18" s="39" t="s">
        <v>225</v>
      </c>
      <c r="H18" s="39"/>
    </row>
    <row r="19" spans="1:8" ht="54.75" customHeight="1">
      <c r="A19" s="48" t="str">
        <f>IF(F20="","","DFLI-"&amp;TEXT(COUNTA($F$15:F20),"#"))</f>
        <v>DFLI-3</v>
      </c>
      <c r="B19" s="64" t="s">
        <v>226</v>
      </c>
      <c r="C19" s="49"/>
      <c r="D19" s="49"/>
      <c r="E19" s="49"/>
      <c r="F19" s="49"/>
      <c r="G19" s="49"/>
      <c r="H19" s="49" t="str">
        <f>'18130279_TruongHoangVi'!B2</f>
        <v>Trương Hoàng Vi</v>
      </c>
    </row>
    <row r="20" spans="1:8" ht="134.25" customHeight="1">
      <c r="A20" s="10" t="str">
        <f>IF(F21="","","DFLI-"&amp;TEXT(COUNTA($F$15:F21),"#"))</f>
        <v/>
      </c>
      <c r="B20" s="39" t="s">
        <v>227</v>
      </c>
      <c r="C20" s="50" t="s">
        <v>228</v>
      </c>
      <c r="D20" s="50" t="s">
        <v>229</v>
      </c>
      <c r="E20" s="39" t="s">
        <v>30</v>
      </c>
      <c r="F20" s="39" t="s">
        <v>194</v>
      </c>
      <c r="G20" s="39" t="s">
        <v>225</v>
      </c>
      <c r="H20" s="39"/>
    </row>
    <row r="21" spans="1:8" ht="57.75" customHeight="1">
      <c r="A21" s="48" t="str">
        <f>IF(F22="","","DFLI-"&amp;TEXT(COUNTA($F$15:F22),"#"))</f>
        <v>DFLI-4</v>
      </c>
      <c r="B21" s="64" t="s">
        <v>230</v>
      </c>
      <c r="C21" s="49"/>
      <c r="D21" s="49"/>
      <c r="E21" s="49"/>
      <c r="F21" s="49"/>
      <c r="G21" s="49"/>
      <c r="H21" s="49" t="str">
        <f>'18130279_TruongHoangVi'!B2</f>
        <v>Trương Hoàng Vi</v>
      </c>
    </row>
    <row r="22" spans="1:8" ht="172.8" customHeight="1" thickBot="1">
      <c r="A22" s="71" t="str">
        <f>IF(F23="","","DFLI-"&amp;TEXT(COUNTA($F$15:F23),"#"))</f>
        <v/>
      </c>
      <c r="B22" s="72" t="s">
        <v>231</v>
      </c>
      <c r="C22" s="73" t="s">
        <v>232</v>
      </c>
      <c r="D22" s="73" t="s">
        <v>233</v>
      </c>
      <c r="E22" s="72" t="s">
        <v>30</v>
      </c>
      <c r="F22" s="72" t="s">
        <v>194</v>
      </c>
      <c r="G22" s="72" t="s">
        <v>234</v>
      </c>
      <c r="H22" s="72"/>
    </row>
    <row r="23" spans="1:8" ht="52.5" customHeight="1">
      <c r="A23" s="67" t="str">
        <f>IF(F24="","","DFNL-"&amp;TEXT(COUNTA($F$23:F24),"#"))</f>
        <v>DFNL-1</v>
      </c>
      <c r="B23" s="68" t="s">
        <v>14</v>
      </c>
      <c r="C23" s="69"/>
      <c r="D23" s="69"/>
      <c r="E23" s="69"/>
      <c r="F23" s="69"/>
      <c r="G23" s="69"/>
      <c r="H23" s="70" t="str">
        <f>'18130004_TruongNguyenThienAn'!B2</f>
        <v>Trương Nguyễn Thiên Ân</v>
      </c>
    </row>
    <row r="24" spans="1:8" ht="126" customHeight="1">
      <c r="A24" s="10" t="str">
        <f>IF(F25="","","DFNL-"&amp;TEXT(COUNTA($F$23:F25),"#"))</f>
        <v/>
      </c>
      <c r="B24" s="32" t="s">
        <v>16</v>
      </c>
      <c r="C24" s="32" t="s">
        <v>17</v>
      </c>
      <c r="D24" s="32" t="s">
        <v>18</v>
      </c>
      <c r="E24" s="32" t="s">
        <v>19</v>
      </c>
      <c r="F24" s="32" t="s">
        <v>20</v>
      </c>
      <c r="G24" s="32" t="s">
        <v>15</v>
      </c>
      <c r="H24" s="39"/>
    </row>
    <row r="25" spans="1:8" ht="55.5" customHeight="1">
      <c r="A25" s="48" t="str">
        <f>IF(F26="","","DFNL-"&amp;TEXT(COUNTA($F$23:F26),"#"))</f>
        <v>DFNL-2</v>
      </c>
      <c r="B25" s="30" t="s">
        <v>21</v>
      </c>
      <c r="C25" s="30"/>
      <c r="D25" s="30"/>
      <c r="E25" s="30"/>
      <c r="F25" s="30"/>
      <c r="G25" s="31"/>
      <c r="H25" s="49" t="str">
        <f>'18130004_TruongNguyenThienAn'!B2</f>
        <v>Trương Nguyễn Thiên Ân</v>
      </c>
    </row>
    <row r="26" spans="1:8" ht="127.5" customHeight="1">
      <c r="A26" s="10" t="str">
        <f>IF(F27="","","DFNL-"&amp;TEXT(COUNTA($F$23:F27),"#"))</f>
        <v/>
      </c>
      <c r="B26" s="32" t="s">
        <v>22</v>
      </c>
      <c r="C26" s="32" t="s">
        <v>23</v>
      </c>
      <c r="D26" s="32" t="s">
        <v>24</v>
      </c>
      <c r="E26" s="32" t="s">
        <v>19</v>
      </c>
      <c r="F26" s="32" t="s">
        <v>20</v>
      </c>
      <c r="G26" s="32" t="s">
        <v>15</v>
      </c>
      <c r="H26" s="39"/>
    </row>
    <row r="27" spans="1:8" ht="57" customHeight="1">
      <c r="A27" s="48" t="str">
        <f>IF(F28="","","DFNL-"&amp;TEXT(COUNTA($F$23:F28),"#"))</f>
        <v>DFNL-3</v>
      </c>
      <c r="B27" s="30" t="s">
        <v>25</v>
      </c>
      <c r="C27" s="30"/>
      <c r="D27" s="30"/>
      <c r="E27" s="30"/>
      <c r="F27" s="30"/>
      <c r="G27" s="31"/>
      <c r="H27" s="49" t="str">
        <f>'18130004_TruongNguyenThienAn'!B2</f>
        <v>Trương Nguyễn Thiên Ân</v>
      </c>
    </row>
    <row r="28" spans="1:8" ht="126.75" customHeight="1">
      <c r="A28" s="10" t="str">
        <f>IF(F29="","","DFNL-"&amp;TEXT(COUNTA($F$23:F29),"#"))</f>
        <v/>
      </c>
      <c r="B28" s="32" t="s">
        <v>27</v>
      </c>
      <c r="C28" s="32" t="s">
        <v>28</v>
      </c>
      <c r="D28" s="32" t="s">
        <v>29</v>
      </c>
      <c r="E28" s="32" t="s">
        <v>30</v>
      </c>
      <c r="F28" s="32" t="s">
        <v>20</v>
      </c>
      <c r="G28" s="32" t="s">
        <v>26</v>
      </c>
      <c r="H28" s="54"/>
    </row>
    <row r="29" spans="1:8" ht="51.75" customHeight="1">
      <c r="A29" s="48" t="str">
        <f>IF(F30="","","DFNL-"&amp;TEXT(COUNTA($F$23:F30),"#"))</f>
        <v>DFNL-4</v>
      </c>
      <c r="B29" s="30" t="s">
        <v>31</v>
      </c>
      <c r="C29" s="30"/>
      <c r="D29" s="30"/>
      <c r="E29" s="30"/>
      <c r="F29" s="30"/>
      <c r="G29" s="31"/>
      <c r="H29" s="49" t="str">
        <f>'18130004_TruongNguyenThienAn'!B2</f>
        <v>Trương Nguyễn Thiên Ân</v>
      </c>
    </row>
    <row r="30" spans="1:8" ht="127.5" customHeight="1">
      <c r="A30" s="10" t="str">
        <f>IF(F31="","","DFNL-"&amp;TEXT(COUNTA($F$23:F31),"#"))</f>
        <v/>
      </c>
      <c r="B30" s="32" t="s">
        <v>33</v>
      </c>
      <c r="C30" s="32" t="s">
        <v>34</v>
      </c>
      <c r="D30" s="32" t="s">
        <v>35</v>
      </c>
      <c r="E30" s="32" t="s">
        <v>36</v>
      </c>
      <c r="F30" s="32" t="s">
        <v>37</v>
      </c>
      <c r="G30" s="32" t="s">
        <v>32</v>
      </c>
      <c r="H30" s="39"/>
    </row>
    <row r="31" spans="1:8" ht="41.25" customHeight="1">
      <c r="A31" s="48" t="str">
        <f>IF(F32="","","DFNL-"&amp;TEXT(COUNTA($F$23:F32),"#"))</f>
        <v>DFNL-5</v>
      </c>
      <c r="B31" s="30" t="s">
        <v>38</v>
      </c>
      <c r="C31" s="30"/>
      <c r="D31" s="30"/>
      <c r="E31" s="30"/>
      <c r="F31" s="30"/>
      <c r="G31" s="31"/>
      <c r="H31" s="49" t="str">
        <f>'18130004_TruongNguyenThienAn'!B2</f>
        <v>Trương Nguyễn Thiên Ân</v>
      </c>
    </row>
    <row r="32" spans="1:8" ht="127.8" customHeight="1">
      <c r="A32" s="10" t="str">
        <f>IF(F33="","","DFNL-"&amp;TEXT(COUNTA($F$23:F33),"#"))</f>
        <v/>
      </c>
      <c r="B32" s="32" t="s">
        <v>39</v>
      </c>
      <c r="C32" s="32" t="s">
        <v>40</v>
      </c>
      <c r="D32" s="32" t="s">
        <v>41</v>
      </c>
      <c r="E32" s="32" t="s">
        <v>30</v>
      </c>
      <c r="F32" s="32" t="s">
        <v>20</v>
      </c>
      <c r="G32" s="32" t="s">
        <v>15</v>
      </c>
      <c r="H32" s="39"/>
    </row>
    <row r="33" spans="1:8" ht="42" customHeight="1">
      <c r="A33" s="48" t="str">
        <f>IF(F34="","","DFNL-"&amp;TEXT(COUNTA($F$23:F34),"#"))</f>
        <v>DFNL-6</v>
      </c>
      <c r="B33" s="30" t="s">
        <v>42</v>
      </c>
      <c r="C33" s="30"/>
      <c r="D33" s="30"/>
      <c r="E33" s="30"/>
      <c r="F33" s="30"/>
      <c r="G33" s="31"/>
      <c r="H33" s="49" t="str">
        <f>'18130004_TruongNguyenThienAn'!B2</f>
        <v>Trương Nguyễn Thiên Ân</v>
      </c>
    </row>
    <row r="34" spans="1:8" ht="126.75" customHeight="1">
      <c r="A34" s="10" t="str">
        <f>IF(F35="","","DFNL-"&amp;TEXT(COUNTA($F$23:F35),"#"))</f>
        <v/>
      </c>
      <c r="B34" s="32" t="s">
        <v>43</v>
      </c>
      <c r="C34" s="32" t="s">
        <v>44</v>
      </c>
      <c r="D34" s="32" t="s">
        <v>45</v>
      </c>
      <c r="E34" s="32" t="s">
        <v>19</v>
      </c>
      <c r="F34" s="32" t="s">
        <v>20</v>
      </c>
      <c r="G34" s="32" t="s">
        <v>15</v>
      </c>
      <c r="H34" s="39"/>
    </row>
    <row r="35" spans="1:8">
      <c r="A35" s="48" t="str">
        <f>IF(F36="","","DFNL-"&amp;TEXT(COUNTA($F$23:F36),"#"))</f>
        <v>DFNL-7</v>
      </c>
      <c r="B35" s="30" t="s">
        <v>46</v>
      </c>
      <c r="C35" s="30"/>
      <c r="D35" s="30"/>
      <c r="E35" s="30"/>
      <c r="F35" s="30"/>
      <c r="G35" s="31"/>
      <c r="H35" s="49" t="str">
        <f>'18130004_TruongNguyenThienAn'!B2</f>
        <v>Trương Nguyễn Thiên Ân</v>
      </c>
    </row>
    <row r="36" spans="1:8" ht="110.4">
      <c r="A36" s="10" t="str">
        <f>IF(F37="","","DFNL-"&amp;TEXT(COUNTA($F$23:F37),"#"))</f>
        <v/>
      </c>
      <c r="B36" s="32" t="s">
        <v>47</v>
      </c>
      <c r="C36" s="32" t="s">
        <v>48</v>
      </c>
      <c r="D36" s="32" t="s">
        <v>49</v>
      </c>
      <c r="E36" s="32" t="s">
        <v>30</v>
      </c>
      <c r="F36" s="32" t="s">
        <v>37</v>
      </c>
      <c r="G36" s="32"/>
      <c r="H36" s="39"/>
    </row>
    <row r="37" spans="1:8" ht="39" customHeight="1">
      <c r="A37" s="48" t="str">
        <f>IF(F38="","","DFNL-"&amp;TEXT(COUNTA($F$23:F38),"#"))</f>
        <v>DFNL-8</v>
      </c>
      <c r="B37" s="30" t="s">
        <v>50</v>
      </c>
      <c r="C37" s="30"/>
      <c r="D37" s="30"/>
      <c r="E37" s="30"/>
      <c r="F37" s="30"/>
      <c r="G37" s="31"/>
      <c r="H37" s="49" t="str">
        <f>'18130004_TruongNguyenThienAn'!B2</f>
        <v>Trương Nguyễn Thiên Ân</v>
      </c>
    </row>
    <row r="38" spans="1:8" ht="82.8">
      <c r="A38" s="10" t="str">
        <f>IF(F39="","","DFNL-"&amp;TEXT(COUNTA($F$23:F39),"#"))</f>
        <v/>
      </c>
      <c r="B38" s="32" t="s">
        <v>52</v>
      </c>
      <c r="C38" s="32" t="s">
        <v>53</v>
      </c>
      <c r="D38" s="32" t="s">
        <v>54</v>
      </c>
      <c r="E38" s="32" t="s">
        <v>36</v>
      </c>
      <c r="F38" s="32" t="s">
        <v>37</v>
      </c>
      <c r="G38" s="32" t="s">
        <v>51</v>
      </c>
      <c r="H38" s="39"/>
    </row>
    <row r="39" spans="1:8" ht="41.4">
      <c r="A39" s="48" t="str">
        <f>IF(F40="","","DFNL-"&amp;TEXT(COUNTA($F$23:F40),"#"))</f>
        <v>DFNL-9</v>
      </c>
      <c r="B39" s="30" t="s">
        <v>55</v>
      </c>
      <c r="C39" s="30"/>
      <c r="D39" s="30"/>
      <c r="E39" s="30"/>
      <c r="F39" s="30"/>
      <c r="G39" s="30"/>
      <c r="H39" s="49" t="str">
        <f>'18130004_TruongNguyenThienAn'!B2</f>
        <v>Trương Nguyễn Thiên Ân</v>
      </c>
    </row>
    <row r="40" spans="1:8" ht="96.6">
      <c r="A40" s="10" t="str">
        <f>IF(F41="","","DFNL-"&amp;TEXT(COUNTA($F$23:F41),"#"))</f>
        <v/>
      </c>
      <c r="B40" s="32" t="s">
        <v>57</v>
      </c>
      <c r="C40" s="32" t="s">
        <v>58</v>
      </c>
      <c r="D40" s="32" t="s">
        <v>59</v>
      </c>
      <c r="E40" s="32" t="s">
        <v>30</v>
      </c>
      <c r="F40" s="32" t="s">
        <v>37</v>
      </c>
      <c r="G40" s="32" t="s">
        <v>56</v>
      </c>
      <c r="H40" s="39"/>
    </row>
    <row r="41" spans="1:8" ht="39.6" customHeight="1">
      <c r="A41" s="48" t="str">
        <f>IF(F42="","","DFNL-"&amp;TEXT(COUNTA($F$23:F42),"#"))</f>
        <v>DFNL-10</v>
      </c>
      <c r="B41" s="30" t="s">
        <v>60</v>
      </c>
      <c r="C41" s="30"/>
      <c r="D41" s="30"/>
      <c r="E41" s="30"/>
      <c r="F41" s="30"/>
      <c r="G41" s="30"/>
      <c r="H41" s="49" t="str">
        <f>'18130004_TruongNguyenThienAn'!B2</f>
        <v>Trương Nguyễn Thiên Ân</v>
      </c>
    </row>
    <row r="42" spans="1:8" ht="111" thickBot="1">
      <c r="A42" s="76" t="str">
        <f>IF(F43="","","DFNL-"&amp;TEXT(COUNTA($F$23:F43),"#"))</f>
        <v/>
      </c>
      <c r="B42" s="77" t="s">
        <v>61</v>
      </c>
      <c r="C42" s="77" t="s">
        <v>62</v>
      </c>
      <c r="D42" s="77" t="s">
        <v>63</v>
      </c>
      <c r="E42" s="77" t="s">
        <v>30</v>
      </c>
      <c r="F42" s="77" t="s">
        <v>37</v>
      </c>
      <c r="G42" s="77" t="s">
        <v>15</v>
      </c>
      <c r="H42" s="72"/>
    </row>
    <row r="43" spans="1:8" ht="45" customHeight="1">
      <c r="A43" s="67" t="str">
        <f>IF(F44="","","DF-CQ-"&amp;TEXT(COUNTA($F$43:F44),"#"))</f>
        <v>DF-CQ-1</v>
      </c>
      <c r="B43" s="74" t="s">
        <v>136</v>
      </c>
      <c r="C43" s="75"/>
      <c r="D43" s="75"/>
      <c r="E43" s="75"/>
      <c r="F43" s="75"/>
      <c r="G43" s="75"/>
      <c r="H43" s="70" t="str">
        <f>'18130094_HuynhGiaHuy'!B2</f>
        <v>Huỳnh Gia Huy</v>
      </c>
    </row>
    <row r="44" spans="1:8" ht="82.8">
      <c r="A44" s="10" t="str">
        <f>IF(F45="","","DF-CQ-"&amp;TEXT(COUNTA($F$43:F45),"#"))</f>
        <v/>
      </c>
      <c r="B44" s="26" t="s">
        <v>137</v>
      </c>
      <c r="C44" s="26" t="s">
        <v>138</v>
      </c>
      <c r="D44" s="26" t="s">
        <v>139</v>
      </c>
      <c r="E44" s="26" t="s">
        <v>36</v>
      </c>
      <c r="F44" s="26" t="s">
        <v>37</v>
      </c>
      <c r="G44" s="26" t="s">
        <v>175</v>
      </c>
      <c r="H44" s="39"/>
    </row>
    <row r="45" spans="1:8" ht="51.6" customHeight="1">
      <c r="A45" s="48" t="str">
        <f>IF(F46="","","DF-CQ-"&amp;TEXT(COUNTA($F$43:F46),"#"))</f>
        <v>DF-CQ-2</v>
      </c>
      <c r="B45" s="25" t="s">
        <v>140</v>
      </c>
      <c r="C45" s="38"/>
      <c r="D45" s="38"/>
      <c r="E45" s="38"/>
      <c r="F45" s="38"/>
      <c r="G45" s="38"/>
      <c r="H45" s="49" t="str">
        <f>'18130094_HuynhGiaHuy'!B2</f>
        <v>Huỳnh Gia Huy</v>
      </c>
    </row>
    <row r="46" spans="1:8" ht="96.6">
      <c r="A46" s="10" t="str">
        <f>IF(F47="","","DF-CQ-"&amp;TEXT(COUNTA($F$43:F47),"#"))</f>
        <v/>
      </c>
      <c r="B46" s="26" t="s">
        <v>141</v>
      </c>
      <c r="C46" s="26" t="s">
        <v>142</v>
      </c>
      <c r="D46" s="26" t="s">
        <v>143</v>
      </c>
      <c r="E46" s="26" t="s">
        <v>36</v>
      </c>
      <c r="F46" s="26" t="s">
        <v>37</v>
      </c>
      <c r="G46" s="26" t="s">
        <v>176</v>
      </c>
      <c r="H46" s="39"/>
    </row>
    <row r="47" spans="1:8" ht="27.6">
      <c r="A47" s="48" t="str">
        <f>IF(F48="","","DF-CQ-"&amp;TEXT(COUNTA($F$43:F48),"#"))</f>
        <v>DF-CQ-3</v>
      </c>
      <c r="B47" s="25" t="s">
        <v>144</v>
      </c>
      <c r="C47" s="38"/>
      <c r="D47" s="38"/>
      <c r="E47" s="38"/>
      <c r="F47" s="38"/>
      <c r="G47" s="38"/>
      <c r="H47" s="49" t="str">
        <f>'18130094_HuynhGiaHuy'!B2</f>
        <v>Huỳnh Gia Huy</v>
      </c>
    </row>
    <row r="48" spans="1:8" ht="69">
      <c r="A48" s="10" t="str">
        <f>IF(F49="","","DF-CQ-"&amp;TEXT(COUNTA($F$43:F49),"#"))</f>
        <v/>
      </c>
      <c r="B48" s="26" t="s">
        <v>145</v>
      </c>
      <c r="C48" s="26" t="s">
        <v>146</v>
      </c>
      <c r="D48" s="26" t="s">
        <v>147</v>
      </c>
      <c r="E48" s="26" t="s">
        <v>30</v>
      </c>
      <c r="F48" s="26" t="s">
        <v>19</v>
      </c>
      <c r="G48" s="26" t="s">
        <v>177</v>
      </c>
      <c r="H48" s="54"/>
    </row>
    <row r="49" spans="1:8" ht="45" customHeight="1">
      <c r="A49" s="48" t="str">
        <f>IF(F50="","","DF-CQ-"&amp;TEXT(COUNTA($F$43:F50),"#"))</f>
        <v>DF-CQ-4</v>
      </c>
      <c r="B49" s="25" t="s">
        <v>148</v>
      </c>
      <c r="C49" s="38"/>
      <c r="D49" s="38"/>
      <c r="E49" s="38"/>
      <c r="F49" s="38"/>
      <c r="G49" s="38"/>
      <c r="H49" s="49" t="str">
        <f>'18130094_HuynhGiaHuy'!B2</f>
        <v>Huỳnh Gia Huy</v>
      </c>
    </row>
    <row r="50" spans="1:8" ht="96.6">
      <c r="A50" s="10" t="str">
        <f>IF(F51="","","DF-CQ-"&amp;TEXT(COUNTA($F$43:F51),"#"))</f>
        <v/>
      </c>
      <c r="B50" s="26" t="s">
        <v>149</v>
      </c>
      <c r="C50" s="26" t="s">
        <v>150</v>
      </c>
      <c r="D50" s="26" t="s">
        <v>151</v>
      </c>
      <c r="E50" s="26" t="s">
        <v>19</v>
      </c>
      <c r="F50" s="26" t="s">
        <v>19</v>
      </c>
      <c r="G50" s="26" t="s">
        <v>178</v>
      </c>
      <c r="H50" s="39"/>
    </row>
    <row r="51" spans="1:8" ht="24.6" customHeight="1">
      <c r="A51" s="48" t="str">
        <f>IF(F52="","","DF-CQ-"&amp;TEXT(COUNTA($F$43:F52),"#"))</f>
        <v>DF-CQ-5</v>
      </c>
      <c r="B51" s="25" t="s">
        <v>152</v>
      </c>
      <c r="C51" s="38"/>
      <c r="D51" s="38"/>
      <c r="E51" s="38"/>
      <c r="F51" s="38"/>
      <c r="G51" s="38"/>
      <c r="H51" s="49" t="str">
        <f>'18130094_HuynhGiaHuy'!B2</f>
        <v>Huỳnh Gia Huy</v>
      </c>
    </row>
    <row r="52" spans="1:8" ht="77.400000000000006" customHeight="1">
      <c r="A52" s="10" t="str">
        <f>IF(F53="","","DF-CQ-"&amp;TEXT(COUNTA($F$43:F53),"#"))</f>
        <v/>
      </c>
      <c r="B52" s="26" t="s">
        <v>153</v>
      </c>
      <c r="C52" s="26" t="s">
        <v>154</v>
      </c>
      <c r="D52" s="26" t="s">
        <v>155</v>
      </c>
      <c r="E52" s="26" t="s">
        <v>19</v>
      </c>
      <c r="F52" s="26" t="s">
        <v>19</v>
      </c>
      <c r="G52" s="26" t="s">
        <v>179</v>
      </c>
      <c r="H52" s="39"/>
    </row>
    <row r="53" spans="1:8" ht="40.799999999999997" customHeight="1">
      <c r="A53" s="48" t="str">
        <f>IF(F54="","","DF-CQ-"&amp;TEXT(COUNTA($F$43:F54),"#"))</f>
        <v>DF-CQ-6</v>
      </c>
      <c r="B53" s="25" t="s">
        <v>156</v>
      </c>
      <c r="C53" s="38"/>
      <c r="D53" s="38"/>
      <c r="E53" s="38"/>
      <c r="F53" s="38"/>
      <c r="G53" s="38"/>
      <c r="H53" s="49" t="str">
        <f>'18130094_HuynhGiaHuy'!B2</f>
        <v>Huỳnh Gia Huy</v>
      </c>
    </row>
    <row r="54" spans="1:8" ht="69">
      <c r="A54" s="10" t="str">
        <f>IF(F55="","","DF-CQ-"&amp;TEXT(COUNTA($F$43:F55),"#"))</f>
        <v/>
      </c>
      <c r="B54" s="26" t="s">
        <v>157</v>
      </c>
      <c r="C54" s="26" t="s">
        <v>158</v>
      </c>
      <c r="D54" s="26" t="s">
        <v>159</v>
      </c>
      <c r="E54" s="26" t="s">
        <v>30</v>
      </c>
      <c r="F54" s="26" t="s">
        <v>19</v>
      </c>
      <c r="G54" s="26" t="s">
        <v>180</v>
      </c>
      <c r="H54" s="39"/>
    </row>
    <row r="55" spans="1:8" ht="34.799999999999997" customHeight="1">
      <c r="A55" s="48" t="str">
        <f>IF(F56="","","DF-CQ-"&amp;TEXT(COUNTA($F$43:F56),"#"))</f>
        <v>DF-CQ-7</v>
      </c>
      <c r="B55" s="25" t="s">
        <v>160</v>
      </c>
      <c r="C55" s="38"/>
      <c r="D55" s="38"/>
      <c r="E55" s="38"/>
      <c r="F55" s="38"/>
      <c r="G55" s="38"/>
      <c r="H55" s="49" t="str">
        <f>'18130094_HuynhGiaHuy'!B2</f>
        <v>Huỳnh Gia Huy</v>
      </c>
    </row>
    <row r="56" spans="1:8" ht="69">
      <c r="A56" s="10" t="str">
        <f>IF(F57="","","DF-CQ-"&amp;TEXT(COUNTA($F$43:F57),"#"))</f>
        <v/>
      </c>
      <c r="B56" s="26" t="s">
        <v>161</v>
      </c>
      <c r="C56" s="65" t="s">
        <v>162</v>
      </c>
      <c r="D56" s="26" t="s">
        <v>163</v>
      </c>
      <c r="E56" s="26" t="s">
        <v>30</v>
      </c>
      <c r="F56" s="26" t="s">
        <v>19</v>
      </c>
      <c r="G56" s="26" t="s">
        <v>181</v>
      </c>
      <c r="H56" s="39"/>
    </row>
    <row r="57" spans="1:8" ht="42" customHeight="1">
      <c r="A57" s="48" t="str">
        <f>IF(F58="","","DF-CQ-"&amp;TEXT(COUNTA($F$43:F58),"#"))</f>
        <v>DF-CQ-8</v>
      </c>
      <c r="B57" s="25" t="s">
        <v>164</v>
      </c>
      <c r="C57" s="38" t="s">
        <v>162</v>
      </c>
      <c r="D57" s="38"/>
      <c r="E57" s="38"/>
      <c r="F57" s="38"/>
      <c r="G57" s="38"/>
      <c r="H57" s="49" t="str">
        <f>'18130094_HuynhGiaHuy'!B2</f>
        <v>Huỳnh Gia Huy</v>
      </c>
    </row>
    <row r="58" spans="1:8" ht="69">
      <c r="A58" s="10" t="str">
        <f>IF(F59="","","DF-CQ-"&amp;TEXT(COUNTA($F$43:F59),"#"))</f>
        <v/>
      </c>
      <c r="B58" s="26" t="s">
        <v>165</v>
      </c>
      <c r="C58" s="26" t="s">
        <v>166</v>
      </c>
      <c r="D58" s="26" t="s">
        <v>167</v>
      </c>
      <c r="E58" s="26" t="s">
        <v>19</v>
      </c>
      <c r="F58" s="26" t="s">
        <v>19</v>
      </c>
      <c r="G58" s="26" t="s">
        <v>182</v>
      </c>
      <c r="H58" s="39"/>
    </row>
    <row r="59" spans="1:8" ht="40.200000000000003" customHeight="1">
      <c r="A59" s="48" t="str">
        <f>IF(F60="","","DF-CQ-"&amp;TEXT(COUNTA($F$43:F60),"#"))</f>
        <v>DF-CQ-9</v>
      </c>
      <c r="B59" s="25" t="s">
        <v>168</v>
      </c>
      <c r="C59" s="38"/>
      <c r="D59" s="38"/>
      <c r="E59" s="38"/>
      <c r="F59" s="38"/>
      <c r="G59" s="38"/>
      <c r="H59" s="49" t="str">
        <f>'18130094_HuynhGiaHuy'!B2</f>
        <v>Huỳnh Gia Huy</v>
      </c>
    </row>
    <row r="60" spans="1:8" ht="69">
      <c r="A60" s="10" t="str">
        <f>IF(F61="","","DF-CQ-"&amp;TEXT(COUNTA($F$43:F61),"#"))</f>
        <v/>
      </c>
      <c r="B60" s="26" t="s">
        <v>169</v>
      </c>
      <c r="C60" s="26" t="s">
        <v>166</v>
      </c>
      <c r="D60" s="26" t="s">
        <v>170</v>
      </c>
      <c r="E60" s="26" t="s">
        <v>19</v>
      </c>
      <c r="F60" s="26" t="s">
        <v>19</v>
      </c>
      <c r="G60" s="26" t="s">
        <v>183</v>
      </c>
      <c r="H60" s="39"/>
    </row>
    <row r="61" spans="1:8" ht="38.4" customHeight="1">
      <c r="A61" s="48" t="str">
        <f>IF(F62="","","DF-CQ-"&amp;TEXT(COUNTA($F$43:F62),"#"))</f>
        <v>DF-CQ-10</v>
      </c>
      <c r="B61" s="25" t="s">
        <v>171</v>
      </c>
      <c r="C61" s="38"/>
      <c r="D61" s="38"/>
      <c r="E61" s="38"/>
      <c r="F61" s="38"/>
      <c r="G61" s="38"/>
      <c r="H61" s="49" t="str">
        <f>'18130094_HuynhGiaHuy'!B2</f>
        <v>Huỳnh Gia Huy</v>
      </c>
    </row>
    <row r="62" spans="1:8" ht="101.4" customHeight="1" thickBot="1">
      <c r="A62" s="71" t="str">
        <f>IF(F63="","","DF-CQ-"&amp;TEXT(COUNTA($F$43:F63),"#"))</f>
        <v/>
      </c>
      <c r="B62" s="83" t="s">
        <v>172</v>
      </c>
      <c r="C62" s="83" t="s">
        <v>173</v>
      </c>
      <c r="D62" s="83" t="s">
        <v>174</v>
      </c>
      <c r="E62" s="83" t="s">
        <v>30</v>
      </c>
      <c r="F62" s="83" t="s">
        <v>19</v>
      </c>
      <c r="G62" s="83" t="s">
        <v>184</v>
      </c>
      <c r="H62" s="72"/>
    </row>
    <row r="63" spans="1:8" ht="36" customHeight="1">
      <c r="A63" s="67" t="str">
        <f>IF(F64="","","DFCC-"&amp;TEXT(COUNTA($F$63:F64),"#"))</f>
        <v>DFCC-1</v>
      </c>
      <c r="B63" s="80" t="s">
        <v>64</v>
      </c>
      <c r="C63" s="80"/>
      <c r="D63" s="80"/>
      <c r="E63" s="81"/>
      <c r="F63" s="81"/>
      <c r="G63" s="81"/>
      <c r="H63" s="70" t="str">
        <f>'18130144_LeDiemMy'!B2</f>
        <v>Lê Diễm My</v>
      </c>
    </row>
    <row r="64" spans="1:8" ht="205.2" customHeight="1">
      <c r="A64" s="10" t="str">
        <f>IF(F65="","","DFCC-"&amp;TEXT(COUNTA($F$63:F65),"#"))</f>
        <v/>
      </c>
      <c r="B64" s="61" t="s">
        <v>65</v>
      </c>
      <c r="C64" s="61" t="s">
        <v>66</v>
      </c>
      <c r="D64" s="61" t="s">
        <v>67</v>
      </c>
      <c r="E64" s="61" t="s">
        <v>36</v>
      </c>
      <c r="F64" s="61" t="s">
        <v>36</v>
      </c>
      <c r="G64" s="61" t="s">
        <v>124</v>
      </c>
      <c r="H64" s="54"/>
    </row>
    <row r="65" spans="1:8" ht="40.799999999999997" customHeight="1">
      <c r="A65" s="48" t="str">
        <f>IF(F66="","","DFCC-"&amp;TEXT(COUNTA($F$63:F66),"#"))</f>
        <v>DFCC-2</v>
      </c>
      <c r="B65" s="62" t="s">
        <v>68</v>
      </c>
      <c r="C65" s="62"/>
      <c r="D65" s="62"/>
      <c r="E65" s="62"/>
      <c r="F65" s="62"/>
      <c r="G65" s="60"/>
      <c r="H65" s="49" t="str">
        <f>'18130144_LeDiemMy'!B2</f>
        <v>Lê Diễm My</v>
      </c>
    </row>
    <row r="66" spans="1:8" ht="127.2" customHeight="1">
      <c r="A66" s="10" t="str">
        <f>IF(F67="","","DFCC-"&amp;TEXT(COUNTA($F$63:F67),"#"))</f>
        <v/>
      </c>
      <c r="B66" s="61" t="s">
        <v>69</v>
      </c>
      <c r="C66" s="61" t="s">
        <v>70</v>
      </c>
      <c r="D66" s="61" t="s">
        <v>71</v>
      </c>
      <c r="E66" s="61" t="s">
        <v>36</v>
      </c>
      <c r="F66" s="61" t="s">
        <v>36</v>
      </c>
      <c r="G66" s="61" t="s">
        <v>125</v>
      </c>
      <c r="H66" s="39"/>
    </row>
    <row r="67" spans="1:8" ht="34.799999999999997" customHeight="1">
      <c r="A67" s="48" t="str">
        <f>IF(F68="","","DFCC-"&amp;TEXT(COUNTA($F$63:F68),"#"))</f>
        <v>DFCC-3</v>
      </c>
      <c r="B67" s="62" t="s">
        <v>128</v>
      </c>
      <c r="C67" s="62"/>
      <c r="D67" s="62"/>
      <c r="E67" s="62"/>
      <c r="F67" s="62"/>
      <c r="G67" s="60"/>
      <c r="H67" s="49" t="str">
        <f>'18130144_LeDiemMy'!B2</f>
        <v>Lê Diễm My</v>
      </c>
    </row>
    <row r="68" spans="1:8" ht="219.6" customHeight="1">
      <c r="A68" s="10" t="str">
        <f>IF(F69="","","DFCC-"&amp;TEXT(COUNTA($F$63:F69),"#"))</f>
        <v/>
      </c>
      <c r="B68" s="61" t="s">
        <v>69</v>
      </c>
      <c r="C68" s="61" t="s">
        <v>72</v>
      </c>
      <c r="D68" s="61" t="s">
        <v>73</v>
      </c>
      <c r="E68" s="61" t="s">
        <v>36</v>
      </c>
      <c r="F68" s="61" t="s">
        <v>36</v>
      </c>
      <c r="G68" s="61" t="s">
        <v>126</v>
      </c>
      <c r="H68" s="39"/>
    </row>
    <row r="69" spans="1:8" ht="32.4" customHeight="1">
      <c r="A69" s="48" t="str">
        <f>IF(F70="","","DFCC-"&amp;TEXT(COUNTA($F$63:F70),"#"))</f>
        <v>DFCC-4</v>
      </c>
      <c r="B69" s="62" t="s">
        <v>129</v>
      </c>
      <c r="C69" s="62"/>
      <c r="D69" s="62"/>
      <c r="E69" s="60"/>
      <c r="F69" s="60"/>
      <c r="G69" s="60"/>
      <c r="H69" s="49" t="str">
        <f>'18130144_LeDiemMy'!B2</f>
        <v>Lê Diễm My</v>
      </c>
    </row>
    <row r="70" spans="1:8" ht="82.2" customHeight="1">
      <c r="A70" s="10" t="str">
        <f>IF(F71="","","DFCC-"&amp;TEXT(COUNTA($F$63:F71),"#"))</f>
        <v/>
      </c>
      <c r="B70" s="61" t="s">
        <v>74</v>
      </c>
      <c r="C70" s="61" t="s">
        <v>75</v>
      </c>
      <c r="D70" s="61" t="s">
        <v>76</v>
      </c>
      <c r="E70" s="61" t="s">
        <v>36</v>
      </c>
      <c r="F70" s="61" t="s">
        <v>36</v>
      </c>
      <c r="G70" s="61" t="s">
        <v>127</v>
      </c>
      <c r="H70" s="39"/>
    </row>
    <row r="71" spans="1:8" ht="42.6" customHeight="1">
      <c r="A71" s="48" t="str">
        <f>IF(F72="","","DFCC-"&amp;TEXT(COUNTA($F$63:F72),"#"))</f>
        <v>DFCC-5</v>
      </c>
      <c r="B71" s="62" t="s">
        <v>77</v>
      </c>
      <c r="C71" s="62"/>
      <c r="D71" s="62"/>
      <c r="E71" s="62"/>
      <c r="F71" s="62"/>
      <c r="G71" s="60"/>
      <c r="H71" s="49" t="str">
        <f>'18130144_LeDiemMy'!B2</f>
        <v>Lê Diễm My</v>
      </c>
    </row>
    <row r="72" spans="1:8" ht="138" customHeight="1">
      <c r="A72" s="10" t="str">
        <f>IF(F73="","","DFCC-"&amp;TEXT(COUNTA($F$63:F73),"#"))</f>
        <v/>
      </c>
      <c r="B72" s="61" t="s">
        <v>78</v>
      </c>
      <c r="C72" s="61" t="s">
        <v>79</v>
      </c>
      <c r="D72" s="61" t="s">
        <v>80</v>
      </c>
      <c r="E72" s="61" t="s">
        <v>36</v>
      </c>
      <c r="F72" s="61" t="s">
        <v>36</v>
      </c>
      <c r="G72" s="61" t="s">
        <v>130</v>
      </c>
      <c r="H72" s="39"/>
    </row>
    <row r="73" spans="1:8" ht="25.2" customHeight="1">
      <c r="A73" s="48" t="str">
        <f>IF(F74="","","DFCC-"&amp;TEXT(COUNTA($F$63:F74),"#"))</f>
        <v>DFCC-6</v>
      </c>
      <c r="B73" s="62" t="s">
        <v>81</v>
      </c>
      <c r="C73" s="62"/>
      <c r="D73" s="62"/>
      <c r="E73" s="62"/>
      <c r="F73" s="62"/>
      <c r="G73" s="60"/>
      <c r="H73" s="49" t="str">
        <f>'18130144_LeDiemMy'!B2</f>
        <v>Lê Diễm My</v>
      </c>
    </row>
    <row r="74" spans="1:8" ht="72" customHeight="1">
      <c r="A74" s="10" t="str">
        <f>IF(F75="","","DFCC-"&amp;TEXT(COUNTA($F$63:F75),"#"))</f>
        <v/>
      </c>
      <c r="B74" s="61" t="s">
        <v>82</v>
      </c>
      <c r="C74" s="61" t="s">
        <v>83</v>
      </c>
      <c r="D74" s="61" t="s">
        <v>84</v>
      </c>
      <c r="E74" s="61" t="s">
        <v>36</v>
      </c>
      <c r="F74" s="61" t="s">
        <v>36</v>
      </c>
      <c r="G74" s="61" t="s">
        <v>131</v>
      </c>
      <c r="H74" s="39"/>
    </row>
    <row r="75" spans="1:8" ht="40.200000000000003" customHeight="1">
      <c r="A75" s="48" t="str">
        <f>IF(F76="","","DFCC-"&amp;TEXT(COUNTA($F$63:F76),"#"))</f>
        <v>DFCC-7</v>
      </c>
      <c r="B75" s="62" t="s">
        <v>85</v>
      </c>
      <c r="C75" s="62"/>
      <c r="D75" s="62"/>
      <c r="E75" s="60"/>
      <c r="F75" s="60"/>
      <c r="G75" s="60"/>
      <c r="H75" s="49" t="str">
        <f>'18130144_LeDiemMy'!B2</f>
        <v>Lê Diễm My</v>
      </c>
    </row>
    <row r="76" spans="1:8" ht="114.6" customHeight="1">
      <c r="A76" s="10" t="str">
        <f>IF(F77="","","DFCC-"&amp;TEXT(COUNTA($F$63:F77),"#"))</f>
        <v/>
      </c>
      <c r="B76" s="61" t="s">
        <v>86</v>
      </c>
      <c r="C76" s="61" t="s">
        <v>87</v>
      </c>
      <c r="D76" s="61" t="s">
        <v>88</v>
      </c>
      <c r="E76" s="61" t="s">
        <v>36</v>
      </c>
      <c r="F76" s="61" t="s">
        <v>36</v>
      </c>
      <c r="G76" s="61" t="s">
        <v>132</v>
      </c>
      <c r="H76" s="39"/>
    </row>
    <row r="77" spans="1:8" ht="39.6" customHeight="1">
      <c r="A77" s="48" t="str">
        <f>IF(F78="","","DFCC-"&amp;TEXT(COUNTA($F$63:F78),"#"))</f>
        <v>DFCC-8</v>
      </c>
      <c r="B77" s="62" t="s">
        <v>89</v>
      </c>
      <c r="C77" s="62"/>
      <c r="D77" s="62"/>
      <c r="E77" s="62"/>
      <c r="F77" s="62"/>
      <c r="G77" s="60"/>
      <c r="H77" s="49" t="str">
        <f>'18130144_LeDiemMy'!B2</f>
        <v>Lê Diễm My</v>
      </c>
    </row>
    <row r="78" spans="1:8" ht="82.2" customHeight="1">
      <c r="A78" s="10" t="str">
        <f>IF(F79="","","DFCC-"&amp;TEXT(COUNTA($F$63:F79),"#"))</f>
        <v/>
      </c>
      <c r="B78" s="61" t="s">
        <v>90</v>
      </c>
      <c r="C78" s="61" t="s">
        <v>91</v>
      </c>
      <c r="D78" s="61" t="s">
        <v>92</v>
      </c>
      <c r="E78" s="61" t="s">
        <v>36</v>
      </c>
      <c r="F78" s="61" t="s">
        <v>36</v>
      </c>
      <c r="G78" s="61" t="s">
        <v>133</v>
      </c>
      <c r="H78" s="39"/>
    </row>
    <row r="79" spans="1:8" ht="45" customHeight="1">
      <c r="A79" s="48" t="str">
        <f>IF(F80="","","DFCC-"&amp;TEXT(COUNTA($F$63:F80),"#"))</f>
        <v>DFCC-9</v>
      </c>
      <c r="B79" s="62" t="s">
        <v>93</v>
      </c>
      <c r="C79" s="62"/>
      <c r="D79" s="62"/>
      <c r="E79" s="62"/>
      <c r="F79" s="62"/>
      <c r="G79" s="60"/>
      <c r="H79" s="49" t="str">
        <f>'18130144_LeDiemMy'!B2</f>
        <v>Lê Diễm My</v>
      </c>
    </row>
    <row r="80" spans="1:8" ht="61.2" customHeight="1">
      <c r="A80" s="10" t="str">
        <f>IF(F81="","","DFCC-"&amp;TEXT(COUNTA($F$63:F81),"#"))</f>
        <v/>
      </c>
      <c r="B80" s="61" t="s">
        <v>78</v>
      </c>
      <c r="C80" s="61" t="s">
        <v>94</v>
      </c>
      <c r="D80" s="61" t="s">
        <v>95</v>
      </c>
      <c r="E80" s="61" t="s">
        <v>36</v>
      </c>
      <c r="F80" s="61" t="s">
        <v>36</v>
      </c>
      <c r="G80" s="61" t="s">
        <v>134</v>
      </c>
      <c r="H80" s="39"/>
    </row>
    <row r="81" spans="1:8" ht="28.8" customHeight="1">
      <c r="A81" s="48" t="str">
        <f>IF(F82="","","DFCC-"&amp;TEXT(COUNTA($F$63:F82),"#"))</f>
        <v>DFCC-10</v>
      </c>
      <c r="B81" s="62" t="s">
        <v>96</v>
      </c>
      <c r="C81" s="62"/>
      <c r="D81" s="62"/>
      <c r="E81" s="60"/>
      <c r="F81" s="60"/>
      <c r="G81" s="60"/>
      <c r="H81" s="49" t="str">
        <f>'18130144_LeDiemMy'!B2</f>
        <v>Lê Diễm My</v>
      </c>
    </row>
    <row r="82" spans="1:8" ht="67.8" customHeight="1" thickBot="1">
      <c r="A82" s="71" t="str">
        <f>IF(F83="","","DFCC-"&amp;TEXT(COUNTA($F$63:F83),"#"))</f>
        <v/>
      </c>
      <c r="B82" s="82" t="s">
        <v>82</v>
      </c>
      <c r="C82" s="82" t="s">
        <v>97</v>
      </c>
      <c r="D82" s="82" t="s">
        <v>98</v>
      </c>
      <c r="E82" s="82" t="s">
        <v>36</v>
      </c>
      <c r="F82" s="82" t="s">
        <v>36</v>
      </c>
      <c r="G82" s="82" t="s">
        <v>135</v>
      </c>
      <c r="H82" s="72"/>
    </row>
    <row r="83" spans="1:8" ht="33" customHeight="1">
      <c r="A83" s="67" t="str">
        <f>IF(F84="","","DFS-"&amp;TEXT(COUNTA($F$83:F84),"#"))</f>
        <v>DFS-1</v>
      </c>
      <c r="B83" s="84" t="s">
        <v>185</v>
      </c>
      <c r="C83" s="75"/>
      <c r="D83" s="75"/>
      <c r="E83" s="75"/>
      <c r="F83" s="75"/>
      <c r="G83" s="75"/>
      <c r="H83" s="70" t="str">
        <f>'18130063_PhamVanHa'!B2</f>
        <v>Phạm Văn Hà</v>
      </c>
    </row>
    <row r="84" spans="1:8" ht="52.2" customHeight="1">
      <c r="A84" s="10" t="str">
        <f>IF(F85="","","DFS-"&amp;TEXT(COUNTA($F$83:F85),"#"))</f>
        <v/>
      </c>
      <c r="B84" s="26" t="s">
        <v>99</v>
      </c>
      <c r="C84" s="27" t="s">
        <v>100</v>
      </c>
      <c r="D84" s="27" t="s">
        <v>101</v>
      </c>
      <c r="E84" s="26" t="s">
        <v>36</v>
      </c>
      <c r="F84" s="26" t="s">
        <v>102</v>
      </c>
      <c r="G84" s="26" t="s">
        <v>103</v>
      </c>
      <c r="H84" s="54"/>
    </row>
    <row r="85" spans="1:8" ht="28.2" customHeight="1">
      <c r="A85" s="48" t="str">
        <f>IF(F86="","","DFS-"&amp;TEXT(COUNTA($F$83:F86),"#"))</f>
        <v>DFS-2</v>
      </c>
      <c r="B85" s="25" t="s">
        <v>186</v>
      </c>
      <c r="C85" s="25"/>
      <c r="D85" s="25"/>
      <c r="E85" s="25"/>
      <c r="F85" s="25"/>
      <c r="G85" s="38"/>
      <c r="H85" s="49" t="str">
        <f>'18130063_PhamVanHa'!B2</f>
        <v>Phạm Văn Hà</v>
      </c>
    </row>
    <row r="86" spans="1:8" ht="49.2" customHeight="1">
      <c r="A86" s="10" t="str">
        <f>IF(F87="","","DFS-"&amp;TEXT(COUNTA($F$83:F87),"#"))</f>
        <v/>
      </c>
      <c r="B86" s="26" t="s">
        <v>104</v>
      </c>
      <c r="C86" s="28" t="s">
        <v>105</v>
      </c>
      <c r="D86" s="28" t="s">
        <v>106</v>
      </c>
      <c r="E86" s="26" t="s">
        <v>36</v>
      </c>
      <c r="F86" s="26" t="s">
        <v>102</v>
      </c>
      <c r="G86" s="26" t="s">
        <v>107</v>
      </c>
      <c r="H86" s="39"/>
    </row>
    <row r="87" spans="1:8" ht="47.4" customHeight="1">
      <c r="A87" s="48" t="str">
        <f>IF(F88="","","DFS-"&amp;TEXT(COUNTA($F$83:F88),"#"))</f>
        <v>DFS-3</v>
      </c>
      <c r="B87" s="25" t="s">
        <v>108</v>
      </c>
      <c r="C87" s="25"/>
      <c r="D87" s="25"/>
      <c r="E87" s="25"/>
      <c r="F87" s="25"/>
      <c r="G87" s="38"/>
      <c r="H87" s="49" t="str">
        <f>'18130063_PhamVanHa'!B2</f>
        <v>Phạm Văn Hà</v>
      </c>
    </row>
    <row r="88" spans="1:8" ht="49.2" customHeight="1">
      <c r="A88" s="10" t="str">
        <f>IF(F89="","","DFS-"&amp;TEXT(COUNTA($F$83:F89),"#"))</f>
        <v/>
      </c>
      <c r="B88" s="26" t="s">
        <v>109</v>
      </c>
      <c r="C88" s="28" t="s">
        <v>110</v>
      </c>
      <c r="D88" s="28" t="s">
        <v>111</v>
      </c>
      <c r="E88" s="26" t="s">
        <v>36</v>
      </c>
      <c r="F88" s="26" t="s">
        <v>102</v>
      </c>
      <c r="G88" s="26" t="s">
        <v>112</v>
      </c>
      <c r="H88" s="39"/>
    </row>
    <row r="89" spans="1:8" ht="37.200000000000003" customHeight="1">
      <c r="A89" s="48" t="str">
        <f>IF(F90="","","DFS-"&amp;TEXT(COUNTA($F$83:F90),"#"))</f>
        <v>DFS-4</v>
      </c>
      <c r="B89" s="63" t="s">
        <v>113</v>
      </c>
      <c r="C89" s="38"/>
      <c r="D89" s="38"/>
      <c r="E89" s="38"/>
      <c r="F89" s="38"/>
      <c r="G89" s="38"/>
      <c r="H89" s="49" t="str">
        <f>'18130063_PhamVanHa'!B2</f>
        <v>Phạm Văn Hà</v>
      </c>
    </row>
    <row r="90" spans="1:8" ht="64.8" customHeight="1">
      <c r="A90" s="10" t="str">
        <f>IF(F91="","","DFS-"&amp;TEXT(COUNTA($F$83:F91),"#"))</f>
        <v/>
      </c>
      <c r="B90" s="26" t="s">
        <v>114</v>
      </c>
      <c r="C90" s="27" t="s">
        <v>115</v>
      </c>
      <c r="D90" s="27" t="s">
        <v>116</v>
      </c>
      <c r="E90" s="26" t="s">
        <v>36</v>
      </c>
      <c r="F90" s="26" t="s">
        <v>102</v>
      </c>
      <c r="G90" s="26" t="s">
        <v>117</v>
      </c>
      <c r="H90" s="39"/>
    </row>
    <row r="91" spans="1:8" ht="54.6" customHeight="1">
      <c r="A91" s="48" t="str">
        <f>IF(F92="","","DFS-"&amp;TEXT(COUNTA($F$83:F92),"#"))</f>
        <v>DFS-5</v>
      </c>
      <c r="B91" s="25" t="s">
        <v>118</v>
      </c>
      <c r="C91" s="25"/>
      <c r="D91" s="25"/>
      <c r="E91" s="25"/>
      <c r="F91" s="25"/>
      <c r="G91" s="38"/>
      <c r="H91" s="49" t="str">
        <f>'18130063_PhamVanHa'!B2</f>
        <v>Phạm Văn Hà</v>
      </c>
    </row>
    <row r="92" spans="1:8" ht="35.4" customHeight="1">
      <c r="A92" s="66" t="str">
        <f>IF(F93="","","DFS-"&amp;TEXT(COUNTA($F$83:F93),"#"))</f>
        <v/>
      </c>
      <c r="B92" s="26" t="s">
        <v>119</v>
      </c>
      <c r="C92" s="28" t="s">
        <v>120</v>
      </c>
      <c r="D92" s="28" t="s">
        <v>121</v>
      </c>
      <c r="E92" s="26" t="s">
        <v>36</v>
      </c>
      <c r="F92" s="26" t="s">
        <v>102</v>
      </c>
      <c r="G92" s="78" t="s">
        <v>122</v>
      </c>
      <c r="H92" s="79"/>
    </row>
  </sheetData>
  <mergeCells count="1">
    <mergeCell ref="A1:H1"/>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showGridLines="0" tabSelected="1" topLeftCell="A21" zoomScale="85" zoomScaleNormal="85" workbookViewId="0">
      <selection activeCell="C24" sqref="C24"/>
    </sheetView>
  </sheetViews>
  <sheetFormatPr defaultRowHeight="13.8"/>
  <cols>
    <col min="1" max="1" width="15.77734375" style="3" customWidth="1"/>
    <col min="2" max="2" width="46" style="3" customWidth="1"/>
    <col min="3" max="3" width="21.109375" style="3" customWidth="1"/>
    <col min="4" max="4" width="23" style="3" customWidth="1"/>
    <col min="5" max="5" width="18.44140625" style="3" customWidth="1"/>
    <col min="6" max="6" width="21.33203125" style="3" customWidth="1"/>
    <col min="7" max="7" width="25.44140625" style="3" customWidth="1"/>
    <col min="8" max="16384" width="8.88671875" style="3"/>
  </cols>
  <sheetData>
    <row r="1" spans="1:7" ht="15" customHeight="1">
      <c r="A1" s="6" t="s">
        <v>1</v>
      </c>
      <c r="B1" s="8">
        <v>44582</v>
      </c>
      <c r="C1" s="42"/>
      <c r="D1" s="42"/>
      <c r="E1" s="42"/>
      <c r="F1" s="42"/>
      <c r="G1" s="43"/>
    </row>
    <row r="2" spans="1:7" ht="14.4" customHeight="1">
      <c r="A2" s="6" t="s">
        <v>8</v>
      </c>
      <c r="B2" s="9" t="s">
        <v>9</v>
      </c>
      <c r="C2" s="44"/>
      <c r="D2" s="44"/>
      <c r="E2" s="44"/>
      <c r="F2" s="44"/>
      <c r="G2" s="45"/>
    </row>
    <row r="3" spans="1:7" ht="15" customHeight="1">
      <c r="A3" s="52"/>
      <c r="B3" s="53"/>
      <c r="C3" s="44"/>
      <c r="D3" s="44"/>
      <c r="E3" s="44"/>
      <c r="F3" s="44"/>
      <c r="G3" s="45"/>
    </row>
    <row r="4" spans="1:7" s="56" customFormat="1">
      <c r="A4" s="55" t="s">
        <v>2</v>
      </c>
      <c r="B4" s="55" t="s">
        <v>3</v>
      </c>
      <c r="C4" s="55" t="s">
        <v>4</v>
      </c>
      <c r="D4" s="55" t="s">
        <v>5</v>
      </c>
      <c r="E4" s="55" t="s">
        <v>0</v>
      </c>
      <c r="F4" s="55" t="s">
        <v>6</v>
      </c>
      <c r="G4" s="55" t="s">
        <v>7</v>
      </c>
    </row>
    <row r="5" spans="1:7" ht="52.2" customHeight="1">
      <c r="A5" s="48" t="str">
        <f>IF(F6="","","DFEP-"&amp;TEXT(COUNTA($F$5:F6),"#"))</f>
        <v>DFEP-1</v>
      </c>
      <c r="B5" s="64" t="s">
        <v>187</v>
      </c>
      <c r="C5" s="49"/>
      <c r="D5" s="49"/>
      <c r="E5" s="49"/>
      <c r="F5" s="49"/>
      <c r="G5" s="49"/>
    </row>
    <row r="6" spans="1:7" ht="124.5" customHeight="1">
      <c r="A6" s="39" t="str">
        <f>IF(F7="","","DFEP-"&amp;TEXT(COUNTA($F$5:F7),"#"))</f>
        <v/>
      </c>
      <c r="B6" s="39" t="s">
        <v>188</v>
      </c>
      <c r="C6" s="50" t="s">
        <v>189</v>
      </c>
      <c r="D6" s="50" t="s">
        <v>190</v>
      </c>
      <c r="E6" s="39" t="s">
        <v>36</v>
      </c>
      <c r="F6" s="39" t="s">
        <v>37</v>
      </c>
      <c r="G6" s="54" t="s">
        <v>191</v>
      </c>
    </row>
    <row r="7" spans="1:7" ht="52.8" customHeight="1">
      <c r="A7" s="48" t="str">
        <f>IF(F8="","","DFEP-"&amp;TEXT(COUNTA($F$5:F8),"#"))</f>
        <v>DFEP-2</v>
      </c>
      <c r="B7" s="48" t="s">
        <v>192</v>
      </c>
      <c r="C7" s="48"/>
      <c r="D7" s="48"/>
      <c r="E7" s="48"/>
      <c r="F7" s="48"/>
      <c r="G7" s="49"/>
    </row>
    <row r="8" spans="1:7" ht="127.5" customHeight="1">
      <c r="A8" s="39" t="str">
        <f>IF(F9="","","DFEP-"&amp;TEXT(COUNTA($F$5:F9),"#"))</f>
        <v/>
      </c>
      <c r="B8" s="39" t="s">
        <v>193</v>
      </c>
      <c r="C8" s="50" t="s">
        <v>237</v>
      </c>
      <c r="D8" s="50" t="s">
        <v>238</v>
      </c>
      <c r="E8" s="39" t="s">
        <v>30</v>
      </c>
      <c r="F8" s="39" t="s">
        <v>194</v>
      </c>
      <c r="G8" s="39" t="s">
        <v>195</v>
      </c>
    </row>
    <row r="9" spans="1:7" ht="42" customHeight="1">
      <c r="A9" s="48" t="str">
        <f>IF(F10="","","DFEP-"&amp;TEXT(COUNTA($F$5:F10),"#"))</f>
        <v>DFEP-3</v>
      </c>
      <c r="B9" s="48" t="s">
        <v>196</v>
      </c>
      <c r="C9" s="48"/>
      <c r="D9" s="48"/>
      <c r="E9" s="48"/>
      <c r="F9" s="48"/>
      <c r="G9" s="49"/>
    </row>
    <row r="10" spans="1:7" ht="126.75" customHeight="1">
      <c r="A10" s="39" t="str">
        <f>IF(F11="","","DFEP-"&amp;TEXT(COUNTA($F$5:F11),"#"))</f>
        <v/>
      </c>
      <c r="B10" s="39" t="s">
        <v>197</v>
      </c>
      <c r="C10" s="50" t="s">
        <v>198</v>
      </c>
      <c r="D10" s="50" t="s">
        <v>239</v>
      </c>
      <c r="E10" s="39" t="s">
        <v>30</v>
      </c>
      <c r="F10" s="39" t="s">
        <v>19</v>
      </c>
      <c r="G10" s="39" t="s">
        <v>200</v>
      </c>
    </row>
    <row r="11" spans="1:7" ht="45" customHeight="1">
      <c r="A11" s="48" t="str">
        <f>IF(F12="","","DFEP-"&amp;TEXT(COUNTA($F$5:F12),"#"))</f>
        <v>DFEP-4</v>
      </c>
      <c r="B11" s="64" t="s">
        <v>201</v>
      </c>
      <c r="C11" s="49"/>
      <c r="D11" s="49"/>
      <c r="E11" s="49"/>
      <c r="F11" s="49"/>
      <c r="G11" s="49"/>
    </row>
    <row r="12" spans="1:7" ht="126" customHeight="1">
      <c r="A12" s="39" t="str">
        <f>IF(F13="","","DFEP-"&amp;TEXT(COUNTA($F$5:F13),"#"))</f>
        <v/>
      </c>
      <c r="B12" s="39" t="s">
        <v>202</v>
      </c>
      <c r="C12" s="50" t="s">
        <v>203</v>
      </c>
      <c r="D12" s="50" t="s">
        <v>204</v>
      </c>
      <c r="E12" s="39" t="s">
        <v>36</v>
      </c>
      <c r="F12" s="39" t="s">
        <v>194</v>
      </c>
      <c r="G12" s="39" t="s">
        <v>205</v>
      </c>
    </row>
    <row r="13" spans="1:7" ht="81.599999999999994" customHeight="1">
      <c r="A13" s="48" t="str">
        <f>IF(F14="","","DFEP-"&amp;TEXT(COUNTA($F$5:F14),"#"))</f>
        <v>DFEP-5</v>
      </c>
      <c r="B13" s="48" t="s">
        <v>206</v>
      </c>
      <c r="C13" s="48"/>
      <c r="D13" s="48"/>
      <c r="E13" s="48"/>
      <c r="F13" s="48"/>
      <c r="G13" s="49"/>
    </row>
    <row r="14" spans="1:7" ht="191.4" customHeight="1">
      <c r="A14" s="39" t="str">
        <f>IF(F15="","","DFEP-"&amp;TEXT(COUNTA($F$5:F15),"#"))</f>
        <v/>
      </c>
      <c r="B14" s="39" t="s">
        <v>207</v>
      </c>
      <c r="C14" s="50" t="s">
        <v>208</v>
      </c>
      <c r="D14" s="50" t="s">
        <v>209</v>
      </c>
      <c r="E14" s="39" t="s">
        <v>36</v>
      </c>
      <c r="F14" s="39" t="s">
        <v>37</v>
      </c>
      <c r="G14" s="39" t="s">
        <v>210</v>
      </c>
    </row>
    <row r="15" spans="1:7" ht="62.4" customHeight="1">
      <c r="A15" s="48" t="str">
        <f>IF(F16="","","DFEP-"&amp;TEXT(COUNTA($F$5:F16),"#"))</f>
        <v>DFEP-6</v>
      </c>
      <c r="B15" s="48" t="s">
        <v>211</v>
      </c>
      <c r="C15" s="48"/>
      <c r="D15" s="48"/>
      <c r="E15" s="48"/>
      <c r="F15" s="48"/>
      <c r="G15" s="49"/>
    </row>
    <row r="16" spans="1:7" ht="111.75" customHeight="1">
      <c r="A16" s="39" t="str">
        <f>IF(F17="","","DFEP-"&amp;TEXT(COUNTA($F$5:F17),"#"))</f>
        <v/>
      </c>
      <c r="B16" s="39" t="s">
        <v>212</v>
      </c>
      <c r="C16" s="50" t="s">
        <v>213</v>
      </c>
      <c r="D16" s="50" t="s">
        <v>214</v>
      </c>
      <c r="E16" s="39" t="s">
        <v>36</v>
      </c>
      <c r="F16" s="39" t="s">
        <v>194</v>
      </c>
      <c r="G16" s="39" t="s">
        <v>215</v>
      </c>
    </row>
    <row r="17" spans="1:7" ht="55.8" customHeight="1">
      <c r="A17" s="48" t="str">
        <f>IF(F18="","","DFLI-"&amp;TEXT(COUNTA($F$17:F18),"#"))</f>
        <v>DFLI-1</v>
      </c>
      <c r="B17" s="48" t="s">
        <v>216</v>
      </c>
      <c r="C17" s="48"/>
      <c r="D17" s="48"/>
      <c r="E17" s="48"/>
      <c r="F17" s="48"/>
      <c r="G17" s="49"/>
    </row>
    <row r="18" spans="1:7" ht="174" customHeight="1">
      <c r="A18" s="39" t="str">
        <f>IF(F19="","","DFLI-"&amp;TEXT(COUNTA($F$17:F19),"#"))</f>
        <v/>
      </c>
      <c r="B18" s="39" t="s">
        <v>217</v>
      </c>
      <c r="C18" s="50" t="s">
        <v>218</v>
      </c>
      <c r="D18" s="50" t="s">
        <v>219</v>
      </c>
      <c r="E18" s="39" t="s">
        <v>19</v>
      </c>
      <c r="F18" s="39" t="s">
        <v>19</v>
      </c>
      <c r="G18" s="39" t="s">
        <v>220</v>
      </c>
    </row>
    <row r="19" spans="1:7" ht="79.2" customHeight="1">
      <c r="A19" s="48" t="str">
        <f>IF(F20="","","DFLI-"&amp;TEXT(COUNTA($F$17:F20),"#"))</f>
        <v>DFLI-2</v>
      </c>
      <c r="B19" s="64" t="s">
        <v>221</v>
      </c>
      <c r="C19" s="49"/>
      <c r="D19" s="49"/>
      <c r="E19" s="49"/>
      <c r="F19" s="49"/>
      <c r="G19" s="49"/>
    </row>
    <row r="20" spans="1:7" ht="171.75" customHeight="1">
      <c r="A20" s="39" t="str">
        <f>IF(F21="","","DFLI-"&amp;TEXT(COUNTA($F$17:F21),"#"))</f>
        <v/>
      </c>
      <c r="B20" s="39" t="s">
        <v>222</v>
      </c>
      <c r="C20" s="50" t="s">
        <v>223</v>
      </c>
      <c r="D20" s="50" t="s">
        <v>224</v>
      </c>
      <c r="E20" s="39" t="s">
        <v>30</v>
      </c>
      <c r="F20" s="39" t="s">
        <v>194</v>
      </c>
      <c r="G20" s="39" t="s">
        <v>225</v>
      </c>
    </row>
    <row r="21" spans="1:7" ht="57" customHeight="1">
      <c r="A21" s="48" t="str">
        <f>IF(F22="","","DFLI-"&amp;TEXT(COUNTA($F$17:F22),"#"))</f>
        <v>DFLI-3</v>
      </c>
      <c r="B21" s="64" t="s">
        <v>226</v>
      </c>
      <c r="C21" s="49"/>
      <c r="D21" s="49"/>
      <c r="E21" s="49"/>
      <c r="F21" s="49"/>
      <c r="G21" s="49"/>
    </row>
    <row r="22" spans="1:7" ht="114.75" customHeight="1">
      <c r="A22" s="39" t="str">
        <f>IF(F23="","","DFLI-"&amp;TEXT(COUNTA($F$17:F23),"#"))</f>
        <v/>
      </c>
      <c r="B22" s="39" t="s">
        <v>227</v>
      </c>
      <c r="C22" s="50" t="s">
        <v>228</v>
      </c>
      <c r="D22" s="50" t="s">
        <v>229</v>
      </c>
      <c r="E22" s="39" t="s">
        <v>30</v>
      </c>
      <c r="F22" s="39" t="s">
        <v>194</v>
      </c>
      <c r="G22" s="39" t="s">
        <v>225</v>
      </c>
    </row>
    <row r="23" spans="1:7" ht="37.5" customHeight="1">
      <c r="A23" s="48" t="str">
        <f>IF(F24="","","DFLI-"&amp;TEXT(COUNTA($F$17:F24),"#"))</f>
        <v>DFLI-4</v>
      </c>
      <c r="B23" s="64" t="s">
        <v>230</v>
      </c>
      <c r="C23" s="49"/>
      <c r="D23" s="49"/>
      <c r="E23" s="49"/>
      <c r="F23" s="49"/>
      <c r="G23" s="49"/>
    </row>
    <row r="24" spans="1:7" ht="163.80000000000001" customHeight="1">
      <c r="A24" s="39" t="str">
        <f>IF(F25="","","DFLI-"&amp;TEXT(COUNTA($F$17:F25),"#"))</f>
        <v/>
      </c>
      <c r="B24" s="39" t="s">
        <v>231</v>
      </c>
      <c r="C24" s="51" t="s">
        <v>232</v>
      </c>
      <c r="D24" s="51" t="s">
        <v>233</v>
      </c>
      <c r="E24" s="39" t="s">
        <v>30</v>
      </c>
      <c r="F24" s="39" t="s">
        <v>194</v>
      </c>
      <c r="G24" s="39" t="s">
        <v>234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showGridLines="0" topLeftCell="A20" zoomScale="85" zoomScaleNormal="85" workbookViewId="0">
      <selection activeCell="G14" sqref="G14"/>
    </sheetView>
  </sheetViews>
  <sheetFormatPr defaultColWidth="8.6640625" defaultRowHeight="13.8"/>
  <cols>
    <col min="1" max="1" width="17.44140625" style="5" customWidth="1"/>
    <col min="2" max="2" width="59.44140625" style="3" customWidth="1"/>
    <col min="3" max="3" width="51.44140625" style="3" bestFit="1" customWidth="1"/>
    <col min="4" max="4" width="43.77734375" style="3" customWidth="1"/>
    <col min="5" max="5" width="9.21875" style="3" bestFit="1" customWidth="1"/>
    <col min="6" max="6" width="10.44140625" style="3" bestFit="1" customWidth="1"/>
    <col min="7" max="7" width="16.88671875" style="3" bestFit="1" customWidth="1"/>
    <col min="8" max="16384" width="8.6640625" style="3"/>
  </cols>
  <sheetData>
    <row r="1" spans="1:7" ht="27" customHeight="1">
      <c r="A1" s="19" t="s">
        <v>1</v>
      </c>
      <c r="B1" s="20">
        <v>44583</v>
      </c>
      <c r="C1" s="11"/>
      <c r="D1" s="11"/>
      <c r="E1" s="11"/>
      <c r="F1" s="11"/>
      <c r="G1" s="12"/>
    </row>
    <row r="2" spans="1:7" ht="25.8" customHeight="1" thickBot="1">
      <c r="A2" s="21" t="s">
        <v>8</v>
      </c>
      <c r="B2" s="22" t="s">
        <v>10</v>
      </c>
      <c r="C2" s="13"/>
      <c r="D2" s="13"/>
      <c r="E2" s="13"/>
      <c r="F2" s="13"/>
      <c r="G2" s="14"/>
    </row>
    <row r="3" spans="1:7" ht="42.9" customHeight="1">
      <c r="A3" s="17"/>
      <c r="B3" s="18"/>
      <c r="C3" s="13"/>
      <c r="D3" s="13"/>
      <c r="E3" s="13"/>
      <c r="F3" s="13"/>
      <c r="G3" s="14"/>
    </row>
    <row r="4" spans="1:7" s="24" customFormat="1" ht="34.799999999999997" customHeight="1">
      <c r="A4" s="29" t="s">
        <v>2</v>
      </c>
      <c r="B4" s="29" t="s">
        <v>3</v>
      </c>
      <c r="C4" s="29" t="s">
        <v>4</v>
      </c>
      <c r="D4" s="29" t="s">
        <v>5</v>
      </c>
      <c r="E4" s="29" t="s">
        <v>0</v>
      </c>
      <c r="F4" s="29" t="s">
        <v>6</v>
      </c>
      <c r="G4" s="29" t="s">
        <v>7</v>
      </c>
    </row>
    <row r="5" spans="1:7" s="23" customFormat="1" ht="58.2" customHeight="1">
      <c r="A5" s="25" t="str">
        <f>IF(F6="","","DFNL-"&amp;TEXT(COUNTA($F$5:F6),"#"))</f>
        <v>DFNL-1</v>
      </c>
      <c r="B5" s="30" t="s">
        <v>14</v>
      </c>
      <c r="C5" s="31"/>
      <c r="D5" s="31"/>
      <c r="E5" s="31"/>
      <c r="F5" s="31"/>
      <c r="G5" s="31"/>
    </row>
    <row r="6" spans="1:7" s="23" customFormat="1" ht="140.1" customHeight="1">
      <c r="A6" s="32" t="str">
        <f>IF(F7="","","DFNL - "&amp;TEXT(COUNTA($F$5:F7),"#"))</f>
        <v/>
      </c>
      <c r="B6" s="32" t="s">
        <v>16</v>
      </c>
      <c r="C6" s="32" t="s">
        <v>17</v>
      </c>
      <c r="D6" s="32" t="s">
        <v>18</v>
      </c>
      <c r="E6" s="32" t="s">
        <v>19</v>
      </c>
      <c r="F6" s="32" t="s">
        <v>20</v>
      </c>
      <c r="G6" s="32" t="s">
        <v>15</v>
      </c>
    </row>
    <row r="7" spans="1:7" s="23" customFormat="1" ht="58.2" customHeight="1">
      <c r="A7" s="25" t="str">
        <f>IF(F8="","","DFNL - "&amp;TEXT(COUNTA($F$5:F8),"#"))</f>
        <v>DFNL - 2</v>
      </c>
      <c r="B7" s="30" t="s">
        <v>21</v>
      </c>
      <c r="C7" s="30"/>
      <c r="D7" s="30"/>
      <c r="E7" s="30"/>
      <c r="F7" s="30"/>
      <c r="G7" s="31"/>
    </row>
    <row r="8" spans="1:7" s="23" customFormat="1" ht="99.9" customHeight="1">
      <c r="A8" s="32" t="str">
        <f>IF(F9="","","DFNL-"&amp;TEXT(COUNTA($F$5:F9),"#"))</f>
        <v/>
      </c>
      <c r="B8" s="32" t="s">
        <v>22</v>
      </c>
      <c r="C8" s="32" t="s">
        <v>23</v>
      </c>
      <c r="D8" s="32" t="s">
        <v>24</v>
      </c>
      <c r="E8" s="32" t="s">
        <v>19</v>
      </c>
      <c r="F8" s="32" t="s">
        <v>20</v>
      </c>
      <c r="G8" s="32" t="s">
        <v>15</v>
      </c>
    </row>
    <row r="9" spans="1:7" s="23" customFormat="1" ht="67.8" customHeight="1">
      <c r="A9" s="25" t="str">
        <f>IF(F10="","","DFNL-"&amp;TEXT(COUNTA($F$5:F10),"#"))</f>
        <v>DFNL-3</v>
      </c>
      <c r="B9" s="30" t="s">
        <v>25</v>
      </c>
      <c r="C9" s="30"/>
      <c r="D9" s="30"/>
      <c r="E9" s="30"/>
      <c r="F9" s="30"/>
      <c r="G9" s="31"/>
    </row>
    <row r="10" spans="1:7" s="23" customFormat="1" ht="79.5" customHeight="1">
      <c r="A10" s="32" t="str">
        <f>IF(F11="","","DFNL-"&amp;TEXT(COUNTA($F$5:F11),"#"))</f>
        <v/>
      </c>
      <c r="B10" s="32" t="s">
        <v>27</v>
      </c>
      <c r="C10" s="32" t="s">
        <v>28</v>
      </c>
      <c r="D10" s="32" t="s">
        <v>29</v>
      </c>
      <c r="E10" s="32" t="s">
        <v>30</v>
      </c>
      <c r="F10" s="32" t="s">
        <v>20</v>
      </c>
      <c r="G10" s="32" t="s">
        <v>26</v>
      </c>
    </row>
    <row r="11" spans="1:7" s="23" customFormat="1" ht="62.4" customHeight="1">
      <c r="A11" s="25" t="str">
        <f>IF(F12="","","DFNL-"&amp;TEXT(COUNTA($F$5:F12),"#"))</f>
        <v>DFNL-4</v>
      </c>
      <c r="B11" s="30" t="s">
        <v>31</v>
      </c>
      <c r="C11" s="30"/>
      <c r="D11" s="30"/>
      <c r="E11" s="30"/>
      <c r="F11" s="30"/>
      <c r="G11" s="31"/>
    </row>
    <row r="12" spans="1:7" s="23" customFormat="1" ht="257.39999999999998" customHeight="1">
      <c r="A12" s="32" t="str">
        <f>IF(F13="","","DFNL-"&amp;TEXT(COUNTA($F$5:F13),"#"))</f>
        <v/>
      </c>
      <c r="B12" s="32" t="s">
        <v>33</v>
      </c>
      <c r="C12" s="32" t="s">
        <v>34</v>
      </c>
      <c r="D12" s="32" t="s">
        <v>35</v>
      </c>
      <c r="E12" s="32" t="s">
        <v>36</v>
      </c>
      <c r="F12" s="32" t="s">
        <v>37</v>
      </c>
      <c r="G12" s="32" t="s">
        <v>32</v>
      </c>
    </row>
    <row r="13" spans="1:7" s="23" customFormat="1" ht="41.25" customHeight="1">
      <c r="A13" s="25" t="str">
        <f>IF(F14="","","DFNL-"&amp;TEXT(COUNTA($F$5:F14),"#"))</f>
        <v>DFNL-5</v>
      </c>
      <c r="B13" s="30" t="s">
        <v>38</v>
      </c>
      <c r="C13" s="30"/>
      <c r="D13" s="30"/>
      <c r="E13" s="30"/>
      <c r="F13" s="30"/>
      <c r="G13" s="31"/>
    </row>
    <row r="14" spans="1:7" s="23" customFormat="1" ht="100.2" customHeight="1">
      <c r="A14" s="32" t="str">
        <f>IF(F15="","","DFNL-"&amp;TEXT(COUNTA($F$5:F15),"#"))</f>
        <v/>
      </c>
      <c r="B14" s="32" t="s">
        <v>39</v>
      </c>
      <c r="C14" s="32" t="s">
        <v>40</v>
      </c>
      <c r="D14" s="32" t="s">
        <v>41</v>
      </c>
      <c r="E14" s="32" t="s">
        <v>30</v>
      </c>
      <c r="F14" s="32" t="s">
        <v>20</v>
      </c>
      <c r="G14" s="32" t="s">
        <v>15</v>
      </c>
    </row>
    <row r="15" spans="1:7" s="23" customFormat="1" ht="63" customHeight="1">
      <c r="A15" s="25" t="str">
        <f>IF(F16="","","DFNL-"&amp;TEXT(COUNTA($F$5:F16),"#"))</f>
        <v>DFNL-6</v>
      </c>
      <c r="B15" s="30" t="s">
        <v>42</v>
      </c>
      <c r="C15" s="30"/>
      <c r="D15" s="30"/>
      <c r="E15" s="30"/>
      <c r="F15" s="30"/>
      <c r="G15" s="31"/>
    </row>
    <row r="16" spans="1:7" s="23" customFormat="1" ht="82.5" customHeight="1">
      <c r="A16" s="32" t="str">
        <f>IF(F17="","","DFNL-"&amp;TEXT(COUNTA($F$5:F17),"#"))</f>
        <v/>
      </c>
      <c r="B16" s="32" t="s">
        <v>43</v>
      </c>
      <c r="C16" s="32" t="s">
        <v>44</v>
      </c>
      <c r="D16" s="32" t="s">
        <v>45</v>
      </c>
      <c r="E16" s="32" t="s">
        <v>19</v>
      </c>
      <c r="F16" s="32" t="s">
        <v>20</v>
      </c>
      <c r="G16" s="32" t="s">
        <v>15</v>
      </c>
    </row>
    <row r="17" spans="1:7" s="23" customFormat="1" ht="60" customHeight="1">
      <c r="A17" s="25" t="str">
        <f>IF(F18="","","DFNL-"&amp;TEXT(COUNTA($F$5:F18),"#"))</f>
        <v>DFNL-7</v>
      </c>
      <c r="B17" s="30" t="s">
        <v>46</v>
      </c>
      <c r="C17" s="30"/>
      <c r="D17" s="30"/>
      <c r="E17" s="30"/>
      <c r="F17" s="30"/>
      <c r="G17" s="31"/>
    </row>
    <row r="18" spans="1:7" s="23" customFormat="1" ht="83.25" customHeight="1">
      <c r="A18" s="32" t="str">
        <f>IF(F19="","","DFNL-"&amp;TEXT(COUNTA($F$5:F19),"#"))</f>
        <v/>
      </c>
      <c r="B18" s="32" t="s">
        <v>47</v>
      </c>
      <c r="C18" s="32" t="s">
        <v>48</v>
      </c>
      <c r="D18" s="32" t="s">
        <v>49</v>
      </c>
      <c r="E18" s="32" t="s">
        <v>30</v>
      </c>
      <c r="F18" s="32" t="s">
        <v>37</v>
      </c>
      <c r="G18" s="32"/>
    </row>
    <row r="19" spans="1:7" s="23" customFormat="1" ht="51.6" customHeight="1">
      <c r="A19" s="25" t="str">
        <f>IF(F20="","","DFNL-"&amp;TEXT(COUNTA($F$5:F20),"#"))</f>
        <v>DFNL-8</v>
      </c>
      <c r="B19" s="30" t="s">
        <v>50</v>
      </c>
      <c r="C19" s="30"/>
      <c r="D19" s="30"/>
      <c r="E19" s="30"/>
      <c r="F19" s="30"/>
      <c r="G19" s="31"/>
    </row>
    <row r="20" spans="1:7" s="23" customFormat="1" ht="97.2" customHeight="1">
      <c r="A20" s="32" t="str">
        <f>IF(F21="","","DFNL-"&amp;TEXT(COUNTA($F$5:F21),"#"))</f>
        <v/>
      </c>
      <c r="B20" s="32" t="s">
        <v>52</v>
      </c>
      <c r="C20" s="32" t="s">
        <v>53</v>
      </c>
      <c r="D20" s="32" t="s">
        <v>54</v>
      </c>
      <c r="E20" s="32" t="s">
        <v>36</v>
      </c>
      <c r="F20" s="32" t="s">
        <v>37</v>
      </c>
      <c r="G20" s="32" t="s">
        <v>51</v>
      </c>
    </row>
    <row r="21" spans="1:7" s="23" customFormat="1" ht="42" customHeight="1">
      <c r="A21" s="25" t="str">
        <f>IF(F22="","","DFNL-"&amp;TEXT(COUNTA($F$5:F22),"#"))</f>
        <v>DFNL-9</v>
      </c>
      <c r="B21" s="30" t="s">
        <v>55</v>
      </c>
      <c r="C21" s="30"/>
      <c r="D21" s="30"/>
      <c r="E21" s="30"/>
      <c r="F21" s="30"/>
      <c r="G21" s="30"/>
    </row>
    <row r="22" spans="1:7" s="23" customFormat="1" ht="114.9" customHeight="1">
      <c r="A22" s="32" t="str">
        <f>IF(F23="","","DFNL-"&amp;TEXT(COUNTA($F$5:F23),"#"))</f>
        <v/>
      </c>
      <c r="B22" s="32" t="s">
        <v>57</v>
      </c>
      <c r="C22" s="32" t="s">
        <v>58</v>
      </c>
      <c r="D22" s="32" t="s">
        <v>59</v>
      </c>
      <c r="E22" s="32" t="s">
        <v>30</v>
      </c>
      <c r="F22" s="32" t="s">
        <v>37</v>
      </c>
      <c r="G22" s="32" t="s">
        <v>56</v>
      </c>
    </row>
    <row r="23" spans="1:7" s="23" customFormat="1" ht="51.6" customHeight="1">
      <c r="A23" s="25" t="str">
        <f>IF(F24="","","DFNL-"&amp;TEXT(COUNTA($F$5:F24),"#"))</f>
        <v>DFNL-10</v>
      </c>
      <c r="B23" s="30" t="s">
        <v>60</v>
      </c>
      <c r="C23" s="30"/>
      <c r="D23" s="30"/>
      <c r="E23" s="30"/>
      <c r="F23" s="30"/>
      <c r="G23" s="30"/>
    </row>
    <row r="24" spans="1:7" s="23" customFormat="1" ht="126.6" customHeight="1">
      <c r="A24" s="32" t="str">
        <f>IF(F25="","","DFNL-"&amp;TEXT(COUNTA($F$5:F25),"#"))</f>
        <v/>
      </c>
      <c r="B24" s="32" t="s">
        <v>61</v>
      </c>
      <c r="C24" s="32" t="s">
        <v>62</v>
      </c>
      <c r="D24" s="32" t="s">
        <v>63</v>
      </c>
      <c r="E24" s="32" t="s">
        <v>30</v>
      </c>
      <c r="F24" s="32" t="s">
        <v>37</v>
      </c>
      <c r="G24" s="32" t="s">
        <v>15</v>
      </c>
    </row>
  </sheetData>
  <pageMargins left="0.7" right="0.7" top="0.75" bottom="0.75" header="0.3" footer="0.3"/>
  <pageSetup orientation="portrait" horizont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showGridLines="0" zoomScale="85" zoomScaleNormal="85" workbookViewId="0">
      <selection activeCell="B5" sqref="B5"/>
    </sheetView>
  </sheetViews>
  <sheetFormatPr defaultRowHeight="14.4"/>
  <cols>
    <col min="1" max="1" width="17.33203125" customWidth="1"/>
    <col min="2" max="2" width="48.44140625" customWidth="1"/>
    <col min="3" max="3" width="32.5546875" customWidth="1"/>
    <col min="4" max="4" width="29.88671875" customWidth="1"/>
    <col min="5" max="5" width="10.44140625" bestFit="1" customWidth="1"/>
    <col min="6" max="6" width="13.88671875" customWidth="1"/>
    <col min="7" max="7" width="16.6640625" bestFit="1" customWidth="1"/>
  </cols>
  <sheetData>
    <row r="1" spans="1:7">
      <c r="A1" s="1" t="s">
        <v>1</v>
      </c>
      <c r="B1" s="47">
        <v>44585</v>
      </c>
      <c r="C1" s="11"/>
      <c r="D1" s="11"/>
      <c r="E1" s="11"/>
      <c r="F1" s="11"/>
      <c r="G1" s="12"/>
    </row>
    <row r="2" spans="1:7">
      <c r="A2" s="1" t="s">
        <v>8</v>
      </c>
      <c r="B2" s="2" t="s">
        <v>11</v>
      </c>
      <c r="C2" s="13"/>
      <c r="D2" s="13"/>
      <c r="E2" s="13"/>
      <c r="F2" s="13"/>
      <c r="G2" s="14"/>
    </row>
    <row r="3" spans="1:7">
      <c r="A3" s="16"/>
      <c r="B3" s="16"/>
      <c r="C3" s="40"/>
      <c r="D3" s="40"/>
      <c r="E3" s="40"/>
      <c r="F3" s="40"/>
      <c r="G3" s="41"/>
    </row>
    <row r="4" spans="1:7" s="57" customFormat="1">
      <c r="A4" s="29" t="s">
        <v>2</v>
      </c>
      <c r="B4" s="29" t="s">
        <v>3</v>
      </c>
      <c r="C4" s="29" t="s">
        <v>4</v>
      </c>
      <c r="D4" s="29" t="s">
        <v>5</v>
      </c>
      <c r="E4" s="29" t="s">
        <v>0</v>
      </c>
      <c r="F4" s="29" t="s">
        <v>6</v>
      </c>
      <c r="G4" s="29" t="s">
        <v>7</v>
      </c>
    </row>
    <row r="5" spans="1:7" ht="75.599999999999994" customHeight="1">
      <c r="A5" s="25" t="str">
        <f>IF(F6="","","DF-CQ-"&amp;TEXT(COUNTA($F$5:F6),"#"))</f>
        <v>DF-CQ-1</v>
      </c>
      <c r="B5" s="25" t="s">
        <v>136</v>
      </c>
      <c r="C5" s="38"/>
      <c r="D5" s="38"/>
      <c r="E5" s="38"/>
      <c r="F5" s="38"/>
      <c r="G5" s="38"/>
    </row>
    <row r="6" spans="1:7" ht="145.19999999999999" customHeight="1">
      <c r="A6" s="26" t="str">
        <f>IF(F7="","","DF-CQ-"&amp;TEXT(COUNTA($F$5:F7),"#"))</f>
        <v/>
      </c>
      <c r="B6" s="26" t="s">
        <v>137</v>
      </c>
      <c r="C6" s="26" t="s">
        <v>138</v>
      </c>
      <c r="D6" s="26" t="s">
        <v>139</v>
      </c>
      <c r="E6" s="26" t="s">
        <v>36</v>
      </c>
      <c r="F6" s="26" t="s">
        <v>37</v>
      </c>
      <c r="G6" s="26" t="s">
        <v>175</v>
      </c>
    </row>
    <row r="7" spans="1:7" ht="78" customHeight="1">
      <c r="A7" s="25" t="str">
        <f>IF(F8="","","DF-CQ-"&amp;TEXT(COUNTA($F$5:F8),"#"))</f>
        <v>DF-CQ-2</v>
      </c>
      <c r="B7" s="25" t="s">
        <v>140</v>
      </c>
      <c r="C7" s="38"/>
      <c r="D7" s="38"/>
      <c r="E7" s="38"/>
      <c r="F7" s="38"/>
      <c r="G7" s="38"/>
    </row>
    <row r="8" spans="1:7" ht="170.4" customHeight="1">
      <c r="A8" s="26" t="str">
        <f>IF(F9="","","DF-CQ-"&amp;TEXT(COUNTA($F$5:F9),"#"))</f>
        <v/>
      </c>
      <c r="B8" s="26" t="s">
        <v>141</v>
      </c>
      <c r="C8" s="26" t="s">
        <v>142</v>
      </c>
      <c r="D8" s="26" t="s">
        <v>143</v>
      </c>
      <c r="E8" s="26" t="s">
        <v>36</v>
      </c>
      <c r="F8" s="26" t="s">
        <v>37</v>
      </c>
      <c r="G8" s="26" t="s">
        <v>176</v>
      </c>
    </row>
    <row r="9" spans="1:7" ht="87" customHeight="1">
      <c r="A9" s="25" t="str">
        <f>IF(F10="","","DF-CQ-"&amp;TEXT(COUNTA($F$5:F10),"#"))</f>
        <v>DF-CQ-3</v>
      </c>
      <c r="B9" s="25" t="s">
        <v>144</v>
      </c>
      <c r="C9" s="38"/>
      <c r="D9" s="38"/>
      <c r="E9" s="38"/>
      <c r="F9" s="38"/>
      <c r="G9" s="38"/>
    </row>
    <row r="10" spans="1:7" ht="127.5" customHeight="1">
      <c r="A10" s="26" t="str">
        <f>IF(F11="","","DF-CQ-"&amp;TEXT(COUNTA($F$5:F11),"#"))</f>
        <v/>
      </c>
      <c r="B10" s="26" t="s">
        <v>145</v>
      </c>
      <c r="C10" s="26" t="s">
        <v>146</v>
      </c>
      <c r="D10" s="26" t="s">
        <v>147</v>
      </c>
      <c r="E10" s="26" t="s">
        <v>30</v>
      </c>
      <c r="F10" s="26" t="s">
        <v>19</v>
      </c>
      <c r="G10" s="26" t="s">
        <v>177</v>
      </c>
    </row>
    <row r="11" spans="1:7" ht="79.2" customHeight="1">
      <c r="A11" s="25" t="str">
        <f>IF(F12="","","DF-CQ-"&amp;TEXT(COUNTA($F$5:F12),"#"))</f>
        <v>DF-CQ-4</v>
      </c>
      <c r="B11" s="25" t="s">
        <v>148</v>
      </c>
      <c r="C11" s="38"/>
      <c r="D11" s="38"/>
      <c r="E11" s="38"/>
      <c r="F11" s="38"/>
      <c r="G11" s="38"/>
    </row>
    <row r="12" spans="1:7" ht="126.75" customHeight="1">
      <c r="A12" s="26" t="str">
        <f>IF(F13="","","DF-CQ-"&amp;TEXT(COUNTA($F$5:F13),"#"))</f>
        <v/>
      </c>
      <c r="B12" s="26" t="s">
        <v>149</v>
      </c>
      <c r="C12" s="26" t="s">
        <v>150</v>
      </c>
      <c r="D12" s="26" t="s">
        <v>151</v>
      </c>
      <c r="E12" s="26" t="s">
        <v>19</v>
      </c>
      <c r="F12" s="26" t="s">
        <v>19</v>
      </c>
      <c r="G12" s="26" t="s">
        <v>178</v>
      </c>
    </row>
    <row r="13" spans="1:7" ht="41.4" customHeight="1">
      <c r="A13" s="25" t="str">
        <f>IF(F14="","","DF-CQ-"&amp;TEXT(COUNTA($F$5:F14),"#"))</f>
        <v>DF-CQ-5</v>
      </c>
      <c r="B13" s="25" t="s">
        <v>152</v>
      </c>
      <c r="C13" s="38"/>
      <c r="D13" s="38"/>
      <c r="E13" s="38"/>
      <c r="F13" s="38"/>
      <c r="G13" s="38"/>
    </row>
    <row r="14" spans="1:7" ht="126.75" customHeight="1">
      <c r="A14" s="26" t="str">
        <f>IF(F15="","","DF-CQ-"&amp;TEXT(COUNTA($F$5:F15),"#"))</f>
        <v/>
      </c>
      <c r="B14" s="26" t="s">
        <v>153</v>
      </c>
      <c r="C14" s="26" t="s">
        <v>154</v>
      </c>
      <c r="D14" s="26" t="s">
        <v>155</v>
      </c>
      <c r="E14" s="26" t="s">
        <v>19</v>
      </c>
      <c r="F14" s="26" t="s">
        <v>19</v>
      </c>
      <c r="G14" s="26" t="s">
        <v>179</v>
      </c>
    </row>
    <row r="15" spans="1:7" ht="63.6" customHeight="1">
      <c r="A15" s="25" t="str">
        <f>IF(F16="","","DF-CQ-"&amp;TEXT(COUNTA($F$5:F16),"#"))</f>
        <v>DF-CQ-6</v>
      </c>
      <c r="B15" s="25" t="s">
        <v>156</v>
      </c>
      <c r="C15" s="38"/>
      <c r="D15" s="38"/>
      <c r="E15" s="38"/>
      <c r="F15" s="38"/>
      <c r="G15" s="38"/>
    </row>
    <row r="16" spans="1:7" ht="125.25" customHeight="1">
      <c r="A16" s="26" t="str">
        <f>IF(F17="","","DF-CQ-"&amp;TEXT(COUNTA($F$5:F17),"#"))</f>
        <v/>
      </c>
      <c r="B16" s="26" t="s">
        <v>157</v>
      </c>
      <c r="C16" s="26" t="s">
        <v>158</v>
      </c>
      <c r="D16" s="26" t="s">
        <v>159</v>
      </c>
      <c r="E16" s="26" t="s">
        <v>30</v>
      </c>
      <c r="F16" s="26" t="s">
        <v>19</v>
      </c>
      <c r="G16" s="26" t="s">
        <v>180</v>
      </c>
    </row>
    <row r="17" spans="1:7" ht="42" customHeight="1">
      <c r="A17" s="25" t="str">
        <f>IF(F18="","","DF-CQ-"&amp;TEXT(COUNTA($F$5:F18),"#"))</f>
        <v>DF-CQ-7</v>
      </c>
      <c r="B17" s="25" t="s">
        <v>160</v>
      </c>
      <c r="C17" s="38"/>
      <c r="D17" s="38"/>
      <c r="E17" s="38"/>
      <c r="F17" s="38"/>
      <c r="G17" s="38"/>
    </row>
    <row r="18" spans="1:7" ht="82.8">
      <c r="A18" s="26" t="str">
        <f>IF(F19="","","DF-CQ-"&amp;TEXT(COUNTA($F$5:F19),"#"))</f>
        <v/>
      </c>
      <c r="B18" s="26" t="s">
        <v>161</v>
      </c>
      <c r="C18" s="65" t="s">
        <v>162</v>
      </c>
      <c r="D18" s="26" t="s">
        <v>163</v>
      </c>
      <c r="E18" s="26" t="s">
        <v>30</v>
      </c>
      <c r="F18" s="26" t="s">
        <v>19</v>
      </c>
      <c r="G18" s="26" t="s">
        <v>181</v>
      </c>
    </row>
    <row r="19" spans="1:7" ht="27.6">
      <c r="A19" s="25" t="str">
        <f>IF(F20="","","DF-CQ-"&amp;TEXT(COUNTA($F$5:F20),"#"))</f>
        <v>DF-CQ-8</v>
      </c>
      <c r="B19" s="25" t="s">
        <v>164</v>
      </c>
      <c r="C19" s="38" t="s">
        <v>162</v>
      </c>
      <c r="D19" s="38"/>
      <c r="E19" s="38"/>
      <c r="F19" s="38"/>
      <c r="G19" s="38"/>
    </row>
    <row r="20" spans="1:7" ht="82.8">
      <c r="A20" s="26" t="str">
        <f>IF(F21="","","DF-CQ-"&amp;TEXT(COUNTA($F$5:F21),"#"))</f>
        <v/>
      </c>
      <c r="B20" s="26" t="s">
        <v>165</v>
      </c>
      <c r="C20" s="26" t="s">
        <v>166</v>
      </c>
      <c r="D20" s="26" t="s">
        <v>167</v>
      </c>
      <c r="E20" s="26" t="s">
        <v>19</v>
      </c>
      <c r="F20" s="26" t="s">
        <v>19</v>
      </c>
      <c r="G20" s="26" t="s">
        <v>182</v>
      </c>
    </row>
    <row r="21" spans="1:7" ht="27.6">
      <c r="A21" s="25" t="str">
        <f>IF(F22="","","DF-CQ-"&amp;TEXT(COUNTA($F$5:F22),"#"))</f>
        <v>DF-CQ-9</v>
      </c>
      <c r="B21" s="25" t="s">
        <v>168</v>
      </c>
      <c r="C21" s="38"/>
      <c r="D21" s="38"/>
      <c r="E21" s="38"/>
      <c r="F21" s="38"/>
      <c r="G21" s="38"/>
    </row>
    <row r="22" spans="1:7" ht="82.8">
      <c r="A22" s="26" t="str">
        <f>IF(F23="","","DF-CQ-"&amp;TEXT(COUNTA($F$5:F23),"#"))</f>
        <v/>
      </c>
      <c r="B22" s="26" t="s">
        <v>169</v>
      </c>
      <c r="C22" s="26" t="s">
        <v>166</v>
      </c>
      <c r="D22" s="26" t="s">
        <v>170</v>
      </c>
      <c r="E22" s="26" t="s">
        <v>19</v>
      </c>
      <c r="F22" s="26" t="s">
        <v>19</v>
      </c>
      <c r="G22" s="26" t="s">
        <v>183</v>
      </c>
    </row>
    <row r="23" spans="1:7" ht="79.8" customHeight="1">
      <c r="A23" s="25" t="str">
        <f>IF(F24="","","DF-CQ-"&amp;TEXT(COUNTA($F$5:F24),"#"))</f>
        <v>DF-CQ-10</v>
      </c>
      <c r="B23" s="25" t="s">
        <v>171</v>
      </c>
      <c r="C23" s="38"/>
      <c r="D23" s="38"/>
      <c r="E23" s="38"/>
      <c r="F23" s="38"/>
      <c r="G23" s="38"/>
    </row>
    <row r="24" spans="1:7" ht="82.8">
      <c r="A24" s="26" t="str">
        <f>IF(F25="","","DF-CQ-"&amp;TEXT(COUNTA($F$5:F25),"#"))</f>
        <v/>
      </c>
      <c r="B24" s="26" t="s">
        <v>172</v>
      </c>
      <c r="C24" s="26" t="s">
        <v>173</v>
      </c>
      <c r="D24" s="26" t="s">
        <v>174</v>
      </c>
      <c r="E24" s="26" t="s">
        <v>30</v>
      </c>
      <c r="F24" s="26" t="s">
        <v>19</v>
      </c>
      <c r="G24" s="26" t="s">
        <v>184</v>
      </c>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4"/>
  <sheetViews>
    <sheetView showGridLines="0" topLeftCell="A4" zoomScale="70" zoomScaleNormal="70" workbookViewId="0">
      <selection activeCell="A7" sqref="A7"/>
    </sheetView>
  </sheetViews>
  <sheetFormatPr defaultColWidth="8.6640625" defaultRowHeight="13.8"/>
  <cols>
    <col min="1" max="1" width="17.33203125" style="37" customWidth="1"/>
    <col min="2" max="2" width="67.5546875" style="34" customWidth="1"/>
    <col min="3" max="3" width="76.21875" style="34" customWidth="1"/>
    <col min="4" max="4" width="59.88671875" style="34" customWidth="1"/>
    <col min="5" max="5" width="9.109375" style="34" bestFit="1" customWidth="1"/>
    <col min="6" max="6" width="11.6640625" style="34" bestFit="1" customWidth="1"/>
    <col min="7" max="7" width="20.5546875" style="34" customWidth="1"/>
    <col min="8" max="16384" width="8.6640625" style="34"/>
  </cols>
  <sheetData>
    <row r="1" spans="1:7" ht="15" customHeight="1">
      <c r="A1" s="1" t="s">
        <v>1</v>
      </c>
      <c r="B1" s="47">
        <v>44584</v>
      </c>
      <c r="C1" s="33"/>
      <c r="D1" s="33"/>
      <c r="E1" s="33"/>
      <c r="F1" s="33"/>
      <c r="G1" s="4"/>
    </row>
    <row r="2" spans="1:7" ht="14.4" customHeight="1">
      <c r="A2" s="1" t="s">
        <v>8</v>
      </c>
      <c r="B2" s="2" t="s">
        <v>12</v>
      </c>
      <c r="C2" s="35"/>
      <c r="D2" s="35"/>
      <c r="E2" s="35"/>
      <c r="F2" s="35"/>
      <c r="G2" s="36"/>
    </row>
    <row r="3" spans="1:7" ht="43.2" customHeight="1">
      <c r="A3" s="15"/>
      <c r="B3" s="16"/>
      <c r="C3" s="35"/>
      <c r="D3" s="35"/>
      <c r="E3" s="35"/>
      <c r="F3" s="35"/>
      <c r="G3" s="36"/>
    </row>
    <row r="4" spans="1:7" s="56" customFormat="1">
      <c r="A4" s="58" t="s">
        <v>2</v>
      </c>
      <c r="B4" s="58" t="s">
        <v>3</v>
      </c>
      <c r="C4" s="58" t="s">
        <v>4</v>
      </c>
      <c r="D4" s="58" t="s">
        <v>5</v>
      </c>
      <c r="E4" s="58" t="s">
        <v>0</v>
      </c>
      <c r="F4" s="58" t="s">
        <v>6</v>
      </c>
      <c r="G4" s="58" t="s">
        <v>7</v>
      </c>
    </row>
    <row r="5" spans="1:7" ht="21.6" customHeight="1">
      <c r="A5" s="25" t="str">
        <f>IF(F6="","","DFCC-"&amp;TEXT(COUNTA($F$5:F6),"#"))</f>
        <v>DFCC-1</v>
      </c>
      <c r="B5" s="62" t="s">
        <v>64</v>
      </c>
      <c r="C5" s="62"/>
      <c r="D5" s="62"/>
      <c r="E5" s="60"/>
      <c r="F5" s="60"/>
      <c r="G5" s="60"/>
    </row>
    <row r="6" spans="1:7" ht="208.2" customHeight="1">
      <c r="A6" s="61" t="str">
        <f>IF(F7="","","DFCC-"&amp;TEXT(COUNTA($F$5:F7),"#"))</f>
        <v/>
      </c>
      <c r="B6" s="61" t="s">
        <v>65</v>
      </c>
      <c r="C6" s="61" t="s">
        <v>66</v>
      </c>
      <c r="D6" s="61" t="s">
        <v>67</v>
      </c>
      <c r="E6" s="61" t="s">
        <v>36</v>
      </c>
      <c r="F6" s="61" t="s">
        <v>36</v>
      </c>
      <c r="G6" s="61" t="s">
        <v>124</v>
      </c>
    </row>
    <row r="7" spans="1:7" ht="43.2" customHeight="1">
      <c r="A7" s="25" t="str">
        <f>IF(F8="","","DFCC-"&amp;TEXT(COUNTA($F$5:F8),"#"))</f>
        <v>DFCC-2</v>
      </c>
      <c r="B7" s="62" t="s">
        <v>68</v>
      </c>
      <c r="C7" s="62"/>
      <c r="D7" s="62"/>
      <c r="E7" s="62"/>
      <c r="F7" s="62"/>
      <c r="G7" s="60"/>
    </row>
    <row r="8" spans="1:7" ht="100.2" customHeight="1">
      <c r="A8" s="61" t="str">
        <f>IF(F9="","","DFCC-"&amp;TEXT(COUNTA($F$5:F9),"#"))</f>
        <v/>
      </c>
      <c r="B8" s="61" t="s">
        <v>69</v>
      </c>
      <c r="C8" s="61" t="s">
        <v>70</v>
      </c>
      <c r="D8" s="61" t="s">
        <v>71</v>
      </c>
      <c r="E8" s="61" t="s">
        <v>36</v>
      </c>
      <c r="F8" s="61" t="s">
        <v>36</v>
      </c>
      <c r="G8" s="61" t="s">
        <v>125</v>
      </c>
    </row>
    <row r="9" spans="1:7" ht="50.7" customHeight="1">
      <c r="A9" s="25" t="str">
        <f>IF(F10="","","DFCC-"&amp;TEXT(COUNTA($F$5:F10),"#"))</f>
        <v>DFCC-3</v>
      </c>
      <c r="B9" s="62" t="s">
        <v>128</v>
      </c>
      <c r="C9" s="62"/>
      <c r="D9" s="62"/>
      <c r="E9" s="62"/>
      <c r="F9" s="62"/>
      <c r="G9" s="60"/>
    </row>
    <row r="10" spans="1:7" ht="257.39999999999998" customHeight="1">
      <c r="A10" s="61" t="str">
        <f>IF(F11="","","DFCC-"&amp;TEXT(COUNTA($F$5:F11),"#"))</f>
        <v/>
      </c>
      <c r="B10" s="61" t="s">
        <v>69</v>
      </c>
      <c r="C10" s="61" t="s">
        <v>72</v>
      </c>
      <c r="D10" s="61" t="s">
        <v>73</v>
      </c>
      <c r="E10" s="61" t="s">
        <v>36</v>
      </c>
      <c r="F10" s="61" t="s">
        <v>36</v>
      </c>
      <c r="G10" s="61" t="s">
        <v>126</v>
      </c>
    </row>
    <row r="11" spans="1:7" ht="45.6" customHeight="1">
      <c r="A11" s="25" t="str">
        <f>IF(F12="","","DFCC-"&amp;TEXT(COUNTA($F$5:F12),"#"))</f>
        <v>DFCC-4</v>
      </c>
      <c r="B11" s="62" t="s">
        <v>129</v>
      </c>
      <c r="C11" s="62"/>
      <c r="D11" s="62"/>
      <c r="E11" s="60"/>
      <c r="F11" s="60"/>
      <c r="G11" s="60"/>
    </row>
    <row r="12" spans="1:7" ht="45.6" customHeight="1">
      <c r="A12" s="61" t="str">
        <f>IF(F13="","","DFCC-"&amp;TEXT(COUNTA($F$5:F13),"#"))</f>
        <v/>
      </c>
      <c r="B12" s="61" t="s">
        <v>74</v>
      </c>
      <c r="C12" s="61" t="s">
        <v>75</v>
      </c>
      <c r="D12" s="61" t="s">
        <v>76</v>
      </c>
      <c r="E12" s="61" t="s">
        <v>36</v>
      </c>
      <c r="F12" s="61" t="s">
        <v>36</v>
      </c>
      <c r="G12" s="61" t="s">
        <v>127</v>
      </c>
    </row>
    <row r="13" spans="1:7" ht="27.6">
      <c r="A13" s="25" t="str">
        <f>IF(F14="","","DFCC-"&amp;TEXT(COUNTA($F$5:F14),"#"))</f>
        <v>DFCC-5</v>
      </c>
      <c r="B13" s="62" t="s">
        <v>77</v>
      </c>
      <c r="C13" s="62"/>
      <c r="D13" s="62"/>
      <c r="E13" s="62"/>
      <c r="F13" s="62"/>
      <c r="G13" s="60"/>
    </row>
    <row r="14" spans="1:7" ht="107.25" customHeight="1">
      <c r="A14" s="61" t="str">
        <f>IF(F15="","","DFCC-"&amp;TEXT(COUNTA($F$5:F15),"#"))</f>
        <v/>
      </c>
      <c r="B14" s="61" t="s">
        <v>78</v>
      </c>
      <c r="C14" s="61" t="s">
        <v>79</v>
      </c>
      <c r="D14" s="61" t="s">
        <v>80</v>
      </c>
      <c r="E14" s="61" t="s">
        <v>36</v>
      </c>
      <c r="F14" s="61" t="s">
        <v>36</v>
      </c>
      <c r="G14" s="61" t="s">
        <v>130</v>
      </c>
    </row>
    <row r="15" spans="1:7">
      <c r="A15" s="25" t="str">
        <f>IF(F16="","","DFCC-"&amp;TEXT(COUNTA($F$5:F16),"#"))</f>
        <v>DFCC-6</v>
      </c>
      <c r="B15" s="62" t="s">
        <v>81</v>
      </c>
      <c r="C15" s="62"/>
      <c r="D15" s="62"/>
      <c r="E15" s="62"/>
      <c r="F15" s="62"/>
      <c r="G15" s="60"/>
    </row>
    <row r="16" spans="1:7" ht="104.25" customHeight="1">
      <c r="A16" s="61" t="str">
        <f>IF(F17="","","DFCC-"&amp;TEXT(COUNTA($F$5:F17),"#"))</f>
        <v/>
      </c>
      <c r="B16" s="61" t="s">
        <v>82</v>
      </c>
      <c r="C16" s="61" t="s">
        <v>83</v>
      </c>
      <c r="D16" s="61" t="s">
        <v>84</v>
      </c>
      <c r="E16" s="61" t="s">
        <v>36</v>
      </c>
      <c r="F16" s="61" t="s">
        <v>36</v>
      </c>
      <c r="G16" s="61" t="s">
        <v>131</v>
      </c>
    </row>
    <row r="17" spans="1:7" ht="43.2" customHeight="1">
      <c r="A17" s="25" t="str">
        <f>IF(F18="","","DFCC-"&amp;TEXT(COUNTA($F$5:F18),"#"))</f>
        <v>DFCC-7</v>
      </c>
      <c r="B17" s="62" t="s">
        <v>85</v>
      </c>
      <c r="C17" s="62"/>
      <c r="D17" s="62"/>
      <c r="E17" s="60"/>
      <c r="F17" s="60"/>
      <c r="G17" s="60"/>
    </row>
    <row r="18" spans="1:7" ht="99" customHeight="1">
      <c r="A18" s="61" t="str">
        <f>IF(F19="","","DFCC-"&amp;TEXT(COUNTA($F$5:F19),"#"))</f>
        <v/>
      </c>
      <c r="B18" s="61" t="s">
        <v>86</v>
      </c>
      <c r="C18" s="61" t="s">
        <v>87</v>
      </c>
      <c r="D18" s="61" t="s">
        <v>88</v>
      </c>
      <c r="E18" s="61" t="s">
        <v>36</v>
      </c>
      <c r="F18" s="61" t="s">
        <v>36</v>
      </c>
      <c r="G18" s="61" t="s">
        <v>132</v>
      </c>
    </row>
    <row r="19" spans="1:7" ht="51.6" customHeight="1">
      <c r="A19" s="25" t="str">
        <f>IF(F20="","","DFCC-"&amp;TEXT(COUNTA($F$5:F20),"#"))</f>
        <v>DFCC-8</v>
      </c>
      <c r="B19" s="62" t="s">
        <v>89</v>
      </c>
      <c r="C19" s="62"/>
      <c r="D19" s="62"/>
      <c r="E19" s="62"/>
      <c r="F19" s="62"/>
      <c r="G19" s="60"/>
    </row>
    <row r="20" spans="1:7" ht="107.25" customHeight="1">
      <c r="A20" s="61" t="str">
        <f>IF(F21="","","DFCC-"&amp;TEXT(COUNTA($F$5:F21),"#"))</f>
        <v/>
      </c>
      <c r="B20" s="61" t="s">
        <v>90</v>
      </c>
      <c r="C20" s="61" t="s">
        <v>91</v>
      </c>
      <c r="D20" s="61" t="s">
        <v>92</v>
      </c>
      <c r="E20" s="61" t="s">
        <v>36</v>
      </c>
      <c r="F20" s="61" t="s">
        <v>36</v>
      </c>
      <c r="G20" s="61" t="s">
        <v>133</v>
      </c>
    </row>
    <row r="21" spans="1:7" ht="46.5" customHeight="1">
      <c r="A21" s="25" t="str">
        <f>IF(F22="","","DFCC-"&amp;TEXT(COUNTA($F$5:F22),"#"))</f>
        <v>DFCC-9</v>
      </c>
      <c r="B21" s="62" t="s">
        <v>93</v>
      </c>
      <c r="C21" s="62"/>
      <c r="D21" s="62"/>
      <c r="E21" s="62"/>
      <c r="F21" s="62"/>
      <c r="G21" s="60"/>
    </row>
    <row r="22" spans="1:7" ht="115.2" customHeight="1">
      <c r="A22" s="61" t="str">
        <f>IF(F23="","","DFCC-"&amp;TEXT(COUNTA($F$5:F23),"#"))</f>
        <v/>
      </c>
      <c r="B22" s="61" t="s">
        <v>78</v>
      </c>
      <c r="C22" s="61" t="s">
        <v>94</v>
      </c>
      <c r="D22" s="61" t="s">
        <v>95</v>
      </c>
      <c r="E22" s="61" t="s">
        <v>36</v>
      </c>
      <c r="F22" s="61" t="s">
        <v>36</v>
      </c>
      <c r="G22" s="61" t="s">
        <v>134</v>
      </c>
    </row>
    <row r="23" spans="1:7" ht="39" customHeight="1">
      <c r="A23" s="25" t="str">
        <f>IF(F24="","","DFCC-"&amp;TEXT(COUNTA($F$5:F24),"#"))</f>
        <v>DFCC-10</v>
      </c>
      <c r="B23" s="62" t="s">
        <v>96</v>
      </c>
      <c r="C23" s="62"/>
      <c r="D23" s="62"/>
      <c r="E23" s="60"/>
      <c r="F23" s="60"/>
      <c r="G23" s="60"/>
    </row>
    <row r="24" spans="1:7" ht="100.5" customHeight="1">
      <c r="A24" s="61" t="str">
        <f>IF(F25="","","DFCC-"&amp;TEXT(COUNTA($F$5:F25),"#"))</f>
        <v/>
      </c>
      <c r="B24" s="61" t="s">
        <v>82</v>
      </c>
      <c r="C24" s="61" t="s">
        <v>97</v>
      </c>
      <c r="D24" s="61" t="s">
        <v>98</v>
      </c>
      <c r="E24" s="61" t="s">
        <v>36</v>
      </c>
      <c r="F24" s="61" t="s">
        <v>36</v>
      </c>
      <c r="G24" s="61" t="s">
        <v>135</v>
      </c>
    </row>
  </sheetData>
  <pageMargins left="0.7" right="0.7" top="0.75" bottom="0.75" header="0.3" footer="0.3"/>
  <pageSetup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showGridLines="0" zoomScale="55" zoomScaleNormal="55" workbookViewId="0">
      <selection activeCell="A6" sqref="A6"/>
    </sheetView>
  </sheetViews>
  <sheetFormatPr defaultColWidth="8.6640625" defaultRowHeight="13.8"/>
  <cols>
    <col min="1" max="1" width="17.33203125" style="5" customWidth="1"/>
    <col min="2" max="2" width="67.5546875" style="3" customWidth="1"/>
    <col min="3" max="3" width="45.5546875" style="3" customWidth="1"/>
    <col min="4" max="4" width="43.33203125" style="3" customWidth="1"/>
    <col min="5" max="5" width="9.109375" style="3" bestFit="1" customWidth="1"/>
    <col min="6" max="6" width="11.6640625" style="3" bestFit="1" customWidth="1"/>
    <col min="7" max="7" width="12.88671875" style="3" bestFit="1" customWidth="1"/>
    <col min="8" max="16384" width="8.6640625" style="3"/>
  </cols>
  <sheetData>
    <row r="1" spans="1:7" ht="25.8" customHeight="1">
      <c r="A1" s="1" t="s">
        <v>1</v>
      </c>
      <c r="B1" s="47">
        <v>44735</v>
      </c>
      <c r="C1" s="86"/>
      <c r="D1" s="86"/>
      <c r="E1" s="86"/>
      <c r="F1" s="86"/>
      <c r="G1" s="87"/>
    </row>
    <row r="2" spans="1:7" ht="30.6" customHeight="1">
      <c r="A2" s="1" t="s">
        <v>8</v>
      </c>
      <c r="B2" s="2" t="s">
        <v>13</v>
      </c>
      <c r="C2" s="88"/>
      <c r="D2" s="88"/>
      <c r="E2" s="88"/>
      <c r="F2" s="88"/>
      <c r="G2" s="89"/>
    </row>
    <row r="3" spans="1:7" ht="43.2" customHeight="1">
      <c r="A3" s="15"/>
      <c r="B3" s="16"/>
      <c r="C3" s="88"/>
      <c r="D3" s="88"/>
      <c r="E3" s="88"/>
      <c r="F3" s="88"/>
      <c r="G3" s="89"/>
    </row>
    <row r="4" spans="1:7" s="56" customFormat="1" ht="24.6" customHeight="1">
      <c r="A4" s="29" t="s">
        <v>2</v>
      </c>
      <c r="B4" s="29" t="s">
        <v>3</v>
      </c>
      <c r="C4" s="29" t="s">
        <v>4</v>
      </c>
      <c r="D4" s="29" t="s">
        <v>5</v>
      </c>
      <c r="E4" s="29" t="s">
        <v>0</v>
      </c>
      <c r="F4" s="29" t="s">
        <v>6</v>
      </c>
      <c r="G4" s="29" t="s">
        <v>7</v>
      </c>
    </row>
    <row r="5" spans="1:7" ht="49.95" customHeight="1">
      <c r="A5" s="25" t="str">
        <f>IF(F6="","","DFS-"&amp;TEXT(COUNTA($F$5:F6),"#"))</f>
        <v>DFS-1</v>
      </c>
      <c r="B5" s="63" t="s">
        <v>185</v>
      </c>
      <c r="C5" s="38"/>
      <c r="D5" s="38"/>
      <c r="E5" s="38"/>
      <c r="F5" s="38"/>
      <c r="G5" s="38"/>
    </row>
    <row r="6" spans="1:7" ht="139.94999999999999" customHeight="1">
      <c r="A6" s="46" t="str">
        <f>IF(F7="","","DFS-"&amp;TEXT(COUNTA($F$5:F7),"#"))</f>
        <v/>
      </c>
      <c r="B6" s="26" t="s">
        <v>99</v>
      </c>
      <c r="C6" s="27" t="s">
        <v>100</v>
      </c>
      <c r="D6" s="27" t="s">
        <v>101</v>
      </c>
      <c r="E6" s="26" t="s">
        <v>36</v>
      </c>
      <c r="F6" s="26" t="s">
        <v>102</v>
      </c>
      <c r="G6" s="26" t="s">
        <v>103</v>
      </c>
    </row>
    <row r="7" spans="1:7" ht="43.2" customHeight="1">
      <c r="A7" s="25" t="str">
        <f>IF(F8="","","DFS-"&amp;TEXT(COUNTA($F$5:F8),"#"))</f>
        <v>DFS-2</v>
      </c>
      <c r="B7" s="25" t="s">
        <v>186</v>
      </c>
      <c r="C7" s="25"/>
      <c r="D7" s="25"/>
      <c r="E7" s="25"/>
      <c r="F7" s="25"/>
      <c r="G7" s="38"/>
    </row>
    <row r="8" spans="1:7" ht="100.2" customHeight="1">
      <c r="A8" s="46" t="str">
        <f>IF(F9="","","DFS-"&amp;TEXT(COUNTA($F$5:F9),"#"))</f>
        <v/>
      </c>
      <c r="B8" s="26" t="s">
        <v>104</v>
      </c>
      <c r="C8" s="28" t="s">
        <v>105</v>
      </c>
      <c r="D8" s="28" t="s">
        <v>106</v>
      </c>
      <c r="E8" s="26" t="s">
        <v>36</v>
      </c>
      <c r="F8" s="26" t="s">
        <v>102</v>
      </c>
      <c r="G8" s="26" t="s">
        <v>107</v>
      </c>
    </row>
    <row r="9" spans="1:7" ht="50.7" customHeight="1">
      <c r="A9" s="25" t="str">
        <f>IF(F10="","","DFS-"&amp;TEXT(COUNTA($F$5:F10),"#"))</f>
        <v>DFS-3</v>
      </c>
      <c r="B9" s="25" t="s">
        <v>108</v>
      </c>
      <c r="C9" s="25"/>
      <c r="D9" s="25"/>
      <c r="E9" s="25"/>
      <c r="F9" s="25"/>
      <c r="G9" s="38"/>
    </row>
    <row r="10" spans="1:7" ht="98.25" customHeight="1">
      <c r="A10" s="46" t="str">
        <f>IF(F11="","","DFS-"&amp;TEXT(COUNTA($F$5:F11),"#"))</f>
        <v/>
      </c>
      <c r="B10" s="26" t="s">
        <v>109</v>
      </c>
      <c r="C10" s="28" t="s">
        <v>110</v>
      </c>
      <c r="D10" s="28" t="s">
        <v>111</v>
      </c>
      <c r="E10" s="26" t="s">
        <v>36</v>
      </c>
      <c r="F10" s="26" t="s">
        <v>102</v>
      </c>
      <c r="G10" s="26" t="s">
        <v>112</v>
      </c>
    </row>
    <row r="11" spans="1:7" ht="45.6" customHeight="1">
      <c r="A11" s="25" t="str">
        <f>IF(F12="","","DFS-"&amp;TEXT(COUNTA($F$5:F12),"#"))</f>
        <v>DFS-4</v>
      </c>
      <c r="B11" s="63" t="s">
        <v>113</v>
      </c>
      <c r="C11" s="38"/>
      <c r="D11" s="38"/>
      <c r="E11" s="38"/>
      <c r="F11" s="38"/>
      <c r="G11" s="38"/>
    </row>
    <row r="12" spans="1:7" ht="144" customHeight="1">
      <c r="A12" s="46" t="str">
        <f>IF(F13="","","DFS-"&amp;TEXT(COUNTA($F$5:F13),"#"))</f>
        <v/>
      </c>
      <c r="B12" s="26" t="s">
        <v>114</v>
      </c>
      <c r="C12" s="27" t="s">
        <v>115</v>
      </c>
      <c r="D12" s="27" t="s">
        <v>116</v>
      </c>
      <c r="E12" s="26" t="s">
        <v>36</v>
      </c>
      <c r="F12" s="26" t="s">
        <v>102</v>
      </c>
      <c r="G12" s="26" t="s">
        <v>117</v>
      </c>
    </row>
    <row r="13" spans="1:7" ht="41.4">
      <c r="A13" s="25" t="str">
        <f>IF(F14="","","DFS-"&amp;TEXT(COUNTA($F$5:F14),"#"))</f>
        <v>DFS-5</v>
      </c>
      <c r="B13" s="25" t="s">
        <v>118</v>
      </c>
      <c r="C13" s="25"/>
      <c r="D13" s="25"/>
      <c r="E13" s="25"/>
      <c r="F13" s="25"/>
      <c r="G13" s="38"/>
    </row>
    <row r="14" spans="1:7" ht="107.25" customHeight="1">
      <c r="A14" s="26" t="str">
        <f>IF(F15="","","DFS-"&amp;TEXT(COUNTA($F$5:F15),"#"))</f>
        <v/>
      </c>
      <c r="B14" s="26" t="s">
        <v>119</v>
      </c>
      <c r="C14" s="28" t="s">
        <v>120</v>
      </c>
      <c r="D14" s="28" t="s">
        <v>121</v>
      </c>
      <c r="E14" s="26" t="s">
        <v>36</v>
      </c>
      <c r="F14" s="26" t="s">
        <v>102</v>
      </c>
      <c r="G14" s="26" t="s">
        <v>122</v>
      </c>
    </row>
  </sheetData>
  <mergeCells count="1">
    <mergeCell ref="C1:G3"/>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DefectList_Summary</vt:lpstr>
      <vt:lpstr>18130279_TruongHoangVi</vt:lpstr>
      <vt:lpstr>18130004_TruongNguyenThienAn</vt:lpstr>
      <vt:lpstr>18130094_HuynhGiaHuy</vt:lpstr>
      <vt:lpstr>18130144_LeDiemMy</vt:lpstr>
      <vt:lpstr>18130063_PhamVanHa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ismail - [2010]</dc:creator>
  <cp:lastModifiedBy>ismail - [2010]</cp:lastModifiedBy>
  <dcterms:created xsi:type="dcterms:W3CDTF">2020-12-10T01:21:44Z</dcterms:created>
  <dcterms:modified xsi:type="dcterms:W3CDTF">2022-07-15T14:49:25Z</dcterms:modified>
</cp:coreProperties>
</file>