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92564447-6522-4D4A-A197-EADE8F8F78FD}" xr6:coauthVersionLast="47" xr6:coauthVersionMax="47" xr10:uidLastSave="{00000000-0000-0000-0000-000000000000}"/>
  <x:bookViews>
    <x:workbookView xWindow="-120" yWindow="-120" windowWidth="29040" windowHeight="15840" firstSheet="1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51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M2" i="6" l="1"/>
  <c r="M3" i="6"/>
  <c r="M1" i="6"/>
</calcChain>
</file>

<file path=xl/sharedStrings.xml><?xml version="1.0" encoding="utf-8"?>
<sst xmlns="http://schemas.openxmlformats.org/spreadsheetml/2006/main" count="280" uniqueCount="77">
  <si>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</si>
  <si>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</si>
  <si>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</si>
  <si>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</si>
  <si>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</si>
  <si>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</si>
  <si>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</si>
  <si>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</si>
  <si>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</si>
  <si>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</si>
  <si>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</si>
  <si>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</si>
  <si>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</si>
  <si>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</si>
  <si>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</si>
  <si>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</si>
  <si>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</si>
  <si>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</si>
  <si>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</si>
  <si>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</si>
  <si>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</si>
  <si>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</si>
  <si>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</si>
  <si>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</si>
  <si>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</si>
  <si>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</si>
  <si>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</si>
  <si>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</si>
  <si>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</si>
  <si>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Data::Trans. Sales Entry::0::Date</t>
  </si>
  <si>
    <t>worldPOS-Report by World POS Sdn. Bhd</t>
  </si>
  <si>
    <t>Data::Trans. Sales Entry::0::Staff Card No.</t>
  </si>
  <si>
    <t>&lt;&gt;''</t>
  </si>
  <si>
    <t>World POS Sdn. Bhd</t>
  </si>
  <si>
    <t>Production</t>
  </si>
  <si>
    <t>24.1.0.8</t>
  </si>
  <si>
    <t>TKV</t>
  </si>
  <si>
    <t>{8C0B75F9-4785-EF11-B49A-00155D00070C}</t>
  </si>
  <si>
    <t>Staff Allowance HR Report</t>
  </si>
  <si>
    <t>Netika</t>
  </si>
  <si>
    <t>USERID</t>
  </si>
  <si>
    <t>COMPANYNAME</t>
  </si>
  <si>
    <t>PrintDate</t>
  </si>
  <si>
    <t>TargetDate</t>
  </si>
  <si>
    <t>StaffCode</t>
  </si>
  <si>
    <t>Name</t>
  </si>
  <si>
    <t>Position</t>
  </si>
  <si>
    <t>Status</t>
  </si>
  <si>
    <t>YearlyBudget</t>
  </si>
  <si>
    <t>YearlySpending</t>
  </si>
  <si>
    <t>YearlyAllowance</t>
  </si>
  <si>
    <t>MemberCode</t>
  </si>
  <si>
    <t>MemberName</t>
  </si>
  <si>
    <t>POS_Terminal_No_</t>
  </si>
  <si>
    <t>Transaction_No_</t>
  </si>
  <si>
    <t>Brand</t>
  </si>
  <si>
    <t>NETIKA</t>
  </si>
  <si>
    <t>100</t>
  </si>
  <si>
    <t>Cashier</t>
  </si>
  <si>
    <t>Cosmetic1 EC</t>
  </si>
  <si>
    <t>KSNY</t>
  </si>
  <si>
    <t>PRL</t>
  </si>
  <si>
    <t>101</t>
  </si>
  <si>
    <t>002</t>
  </si>
  <si>
    <t>2999999925419</t>
  </si>
  <si>
    <t>NGUYEN THUY PHUONG</t>
  </si>
  <si>
    <t>HCMP1</t>
  </si>
  <si>
    <t>STAFF ALLOWANCE (FOR HR DEPARTMENT)</t>
  </si>
  <si>
    <t>UsedBudget</t>
  </si>
  <si>
    <t>23/04/25</t>
  </si>
  <si>
    <t>23 April 2025</t>
  </si>
  <si>
    <t>Phan Duc Long</t>
  </si>
  <si>
    <t>Nguyen Manh Cuong</t>
  </si>
  <si>
    <t>Caption</t>
  </si>
  <si>
    <t>Value</t>
  </si>
  <si>
    <t>CaptionKey</t>
  </si>
  <si>
    <t>23/04/2025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</si>
</sst>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1" fillId="0" borderId="0" xfId="0" pivotButton="1" applyFont="1"/>
    <xf numFmtId="49" fontId="1" fillId="2" borderId="0" xfId="0" applyNumberFormat="1" applyFont="1" applyFill="1" applyAlignment="1">
      <alignment vertical="center"/>
    </xf>
    <xf numFmtId="0" fontId="0" fillId="0" borderId="0" xfId="0" pivotButton="1"/>
    <xf numFmtId="164" fontId="0" fillId="0" borderId="0" xfId="1" applyNumberFormat="1" applyFont="1"/>
    <xf numFmtId="0" fontId="0" fillId="3" borderId="0" xfId="0" applyFill="1"/>
    <xf numFmtId="164" fontId="1" fillId="0" borderId="0" xfId="0" pivotButton="1" applyNumberFormat="1" applyFont="1"/>
    <xf numFmtId="164" fontId="0" fillId="0" borderId="0" xfId="0" applyNumberFormat="1"/>
    <xf numFmtId="49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8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5827314815" createdVersion="8" refreshedVersion="8" minRefreshableVersion="3" recordCount="8" xr:uid="{BFDD0312-1D13-40CA-AE70-7D0F8E8ABCE6}">
  <cacheSource type="worksheet">
    <worksheetSource name="Data"/>
  </cacheSource>
  <cacheFields count="20">
    <cacheField name="USERID" numFmtId="49">
      <sharedItems/>
    </cacheField>
    <cacheField name="COMPANYNAME" numFmtId="49">
      <sharedItems/>
    </cacheField>
    <cacheField name="PrintDate" numFmtId="49">
      <sharedItems/>
    </cacheField>
    <cacheField name="TargetDate" numFmtId="49">
      <sharedItems/>
    </cacheField>
    <cacheField name="StaffCode" numFmtId="49">
      <sharedItems count="3">
        <s v="101"/>
        <s v="100"/>
        <s v="1010" u="1"/>
      </sharedItems>
    </cacheField>
    <cacheField name="Name" numFmtId="49">
      <sharedItems count="5">
        <s v="Phan Duc Long"/>
        <s v="Nguyen Manh Cuong"/>
        <s v="100" u="1"/>
        <s v="101" u="1"/>
        <s v="LE TRAN PHUONG NGOC" u="1"/>
      </sharedItems>
    </cacheField>
    <cacheField name="Position" numFmtId="49">
      <sharedItems count="2">
        <s v="Cashier"/>
        <s v="Senior Retail Assistant" u="1"/>
      </sharedItems>
    </cacheField>
    <cacheField name="Status" numFmtId="49">
      <sharedItems count="1">
        <s v=""/>
      </sharedItems>
    </cacheField>
    <cacheField name="YearlyBudget" numFmtId="3">
      <sharedItems containsSemiMixedTypes="0" containsString="0" containsNumber="1" containsInteger="1" minValue="0" maxValue="3250000000" count="2">
        <n v="3250000000"/>
        <n v="0" u="1"/>
      </sharedItems>
    </cacheField>
    <cacheField name="YearlySpending" numFmtId="3">
      <sharedItems containsSemiMixedTypes="0" containsString="0" containsNumber="1" containsInteger="1" minValue="-19799982" maxValue="9677745" count="48">
        <n v="1574640"/>
        <n v="1386000"/>
        <n v="1247400"/>
        <n v="891000"/>
        <n v="733770"/>
        <n v="1204831"/>
        <n v="9677745"/>
        <n v="0"/>
        <n v="-989999" u="1"/>
        <n v="-2673000" u="1"/>
        <n v="-90999" u="1"/>
        <n v="-5571000" u="1"/>
        <n v="-3951000" u="1"/>
        <n v="-1574640" u="1"/>
        <n v="-1782000" u="1"/>
        <n v="-990000" u="1"/>
        <n v="-2821500" u="1"/>
        <n v="-1045000" u="1"/>
        <n v="-2250000" u="1"/>
        <n v="-3304800" u="1"/>
        <n v="-2913480" u="1"/>
        <n v="-3717900" u="1"/>
        <n v="-2781000" u="1"/>
        <n v="-4131000" u="1"/>
        <n v="-3003480" u="1"/>
        <n v="-5078700" u="1"/>
        <n v="-2138400" u="1"/>
        <n v="-2350530" u="1"/>
        <n v="-2869158" u="1"/>
        <n v="-5939100" u="1"/>
        <n v="-7042581" u="1"/>
        <n v="-2784600" u="1"/>
        <n v="-2754000" u="1"/>
        <n v="-5346000" u="1"/>
        <n v="-945725" u="1"/>
        <n v="-179550" u="1"/>
        <n v="-90027" u="1"/>
        <n v="-1099999" u="1"/>
        <n v="-19799982" u="1"/>
        <n v="-4914000" u="1"/>
        <n v="-9828000" u="1"/>
        <n v="-13104000" u="1"/>
        <n v="-2750000" u="1"/>
        <n v="-890999" u="1"/>
        <n v="-900900" u="1"/>
        <n v="-810000" u="1"/>
        <n v="810000" u="1"/>
        <n v="-729000" u="1"/>
      </sharedItems>
    </cacheField>
    <cacheField name="YearlyAllowance" numFmtId="3">
      <sharedItems containsSemiMixedTypes="0" containsString="0" containsNumber="1" minValue="-594000" maxValue="2199998" count="45">
        <n v="174960"/>
        <n v="154000"/>
        <n v="138600"/>
        <n v="99000"/>
        <n v="81529"/>
        <n v="133870"/>
        <n v="1075305"/>
        <n v="0"/>
        <n v="109999.9" u="1"/>
        <n v="297000" u="1"/>
        <n v="8999.9" u="1"/>
        <n v="619000" u="1"/>
        <n v="439000" u="1"/>
        <n v="109999" u="1"/>
        <n v="148500" u="1"/>
        <n v="54999" u="1"/>
        <n v="250000" u="1"/>
        <n v="367200" u="1"/>
        <n v="323720" u="1"/>
        <n v="413100" u="1"/>
        <n v="309000" u="1"/>
        <n v="459000" u="1"/>
        <n v="333720" u="1"/>
        <n v="253935" u="1"/>
        <n v="237600" u="1"/>
        <n v="258300" u="1"/>
        <n v="317034" u="1"/>
        <n v="659900" u="1"/>
        <n v="773910" u="1"/>
        <n v="306000" u="1"/>
        <n v="594000" u="1"/>
        <n v="-594000" u="1"/>
        <n v="104499" u="1"/>
        <n v="19950" u="1"/>
        <n v="9002" u="1"/>
        <n v="2199998" u="1"/>
        <n v="540000" u="1"/>
        <n v="1080000" u="1"/>
        <n v="1440000" u="1"/>
        <n v="275000" u="1"/>
        <n v="89099" u="1"/>
        <n v="98999" u="1"/>
        <n v="90000" u="1"/>
        <n v="-90000" u="1"/>
        <n v="81000" u="1"/>
      </sharedItems>
    </cacheField>
    <cacheField name="MemberCode" numFmtId="49">
      <sharedItems count="3">
        <s v="2999999925419"/>
        <s v=""/>
        <s v="1000010101020000" u="1"/>
      </sharedItems>
    </cacheField>
    <cacheField name="MemberName" numFmtId="49">
      <sharedItems count="2">
        <s v="NGUYEN THUY PHUONG"/>
        <s v=""/>
      </sharedItems>
    </cacheField>
    <cacheField name="Date" numFmtId="14">
      <sharedItems containsSemiMixedTypes="0" containsNonDate="0" containsDate="1" containsString="0" minDate="2025-03-13T00:00:00" maxDate="2025-04-24T00:00:00" count="9">
        <d v="2025-04-23T00:00:00"/>
        <d v="2025-03-16T00:00:00" u="1"/>
        <d v="2025-03-18T00:00:00" u="1"/>
        <d v="2025-03-20T00:00:00" u="1"/>
        <d v="2025-04-03T00:00:00" u="1"/>
        <d v="2025-03-13T00:00:00" u="1"/>
        <d v="2025-04-01T00:00:00" u="1"/>
        <d v="2025-04-02T00:00:00" u="1"/>
        <d v="2025-04-04T00:00:00" u="1"/>
      </sharedItems>
      <fieldGroup par="19"/>
    </cacheField>
    <cacheField name="POS_Terminal_No_" numFmtId="49">
      <sharedItems count="4">
        <s v="002"/>
        <s v="HCMP1"/>
        <s v="001" u="1"/>
        <s v="HCMP3" u="1"/>
      </sharedItems>
    </cacheField>
    <cacheField name="Transaction_No_" numFmtId="1">
      <sharedItems containsSemiMixedTypes="0" containsString="0" containsNumber="1" containsInteger="1" minValue="46" maxValue="3064" count="49">
        <n v="927"/>
        <n v="928"/>
        <n v="929"/>
        <n v="3064"/>
        <n v="46" u="1"/>
        <n v="220" u="1"/>
        <n v="222" u="1"/>
        <n v="242" u="1"/>
        <n v="324" u="1"/>
        <n v="328" u="1"/>
        <n v="612" u="1"/>
        <n v="614" u="1"/>
        <n v="616" u="1"/>
        <n v="622" u="1"/>
        <n v="623" u="1"/>
        <n v="624" u="1"/>
        <n v="151" u="1"/>
        <n v="152" u="1"/>
        <n v="153" u="1"/>
        <n v="155" u="1"/>
        <n v="276" u="1"/>
        <n v="295" u="1"/>
        <n v="301" u="1"/>
        <n v="532" u="1"/>
        <n v="1278" u="1"/>
        <n v="1287" u="1"/>
        <n v="1289" u="1"/>
        <n v="1294" u="1"/>
        <n v="1295" u="1"/>
        <n v="1917" u="1"/>
        <n v="1957" u="1"/>
        <n v="2034" u="1"/>
        <n v="2037" u="1"/>
        <n v="2146" u="1"/>
        <n v="2167" u="1"/>
        <n v="2217" u="1"/>
        <n v="2222" u="1"/>
        <n v="2229" u="1"/>
        <n v="2236" u="1"/>
        <n v="2358" u="1"/>
        <n v="126" u="1"/>
        <n v="138" u="1"/>
        <n v="141" u="1"/>
        <n v="355" u="1"/>
        <n v="409" u="1"/>
        <n v="439" u="1"/>
        <n v="463" u="1"/>
        <n v="479" u="1"/>
        <n v="499" u="1"/>
      </sharedItems>
    </cacheField>
    <cacheField name="Brand" numFmtId="49">
      <sharedItems count="4">
        <s v="PRL"/>
        <s v="Cosmetic1 EC"/>
        <s v="KSNY"/>
        <s v="Cosmetics 1" u="1"/>
      </sharedItems>
    </cacheField>
    <cacheField name="UsedBudget" numFmtId="3">
      <sharedItems containsSemiMixedTypes="0" containsString="0" containsNumber="1" containsInteger="1" minValue="3238383654" maxValue="3250000000" count="3">
        <n v="3249433440"/>
        <n v="3238383654"/>
        <n v="3250000000" u="1"/>
      </sharedItems>
    </cacheField>
    <cacheField name="Days (Date)" numFmtId="0" databaseField="0">
      <fieldGroup base="13">
        <rangePr groupBy="days" startDate="2025-04-23T00:00:00" endDate="2025-04-24T00:00:00"/>
        <groupItems count="368">
          <s v="&lt;4/23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4/2025"/>
        </groupItems>
      </fieldGroup>
    </cacheField>
    <cacheField name="Months (Date)" numFmtId="0" databaseField="0">
      <fieldGroup base="13">
        <rangePr groupBy="months" startDate="2025-04-23T00:00:00" endDate="2025-04-24T00:00:00"/>
        <groupItems count="14">
          <s v="&lt;4/23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NETIKA"/>
    <s v="TKV"/>
    <s v="23 April 2025"/>
    <s v="23/04/2025"/>
    <x v="0"/>
    <x v="0"/>
    <x v="0"/>
    <x v="0"/>
    <x v="0"/>
    <x v="0"/>
    <x v="0"/>
    <x v="0"/>
    <x v="0"/>
    <x v="0"/>
    <x v="0"/>
    <x v="0"/>
    <x v="0"/>
    <x v="0"/>
  </r>
  <r>
    <s v="NETIKA"/>
    <s v="TKV"/>
    <s v="23 April 2025"/>
    <s v="23/04/2025"/>
    <x v="0"/>
    <x v="0"/>
    <x v="0"/>
    <x v="0"/>
    <x v="0"/>
    <x v="1"/>
    <x v="1"/>
    <x v="0"/>
    <x v="0"/>
    <x v="0"/>
    <x v="0"/>
    <x v="0"/>
    <x v="1"/>
    <x v="0"/>
  </r>
  <r>
    <s v="NETIKA"/>
    <s v="TKV"/>
    <s v="23 April 2025"/>
    <s v="23/04/2025"/>
    <x v="0"/>
    <x v="0"/>
    <x v="0"/>
    <x v="0"/>
    <x v="0"/>
    <x v="2"/>
    <x v="2"/>
    <x v="0"/>
    <x v="0"/>
    <x v="0"/>
    <x v="0"/>
    <x v="1"/>
    <x v="1"/>
    <x v="0"/>
  </r>
  <r>
    <s v="NETIKA"/>
    <s v="TKV"/>
    <s v="23 April 2025"/>
    <s v="23/04/2025"/>
    <x v="0"/>
    <x v="0"/>
    <x v="0"/>
    <x v="0"/>
    <x v="0"/>
    <x v="3"/>
    <x v="3"/>
    <x v="0"/>
    <x v="0"/>
    <x v="0"/>
    <x v="0"/>
    <x v="1"/>
    <x v="1"/>
    <x v="0"/>
  </r>
  <r>
    <s v="NETIKA"/>
    <s v="TKV"/>
    <s v="23 April 2025"/>
    <s v="23/04/2025"/>
    <x v="1"/>
    <x v="1"/>
    <x v="0"/>
    <x v="0"/>
    <x v="0"/>
    <x v="4"/>
    <x v="4"/>
    <x v="0"/>
    <x v="0"/>
    <x v="0"/>
    <x v="0"/>
    <x v="2"/>
    <x v="1"/>
    <x v="1"/>
  </r>
  <r>
    <s v="NETIKA"/>
    <s v="TKV"/>
    <s v="23 April 2025"/>
    <s v="23/04/2025"/>
    <x v="1"/>
    <x v="1"/>
    <x v="0"/>
    <x v="0"/>
    <x v="0"/>
    <x v="5"/>
    <x v="5"/>
    <x v="0"/>
    <x v="0"/>
    <x v="0"/>
    <x v="0"/>
    <x v="2"/>
    <x v="1"/>
    <x v="1"/>
  </r>
  <r>
    <s v="NETIKA"/>
    <s v="TKV"/>
    <s v="23 April 2025"/>
    <s v="23/04/2025"/>
    <x v="1"/>
    <x v="1"/>
    <x v="0"/>
    <x v="0"/>
    <x v="0"/>
    <x v="6"/>
    <x v="6"/>
    <x v="1"/>
    <x v="1"/>
    <x v="0"/>
    <x v="1"/>
    <x v="3"/>
    <x v="2"/>
    <x v="1"/>
  </r>
  <r>
    <s v="NETIKA"/>
    <s v="TKV"/>
    <s v="23 April 2025"/>
    <s v="23/04/2025"/>
    <x v="1"/>
    <x v="1"/>
    <x v="0"/>
    <x v="0"/>
    <x v="0"/>
    <x v="7"/>
    <x v="7"/>
    <x v="1"/>
    <x v="1"/>
    <x v="0"/>
    <x v="1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D0B42-75F8-415A-B66F-02BE9E166C73}" name="PivotTable1" cacheId="51" applyNumberFormats="0" applyBorderFormats="0" applyFontFormats="0" applyPatternFormats="0" applyAlignmentFormats="0" applyWidthHeightFormats="1" dataCaption="Values" missingCaption="-" updatedVersion="8" minRefreshableVersion="3" showDrill="0" useAutoFormatting="1" rowGrandTotals="0" itemPrintTitles="1" createdVersion="8" indent="0" compact="0" compactData="0" multipleFieldFilters="0">
  <location ref="A5:N13" firstHeaderRow="1" firstDataRow="1" firstDataCol="14"/>
  <pivotFields count="2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m="1" x="2"/>
      </items>
    </pivotField>
    <pivotField axis="axisRow" compact="0" outline="0" showAll="0" defaultSubtotal="0">
      <items count="5">
        <item m="1" x="2"/>
        <item m="1" x="3"/>
        <item m="1" x="4"/>
        <item x="0"/>
        <item x="1"/>
      </items>
    </pivotField>
    <pivotField axis="axisRow" compact="0" outline="0" showAll="0" defaultSubtotal="0">
      <items count="2">
        <item x="0"/>
        <item m="1" x="1"/>
      </items>
    </pivotField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2">
        <item m="1" x="1"/>
        <item x="0"/>
      </items>
    </pivotField>
    <pivotField axis="axisRow" compact="0" numFmtId="3" outline="0" showAll="0" defaultSubtotal="0">
      <items count="48">
        <item m="1" x="38"/>
        <item m="1" x="41"/>
        <item m="1" x="40"/>
        <item m="1" x="30"/>
        <item m="1" x="29"/>
        <item m="1" x="11"/>
        <item m="1" x="33"/>
        <item m="1" x="25"/>
        <item m="1" x="39"/>
        <item m="1" x="23"/>
        <item m="1" x="12"/>
        <item m="1" x="21"/>
        <item m="1" x="19"/>
        <item m="1" x="24"/>
        <item m="1" x="20"/>
        <item m="1" x="28"/>
        <item m="1" x="16"/>
        <item m="1" x="31"/>
        <item m="1" x="22"/>
        <item m="1" x="32"/>
        <item m="1" x="42"/>
        <item m="1" x="9"/>
        <item m="1" x="27"/>
        <item m="1" x="18"/>
        <item m="1" x="26"/>
        <item m="1" x="14"/>
        <item m="1" x="13"/>
        <item m="1" x="37"/>
        <item m="1" x="17"/>
        <item m="1" x="15"/>
        <item m="1" x="8"/>
        <item m="1" x="34"/>
        <item m="1" x="44"/>
        <item m="1" x="43"/>
        <item m="1" x="45"/>
        <item m="1" x="47"/>
        <item m="1" x="35"/>
        <item m="1" x="10"/>
        <item m="1" x="36"/>
        <item m="1" x="46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defaultSubtotal="0">
      <items count="45">
        <item m="1" x="31"/>
        <item m="1" x="43"/>
        <item m="1" x="10"/>
        <item m="1" x="34"/>
        <item m="1" x="33"/>
        <item m="1" x="15"/>
        <item m="1" x="44"/>
        <item m="1" x="40"/>
        <item m="1" x="42"/>
        <item m="1" x="41"/>
        <item x="3"/>
        <item m="1" x="32"/>
        <item m="1" x="13"/>
        <item m="1" x="8"/>
        <item m="1" x="14"/>
        <item x="0"/>
        <item m="1" x="24"/>
        <item m="1" x="16"/>
        <item m="1" x="23"/>
        <item m="1" x="25"/>
        <item m="1" x="39"/>
        <item m="1" x="9"/>
        <item m="1" x="29"/>
        <item m="1" x="20"/>
        <item m="1" x="26"/>
        <item m="1" x="18"/>
        <item m="1" x="22"/>
        <item m="1" x="17"/>
        <item m="1" x="19"/>
        <item m="1" x="12"/>
        <item m="1" x="21"/>
        <item m="1" x="36"/>
        <item m="1" x="30"/>
        <item m="1" x="11"/>
        <item m="1" x="27"/>
        <item m="1" x="28"/>
        <item m="1" x="37"/>
        <item m="1" x="38"/>
        <item m="1" x="35"/>
        <item x="1"/>
        <item x="2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">
        <item m="1" x="5"/>
        <item m="1" x="1"/>
        <item m="1" x="2"/>
        <item m="1" x="3"/>
        <item m="1" x="6"/>
        <item m="1" x="7"/>
        <item m="1" x="4"/>
        <item m="1" x="8"/>
        <item x="0"/>
      </items>
    </pivotField>
    <pivotField axis="axisRow" compact="0" outline="0" showAll="0" defaultSubtotal="0">
      <items count="4">
        <item m="1" x="2"/>
        <item x="0"/>
        <item x="1"/>
        <item m="1" x="3"/>
      </items>
    </pivotField>
    <pivotField axis="axisRow" compact="0" numFmtId="1" outline="0" showAll="0" defaultSubtotal="0">
      <items count="49">
        <item m="1" x="4"/>
        <item m="1" x="40"/>
        <item m="1" x="41"/>
        <item m="1" x="42"/>
        <item m="1" x="16"/>
        <item m="1" x="17"/>
        <item m="1" x="18"/>
        <item m="1" x="19"/>
        <item m="1" x="5"/>
        <item m="1" x="6"/>
        <item m="1" x="7"/>
        <item m="1" x="20"/>
        <item m="1" x="21"/>
        <item m="1" x="22"/>
        <item m="1" x="8"/>
        <item m="1" x="9"/>
        <item m="1" x="43"/>
        <item m="1" x="44"/>
        <item m="1" x="45"/>
        <item m="1" x="46"/>
        <item m="1" x="47"/>
        <item m="1" x="48"/>
        <item m="1" x="23"/>
        <item m="1" x="10"/>
        <item m="1" x="11"/>
        <item m="1" x="12"/>
        <item m="1" x="13"/>
        <item m="1" x="14"/>
        <item m="1" x="15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x="0"/>
        <item x="1"/>
        <item x="2"/>
        <item x="3"/>
      </items>
    </pivotField>
    <pivotField axis="axisRow" compact="0" outline="0" showAll="0" defaultSubtotal="0">
      <items count="4">
        <item x="1"/>
        <item m="1"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ubtotalTop="0" showAll="0" defaultSubtotal="0">
      <items count="3">
        <item m="1" x="2"/>
        <item x="0"/>
        <item x="1"/>
      </items>
    </pivotField>
    <pivotField compact="0" outline="0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4">
    <field x="4"/>
    <field x="5"/>
    <field x="6"/>
    <field x="7"/>
    <field x="8"/>
    <field x="17"/>
    <field x="9"/>
    <field x="10"/>
    <field x="11"/>
    <field x="12"/>
    <field x="13"/>
    <field x="15"/>
    <field x="14"/>
    <field x="16"/>
  </rowFields>
  <rowItems count="8">
    <i>
      <x/>
      <x v="4"/>
      <x/>
      <x/>
      <x v="1"/>
      <x v="2"/>
      <x v="44"/>
      <x v="41"/>
      <x v="2"/>
      <x v="1"/>
      <x v="8"/>
      <x v="47"/>
      <x v="1"/>
      <x/>
    </i>
    <i r="6">
      <x v="45"/>
      <x v="42"/>
      <x v="2"/>
      <x v="1"/>
      <x v="8"/>
      <x v="47"/>
      <x v="1"/>
      <x/>
    </i>
    <i r="6">
      <x v="46"/>
      <x v="43"/>
      <x/>
      <x/>
      <x v="8"/>
      <x v="48"/>
      <x v="2"/>
      <x v="2"/>
    </i>
    <i r="6">
      <x v="47"/>
      <x v="44"/>
      <x/>
      <x/>
      <x v="8"/>
      <x v="48"/>
      <x v="2"/>
      <x v="3"/>
    </i>
    <i>
      <x v="1"/>
      <x v="3"/>
      <x/>
      <x/>
      <x v="1"/>
      <x v="1"/>
      <x v="40"/>
      <x v="15"/>
      <x v="2"/>
      <x v="1"/>
      <x v="8"/>
      <x v="45"/>
      <x v="1"/>
      <x v="3"/>
    </i>
    <i r="6">
      <x v="41"/>
      <x v="39"/>
      <x v="2"/>
      <x v="1"/>
      <x v="8"/>
      <x v="45"/>
      <x v="1"/>
      <x/>
    </i>
    <i r="6">
      <x v="42"/>
      <x v="40"/>
      <x v="2"/>
      <x v="1"/>
      <x v="8"/>
      <x v="46"/>
      <x v="1"/>
      <x/>
    </i>
    <i r="6">
      <x v="43"/>
      <x v="10"/>
      <x v="2"/>
      <x v="1"/>
      <x v="8"/>
      <x v="46"/>
      <x v="1"/>
      <x/>
    </i>
  </rowItems>
  <colItems count="1">
    <i/>
  </colItems>
  <formats count="15">
    <format dxfId="75">
      <pivotArea field="4" type="button" dataOnly="0" labelOnly="1" outline="0" axis="axisRow" fieldPosition="0"/>
    </format>
    <format dxfId="74">
      <pivotArea field="5" type="button" dataOnly="0" labelOnly="1" outline="0" axis="axisRow" fieldPosition="1"/>
    </format>
    <format dxfId="73">
      <pivotArea field="6" type="button" dataOnly="0" labelOnly="1" outline="0" axis="axisRow" fieldPosition="2"/>
    </format>
    <format dxfId="72">
      <pivotArea field="7" type="button" dataOnly="0" labelOnly="1" outline="0" axis="axisRow" fieldPosition="3"/>
    </format>
    <format dxfId="71">
      <pivotArea field="8" type="button" dataOnly="0" labelOnly="1" outline="0" axis="axisRow" fieldPosition="4"/>
    </format>
    <format dxfId="70">
      <pivotArea field="9" type="button" dataOnly="0" labelOnly="1" outline="0" axis="axisRow" fieldPosition="6"/>
    </format>
    <format dxfId="69">
      <pivotArea field="10" type="button" dataOnly="0" labelOnly="1" outline="0" axis="axisRow" fieldPosition="7"/>
    </format>
    <format dxfId="68">
      <pivotArea field="11" type="button" dataOnly="0" labelOnly="1" outline="0" axis="axisRow" fieldPosition="8"/>
    </format>
    <format dxfId="67">
      <pivotArea field="12" type="button" dataOnly="0" labelOnly="1" outline="0" axis="axisRow" fieldPosition="9"/>
    </format>
    <format dxfId="66">
      <pivotArea field="13" type="button" dataOnly="0" labelOnly="1" outline="0" axis="axisRow" fieldPosition="10"/>
    </format>
    <format dxfId="65">
      <pivotArea field="15" type="button" dataOnly="0" labelOnly="1" outline="0" axis="axisRow" fieldPosition="11"/>
    </format>
    <format dxfId="64">
      <pivotArea field="14" type="button" dataOnly="0" labelOnly="1" outline="0" axis="axisRow" fieldPosition="12"/>
    </format>
    <format dxfId="63">
      <pivotArea field="16" type="button" dataOnly="0" labelOnly="1" outline="0" axis="axisRow" fieldPosition="13"/>
    </format>
    <format dxfId="62">
      <pivotArea field="8" type="button" dataOnly="0" labelOnly="1" outline="0" axis="axisRow" fieldPosition="4"/>
    </format>
    <format dxfId="6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4"/>
          </reference>
          <reference field="6" count="0" selected="0"/>
          <reference field="7" count="0" selected="0"/>
          <reference field="8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79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78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77">
  <autoFilter ref="G1:H2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3" totalsRowShown="0" headerRowDxfId="76">
  <autoFilter ref="J1:K3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R9" totalsRowShown="0" headerRowDxfId="60" xr:uid="{41D726F2-778D-4B1C-A5EA-875FED73D050}" mc:Ignorable="xr xr3">
  <x:autoFilter ref="A1:R9" xr:uid="{00000000-0009-0000-0100-000005000000}"/>
  <x:tableColumns count="18">
    <x:tableColumn id="1" name="USERID" xr3:uid="{21867904-D69E-41E3-B5BE-D9B124B8D7E4}"/>
    <x:tableColumn id="2" name="COMPANYNAME" xr3:uid="{21867904-D69E-41E3-B5BE-D9B124B8D7E4}"/>
    <x:tableColumn id="3" name="PrintDate" xr3:uid="{21867904-D69E-41E3-B5BE-D9B124B8D7E4}"/>
    <x:tableColumn id="4" name="TargetDate" xr3:uid="{21867904-D69E-41E3-B5BE-D9B124B8D7E4}"/>
    <x:tableColumn id="5" name="StaffCode" xr3:uid="{21867904-D69E-41E3-B5BE-D9B124B8D7E4}"/>
    <x:tableColumn id="6" name="Name" xr3:uid="{21867904-D69E-41E3-B5BE-D9B124B8D7E4}"/>
    <x:tableColumn id="7" name="Position" xr3:uid="{21867904-D69E-41E3-B5BE-D9B124B8D7E4}"/>
    <x:tableColumn id="8" name="Status" xr3:uid="{21867904-D69E-41E3-B5BE-D9B124B8D7E4}"/>
    <x:tableColumn id="9" name="YearlyBudget" xr3:uid="{21867904-D69E-41E3-B5BE-D9B124B8D7E4}"/>
    <x:tableColumn id="10" name="YearlySpending" xr3:uid="{21867904-D69E-41E3-B5BE-D9B124B8D7E4}"/>
    <x:tableColumn id="11" name="YearlyAllowance" xr3:uid="{21867904-D69E-41E3-B5BE-D9B124B8D7E4}"/>
    <x:tableColumn id="12" name="MemberCode" xr3:uid="{21867904-D69E-41E3-B5BE-D9B124B8D7E4}"/>
    <x:tableColumn id="13" name="MemberName" xr3:uid="{21867904-D69E-41E3-B5BE-D9B124B8D7E4}"/>
    <x:tableColumn id="14" name="Date" xr3:uid="{21867904-D69E-41E3-B5BE-D9B124B8D7E4}"/>
    <x:tableColumn id="15" name="POS_Terminal_No_" xr3:uid="{21867904-D69E-41E3-B5BE-D9B124B8D7E4}"/>
    <x:tableColumn id="16" name="Transaction_No_" xr3:uid="{21867904-D69E-41E3-B5BE-D9B124B8D7E4}"/>
    <x:tableColumn id="17" name="Brand" xr3:uid="{21867904-D69E-41E3-B5BE-D9B124B8D7E4}"/>
    <x:tableColumn id="18" name="UsedBudget" xr3:uid="{22116731-30A9-45F4-95A5-5BD4D8ED6D6C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D23" sqref="D23"/>
    </sheetView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26</v>
      </c>
      <c r="H2" t="s">
        <v>26</v>
      </c>
      <c r="I2" t="s">
        <v>26</v>
      </c>
      <c r="J2" t="s">
        <v>29</v>
      </c>
      <c r="K2" t="s">
        <v>69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31</v>
      </c>
      <c r="K3" t="s">
        <v>32</v>
      </c>
    </row>
    <row r="4" spans="1:11" x14ac:dyDescent="0.25">
      <c r="A4" t="s">
        <v>7</v>
      </c>
      <c r="B4" t="s">
        <v>33</v>
      </c>
      <c r="C4" t="s">
        <v>26</v>
      </c>
      <c r="D4" t="s">
        <v>18</v>
      </c>
      <c r="E4" t="s">
        <v>34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35</v>
      </c>
      <c r="C5" t="s">
        <v>26</v>
      </c>
      <c r="D5" t="s">
        <v>19</v>
      </c>
      <c r="E5" t="s">
        <v>36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70020</v>
      </c>
      <c r="C6" t="s">
        <v>26</v>
      </c>
      <c r="D6" t="s">
        <v>20</v>
      </c>
      <c r="E6" t="s">
        <v>37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38</v>
      </c>
      <c r="C7" t="s">
        <v>26</v>
      </c>
      <c r="D7" t="s">
        <v>21</v>
      </c>
      <c r="E7" t="s">
        <v>39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26</v>
      </c>
      <c r="C8" t="s">
        <v>26</v>
      </c>
      <c r="D8" t="s">
        <v>22</v>
      </c>
      <c r="E8" s="3">
        <v>45770.502646620371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26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25C8-4D03-411E-8A0E-D13E59636D5F}">
  <dimension ref="A1:N20"/>
  <sheetViews>
    <sheetView tabSelected="1" workbookViewId="0">
      <selection activeCell="I27" sqref="I27"/>
    </sheetView>
  </sheetViews>
  <sheetFormatPr defaultRowHeight="15" x14ac:dyDescent="0.25"/>
  <cols>
    <col min="1" max="1" width="12" bestFit="1" customWidth="1"/>
    <col min="2" max="2" width="19.5703125" bestFit="1" customWidth="1"/>
    <col min="3" max="3" width="10.5703125" bestFit="1" customWidth="1"/>
    <col min="4" max="4" width="8.7109375" bestFit="1" customWidth="1"/>
    <col min="5" max="5" width="16.7109375" style="9" bestFit="1" customWidth="1"/>
    <col min="6" max="6" width="14" bestFit="1" customWidth="1"/>
    <col min="7" max="7" width="17.28515625" bestFit="1" customWidth="1"/>
    <col min="8" max="8" width="18.28515625" bestFit="1" customWidth="1"/>
    <col min="9" max="9" width="15.7109375" bestFit="1" customWidth="1"/>
    <col min="10" max="10" width="22.140625" bestFit="1" customWidth="1"/>
    <col min="11" max="11" width="9.7109375" bestFit="1" customWidth="1"/>
    <col min="12" max="12" width="18.140625" bestFit="1" customWidth="1"/>
    <col min="13" max="13" width="20.5703125" bestFit="1" customWidth="1"/>
    <col min="14" max="14" width="12.7109375" bestFit="1" customWidth="1"/>
  </cols>
  <sheetData>
    <row r="1" spans="1:14" ht="15" customHeight="1" x14ac:dyDescent="0.25">
      <c r="A1" s="15" t="s">
        <v>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0"/>
      <c r="M1" s="13" t="str">
        <f>Data!B2</f>
        <v>TKV</v>
      </c>
      <c r="N1" s="13"/>
    </row>
    <row r="2" spans="1:14" ht="10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0"/>
      <c r="M2" s="14" t="str">
        <f>"Print Date: "&amp;Data[[#This Row],[PrintDate]]</f>
        <v>Print Date: 23 April 2025</v>
      </c>
      <c r="N2" s="14"/>
    </row>
    <row r="3" spans="1:14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0"/>
      <c r="M3" s="14" t="str">
        <f>"Target Date: "&amp;Data!D2</f>
        <v>Target Date: 23/04/2025</v>
      </c>
      <c r="N3" s="14"/>
    </row>
    <row r="5" spans="1:14" x14ac:dyDescent="0.25">
      <c r="A5" s="6" t="s">
        <v>44</v>
      </c>
      <c r="B5" s="6" t="s">
        <v>45</v>
      </c>
      <c r="C5" s="6" t="s">
        <v>46</v>
      </c>
      <c r="D5" s="6" t="s">
        <v>47</v>
      </c>
      <c r="E5" s="11" t="s">
        <v>48</v>
      </c>
      <c r="F5" s="8" t="s">
        <v>68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22</v>
      </c>
      <c r="L5" s="6" t="s">
        <v>54</v>
      </c>
      <c r="M5" s="6" t="s">
        <v>53</v>
      </c>
      <c r="N5" s="6" t="s">
        <v>55</v>
      </c>
    </row>
    <row r="6" spans="1:14" x14ac:dyDescent="0.25">
      <c r="A6" t="s">
        <v>57</v>
      </c>
      <c r="B6" t="s">
        <v>72</v>
      </c>
      <c r="C6" t="s">
        <v>58</v>
      </c>
      <c r="E6" s="12">
        <v>3250000000</v>
      </c>
      <c r="F6" s="5">
        <v>3238383654</v>
      </c>
      <c r="G6" s="5">
        <v>733770</v>
      </c>
      <c r="H6" s="5">
        <v>81529</v>
      </c>
      <c r="I6" t="s">
        <v>64</v>
      </c>
      <c r="J6" t="s">
        <v>65</v>
      </c>
      <c r="K6" s="3">
        <v>45770</v>
      </c>
      <c r="L6" s="2">
        <v>929</v>
      </c>
      <c r="M6" t="s">
        <v>63</v>
      </c>
      <c r="N6" t="s">
        <v>59</v>
      </c>
    </row>
    <row r="7" spans="1:14" x14ac:dyDescent="0.25">
      <c r="E7" s="12"/>
      <c r="G7" s="5">
        <v>1204831</v>
      </c>
      <c r="H7" s="5">
        <v>133870</v>
      </c>
      <c r="I7" t="s">
        <v>64</v>
      </c>
      <c r="J7" t="s">
        <v>65</v>
      </c>
      <c r="K7" s="3">
        <v>45770</v>
      </c>
      <c r="L7" s="2">
        <v>929</v>
      </c>
      <c r="M7" t="s">
        <v>63</v>
      </c>
      <c r="N7" t="s">
        <v>59</v>
      </c>
    </row>
    <row r="8" spans="1:14" x14ac:dyDescent="0.25">
      <c r="E8" s="12"/>
      <c r="G8" s="5">
        <v>9677745</v>
      </c>
      <c r="H8" s="5">
        <v>1075305</v>
      </c>
      <c r="K8" s="3">
        <v>45770</v>
      </c>
      <c r="L8" s="2">
        <v>3064</v>
      </c>
      <c r="M8" t="s">
        <v>66</v>
      </c>
      <c r="N8" t="s">
        <v>60</v>
      </c>
    </row>
    <row r="9" spans="1:14" x14ac:dyDescent="0.25">
      <c r="E9" s="12"/>
      <c r="G9" s="5">
        <v>0</v>
      </c>
      <c r="H9" s="5">
        <v>0</v>
      </c>
      <c r="K9" s="3">
        <v>45770</v>
      </c>
      <c r="L9" s="2">
        <v>3064</v>
      </c>
      <c r="M9" t="s">
        <v>66</v>
      </c>
      <c r="N9" t="s">
        <v>61</v>
      </c>
    </row>
    <row r="10" spans="1:14" x14ac:dyDescent="0.25">
      <c r="A10" t="s">
        <v>62</v>
      </c>
      <c r="B10" t="s">
        <v>71</v>
      </c>
      <c r="C10" t="s">
        <v>58</v>
      </c>
      <c r="E10" s="2">
        <v>3250000000</v>
      </c>
      <c r="F10" s="5">
        <v>3249433440</v>
      </c>
      <c r="G10" s="5">
        <v>1574640</v>
      </c>
      <c r="H10" s="5">
        <v>174960</v>
      </c>
      <c r="I10" t="s">
        <v>64</v>
      </c>
      <c r="J10" t="s">
        <v>65</v>
      </c>
      <c r="K10" s="3">
        <v>45770</v>
      </c>
      <c r="L10" s="2">
        <v>927</v>
      </c>
      <c r="M10" t="s">
        <v>63</v>
      </c>
      <c r="N10" t="s">
        <v>61</v>
      </c>
    </row>
    <row r="11" spans="1:14" x14ac:dyDescent="0.25">
      <c r="E11"/>
      <c r="G11" s="5">
        <v>1386000</v>
      </c>
      <c r="H11" s="5">
        <v>154000</v>
      </c>
      <c r="I11" t="s">
        <v>64</v>
      </c>
      <c r="J11" t="s">
        <v>65</v>
      </c>
      <c r="K11" s="3">
        <v>45770</v>
      </c>
      <c r="L11" s="2">
        <v>927</v>
      </c>
      <c r="M11" t="s">
        <v>63</v>
      </c>
      <c r="N11" t="s">
        <v>59</v>
      </c>
    </row>
    <row r="12" spans="1:14" x14ac:dyDescent="0.25">
      <c r="E12"/>
      <c r="G12" s="5">
        <v>1247400</v>
      </c>
      <c r="H12" s="5">
        <v>138600</v>
      </c>
      <c r="I12" t="s">
        <v>64</v>
      </c>
      <c r="J12" t="s">
        <v>65</v>
      </c>
      <c r="K12" s="3">
        <v>45770</v>
      </c>
      <c r="L12" s="2">
        <v>928</v>
      </c>
      <c r="M12" t="s">
        <v>63</v>
      </c>
      <c r="N12" t="s">
        <v>59</v>
      </c>
    </row>
    <row r="13" spans="1:14" x14ac:dyDescent="0.25">
      <c r="E13"/>
      <c r="G13" s="5">
        <v>891000</v>
      </c>
      <c r="H13" s="5">
        <v>99000</v>
      </c>
      <c r="I13" t="s">
        <v>64</v>
      </c>
      <c r="J13" t="s">
        <v>65</v>
      </c>
      <c r="K13" s="3">
        <v>45770</v>
      </c>
      <c r="L13" s="2">
        <v>928</v>
      </c>
      <c r="M13" t="s">
        <v>63</v>
      </c>
      <c r="N13" t="s">
        <v>59</v>
      </c>
    </row>
    <row r="20" spans="7:8" x14ac:dyDescent="0.25">
      <c r="G20" s="5"/>
      <c r="H20" s="12"/>
    </row>
  </sheetData>
  <mergeCells count="4">
    <mergeCell ref="M1:N1"/>
    <mergeCell ref="M2:N2"/>
    <mergeCell ref="M3:N3"/>
    <mergeCell ref="A1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opLeftCell="C1" workbookViewId="0">
      <selection activeCell="F20" sqref="F20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2.140625" bestFit="1" customWidth="1"/>
    <col min="4" max="4" width="22.42578125" bestFit="1" customWidth="1"/>
    <col min="5" max="5" width="12" bestFit="1" customWidth="1"/>
    <col min="6" max="6" width="22.42578125" customWidth="1"/>
    <col min="7" max="7" width="21" bestFit="1" customWidth="1"/>
    <col min="8" max="8" width="8.7109375" bestFit="1" customWidth="1"/>
    <col min="9" max="9" width="15.140625" bestFit="1" customWidth="1"/>
    <col min="10" max="10" width="17.28515625" bestFit="1" customWidth="1"/>
    <col min="11" max="11" width="18.28515625" bestFit="1" customWidth="1"/>
    <col min="12" max="12" width="17.28515625" bestFit="1" customWidth="1"/>
    <col min="13" max="13" width="22.140625" bestFit="1" customWidth="1"/>
    <col min="14" max="14" width="9.7109375" bestFit="1" customWidth="1"/>
    <col min="15" max="15" width="20.5703125" bestFit="1" customWidth="1"/>
    <col min="16" max="16" width="18.140625" bestFit="1" customWidth="1"/>
    <col min="17" max="17" width="12.7109375" bestFit="1" customWidth="1"/>
    <col min="18" max="18" width="14.140625" bestFit="1" customWidth="1"/>
  </cols>
  <sheetData>
    <row r="1" spans="1:1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22</v>
      </c>
      <c r="O1" t="s">
        <v>53</v>
      </c>
      <c r="P1" t="s">
        <v>54</v>
      </c>
      <c r="Q1" t="s">
        <v>55</v>
      </c>
      <c r="R1" s="7" t="s">
        <v>68</v>
      </c>
    </row>
    <row r="2" spans="1:18" x14ac:dyDescent="0.25">
      <c r="A2" s="4" t="s">
        <v>56</v>
      </c>
      <c r="B2" s="4" t="s">
        <v>36</v>
      </c>
      <c r="C2" s="4" t="s">
        <v>70</v>
      </c>
      <c r="D2" s="4" t="s">
        <v>76</v>
      </c>
      <c r="E2" s="4" t="s">
        <v>62</v>
      </c>
      <c r="F2" s="4" t="s">
        <v>71</v>
      </c>
      <c r="G2" s="4" t="s">
        <v>58</v>
      </c>
      <c r="H2" s="4" t="s">
        <v>26</v>
      </c>
      <c r="I2" s="5">
        <v>3250000000</v>
      </c>
      <c r="J2" s="5">
        <v>1574640</v>
      </c>
      <c r="K2" s="5">
        <v>174960</v>
      </c>
      <c r="L2" s="4" t="s">
        <v>64</v>
      </c>
      <c r="M2" s="4" t="s">
        <v>65</v>
      </c>
      <c r="N2" s="3">
        <v>45770</v>
      </c>
      <c r="O2" s="4" t="s">
        <v>63</v>
      </c>
      <c r="P2" s="2">
        <v>927</v>
      </c>
      <c r="Q2" s="4" t="s">
        <v>61</v>
      </c>
      <c r="R2" s="5">
        <v>3249433440</v>
      </c>
    </row>
    <row r="3" spans="1:18" x14ac:dyDescent="0.25">
      <c r="A3" s="4" t="s">
        <v>56</v>
      </c>
      <c r="B3" s="4" t="s">
        <v>36</v>
      </c>
      <c r="C3" s="4" t="s">
        <v>70</v>
      </c>
      <c r="D3" s="4" t="s">
        <v>76</v>
      </c>
      <c r="E3" s="4" t="s">
        <v>62</v>
      </c>
      <c r="F3" s="4" t="s">
        <v>71</v>
      </c>
      <c r="G3" s="4" t="s">
        <v>58</v>
      </c>
      <c r="H3" s="4" t="s">
        <v>26</v>
      </c>
      <c r="I3" s="5">
        <v>3250000000</v>
      </c>
      <c r="J3" s="5">
        <v>1386000</v>
      </c>
      <c r="K3" s="5">
        <v>154000</v>
      </c>
      <c r="L3" s="4" t="s">
        <v>64</v>
      </c>
      <c r="M3" s="4" t="s">
        <v>65</v>
      </c>
      <c r="N3" s="3">
        <v>45770</v>
      </c>
      <c r="O3" s="4" t="s">
        <v>63</v>
      </c>
      <c r="P3" s="2">
        <v>927</v>
      </c>
      <c r="Q3" s="4" t="s">
        <v>59</v>
      </c>
      <c r="R3" s="5">
        <v>3249433440</v>
      </c>
    </row>
    <row r="4" spans="1:18" x14ac:dyDescent="0.25">
      <c r="A4" s="4" t="s">
        <v>56</v>
      </c>
      <c r="B4" s="4" t="s">
        <v>36</v>
      </c>
      <c r="C4" s="4" t="s">
        <v>70</v>
      </c>
      <c r="D4" s="4" t="s">
        <v>76</v>
      </c>
      <c r="E4" s="4" t="s">
        <v>62</v>
      </c>
      <c r="F4" s="4" t="s">
        <v>71</v>
      </c>
      <c r="G4" s="4" t="s">
        <v>58</v>
      </c>
      <c r="H4" s="4" t="s">
        <v>26</v>
      </c>
      <c r="I4" s="5">
        <v>3250000000</v>
      </c>
      <c r="J4" s="5">
        <v>1247400</v>
      </c>
      <c r="K4" s="5">
        <v>138600</v>
      </c>
      <c r="L4" s="4" t="s">
        <v>64</v>
      </c>
      <c r="M4" s="4" t="s">
        <v>65</v>
      </c>
      <c r="N4" s="3">
        <v>45770</v>
      </c>
      <c r="O4" s="4" t="s">
        <v>63</v>
      </c>
      <c r="P4" s="2">
        <v>928</v>
      </c>
      <c r="Q4" s="4" t="s">
        <v>59</v>
      </c>
      <c r="R4" s="5">
        <v>3249433440</v>
      </c>
    </row>
    <row r="5" spans="1:18" x14ac:dyDescent="0.25">
      <c r="A5" s="4" t="s">
        <v>56</v>
      </c>
      <c r="B5" s="4" t="s">
        <v>36</v>
      </c>
      <c r="C5" s="4" t="s">
        <v>70</v>
      </c>
      <c r="D5" s="4" t="s">
        <v>76</v>
      </c>
      <c r="E5" s="4" t="s">
        <v>62</v>
      </c>
      <c r="F5" s="4" t="s">
        <v>71</v>
      </c>
      <c r="G5" s="4" t="s">
        <v>58</v>
      </c>
      <c r="H5" s="4" t="s">
        <v>26</v>
      </c>
      <c r="I5" s="5">
        <v>3250000000</v>
      </c>
      <c r="J5" s="5">
        <v>891000</v>
      </c>
      <c r="K5" s="5">
        <v>99000</v>
      </c>
      <c r="L5" s="4" t="s">
        <v>64</v>
      </c>
      <c r="M5" s="4" t="s">
        <v>65</v>
      </c>
      <c r="N5" s="3">
        <v>45770</v>
      </c>
      <c r="O5" s="4" t="s">
        <v>63</v>
      </c>
      <c r="P5" s="2">
        <v>928</v>
      </c>
      <c r="Q5" s="4" t="s">
        <v>59</v>
      </c>
      <c r="R5" s="5">
        <v>3249433440</v>
      </c>
    </row>
    <row r="6" spans="1:18" x14ac:dyDescent="0.25">
      <c r="A6" s="4" t="s">
        <v>56</v>
      </c>
      <c r="B6" s="4" t="s">
        <v>36</v>
      </c>
      <c r="C6" s="4" t="s">
        <v>70</v>
      </c>
      <c r="D6" s="4" t="s">
        <v>76</v>
      </c>
      <c r="E6" s="4" t="s">
        <v>57</v>
      </c>
      <c r="F6" s="4" t="s">
        <v>72</v>
      </c>
      <c r="G6" s="4" t="s">
        <v>58</v>
      </c>
      <c r="H6" s="4" t="s">
        <v>26</v>
      </c>
      <c r="I6" s="5">
        <v>3250000000</v>
      </c>
      <c r="J6" s="5">
        <v>733770</v>
      </c>
      <c r="K6" s="5">
        <v>81529</v>
      </c>
      <c r="L6" s="4" t="s">
        <v>64</v>
      </c>
      <c r="M6" s="4" t="s">
        <v>65</v>
      </c>
      <c r="N6" s="3">
        <v>45770</v>
      </c>
      <c r="O6" s="4" t="s">
        <v>63</v>
      </c>
      <c r="P6" s="2">
        <v>929</v>
      </c>
      <c r="Q6" s="4" t="s">
        <v>59</v>
      </c>
      <c r="R6" s="5">
        <v>3238383654</v>
      </c>
    </row>
    <row r="7" spans="1:18" x14ac:dyDescent="0.25">
      <c r="A7" s="4" t="s">
        <v>56</v>
      </c>
      <c r="B7" s="4" t="s">
        <v>36</v>
      </c>
      <c r="C7" s="4" t="s">
        <v>70</v>
      </c>
      <c r="D7" s="4" t="s">
        <v>76</v>
      </c>
      <c r="E7" s="4" t="s">
        <v>57</v>
      </c>
      <c r="F7" s="4" t="s">
        <v>72</v>
      </c>
      <c r="G7" s="4" t="s">
        <v>58</v>
      </c>
      <c r="H7" s="4" t="s">
        <v>26</v>
      </c>
      <c r="I7" s="5">
        <v>3250000000</v>
      </c>
      <c r="J7" s="5">
        <v>1204831</v>
      </c>
      <c r="K7" s="5">
        <v>133870</v>
      </c>
      <c r="L7" s="4" t="s">
        <v>64</v>
      </c>
      <c r="M7" s="4" t="s">
        <v>65</v>
      </c>
      <c r="N7" s="3">
        <v>45770</v>
      </c>
      <c r="O7" s="4" t="s">
        <v>63</v>
      </c>
      <c r="P7" s="2">
        <v>929</v>
      </c>
      <c r="Q7" s="4" t="s">
        <v>59</v>
      </c>
      <c r="R7" s="5">
        <v>3238383654</v>
      </c>
    </row>
    <row r="8" spans="1:18" x14ac:dyDescent="0.25">
      <c r="A8" s="4" t="s">
        <v>56</v>
      </c>
      <c r="B8" s="4" t="s">
        <v>36</v>
      </c>
      <c r="C8" s="4" t="s">
        <v>70</v>
      </c>
      <c r="D8" s="4" t="s">
        <v>76</v>
      </c>
      <c r="E8" s="4" t="s">
        <v>57</v>
      </c>
      <c r="F8" s="4" t="s">
        <v>72</v>
      </c>
      <c r="G8" s="4" t="s">
        <v>58</v>
      </c>
      <c r="H8" s="4" t="s">
        <v>26</v>
      </c>
      <c r="I8" s="5">
        <v>3250000000</v>
      </c>
      <c r="J8" s="5">
        <v>9677745</v>
      </c>
      <c r="K8" s="5">
        <v>1075305</v>
      </c>
      <c r="L8" s="4" t="s">
        <v>26</v>
      </c>
      <c r="M8" s="4" t="s">
        <v>26</v>
      </c>
      <c r="N8" s="3">
        <v>45770</v>
      </c>
      <c r="O8" s="4" t="s">
        <v>66</v>
      </c>
      <c r="P8" s="2">
        <v>3064</v>
      </c>
      <c r="Q8" s="4" t="s">
        <v>60</v>
      </c>
      <c r="R8" s="5">
        <v>3238383654</v>
      </c>
    </row>
    <row r="9" spans="1:18" x14ac:dyDescent="0.25">
      <c r="A9" s="4" t="s">
        <v>56</v>
      </c>
      <c r="B9" s="4" t="s">
        <v>36</v>
      </c>
      <c r="C9" s="4" t="s">
        <v>70</v>
      </c>
      <c r="D9" s="4" t="s">
        <v>76</v>
      </c>
      <c r="E9" s="4" t="s">
        <v>57</v>
      </c>
      <c r="F9" s="4" t="s">
        <v>72</v>
      </c>
      <c r="G9" s="4" t="s">
        <v>58</v>
      </c>
      <c r="H9" s="4" t="s">
        <v>26</v>
      </c>
      <c r="I9" s="5">
        <v>3250000000</v>
      </c>
      <c r="J9" s="5">
        <v>0</v>
      </c>
      <c r="K9" s="5">
        <v>0</v>
      </c>
      <c r="L9" s="4" t="s">
        <v>26</v>
      </c>
      <c r="M9" s="4" t="s">
        <v>26</v>
      </c>
      <c r="N9" s="3">
        <v>45770</v>
      </c>
      <c r="O9" s="4" t="s">
        <v>66</v>
      </c>
      <c r="P9" s="2">
        <v>3064</v>
      </c>
      <c r="Q9" s="4" t="s">
        <v>61</v>
      </c>
      <c r="R9" s="5">
        <v>3238383654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75</v>
      </c>
      <c r="B1" s="1" t="s">
        <v>0</v>
      </c>
      <c r="C1" s="1" t="s">
        <v>74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2025-04-26T04:00:16Z</dcterms:modified>
</cp:coreProperties>
</file>