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D6C823A5-FE16-4721-AE33-C63299855C3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easurments" sheetId="1" r:id="rId1"/>
  </sheets>
  <definedNames>
    <definedName name="_xlnm._FilterDatabase" localSheetId="0" hidden="1">measurments!$A$91:$I$141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38" i="1" l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91" i="1"/>
  <c r="H149" i="1"/>
  <c r="I149" i="1" s="1"/>
  <c r="J149" i="1" s="1"/>
  <c r="G156" i="1"/>
  <c r="J143" i="1"/>
  <c r="H156" i="1"/>
  <c r="I156" i="1" s="1"/>
  <c r="J156" i="1" s="1"/>
  <c r="H140" i="1"/>
  <c r="H141" i="1"/>
  <c r="I141" i="1" s="1"/>
  <c r="J141" i="1" s="1"/>
  <c r="H139" i="1"/>
  <c r="I139" i="1" s="1"/>
  <c r="J139" i="1" s="1"/>
  <c r="H142" i="1"/>
  <c r="I142" i="1" s="1"/>
  <c r="J142" i="1" s="1"/>
  <c r="H143" i="1"/>
  <c r="I143" i="1" s="1"/>
  <c r="H144" i="1"/>
  <c r="I144" i="1" s="1"/>
  <c r="J144" i="1" s="1"/>
  <c r="H145" i="1"/>
  <c r="I145" i="1" s="1"/>
  <c r="J145" i="1" s="1"/>
  <c r="H146" i="1"/>
  <c r="I146" i="1" s="1"/>
  <c r="J146" i="1" s="1"/>
  <c r="H148" i="1"/>
  <c r="I148" i="1" s="1"/>
  <c r="J148" i="1" s="1"/>
  <c r="H147" i="1"/>
  <c r="I147" i="1" s="1"/>
  <c r="J147" i="1" s="1"/>
  <c r="H133" i="1" l="1"/>
  <c r="I133" i="1" s="1"/>
  <c r="J133" i="1" s="1"/>
  <c r="H138" i="1"/>
  <c r="I138" i="1" s="1"/>
  <c r="J138" i="1" s="1"/>
  <c r="H150" i="1"/>
  <c r="M141" i="1"/>
  <c r="H97" i="1"/>
  <c r="I97" i="1" s="1"/>
  <c r="J97" i="1" s="1"/>
  <c r="H111" i="1"/>
  <c r="I111" i="1" s="1"/>
  <c r="J111" i="1" s="1"/>
  <c r="H135" i="1"/>
  <c r="I135" i="1" s="1"/>
  <c r="J135" i="1" s="1"/>
  <c r="H105" i="1"/>
  <c r="I105" i="1" s="1"/>
  <c r="J105" i="1" s="1"/>
  <c r="H110" i="1"/>
  <c r="I110" i="1" s="1"/>
  <c r="J110" i="1" s="1"/>
  <c r="H120" i="1"/>
  <c r="I120" i="1" s="1"/>
  <c r="J120" i="1" s="1"/>
  <c r="H106" i="1"/>
  <c r="I106" i="1" s="1"/>
  <c r="J106" i="1" s="1"/>
  <c r="H109" i="1"/>
  <c r="I109" i="1" s="1"/>
  <c r="J109" i="1" s="1"/>
  <c r="H93" i="1"/>
  <c r="I93" i="1" s="1"/>
  <c r="J93" i="1" s="1"/>
  <c r="H101" i="1"/>
  <c r="I101" i="1" s="1"/>
  <c r="J101" i="1" s="1"/>
  <c r="H99" i="1"/>
  <c r="I99" i="1" s="1"/>
  <c r="J99" i="1" s="1"/>
  <c r="H130" i="1"/>
  <c r="I130" i="1" s="1"/>
  <c r="J130" i="1" s="1"/>
  <c r="H136" i="1"/>
  <c r="I136" i="1" s="1"/>
  <c r="J136" i="1" s="1"/>
  <c r="H115" i="1"/>
  <c r="I115" i="1" s="1"/>
  <c r="J115" i="1" s="1"/>
  <c r="H102" i="1"/>
  <c r="I102" i="1" s="1"/>
  <c r="J102" i="1" s="1"/>
  <c r="H100" i="1"/>
  <c r="I100" i="1" s="1"/>
  <c r="J100" i="1" s="1"/>
  <c r="I140" i="1"/>
  <c r="J140" i="1" s="1"/>
  <c r="H108" i="1"/>
  <c r="I108" i="1" s="1"/>
  <c r="J108" i="1" s="1"/>
  <c r="H104" i="1"/>
  <c r="I104" i="1" s="1"/>
  <c r="J104" i="1" s="1"/>
  <c r="H107" i="1"/>
  <c r="I107" i="1" s="1"/>
  <c r="J107" i="1" s="1"/>
  <c r="H96" i="1"/>
  <c r="I96" i="1" s="1"/>
  <c r="J96" i="1" s="1"/>
  <c r="H98" i="1"/>
  <c r="I98" i="1" s="1"/>
  <c r="J98" i="1" s="1"/>
  <c r="H128" i="1"/>
  <c r="I128" i="1" s="1"/>
  <c r="J128" i="1" s="1"/>
  <c r="H94" i="1"/>
  <c r="I94" i="1" s="1"/>
  <c r="J94" i="1" s="1"/>
  <c r="H124" i="1"/>
  <c r="I124" i="1" s="1"/>
  <c r="J124" i="1" s="1"/>
  <c r="H137" i="1"/>
  <c r="I137" i="1" s="1"/>
  <c r="J137" i="1" s="1"/>
  <c r="H92" i="1"/>
  <c r="I92" i="1" s="1"/>
  <c r="J92" i="1" s="1"/>
  <c r="H91" i="1"/>
  <c r="I91" i="1" s="1"/>
  <c r="J91" i="1" s="1"/>
  <c r="H121" i="1"/>
  <c r="I121" i="1" s="1"/>
  <c r="J121" i="1" s="1"/>
  <c r="H123" i="1"/>
  <c r="I123" i="1" s="1"/>
  <c r="J123" i="1" s="1"/>
  <c r="H127" i="1"/>
  <c r="I127" i="1" s="1"/>
  <c r="J127" i="1" s="1"/>
  <c r="H118" i="1"/>
  <c r="I118" i="1" s="1"/>
  <c r="J118" i="1" s="1"/>
  <c r="H125" i="1"/>
  <c r="I125" i="1" s="1"/>
  <c r="J125" i="1" s="1"/>
  <c r="H116" i="1"/>
  <c r="I116" i="1" s="1"/>
  <c r="J116" i="1" s="1"/>
  <c r="H126" i="1"/>
  <c r="I126" i="1" s="1"/>
  <c r="J126" i="1" s="1"/>
  <c r="H103" i="1"/>
  <c r="I103" i="1" s="1"/>
  <c r="J103" i="1" s="1"/>
  <c r="H129" i="1"/>
  <c r="I129" i="1" s="1"/>
  <c r="J129" i="1" s="1"/>
  <c r="H122" i="1"/>
  <c r="I122" i="1" s="1"/>
  <c r="J122" i="1" s="1"/>
  <c r="H119" i="1"/>
  <c r="I119" i="1" s="1"/>
  <c r="J119" i="1" s="1"/>
  <c r="H113" i="1"/>
  <c r="I113" i="1" s="1"/>
  <c r="J113" i="1" s="1"/>
  <c r="H95" i="1"/>
  <c r="I95" i="1" s="1"/>
  <c r="J95" i="1" s="1"/>
  <c r="H114" i="1"/>
  <c r="I114" i="1" s="1"/>
  <c r="J114" i="1" s="1"/>
  <c r="H117" i="1"/>
  <c r="I117" i="1" s="1"/>
  <c r="J117" i="1" s="1"/>
  <c r="H131" i="1"/>
  <c r="I131" i="1" s="1"/>
  <c r="J131" i="1" s="1"/>
  <c r="H134" i="1"/>
  <c r="I134" i="1" s="1"/>
  <c r="J134" i="1" s="1"/>
  <c r="H132" i="1"/>
  <c r="I132" i="1" s="1"/>
  <c r="J132" i="1" s="1"/>
  <c r="H112" i="1"/>
  <c r="I112" i="1" s="1"/>
  <c r="J112" i="1" s="1"/>
</calcChain>
</file>

<file path=xl/sharedStrings.xml><?xml version="1.0" encoding="utf-8"?>
<sst xmlns="http://schemas.openxmlformats.org/spreadsheetml/2006/main" count="343" uniqueCount="151">
  <si>
    <t>FileName</t>
  </si>
  <si>
    <t>Part</t>
  </si>
  <si>
    <t>Length (cm)</t>
  </si>
  <si>
    <t>Length (meters)</t>
  </si>
  <si>
    <t>Description:</t>
  </si>
  <si>
    <t>D:/Data/Raccoon(Window)/Cleaned/12f/816612061111_no7.ply</t>
  </si>
  <si>
    <t>Body</t>
  </si>
  <si>
    <t>Left Obleque, Ear to foot</t>
  </si>
  <si>
    <t>Head to Tail</t>
  </si>
  <si>
    <t>Left Offset, Bright</t>
  </si>
  <si>
    <t>D:/Data/Raccoon(Window)/Cleaned/12f/816612061111_no5.ply</t>
  </si>
  <si>
    <t>Left Forearm</t>
  </si>
  <si>
    <t>Bright, Oblique Left</t>
  </si>
  <si>
    <t>D:/Data/Raccoon(Window)/Cleaned/6f/816612061111_no11.ply</t>
  </si>
  <si>
    <t>Right Ear to Tail</t>
  </si>
  <si>
    <t>Right Forearm</t>
  </si>
  <si>
    <t>Facing Away, not much view. Decent Lighting</t>
  </si>
  <si>
    <t>D:/Data/Raccoon(Window)/Cleaned/12f/816612061111_no4.ply</t>
  </si>
  <si>
    <t>Tail</t>
  </si>
  <si>
    <t>View Left Obleque, better detail.</t>
  </si>
  <si>
    <t>D:/Data/Raccoon(Window)/Cleaned/12f/816612061111_no10.ply</t>
  </si>
  <si>
    <t>Facing directly away, terrible data. Bright</t>
  </si>
  <si>
    <t>Offset Left Oblique, Bright</t>
  </si>
  <si>
    <t>Facing away, Dark</t>
  </si>
  <si>
    <t>D:/Data/Raccoon(Window)/Cleaned/6f/816612061111_no2.ply</t>
  </si>
  <si>
    <t>Right Arm</t>
  </si>
  <si>
    <t>Facing Camera, Kindof Dark</t>
  </si>
  <si>
    <t>Kindof dark, uncertain of Elbow</t>
  </si>
  <si>
    <t>Ear to direct down foot</t>
  </si>
  <si>
    <t>D:/Data/Raccoon(Window)/Cleaned/6f/816612061111_no9.ply</t>
  </si>
  <si>
    <t>Clean, Obleque Left View</t>
  </si>
  <si>
    <t>Left Arm</t>
  </si>
  <si>
    <t>Clean, Left Obleque View</t>
  </si>
  <si>
    <t>D:/Data/Raccoon(no_window)/Cleaned/6f/816612061111_no1.ply</t>
  </si>
  <si>
    <t>Inner arm, not outer. Facing towards camera.</t>
  </si>
  <si>
    <t>Wrist to Elbow, outer arm</t>
  </si>
  <si>
    <t>Esimated height, not directly on ground plane</t>
  </si>
  <si>
    <t>D:/Data/Raccoon(no_window)/Cleaned/6f/816612061111_no5.ply</t>
  </si>
  <si>
    <t>Elbow to wrist, hand not showing.</t>
  </si>
  <si>
    <t>Clean</t>
  </si>
  <si>
    <t>Ear to foot</t>
  </si>
  <si>
    <t>D:/Data/Goose/Cleaned/12f/816612061111_no5.ply</t>
  </si>
  <si>
    <t>Head to Body</t>
  </si>
  <si>
    <t>Facing camera</t>
  </si>
  <si>
    <t>D:/Data/Goose/Cleaned/12f/816612061111_no7.ply</t>
  </si>
  <si>
    <t>Directly down from top of head to crest</t>
  </si>
  <si>
    <t>D:/Data/Goose/Cleaned/12f/816612061344_no3.ply</t>
  </si>
  <si>
    <t>Straight Virtical line from top of head to crest.</t>
  </si>
  <si>
    <t>D:/Data/Raccoon(no_window)/Cleaned/12f/816612061111_no1.ply</t>
  </si>
  <si>
    <t>Facing Towards camera, no side view</t>
  </si>
  <si>
    <t>D:/Data/Raccoon(no_window)/Cleaned/12f/816612061111_no5.ply</t>
  </si>
  <si>
    <t>Left Obleque View</t>
  </si>
  <si>
    <t>Left Obleque, Tail tapers off towards end (unable to measure)</t>
  </si>
  <si>
    <t>D:/Data/Raccoon(no_window)/Cleaned/12f/816612061111_no9.ply</t>
  </si>
  <si>
    <t>Virtical Height</t>
  </si>
  <si>
    <t>End of Tail cropped out. Unable to measure full length</t>
  </si>
  <si>
    <t>D:/Data/Raccoon(no_window)/Cleaned/12f/816612061111_no15.ply</t>
  </si>
  <si>
    <t>Bidy</t>
  </si>
  <si>
    <t>Full tail, Right Obleque view. Very good quality</t>
  </si>
  <si>
    <t>Vertical Height, Well defined.</t>
  </si>
  <si>
    <t>D:/Data/DepthTest/Captured/20in_filter.ply</t>
  </si>
  <si>
    <t>Checker (White)</t>
  </si>
  <si>
    <t>D:/Data/DepthTest/Captured/20in_no_filter.ply</t>
  </si>
  <si>
    <t>D:/Data/DepthTest/Captured/30_in_filter.ply</t>
  </si>
  <si>
    <t>D:/Data/DepthTest/Captured/30in_no_filter.ply</t>
  </si>
  <si>
    <t>D:/Data/DepthTest/Captured/40in_filter.ply</t>
  </si>
  <si>
    <t>D:/Data/DepthTest/Captured/40in_no_filter.ply</t>
  </si>
  <si>
    <t>D:/Data/DepthTest/Captured/60in_filter.ply</t>
  </si>
  <si>
    <t>D:/Data/DepthTest/Captured/70in_filter.ply</t>
  </si>
  <si>
    <t>D:/Data/DepthTest/Captured/70in_no_filter.ply</t>
  </si>
  <si>
    <t>D:/Data/DepthTest/Captured/80in_filter.ply</t>
  </si>
  <si>
    <t>Unable to see what was selected.... (not cleaned)</t>
  </si>
  <si>
    <t>D:/Data/ALL_DATA/Seg_Raccoon/Left_Right_Perspective_Seg/Both_Seg/Segmented_L/816612061111_no33/Right_Arm.ply</t>
  </si>
  <si>
    <t>n</t>
  </si>
  <si>
    <t>D:/Data/ALL_DATA/Seg_Raccoon/Left_Right_Perspective_Seg/Clean/Right_Perspective/816612061111_no46.ply</t>
  </si>
  <si>
    <t>D:/Data/ALL_DATA/Seg_Raccoon/Left_Right_Perspective_Seg/Clean/Right_Perspective/816612061111_no48.ply</t>
  </si>
  <si>
    <t>Over 1.5 Meters</t>
  </si>
  <si>
    <t>D:/Data/ALL_DATA/Seg_Raccoon/Left_Right_Perspective_Seg/Clean/Right_Perspective/816612061111_no43.ply</t>
  </si>
  <si>
    <t>D:/Data/ALL_DATA/Seg_Raccoon/Left_Right_Perspective_Seg/Clean/Right_Perspective/816612061111_no45.ply</t>
  </si>
  <si>
    <t>D:/Data/ALL_DATA/Seg_Raccoon/Left_Right_Perspective_Seg/Clean/Right_Perspective/816612061111_no40.ply</t>
  </si>
  <si>
    <t>D:/Data/ALL_DATA/Seg_Raccoon/Left_Right_Perspective_Seg/Clean/Right_Perspective/816612061111_no37.ply</t>
  </si>
  <si>
    <t>D:/Data/ALL_DATA/Seg_Raccoon/Left_Right_Perspective_Seg/Clean/Right_Perspective/816612061111_no36.ply</t>
  </si>
  <si>
    <t>D:/Data/ALL_DATA/Seg_Raccoon/Left_Right_Perspective_Seg/Clean/Right_Perspective/816612061111_no35.ply</t>
  </si>
  <si>
    <t>D:/Data/ALL_DATA/Seg_Raccoon/Left_Right_Perspective_Seg/Clean/Right_Perspective/816612061111_no34.ply</t>
  </si>
  <si>
    <t>D:/Data/ALL_DATA/Seg_Raccoon/Left_Right_Perspective_Seg/Clean/Right_Perspective/816612061111_no33.ply</t>
  </si>
  <si>
    <t>D:/Data/ALL_DATA/Seg_Raccoon/Left_Right_Perspective_Seg/Clean/Right_Perspective/816612061111_no32.ply</t>
  </si>
  <si>
    <t>D:/Data/ALL_DATA/Seg_Raccoon/Left_Right_Perspective_Seg/Clean/Right_Perspective/816612061344_no48.ply</t>
  </si>
  <si>
    <t>D:/Data/ALL_DATA/Seg_Raccoon/Left_Right_Perspective_Seg/Clean/Right_Perspective/816612061344_no46.ply</t>
  </si>
  <si>
    <t>D:/Data/ALL_DATA/Seg_Raccoon/Left_Right_Perspective_Seg/Clean/Right_Perspective/816612061344_no34.ply</t>
  </si>
  <si>
    <t>D:/Data/ALL_DATA/Seg_Raccoon/Left_Right_Perspective_Seg/Clean/Right_Perspective/816612061344_no43.ply</t>
  </si>
  <si>
    <t>D:/Data/ALL_DATA/Seg_Raccoon/Left_Right_Perspective_Seg/Clean/Right_Perspective/816612061344_no44.ply</t>
  </si>
  <si>
    <t>D:/Data/ALL_DATA/Seg_Raccoon/Left_Right_Perspective_Seg/Clean/Right_Perspective/816612061344_no41.ply</t>
  </si>
  <si>
    <t>D:/Data/ALL_DATA/Seg_Raccoon/Left_Right_Perspective_Seg/Clean/Right_Perspective/816612061344_no37.ply</t>
  </si>
  <si>
    <t>D:/Data/ALL_DATA/Seg_Raccoon/Left_Right_Perspective_Seg/Clean/Right_Perspective/816612061344_no35.ply</t>
  </si>
  <si>
    <t>D:/Data/ALL_DATA/Seg_Raccoon/Left_Right_Perspective_Seg/Clean/Right_Perspective/816612061344_no32.ply</t>
  </si>
  <si>
    <t>D:/Data/ALL_DATA/Seg_Raccoon/Left_Right_Perspective_Seg/Clean/Left_Perspective/816612061111_no49.ply</t>
  </si>
  <si>
    <t>D:/Data/ALL_DATA/Seg_Raccoon/Left_Right_Perspective_Seg/Clean/Left_Perspective/816612061111_no51.ply</t>
  </si>
  <si>
    <t>D:/Data/ALL_DATA/Seg_Raccoon/Left_Right_Perspective_Seg/Clean/Left_Perspective/816612061111_no56.ply</t>
  </si>
  <si>
    <t>D:/Data/ALL_DATA/Seg_Raccoon/Left_Right_Perspective_Seg/Clean/Left_Perspective/816612061111_no58.ply</t>
  </si>
  <si>
    <t>D:/Data/ALL_DATA/Seg_Raccoon/Left_Right_Perspective_Seg/Clean/Left_Perspective/816612061111_no62.ply</t>
  </si>
  <si>
    <t>D:/Data/ALL_DATA/Seg_Raccoon/Left_Right_Perspective_Seg/Clean/Left_Perspective/816612061111_no67.ply</t>
  </si>
  <si>
    <t>D:/Data/ALL_DATA/Seg_Raccoon/Left_Right_Perspective_Seg/Clean/Left_Perspective/816612061111_no70.ply</t>
  </si>
  <si>
    <t>Over 2 Meters</t>
  </si>
  <si>
    <t>D:/Data/ALL_DATA/Seg_Raccoon/Left_Right_Perspective_Seg/Clean/Left_Perspective/816612061344_no48.ply</t>
  </si>
  <si>
    <t>D:/Data/ALL_DATA/Seg_Raccoon/Left_Right_Perspective_Seg/Clean/Left_Perspective/816612061344_no50.ply</t>
  </si>
  <si>
    <t>D:/Data/ALL_DATA/Seg_Raccoon/Left_Right_Perspective_Seg/Clean/Left_Perspective/816612061344_no53.ply</t>
  </si>
  <si>
    <t>D:/Data/ALL_DATA/Seg_Raccoon/Left_Right_Perspective_Seg/Clean/Left_Perspective/816612061344_no57.ply</t>
  </si>
  <si>
    <t>D:/Data/ALL_DATA/Seg_Raccoon/Left_Right_Perspective_Seg/Clean/Left_Perspective/816612061344_no60.ply</t>
  </si>
  <si>
    <t>D:/Data/ALL_DATA/Seg_Raccoon/Left_Right_Perspective_Seg/Clean/Left_Perspective/816612061344_no64.ply</t>
  </si>
  <si>
    <t>D:/Data/ALL_DATA/Seg_Raccoon/Left_Right_Perspective_Seg/Clean/Left_Perspective/816612061344_no65.ply</t>
  </si>
  <si>
    <t>D:/Data/ALL_DATA/Seg_Raccoon/Left_Right_Perspective_Seg/Clean/Left_Perspective/816612061344_no66.ply</t>
  </si>
  <si>
    <t>D:/Data/ALL_DATA/Seg_Raccoon/Left_Right_Perspective_Seg/Clean/Left_Perspective/816612061344_no67.ply</t>
  </si>
  <si>
    <t>Real = 16cm</t>
  </si>
  <si>
    <t>D:/Data/Raccoon(Outside)/Decompressed/Right Perspective/816612061111_no1.ply</t>
  </si>
  <si>
    <t>D:/Data/ALL_DATA/Seg_Raccoon/Left_Right_Perspective_Seg/Clean/Right_Perspective/816612061111_no38.ply</t>
  </si>
  <si>
    <t>D:/Data/ALL_DATA/Seg_Raccoon/Left_Right_Perspective_Seg/Clean/Right_Perspective/816612061111_no39.ply</t>
  </si>
  <si>
    <t>D:/Data/ALL_DATA/Seg_Raccoon/Left_Right_Perspective_Seg/Clean/Right_Perspective/816612061111_no41.ply</t>
  </si>
  <si>
    <t>D:/Data/ALL_DATA/Seg_Raccoon/Left_Right_Perspective_Seg/Clean/Right_Perspective/816612061111_no42.ply</t>
  </si>
  <si>
    <t>D:/Data/ALL_DATA/Seg_Raccoon/Left_Right_Perspective_Seg/Clean/Right_Perspective/816612061111_no44.ply</t>
  </si>
  <si>
    <t>D:/Data/ALL_DATA/Seg_Raccoon/Left_Right_Perspective_Seg/Clean/Right_Perspective/816612061111_no47.ply</t>
  </si>
  <si>
    <t>Bad Point</t>
  </si>
  <si>
    <t>Short</t>
  </si>
  <si>
    <t>D:/Data/ALL_DATA/Seg_Raccoon/Left_Right_Perspective_Seg/Clean/Right_Perspective/816612061344_no33.ply</t>
  </si>
  <si>
    <t>N\A</t>
  </si>
  <si>
    <t>D:/Data/ALL_DATA/Seg_Raccoon/Left_Right_Perspective_Seg/Clean/Right_Perspective/816612061344_no36.ply</t>
  </si>
  <si>
    <t>D:/Data/ALL_DATA/Seg_Raccoon/Left_Right_Perspective_Seg/Clean/Right_Perspective/816612061344_no39.ply</t>
  </si>
  <si>
    <t>D:/Data/ALL_DATA/Seg_Raccoon/Left_Right_Perspective_Seg/Clean/Right_Perspective/816612061344_no38.ply</t>
  </si>
  <si>
    <t>D:/Data/ALL_DATA/Seg_Raccoon/Left_Right_Perspective_Seg/Clean/Right_Perspective/816612061344_no42.ply</t>
  </si>
  <si>
    <t>D:/Data/ALL_DATA/Seg_Raccoon/Left_Right_Perspective_Seg/Clean/Right_Perspective/816612061344_no45.ply</t>
  </si>
  <si>
    <t>N\A Bad File</t>
  </si>
  <si>
    <t>1111/31</t>
  </si>
  <si>
    <t>1111/30</t>
  </si>
  <si>
    <t>1111/29</t>
  </si>
  <si>
    <t>1111/28</t>
  </si>
  <si>
    <t>1111/27</t>
  </si>
  <si>
    <t>MEAN VALUE</t>
  </si>
  <si>
    <t>REAL_VALUE</t>
  </si>
  <si>
    <t>Difference From Real</t>
  </si>
  <si>
    <t>% Difference</t>
  </si>
  <si>
    <t>% Accuracy</t>
  </si>
  <si>
    <t>1111/26</t>
  </si>
  <si>
    <t>1111/25</t>
  </si>
  <si>
    <t>1111/24</t>
  </si>
  <si>
    <t>1111/23</t>
  </si>
  <si>
    <t>1111/22</t>
  </si>
  <si>
    <t>1111/21</t>
  </si>
  <si>
    <t>1111/20</t>
  </si>
  <si>
    <t>1111/19</t>
  </si>
  <si>
    <t>1111/18</t>
  </si>
  <si>
    <t>1111/17</t>
  </si>
  <si>
    <t>1111/16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</si>
</sst>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Right</a:t>
            </a:r>
            <a:r>
              <a:rPr lang="en-US" baseline="0"/>
              <a:t> Elbow to Wrist</a:t>
            </a:r>
            <a:endParaRPr lang="en-US"/>
          </a:p>
        </c:rich>
      </c:tx>
      <c:layout>
        <c:manualLayout>
          <c:xMode val="edge"/>
          <c:yMode val="edge"/>
          <c:x val="0.39224549178560886"/>
          <c:y val="1.68931314345483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755281848084096E-2"/>
          <c:y val="0.1705738499202675"/>
          <c:w val="0.80695906608626644"/>
          <c:h val="0.64357326577348439"/>
        </c:manualLayout>
      </c:layout>
      <c:scatterChart>
        <c:scatterStyle val="lineMarker"/>
        <c:varyColors val="0"/>
        <c:ser>
          <c:idx val="0"/>
          <c:order val="0"/>
          <c:tx>
            <c:v>Raccoon Measure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2.5"/>
            <c:dispRSqr val="0"/>
            <c:dispEq val="0"/>
          </c:trendline>
          <c:xVal>
            <c:numRef>
              <c:f>measurments!$D$92:$D$150</c:f>
              <c:numCache>
                <c:formatCode>General</c:formatCode>
                <c:ptCount val="59"/>
                <c:pt idx="0">
                  <c:v>1.68800008296966</c:v>
                </c:pt>
                <c:pt idx="1">
                  <c:v>2.1360001564025799</c:v>
                </c:pt>
                <c:pt idx="2">
                  <c:v>1.9130001068115201</c:v>
                </c:pt>
                <c:pt idx="3">
                  <c:v>1.03600001335144</c:v>
                </c:pt>
                <c:pt idx="4">
                  <c:v>2.1750001907348602</c:v>
                </c:pt>
                <c:pt idx="5">
                  <c:v>1.2570000886917101</c:v>
                </c:pt>
                <c:pt idx="6">
                  <c:v>2.1190001964568999</c:v>
                </c:pt>
                <c:pt idx="7">
                  <c:v>1.0460000038146899</c:v>
                </c:pt>
                <c:pt idx="8">
                  <c:v>1.91600012779235</c:v>
                </c:pt>
                <c:pt idx="9">
                  <c:v>1.91600012779235</c:v>
                </c:pt>
                <c:pt idx="10">
                  <c:v>1.6930000782012899</c:v>
                </c:pt>
                <c:pt idx="11">
                  <c:v>1.67400002479553</c:v>
                </c:pt>
                <c:pt idx="12">
                  <c:v>2.1800000667571999</c:v>
                </c:pt>
                <c:pt idx="13">
                  <c:v>2.1800000667571999</c:v>
                </c:pt>
                <c:pt idx="14">
                  <c:v>1.57600009441375</c:v>
                </c:pt>
                <c:pt idx="15">
                  <c:v>1.4090000391006401</c:v>
                </c:pt>
                <c:pt idx="16">
                  <c:v>2.1790001392364502</c:v>
                </c:pt>
                <c:pt idx="17">
                  <c:v>2.1790001392364502</c:v>
                </c:pt>
                <c:pt idx="18">
                  <c:v>1.4000000953674301</c:v>
                </c:pt>
                <c:pt idx="19">
                  <c:v>1.39200007915496</c:v>
                </c:pt>
                <c:pt idx="20">
                  <c:v>2.4780001640319802</c:v>
                </c:pt>
                <c:pt idx="21">
                  <c:v>2.843</c:v>
                </c:pt>
                <c:pt idx="22">
                  <c:v>1.2530000209808301</c:v>
                </c:pt>
                <c:pt idx="23">
                  <c:v>1.2600001096725399</c:v>
                </c:pt>
                <c:pt idx="24">
                  <c:v>1.94200015068054</c:v>
                </c:pt>
                <c:pt idx="25">
                  <c:v>1.8110001087188701</c:v>
                </c:pt>
                <c:pt idx="26">
                  <c:v>1.8110001087188701</c:v>
                </c:pt>
                <c:pt idx="27">
                  <c:v>1.7890000343322701</c:v>
                </c:pt>
                <c:pt idx="28">
                  <c:v>1.25500011444091</c:v>
                </c:pt>
                <c:pt idx="29">
                  <c:v>1.3940000534057599</c:v>
                </c:pt>
                <c:pt idx="30">
                  <c:v>2.1220002174377401</c:v>
                </c:pt>
                <c:pt idx="31">
                  <c:v>1.3940000534057599</c:v>
                </c:pt>
                <c:pt idx="32">
                  <c:v>2.11100006103515</c:v>
                </c:pt>
                <c:pt idx="33">
                  <c:v>2.4640002250671298</c:v>
                </c:pt>
                <c:pt idx="34">
                  <c:v>1.49</c:v>
                </c:pt>
                <c:pt idx="35">
                  <c:v>1.8190001249313299</c:v>
                </c:pt>
                <c:pt idx="36">
                  <c:v>1.2530000209808301</c:v>
                </c:pt>
                <c:pt idx="37">
                  <c:v>1.0440000295639</c:v>
                </c:pt>
                <c:pt idx="38">
                  <c:v>1.2480000257492001</c:v>
                </c:pt>
                <c:pt idx="39">
                  <c:v>1.93700003623962</c:v>
                </c:pt>
                <c:pt idx="40">
                  <c:v>1.02200007438659</c:v>
                </c:pt>
                <c:pt idx="41">
                  <c:v>2.84</c:v>
                </c:pt>
                <c:pt idx="42">
                  <c:v>2.8359999999999999</c:v>
                </c:pt>
                <c:pt idx="43">
                  <c:v>1.5690001249313299</c:v>
                </c:pt>
                <c:pt idx="44">
                  <c:v>2.4440000057220401</c:v>
                </c:pt>
                <c:pt idx="45">
                  <c:v>1.93400013446807</c:v>
                </c:pt>
                <c:pt idx="46">
                  <c:v>2.3900001049041699</c:v>
                </c:pt>
                <c:pt idx="47">
                  <c:v>3.15</c:v>
                </c:pt>
                <c:pt idx="48">
                  <c:v>3.09</c:v>
                </c:pt>
                <c:pt idx="49">
                  <c:v>3.11</c:v>
                </c:pt>
                <c:pt idx="50">
                  <c:v>3.51</c:v>
                </c:pt>
                <c:pt idx="51">
                  <c:v>3.48</c:v>
                </c:pt>
                <c:pt idx="52">
                  <c:v>4.0999999999999996</c:v>
                </c:pt>
                <c:pt idx="53">
                  <c:v>4.0999999999999996</c:v>
                </c:pt>
                <c:pt idx="54">
                  <c:v>4.3499999999999996</c:v>
                </c:pt>
                <c:pt idx="55">
                  <c:v>4.3600000000000003</c:v>
                </c:pt>
                <c:pt idx="56">
                  <c:v>4.3559999999999999</c:v>
                </c:pt>
                <c:pt idx="57">
                  <c:v>4.09</c:v>
                </c:pt>
                <c:pt idx="58">
                  <c:v>2.3700001239776598</c:v>
                </c:pt>
              </c:numCache>
            </c:numRef>
          </c:xVal>
          <c:yVal>
            <c:numRef>
              <c:f>measurments!$C$92:$C$150</c:f>
              <c:numCache>
                <c:formatCode>General</c:formatCode>
                <c:ptCount val="59"/>
                <c:pt idx="0">
                  <c:v>15.171364977099</c:v>
                </c:pt>
                <c:pt idx="1">
                  <c:v>15.146512721602301</c:v>
                </c:pt>
                <c:pt idx="2">
                  <c:v>15.1244545830215</c:v>
                </c:pt>
                <c:pt idx="3">
                  <c:v>15.1240137928671</c:v>
                </c:pt>
                <c:pt idx="4">
                  <c:v>15.5039185200195</c:v>
                </c:pt>
                <c:pt idx="5">
                  <c:v>14.8308248017953</c:v>
                </c:pt>
                <c:pt idx="6">
                  <c:v>14.824016620712499</c:v>
                </c:pt>
                <c:pt idx="7">
                  <c:v>14.811527433230401</c:v>
                </c:pt>
                <c:pt idx="8">
                  <c:v>14.7755221000681</c:v>
                </c:pt>
                <c:pt idx="9">
                  <c:v>14.7755221000681</c:v>
                </c:pt>
                <c:pt idx="10">
                  <c:v>14.763875442226098</c:v>
                </c:pt>
                <c:pt idx="11">
                  <c:v>14.6797554692626</c:v>
                </c:pt>
                <c:pt idx="12">
                  <c:v>15.8473218891786</c:v>
                </c:pt>
                <c:pt idx="13">
                  <c:v>15.8473218891786</c:v>
                </c:pt>
                <c:pt idx="14">
                  <c:v>14.6052922051434</c:v>
                </c:pt>
                <c:pt idx="15">
                  <c:v>14.542700060435099</c:v>
                </c:pt>
                <c:pt idx="16">
                  <c:v>15.985909271658299</c:v>
                </c:pt>
                <c:pt idx="17">
                  <c:v>15.985909271658299</c:v>
                </c:pt>
                <c:pt idx="18">
                  <c:v>14.428766147474601</c:v>
                </c:pt>
                <c:pt idx="19">
                  <c:v>14.420476227837201</c:v>
                </c:pt>
                <c:pt idx="20">
                  <c:v>14.331889594076699</c:v>
                </c:pt>
                <c:pt idx="21">
                  <c:v>14.3314</c:v>
                </c:pt>
                <c:pt idx="22">
                  <c:v>14.248837301857401</c:v>
                </c:pt>
                <c:pt idx="23">
                  <c:v>14.242609769135701</c:v>
                </c:pt>
                <c:pt idx="24">
                  <c:v>14.190981134166201</c:v>
                </c:pt>
                <c:pt idx="25">
                  <c:v>14.153759965998699</c:v>
                </c:pt>
                <c:pt idx="26">
                  <c:v>14.153759965998699</c:v>
                </c:pt>
                <c:pt idx="27">
                  <c:v>16.5245732287739</c:v>
                </c:pt>
                <c:pt idx="28">
                  <c:v>13.975878804946801</c:v>
                </c:pt>
                <c:pt idx="29">
                  <c:v>13.950180270997601</c:v>
                </c:pt>
                <c:pt idx="30">
                  <c:v>13.936432987660499</c:v>
                </c:pt>
                <c:pt idx="31">
                  <c:v>13.912590837565</c:v>
                </c:pt>
                <c:pt idx="32">
                  <c:v>13.8269130646874</c:v>
                </c:pt>
                <c:pt idx="33">
                  <c:v>13.765533514719399</c:v>
                </c:pt>
                <c:pt idx="34">
                  <c:v>16.910499999999999</c:v>
                </c:pt>
                <c:pt idx="35">
                  <c:v>13.579980816646101</c:v>
                </c:pt>
                <c:pt idx="36">
                  <c:v>13.547931784255901</c:v>
                </c:pt>
                <c:pt idx="37">
                  <c:v>13.3727247157859</c:v>
                </c:pt>
                <c:pt idx="38">
                  <c:v>13.252478289361399</c:v>
                </c:pt>
                <c:pt idx="39">
                  <c:v>13.203782673212</c:v>
                </c:pt>
                <c:pt idx="40">
                  <c:v>13.164347959070499</c:v>
                </c:pt>
                <c:pt idx="41">
                  <c:v>17.7361</c:v>
                </c:pt>
                <c:pt idx="42">
                  <c:v>12.9863</c:v>
                </c:pt>
                <c:pt idx="43">
                  <c:v>12.982159014535899</c:v>
                </c:pt>
                <c:pt idx="44">
                  <c:v>12.9428007457637</c:v>
                </c:pt>
                <c:pt idx="45">
                  <c:v>12.699984229642499</c:v>
                </c:pt>
                <c:pt idx="46">
                  <c:v>10.618541539792799</c:v>
                </c:pt>
                <c:pt idx="47">
                  <c:v>22.784700000000001</c:v>
                </c:pt>
                <c:pt idx="48">
                  <c:v>23.3186</c:v>
                </c:pt>
                <c:pt idx="49">
                  <c:v>28.222619999999999</c:v>
                </c:pt>
                <c:pt idx="50">
                  <c:v>31.287500000000001</c:v>
                </c:pt>
                <c:pt idx="51">
                  <c:v>33.046399999999998</c:v>
                </c:pt>
                <c:pt idx="52">
                  <c:v>34.523800000000001</c:v>
                </c:pt>
                <c:pt idx="53">
                  <c:v>36.57</c:v>
                </c:pt>
                <c:pt idx="54">
                  <c:v>36.7181</c:v>
                </c:pt>
                <c:pt idx="55">
                  <c:v>38.564900000000002</c:v>
                </c:pt>
                <c:pt idx="56">
                  <c:v>41.794199999999996</c:v>
                </c:pt>
                <c:pt idx="57">
                  <c:v>41.819000000000003</c:v>
                </c:pt>
                <c:pt idx="58">
                  <c:v>18.461975731016398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7C-49AA-A5AC-E60672F4C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92048"/>
        <c:axId val="515790448"/>
      </c:scatterChart>
      <c:scatterChart>
        <c:scatterStyle val="smoothMarker"/>
        <c:varyColors val="0"/>
        <c:ser>
          <c:idx val="1"/>
          <c:order val="1"/>
          <c:tx>
            <c:v>Real Value</c:v>
          </c:tx>
          <c:spPr>
            <a:ln w="38100" cap="rnd">
              <a:solidFill>
                <a:schemeClr val="accent6">
                  <a:lumMod val="75000"/>
                  <a:alpha val="49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measurments!$F$92:$F$150</c:f>
              <c:numCache>
                <c:formatCode>General</c:formatCode>
                <c:ptCount val="59"/>
                <c:pt idx="0">
                  <c:v>15.24</c:v>
                </c:pt>
                <c:pt idx="1">
                  <c:v>15.24</c:v>
                </c:pt>
                <c:pt idx="2">
                  <c:v>15.24</c:v>
                </c:pt>
                <c:pt idx="3">
                  <c:v>15.24</c:v>
                </c:pt>
                <c:pt idx="4">
                  <c:v>15.24</c:v>
                </c:pt>
                <c:pt idx="5">
                  <c:v>15.24</c:v>
                </c:pt>
                <c:pt idx="6">
                  <c:v>15.24</c:v>
                </c:pt>
                <c:pt idx="7">
                  <c:v>15.24</c:v>
                </c:pt>
                <c:pt idx="8">
                  <c:v>15.24</c:v>
                </c:pt>
                <c:pt idx="9">
                  <c:v>15.24</c:v>
                </c:pt>
                <c:pt idx="10">
                  <c:v>15.24</c:v>
                </c:pt>
                <c:pt idx="11">
                  <c:v>15.24</c:v>
                </c:pt>
                <c:pt idx="12">
                  <c:v>15.24</c:v>
                </c:pt>
                <c:pt idx="13">
                  <c:v>15.24</c:v>
                </c:pt>
                <c:pt idx="14">
                  <c:v>15.24</c:v>
                </c:pt>
                <c:pt idx="15">
                  <c:v>15.24</c:v>
                </c:pt>
                <c:pt idx="16">
                  <c:v>15.24</c:v>
                </c:pt>
                <c:pt idx="17">
                  <c:v>15.24</c:v>
                </c:pt>
                <c:pt idx="18">
                  <c:v>15.24</c:v>
                </c:pt>
                <c:pt idx="19">
                  <c:v>15.24</c:v>
                </c:pt>
                <c:pt idx="20">
                  <c:v>15.24</c:v>
                </c:pt>
                <c:pt idx="21">
                  <c:v>15.24</c:v>
                </c:pt>
                <c:pt idx="22">
                  <c:v>15.24</c:v>
                </c:pt>
                <c:pt idx="23">
                  <c:v>15.24</c:v>
                </c:pt>
                <c:pt idx="24">
                  <c:v>15.24</c:v>
                </c:pt>
                <c:pt idx="25">
                  <c:v>15.24</c:v>
                </c:pt>
                <c:pt idx="26">
                  <c:v>15.24</c:v>
                </c:pt>
                <c:pt idx="27">
                  <c:v>15.24</c:v>
                </c:pt>
                <c:pt idx="28">
                  <c:v>15.24</c:v>
                </c:pt>
                <c:pt idx="29">
                  <c:v>15.24</c:v>
                </c:pt>
                <c:pt idx="30">
                  <c:v>15.24</c:v>
                </c:pt>
                <c:pt idx="31">
                  <c:v>15.24</c:v>
                </c:pt>
                <c:pt idx="32">
                  <c:v>15.24</c:v>
                </c:pt>
                <c:pt idx="33">
                  <c:v>15.24</c:v>
                </c:pt>
                <c:pt idx="34">
                  <c:v>15.24</c:v>
                </c:pt>
                <c:pt idx="35">
                  <c:v>15.24</c:v>
                </c:pt>
                <c:pt idx="36">
                  <c:v>15.24</c:v>
                </c:pt>
                <c:pt idx="37">
                  <c:v>15.24</c:v>
                </c:pt>
                <c:pt idx="38">
                  <c:v>15.24</c:v>
                </c:pt>
                <c:pt idx="39">
                  <c:v>15.24</c:v>
                </c:pt>
                <c:pt idx="40">
                  <c:v>15.24</c:v>
                </c:pt>
                <c:pt idx="41">
                  <c:v>15.24</c:v>
                </c:pt>
                <c:pt idx="42">
                  <c:v>15.24</c:v>
                </c:pt>
                <c:pt idx="43">
                  <c:v>15.24</c:v>
                </c:pt>
                <c:pt idx="44">
                  <c:v>15.24</c:v>
                </c:pt>
                <c:pt idx="45">
                  <c:v>15.24</c:v>
                </c:pt>
                <c:pt idx="46">
                  <c:v>15.24</c:v>
                </c:pt>
                <c:pt idx="47">
                  <c:v>15.24</c:v>
                </c:pt>
                <c:pt idx="48">
                  <c:v>15.24</c:v>
                </c:pt>
                <c:pt idx="49">
                  <c:v>15.24</c:v>
                </c:pt>
                <c:pt idx="50">
                  <c:v>15.24</c:v>
                </c:pt>
                <c:pt idx="51">
                  <c:v>15.24</c:v>
                </c:pt>
                <c:pt idx="52">
                  <c:v>15.24</c:v>
                </c:pt>
                <c:pt idx="53">
                  <c:v>15.24</c:v>
                </c:pt>
                <c:pt idx="54">
                  <c:v>15.24</c:v>
                </c:pt>
                <c:pt idx="55">
                  <c:v>15.24</c:v>
                </c:pt>
                <c:pt idx="56">
                  <c:v>15.24</c:v>
                </c:pt>
                <c:pt idx="57">
                  <c:v>15.24</c:v>
                </c:pt>
                <c:pt idx="58">
                  <c:v>15.24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67C-49AA-A5AC-E60672F4C9CD}"/>
            </c:ext>
          </c:extLst>
        </c:ser>
        <c:ser>
          <c:idx val="2"/>
          <c:order val="3"/>
          <c:tx>
            <c:v>Avg Above 80% Accuracy</c:v>
          </c:tx>
          <c:spPr>
            <a:ln w="25400" cap="rnd">
              <a:solidFill>
                <a:srgbClr val="C00000">
                  <a:alpha val="50000"/>
                </a:srgbClr>
              </a:solidFill>
              <a:round/>
            </a:ln>
            <a:effectLst/>
          </c:spPr>
          <c:marker>
            <c:symbol val="none"/>
          </c:marker>
          <c:xVal>
            <c:numRef>
              <c:f>measurments!$D$92:$D$137</c:f>
              <c:numCache>
                <c:formatCode>General</c:formatCode>
                <c:ptCount val="46"/>
                <c:pt idx="0">
                  <c:v>1.68800008296966</c:v>
                </c:pt>
                <c:pt idx="1">
                  <c:v>2.1360001564025799</c:v>
                </c:pt>
                <c:pt idx="2">
                  <c:v>1.9130001068115201</c:v>
                </c:pt>
                <c:pt idx="3">
                  <c:v>1.03600001335144</c:v>
                </c:pt>
                <c:pt idx="4">
                  <c:v>2.1750001907348602</c:v>
                </c:pt>
                <c:pt idx="5">
                  <c:v>1.2570000886917101</c:v>
                </c:pt>
                <c:pt idx="6">
                  <c:v>2.1190001964568999</c:v>
                </c:pt>
                <c:pt idx="7">
                  <c:v>1.0460000038146899</c:v>
                </c:pt>
                <c:pt idx="8">
                  <c:v>1.91600012779235</c:v>
                </c:pt>
                <c:pt idx="9">
                  <c:v>1.91600012779235</c:v>
                </c:pt>
                <c:pt idx="10">
                  <c:v>1.6930000782012899</c:v>
                </c:pt>
                <c:pt idx="11">
                  <c:v>1.67400002479553</c:v>
                </c:pt>
                <c:pt idx="12">
                  <c:v>2.1800000667571999</c:v>
                </c:pt>
                <c:pt idx="13">
                  <c:v>2.1800000667571999</c:v>
                </c:pt>
                <c:pt idx="14">
                  <c:v>1.57600009441375</c:v>
                </c:pt>
                <c:pt idx="15">
                  <c:v>1.4090000391006401</c:v>
                </c:pt>
                <c:pt idx="16">
                  <c:v>2.1790001392364502</c:v>
                </c:pt>
                <c:pt idx="17">
                  <c:v>2.1790001392364502</c:v>
                </c:pt>
                <c:pt idx="18">
                  <c:v>1.4000000953674301</c:v>
                </c:pt>
                <c:pt idx="19">
                  <c:v>1.39200007915496</c:v>
                </c:pt>
                <c:pt idx="20">
                  <c:v>2.4780001640319802</c:v>
                </c:pt>
                <c:pt idx="21">
                  <c:v>2.843</c:v>
                </c:pt>
                <c:pt idx="22">
                  <c:v>1.2530000209808301</c:v>
                </c:pt>
                <c:pt idx="23">
                  <c:v>1.2600001096725399</c:v>
                </c:pt>
                <c:pt idx="24">
                  <c:v>1.94200015068054</c:v>
                </c:pt>
                <c:pt idx="25">
                  <c:v>1.8110001087188701</c:v>
                </c:pt>
                <c:pt idx="26">
                  <c:v>1.8110001087188701</c:v>
                </c:pt>
                <c:pt idx="27">
                  <c:v>1.7890000343322701</c:v>
                </c:pt>
                <c:pt idx="28">
                  <c:v>1.25500011444091</c:v>
                </c:pt>
                <c:pt idx="29">
                  <c:v>1.3940000534057599</c:v>
                </c:pt>
                <c:pt idx="30">
                  <c:v>2.1220002174377401</c:v>
                </c:pt>
                <c:pt idx="31">
                  <c:v>1.3940000534057599</c:v>
                </c:pt>
                <c:pt idx="32">
                  <c:v>2.11100006103515</c:v>
                </c:pt>
                <c:pt idx="33">
                  <c:v>2.4640002250671298</c:v>
                </c:pt>
                <c:pt idx="34">
                  <c:v>1.49</c:v>
                </c:pt>
                <c:pt idx="35">
                  <c:v>1.8190001249313299</c:v>
                </c:pt>
                <c:pt idx="36">
                  <c:v>1.2530000209808301</c:v>
                </c:pt>
                <c:pt idx="37">
                  <c:v>1.0440000295639</c:v>
                </c:pt>
                <c:pt idx="38">
                  <c:v>1.2480000257492001</c:v>
                </c:pt>
                <c:pt idx="39">
                  <c:v>1.93700003623962</c:v>
                </c:pt>
                <c:pt idx="40">
                  <c:v>1.02200007438659</c:v>
                </c:pt>
                <c:pt idx="41">
                  <c:v>2.84</c:v>
                </c:pt>
                <c:pt idx="42">
                  <c:v>2.8359999999999999</c:v>
                </c:pt>
                <c:pt idx="43">
                  <c:v>1.5690001249313299</c:v>
                </c:pt>
                <c:pt idx="44">
                  <c:v>2.4440000057220401</c:v>
                </c:pt>
                <c:pt idx="45">
                  <c:v>1.93400013446807</c:v>
                </c:pt>
              </c:numCache>
            </c:numRef>
          </c:xVal>
          <c:yVal>
            <c:numRef>
              <c:f>measurments!$G$91:$G$137</c:f>
              <c:numCache>
                <c:formatCode>General</c:formatCode>
                <c:ptCount val="47"/>
                <c:pt idx="0">
                  <c:v>14.519543477180733</c:v>
                </c:pt>
                <c:pt idx="1">
                  <c:v>14.519543477180733</c:v>
                </c:pt>
                <c:pt idx="2">
                  <c:v>14.519543477180733</c:v>
                </c:pt>
                <c:pt idx="3">
                  <c:v>14.519543477180733</c:v>
                </c:pt>
                <c:pt idx="4">
                  <c:v>14.519543477180733</c:v>
                </c:pt>
                <c:pt idx="5">
                  <c:v>14.519543477180733</c:v>
                </c:pt>
                <c:pt idx="6">
                  <c:v>14.519543477180733</c:v>
                </c:pt>
                <c:pt idx="7">
                  <c:v>14.519543477180733</c:v>
                </c:pt>
                <c:pt idx="8">
                  <c:v>14.519543477180733</c:v>
                </c:pt>
                <c:pt idx="9">
                  <c:v>14.519543477180733</c:v>
                </c:pt>
                <c:pt idx="10">
                  <c:v>14.519543477180733</c:v>
                </c:pt>
                <c:pt idx="11">
                  <c:v>14.519543477180733</c:v>
                </c:pt>
                <c:pt idx="12">
                  <c:v>14.519543477180733</c:v>
                </c:pt>
                <c:pt idx="13">
                  <c:v>14.519543477180733</c:v>
                </c:pt>
                <c:pt idx="14">
                  <c:v>14.519543477180733</c:v>
                </c:pt>
                <c:pt idx="15">
                  <c:v>14.519543477180733</c:v>
                </c:pt>
                <c:pt idx="16">
                  <c:v>14.519543477180733</c:v>
                </c:pt>
                <c:pt idx="17">
                  <c:v>14.519543477180733</c:v>
                </c:pt>
                <c:pt idx="18">
                  <c:v>14.519543477180733</c:v>
                </c:pt>
                <c:pt idx="19">
                  <c:v>14.519543477180733</c:v>
                </c:pt>
                <c:pt idx="20">
                  <c:v>14.519543477180733</c:v>
                </c:pt>
                <c:pt idx="21">
                  <c:v>14.519543477180733</c:v>
                </c:pt>
                <c:pt idx="22">
                  <c:v>14.519543477180733</c:v>
                </c:pt>
                <c:pt idx="23">
                  <c:v>14.519543477180733</c:v>
                </c:pt>
                <c:pt idx="24">
                  <c:v>14.519543477180733</c:v>
                </c:pt>
                <c:pt idx="25">
                  <c:v>14.519543477180733</c:v>
                </c:pt>
                <c:pt idx="26">
                  <c:v>14.519543477180733</c:v>
                </c:pt>
                <c:pt idx="27">
                  <c:v>14.519543477180733</c:v>
                </c:pt>
                <c:pt idx="28">
                  <c:v>14.519543477180733</c:v>
                </c:pt>
                <c:pt idx="29">
                  <c:v>14.519543477180733</c:v>
                </c:pt>
                <c:pt idx="30">
                  <c:v>14.519543477180733</c:v>
                </c:pt>
                <c:pt idx="31">
                  <c:v>14.519543477180733</c:v>
                </c:pt>
                <c:pt idx="32">
                  <c:v>14.519543477180733</c:v>
                </c:pt>
                <c:pt idx="33">
                  <c:v>14.519543477180733</c:v>
                </c:pt>
                <c:pt idx="34">
                  <c:v>14.519543477180733</c:v>
                </c:pt>
                <c:pt idx="35">
                  <c:v>14.519543477180733</c:v>
                </c:pt>
                <c:pt idx="36">
                  <c:v>14.519543477180733</c:v>
                </c:pt>
                <c:pt idx="37">
                  <c:v>14.519543477180733</c:v>
                </c:pt>
                <c:pt idx="38">
                  <c:v>14.519543477180733</c:v>
                </c:pt>
                <c:pt idx="39">
                  <c:v>14.519543477180733</c:v>
                </c:pt>
                <c:pt idx="40">
                  <c:v>14.519543477180733</c:v>
                </c:pt>
                <c:pt idx="41">
                  <c:v>14.519543477180733</c:v>
                </c:pt>
                <c:pt idx="42">
                  <c:v>14.519543477180733</c:v>
                </c:pt>
                <c:pt idx="43">
                  <c:v>14.519543477180733</c:v>
                </c:pt>
                <c:pt idx="44">
                  <c:v>14.519543477180733</c:v>
                </c:pt>
                <c:pt idx="45">
                  <c:v>14.519543477180733</c:v>
                </c:pt>
                <c:pt idx="46">
                  <c:v>14.519543477180733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8D-400E-A131-8A34A2D43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5792048"/>
        <c:axId val="515790448"/>
      </c:scatterChart>
      <c:scatterChart>
        <c:scatterStyle val="lineMarker"/>
        <c:varyColors val="0"/>
        <c:ser>
          <c:idx val="3"/>
          <c:order val="2"/>
          <c:tx>
            <c:v>Accuracy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name/>
            <c:spPr>
              <a:ln w="22225" cap="rnd" cmpd="sng">
                <a:solidFill>
                  <a:schemeClr val="accent4"/>
                </a:solidFill>
                <a:prstDash val="solid"/>
              </a:ln>
              <a:effectLst/>
            </c:spPr>
            <c:trendlineType val="log"/>
            <c:forward val="2.5"/>
            <c:dispRSqr val="0"/>
            <c:dispEq val="0"/>
          </c:trendline>
          <c:xVal>
            <c:numRef>
              <c:f>measurments!$D$92:$D$150</c:f>
              <c:numCache>
                <c:formatCode>General</c:formatCode>
                <c:ptCount val="59"/>
                <c:pt idx="0">
                  <c:v>1.68800008296966</c:v>
                </c:pt>
                <c:pt idx="1">
                  <c:v>2.1360001564025799</c:v>
                </c:pt>
                <c:pt idx="2">
                  <c:v>1.9130001068115201</c:v>
                </c:pt>
                <c:pt idx="3">
                  <c:v>1.03600001335144</c:v>
                </c:pt>
                <c:pt idx="4">
                  <c:v>2.1750001907348602</c:v>
                </c:pt>
                <c:pt idx="5">
                  <c:v>1.2570000886917101</c:v>
                </c:pt>
                <c:pt idx="6">
                  <c:v>2.1190001964568999</c:v>
                </c:pt>
                <c:pt idx="7">
                  <c:v>1.0460000038146899</c:v>
                </c:pt>
                <c:pt idx="8">
                  <c:v>1.91600012779235</c:v>
                </c:pt>
                <c:pt idx="9">
                  <c:v>1.91600012779235</c:v>
                </c:pt>
                <c:pt idx="10">
                  <c:v>1.6930000782012899</c:v>
                </c:pt>
                <c:pt idx="11">
                  <c:v>1.67400002479553</c:v>
                </c:pt>
                <c:pt idx="12">
                  <c:v>2.1800000667571999</c:v>
                </c:pt>
                <c:pt idx="13">
                  <c:v>2.1800000667571999</c:v>
                </c:pt>
                <c:pt idx="14">
                  <c:v>1.57600009441375</c:v>
                </c:pt>
                <c:pt idx="15">
                  <c:v>1.4090000391006401</c:v>
                </c:pt>
                <c:pt idx="16">
                  <c:v>2.1790001392364502</c:v>
                </c:pt>
                <c:pt idx="17">
                  <c:v>2.1790001392364502</c:v>
                </c:pt>
                <c:pt idx="18">
                  <c:v>1.4000000953674301</c:v>
                </c:pt>
                <c:pt idx="19">
                  <c:v>1.39200007915496</c:v>
                </c:pt>
                <c:pt idx="20">
                  <c:v>2.4780001640319802</c:v>
                </c:pt>
                <c:pt idx="21">
                  <c:v>2.843</c:v>
                </c:pt>
                <c:pt idx="22">
                  <c:v>1.2530000209808301</c:v>
                </c:pt>
                <c:pt idx="23">
                  <c:v>1.2600001096725399</c:v>
                </c:pt>
                <c:pt idx="24">
                  <c:v>1.94200015068054</c:v>
                </c:pt>
                <c:pt idx="25">
                  <c:v>1.8110001087188701</c:v>
                </c:pt>
                <c:pt idx="26">
                  <c:v>1.8110001087188701</c:v>
                </c:pt>
                <c:pt idx="27">
                  <c:v>1.7890000343322701</c:v>
                </c:pt>
                <c:pt idx="28">
                  <c:v>1.25500011444091</c:v>
                </c:pt>
                <c:pt idx="29">
                  <c:v>1.3940000534057599</c:v>
                </c:pt>
                <c:pt idx="30">
                  <c:v>2.1220002174377401</c:v>
                </c:pt>
                <c:pt idx="31">
                  <c:v>1.3940000534057599</c:v>
                </c:pt>
                <c:pt idx="32">
                  <c:v>2.11100006103515</c:v>
                </c:pt>
                <c:pt idx="33">
                  <c:v>2.4640002250671298</c:v>
                </c:pt>
                <c:pt idx="34">
                  <c:v>1.49</c:v>
                </c:pt>
                <c:pt idx="35">
                  <c:v>1.8190001249313299</c:v>
                </c:pt>
                <c:pt idx="36">
                  <c:v>1.2530000209808301</c:v>
                </c:pt>
                <c:pt idx="37">
                  <c:v>1.0440000295639</c:v>
                </c:pt>
                <c:pt idx="38">
                  <c:v>1.2480000257492001</c:v>
                </c:pt>
                <c:pt idx="39">
                  <c:v>1.93700003623962</c:v>
                </c:pt>
                <c:pt idx="40">
                  <c:v>1.02200007438659</c:v>
                </c:pt>
                <c:pt idx="41">
                  <c:v>2.84</c:v>
                </c:pt>
                <c:pt idx="42">
                  <c:v>2.8359999999999999</c:v>
                </c:pt>
                <c:pt idx="43">
                  <c:v>1.5690001249313299</c:v>
                </c:pt>
                <c:pt idx="44">
                  <c:v>2.4440000057220401</c:v>
                </c:pt>
                <c:pt idx="45">
                  <c:v>1.93400013446807</c:v>
                </c:pt>
                <c:pt idx="46">
                  <c:v>2.3900001049041699</c:v>
                </c:pt>
                <c:pt idx="47">
                  <c:v>3.15</c:v>
                </c:pt>
                <c:pt idx="48">
                  <c:v>3.09</c:v>
                </c:pt>
                <c:pt idx="49">
                  <c:v>3.11</c:v>
                </c:pt>
                <c:pt idx="50">
                  <c:v>3.51</c:v>
                </c:pt>
                <c:pt idx="51">
                  <c:v>3.48</c:v>
                </c:pt>
                <c:pt idx="52">
                  <c:v>4.0999999999999996</c:v>
                </c:pt>
                <c:pt idx="53">
                  <c:v>4.0999999999999996</c:v>
                </c:pt>
                <c:pt idx="54">
                  <c:v>4.3499999999999996</c:v>
                </c:pt>
                <c:pt idx="55">
                  <c:v>4.3600000000000003</c:v>
                </c:pt>
                <c:pt idx="56">
                  <c:v>4.3559999999999999</c:v>
                </c:pt>
                <c:pt idx="57">
                  <c:v>4.09</c:v>
                </c:pt>
                <c:pt idx="58">
                  <c:v>2.3700001239776598</c:v>
                </c:pt>
              </c:numCache>
            </c:numRef>
          </c:xVal>
          <c:yVal>
            <c:numRef>
              <c:f>measurments!$J$91:$J$150</c:f>
              <c:numCache>
                <c:formatCode>General</c:formatCode>
                <c:ptCount val="60"/>
                <c:pt idx="0">
                  <c:v>99.612907910849458</c:v>
                </c:pt>
                <c:pt idx="1">
                  <c:v>99.548622543232199</c:v>
                </c:pt>
                <c:pt idx="2">
                  <c:v>99.384679122252564</c:v>
                </c:pt>
                <c:pt idx="3">
                  <c:v>99.238942911603559</c:v>
                </c:pt>
                <c:pt idx="4">
                  <c:v>99.236028491331098</c:v>
                </c:pt>
                <c:pt idx="5">
                  <c:v>98.283117229525288</c:v>
                </c:pt>
                <c:pt idx="6">
                  <c:v>97.278590122474654</c:v>
                </c:pt>
                <c:pt idx="7">
                  <c:v>97.232682614997543</c:v>
                </c:pt>
                <c:pt idx="8">
                  <c:v>97.148414051687752</c:v>
                </c:pt>
                <c:pt idx="9">
                  <c:v>96.905081988023483</c:v>
                </c:pt>
                <c:pt idx="10">
                  <c:v>96.905081988023483</c:v>
                </c:pt>
                <c:pt idx="11">
                  <c:v>96.826246271481139</c:v>
                </c:pt>
                <c:pt idx="12">
                  <c:v>96.255019321177571</c:v>
                </c:pt>
                <c:pt idx="13">
                  <c:v>96.092800201036255</c:v>
                </c:pt>
                <c:pt idx="14">
                  <c:v>96.092800201036255</c:v>
                </c:pt>
                <c:pt idx="15">
                  <c:v>95.746680645685103</c:v>
                </c:pt>
                <c:pt idx="16">
                  <c:v>95.317416230563794</c:v>
                </c:pt>
                <c:pt idx="17">
                  <c:v>95.222497669041061</c:v>
                </c:pt>
                <c:pt idx="18">
                  <c:v>95.222497669041061</c:v>
                </c:pt>
                <c:pt idx="19">
                  <c:v>94.531394743596707</c:v>
                </c:pt>
                <c:pt idx="20">
                  <c:v>94.473967539377185</c:v>
                </c:pt>
                <c:pt idx="21">
                  <c:v>93.858286241504175</c:v>
                </c:pt>
                <c:pt idx="22">
                  <c:v>93.854873289732652</c:v>
                </c:pt>
                <c:pt idx="23">
                  <c:v>93.277709202321319</c:v>
                </c:pt>
                <c:pt idx="24">
                  <c:v>93.234043806336089</c:v>
                </c:pt>
                <c:pt idx="25">
                  <c:v>92.871329290371492</c:v>
                </c:pt>
                <c:pt idx="26">
                  <c:v>92.609043312200868</c:v>
                </c:pt>
                <c:pt idx="27">
                  <c:v>92.609043312200868</c:v>
                </c:pt>
                <c:pt idx="28">
                  <c:v>91.911912560435283</c:v>
                </c:pt>
                <c:pt idx="29">
                  <c:v>91.346341463881203</c:v>
                </c:pt>
                <c:pt idx="30">
                  <c:v>91.162646362386994</c:v>
                </c:pt>
                <c:pt idx="31">
                  <c:v>91.064246867389073</c:v>
                </c:pt>
                <c:pt idx="32">
                  <c:v>90.893370885413404</c:v>
                </c:pt>
                <c:pt idx="33">
                  <c:v>90.27700717879587</c:v>
                </c:pt>
                <c:pt idx="34">
                  <c:v>89.833205553468929</c:v>
                </c:pt>
                <c:pt idx="35">
                  <c:v>89.608248705307858</c:v>
                </c:pt>
                <c:pt idx="36">
                  <c:v>88.480081274758589</c:v>
                </c:pt>
                <c:pt idx="37">
                  <c:v>88.244600352502644</c:v>
                </c:pt>
                <c:pt idx="38">
                  <c:v>86.947938004772354</c:v>
                </c:pt>
                <c:pt idx="39">
                  <c:v>86.048797226735388</c:v>
                </c:pt>
                <c:pt idx="40">
                  <c:v>85.682513819052033</c:v>
                </c:pt>
                <c:pt idx="41">
                  <c:v>85.384969625633147</c:v>
                </c:pt>
                <c:pt idx="42">
                  <c:v>84.86115701978099</c:v>
                </c:pt>
                <c:pt idx="43">
                  <c:v>84.031204940073621</c:v>
                </c:pt>
                <c:pt idx="44">
                  <c:v>83.999516236151919</c:v>
                </c:pt>
                <c:pt idx="45">
                  <c:v>83.697863991877355</c:v>
                </c:pt>
                <c:pt idx="46">
                  <c:v>81.818058668317292</c:v>
                </c:pt>
                <c:pt idx="47">
                  <c:v>64.255845960257261</c:v>
                </c:pt>
                <c:pt idx="48">
                  <c:v>60.316846681236143</c:v>
                </c:pt>
                <c:pt idx="49">
                  <c:v>58.097026344317484</c:v>
                </c:pt>
                <c:pt idx="50">
                  <c:v>40.258456577169078</c:v>
                </c:pt>
                <c:pt idx="51">
                  <c:v>31.019289667401011</c:v>
                </c:pt>
                <c:pt idx="52">
                  <c:v>26.246727857119197</c:v>
                </c:pt>
                <c:pt idx="53">
                  <c:v>22.498683782187058</c:v>
                </c:pt>
                <c:pt idx="54">
                  <c:v>17.660683265778815</c:v>
                </c:pt>
                <c:pt idx="55">
                  <c:v>17.325306352618753</c:v>
                </c:pt>
                <c:pt idx="56">
                  <c:v>13.298231201990902</c:v>
                </c:pt>
                <c:pt idx="57">
                  <c:v>6.8832384779658753</c:v>
                </c:pt>
                <c:pt idx="58">
                  <c:v>6.8367829790217201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A3-413D-BD74-A78432D32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9856312"/>
        <c:axId val="559855672"/>
      </c:scatterChart>
      <c:valAx>
        <c:axId val="515792048"/>
        <c:scaling>
          <c:orientation val="minMax"/>
          <c:max val="1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From Target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90448"/>
        <c:crosses val="autoZero"/>
        <c:crossBetween val="midCat"/>
        <c:minorUnit val="0.1"/>
      </c:valAx>
      <c:valAx>
        <c:axId val="515790448"/>
        <c:scaling>
          <c:orientation val="minMax"/>
          <c:max val="4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of Part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8.5941732588035794E-3"/>
              <c:y val="0.321659632665286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792048"/>
        <c:crosses val="autoZero"/>
        <c:crossBetween val="midCat"/>
        <c:minorUnit val="1"/>
      </c:valAx>
      <c:valAx>
        <c:axId val="559855672"/>
        <c:scaling>
          <c:orientation val="minMax"/>
          <c:max val="10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Percent Accuracy</a:t>
                </a:r>
              </a:p>
            </c:rich>
          </c:tx>
          <c:layout>
            <c:manualLayout>
              <c:xMode val="edge"/>
              <c:yMode val="edge"/>
              <c:x val="0.93536291482378919"/>
              <c:y val="0.3482649557392025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856312"/>
        <c:crosses val="max"/>
        <c:crossBetween val="midCat"/>
      </c:valAx>
      <c:valAx>
        <c:axId val="55985631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5598556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182555</xdr:colOff>
      <xdr:row>114</xdr:row>
      <xdr:rowOff>35566</xdr:rowOff>
    </xdr:from>
    <xdr:to>
      <xdr:col>25</xdr:col>
      <xdr:colOff>300102</xdr:colOff>
      <xdr:row>139</xdr:row>
      <xdr:rowOff>67235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78D925-0D01-4112-9977-3821ED9BAD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"/>
  <sheetViews>
    <sheetView tabSelected="1" topLeftCell="I108" zoomScale="115" zoomScaleNormal="115" workbookViewId="0">
      <selection activeCell="AB126" sqref="AB126"/>
    </sheetView>
  </sheetViews>
  <sheetFormatPr defaultRowHeight="15" x14ac:dyDescent="0.25"/>
  <cols>
    <col min="1" max="1" width="51.7109375" customWidth="1"/>
    <col min="2" max="2" width="18.85546875" customWidth="1"/>
    <col min="3" max="3" width="22.5703125" customWidth="1"/>
    <col min="4" max="4" width="29.140625" customWidth="1"/>
    <col min="7" max="7" width="15.42578125" customWidth="1"/>
    <col min="8" max="8" width="26.7109375" customWidth="1"/>
    <col min="9" max="9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41.519827399999997</v>
      </c>
      <c r="D2">
        <v>0.41519827399999998</v>
      </c>
      <c r="E2" t="s">
        <v>7</v>
      </c>
    </row>
    <row r="3" spans="1:5" x14ac:dyDescent="0.25">
      <c r="A3" t="s">
        <v>5</v>
      </c>
      <c r="B3" t="s">
        <v>8</v>
      </c>
      <c r="C3">
        <v>78.255920399999994</v>
      </c>
      <c r="D3">
        <v>0.78255920400000001</v>
      </c>
      <c r="E3" t="s">
        <v>9</v>
      </c>
    </row>
    <row r="4" spans="1:5" x14ac:dyDescent="0.25">
      <c r="A4" t="s">
        <v>10</v>
      </c>
      <c r="B4" t="s">
        <v>11</v>
      </c>
      <c r="C4">
        <v>14.203756500000001</v>
      </c>
      <c r="D4">
        <v>0.142037565</v>
      </c>
      <c r="E4" t="s">
        <v>12</v>
      </c>
    </row>
    <row r="5" spans="1:5" x14ac:dyDescent="0.25">
      <c r="A5" t="s">
        <v>13</v>
      </c>
      <c r="B5" t="s">
        <v>14</v>
      </c>
      <c r="C5">
        <v>63.219337199999998</v>
      </c>
      <c r="D5">
        <v>0.63219337200000003</v>
      </c>
    </row>
    <row r="6" spans="1:5" x14ac:dyDescent="0.25">
      <c r="A6" t="s">
        <v>13</v>
      </c>
      <c r="B6" t="s">
        <v>15</v>
      </c>
      <c r="C6">
        <v>22.290106699999999</v>
      </c>
      <c r="D6">
        <v>0.22290106700000001</v>
      </c>
      <c r="E6" t="s">
        <v>16</v>
      </c>
    </row>
    <row r="7" spans="1:5" x14ac:dyDescent="0.25">
      <c r="A7" t="s">
        <v>17</v>
      </c>
      <c r="B7" t="s">
        <v>18</v>
      </c>
      <c r="C7">
        <v>22.8081253</v>
      </c>
      <c r="D7">
        <v>0.22808125300000001</v>
      </c>
      <c r="E7" t="s">
        <v>19</v>
      </c>
    </row>
    <row r="8" spans="1:5" x14ac:dyDescent="0.25">
      <c r="A8" t="s">
        <v>20</v>
      </c>
      <c r="B8" t="s">
        <v>18</v>
      </c>
      <c r="C8">
        <v>38.988704499999997</v>
      </c>
      <c r="D8">
        <v>0.38988704499999999</v>
      </c>
      <c r="E8" t="s">
        <v>21</v>
      </c>
    </row>
    <row r="9" spans="1:5" x14ac:dyDescent="0.25">
      <c r="A9" t="s">
        <v>10</v>
      </c>
      <c r="B9" t="s">
        <v>18</v>
      </c>
      <c r="C9">
        <v>24.849187700000002</v>
      </c>
      <c r="D9">
        <v>0.248491877</v>
      </c>
      <c r="E9" t="s">
        <v>22</v>
      </c>
    </row>
    <row r="10" spans="1:5" x14ac:dyDescent="0.25">
      <c r="A10" t="s">
        <v>5</v>
      </c>
      <c r="B10" t="s">
        <v>18</v>
      </c>
      <c r="C10">
        <v>35.142054799999997</v>
      </c>
      <c r="D10">
        <v>0.351420548</v>
      </c>
      <c r="E10" t="s">
        <v>9</v>
      </c>
    </row>
    <row r="11" spans="1:5" x14ac:dyDescent="0.25">
      <c r="A11" t="s">
        <v>13</v>
      </c>
      <c r="B11" t="s">
        <v>18</v>
      </c>
      <c r="C11">
        <v>20.833605299999999</v>
      </c>
      <c r="D11">
        <v>0.20833605299999999</v>
      </c>
      <c r="E11" t="s">
        <v>23</v>
      </c>
    </row>
    <row r="12" spans="1:5" x14ac:dyDescent="0.25">
      <c r="A12" t="s">
        <v>24</v>
      </c>
      <c r="B12" t="s">
        <v>25</v>
      </c>
      <c r="C12">
        <v>14.3204666</v>
      </c>
      <c r="D12">
        <v>0.14320466600000001</v>
      </c>
      <c r="E12" t="s">
        <v>26</v>
      </c>
    </row>
    <row r="13" spans="1:5" x14ac:dyDescent="0.25">
      <c r="A13" t="s">
        <v>24</v>
      </c>
      <c r="B13" t="s">
        <v>11</v>
      </c>
      <c r="C13">
        <v>11.084092800000001</v>
      </c>
      <c r="D13">
        <v>0.11084092800000001</v>
      </c>
      <c r="E13" t="s">
        <v>27</v>
      </c>
    </row>
    <row r="14" spans="1:5" x14ac:dyDescent="0.25">
      <c r="A14" t="s">
        <v>24</v>
      </c>
      <c r="B14" t="s">
        <v>6</v>
      </c>
      <c r="C14">
        <v>42.748546699999999</v>
      </c>
      <c r="D14">
        <v>0.42748546700000001</v>
      </c>
      <c r="E14" t="s">
        <v>28</v>
      </c>
    </row>
    <row r="15" spans="1:5" x14ac:dyDescent="0.25">
      <c r="A15" t="s">
        <v>29</v>
      </c>
      <c r="B15" t="s">
        <v>18</v>
      </c>
      <c r="C15">
        <v>21.954277300000001</v>
      </c>
      <c r="D15">
        <v>0.219542773</v>
      </c>
      <c r="E15" t="s">
        <v>30</v>
      </c>
    </row>
    <row r="16" spans="1:5" x14ac:dyDescent="0.25">
      <c r="A16" t="s">
        <v>29</v>
      </c>
      <c r="B16" t="s">
        <v>31</v>
      </c>
      <c r="C16">
        <v>17.118348600000001</v>
      </c>
      <c r="D16">
        <v>0.171183486</v>
      </c>
      <c r="E16" t="s">
        <v>32</v>
      </c>
    </row>
    <row r="17" spans="1:5" x14ac:dyDescent="0.25">
      <c r="A17" t="s">
        <v>33</v>
      </c>
      <c r="B17" t="s">
        <v>25</v>
      </c>
      <c r="C17">
        <v>10.3035394</v>
      </c>
      <c r="D17">
        <v>0.103035394</v>
      </c>
      <c r="E17" t="s">
        <v>34</v>
      </c>
    </row>
    <row r="18" spans="1:5" x14ac:dyDescent="0.25">
      <c r="A18" t="s">
        <v>33</v>
      </c>
      <c r="B18" t="s">
        <v>31</v>
      </c>
      <c r="C18">
        <v>11.0883725</v>
      </c>
      <c r="D18">
        <v>0.110883725</v>
      </c>
      <c r="E18" t="s">
        <v>35</v>
      </c>
    </row>
    <row r="19" spans="1:5" x14ac:dyDescent="0.25">
      <c r="A19" t="s">
        <v>33</v>
      </c>
      <c r="B19" t="s">
        <v>6</v>
      </c>
      <c r="C19">
        <v>46.425942900000003</v>
      </c>
      <c r="D19">
        <v>0.464259429</v>
      </c>
      <c r="E19" t="s">
        <v>36</v>
      </c>
    </row>
    <row r="20" spans="1:5" x14ac:dyDescent="0.25">
      <c r="A20" t="s">
        <v>37</v>
      </c>
      <c r="B20" t="s">
        <v>31</v>
      </c>
      <c r="C20">
        <v>13.825180599999999</v>
      </c>
      <c r="D20">
        <v>0.138251806</v>
      </c>
      <c r="E20" t="s">
        <v>38</v>
      </c>
    </row>
    <row r="21" spans="1:5" x14ac:dyDescent="0.25">
      <c r="A21" t="s">
        <v>37</v>
      </c>
      <c r="B21" t="s">
        <v>18</v>
      </c>
      <c r="C21">
        <v>23.391761299999999</v>
      </c>
      <c r="D21">
        <v>0.233917613</v>
      </c>
      <c r="E21" t="s">
        <v>39</v>
      </c>
    </row>
    <row r="22" spans="1:5" x14ac:dyDescent="0.25">
      <c r="A22" t="s">
        <v>37</v>
      </c>
      <c r="B22" t="s">
        <v>6</v>
      </c>
      <c r="C22">
        <v>42.598282599999997</v>
      </c>
      <c r="D22">
        <v>0.42598282599999998</v>
      </c>
      <c r="E22" t="s">
        <v>40</v>
      </c>
    </row>
    <row r="23" spans="1:5" x14ac:dyDescent="0.25">
      <c r="A23" t="s">
        <v>41</v>
      </c>
      <c r="B23" t="s">
        <v>42</v>
      </c>
      <c r="C23">
        <v>19.722381200000001</v>
      </c>
      <c r="D23">
        <v>0.197223812</v>
      </c>
      <c r="E23" t="s">
        <v>43</v>
      </c>
    </row>
    <row r="24" spans="1:5" x14ac:dyDescent="0.25">
      <c r="A24" t="s">
        <v>44</v>
      </c>
      <c r="B24" t="s">
        <v>42</v>
      </c>
      <c r="C24">
        <v>16.8335665</v>
      </c>
      <c r="D24">
        <v>0.168335665</v>
      </c>
      <c r="E24" t="s">
        <v>45</v>
      </c>
    </row>
    <row r="25" spans="1:5" x14ac:dyDescent="0.25">
      <c r="A25" t="s">
        <v>46</v>
      </c>
      <c r="B25" t="s">
        <v>42</v>
      </c>
      <c r="C25">
        <v>17.487249200000001</v>
      </c>
      <c r="D25">
        <v>0.17487249199999999</v>
      </c>
      <c r="E25" t="s">
        <v>47</v>
      </c>
    </row>
    <row r="26" spans="1:5" x14ac:dyDescent="0.25">
      <c r="A26" t="s">
        <v>48</v>
      </c>
      <c r="B26" t="s">
        <v>31</v>
      </c>
      <c r="C26">
        <v>12.0604891</v>
      </c>
      <c r="D26">
        <v>0.12060489100000001</v>
      </c>
      <c r="E26" t="s">
        <v>49</v>
      </c>
    </row>
    <row r="27" spans="1:5" x14ac:dyDescent="0.25">
      <c r="A27" t="s">
        <v>50</v>
      </c>
      <c r="B27" t="s">
        <v>31</v>
      </c>
      <c r="C27">
        <v>9.9006845999999999</v>
      </c>
      <c r="D27">
        <v>9.9006845999999996E-2</v>
      </c>
      <c r="E27" t="s">
        <v>51</v>
      </c>
    </row>
    <row r="28" spans="1:5" x14ac:dyDescent="0.25">
      <c r="A28" t="s">
        <v>50</v>
      </c>
      <c r="B28" t="s">
        <v>18</v>
      </c>
      <c r="C28">
        <v>17.400393300000001</v>
      </c>
      <c r="D28">
        <v>0.174003933</v>
      </c>
      <c r="E28" t="s">
        <v>52</v>
      </c>
    </row>
    <row r="29" spans="1:5" x14ac:dyDescent="0.25">
      <c r="A29" t="s">
        <v>53</v>
      </c>
      <c r="B29" t="s">
        <v>6</v>
      </c>
      <c r="C29">
        <v>41.324900300000003</v>
      </c>
      <c r="D29">
        <v>0.413249003</v>
      </c>
      <c r="E29" t="s">
        <v>54</v>
      </c>
    </row>
    <row r="30" spans="1:5" x14ac:dyDescent="0.25">
      <c r="A30" t="s">
        <v>53</v>
      </c>
      <c r="B30" t="s">
        <v>18</v>
      </c>
      <c r="C30">
        <v>13.7719393</v>
      </c>
      <c r="D30">
        <v>0.137719393</v>
      </c>
      <c r="E30" t="s">
        <v>55</v>
      </c>
    </row>
    <row r="31" spans="1:5" x14ac:dyDescent="0.25">
      <c r="A31" t="s">
        <v>56</v>
      </c>
      <c r="B31" t="s">
        <v>57</v>
      </c>
      <c r="C31">
        <v>44.0929991</v>
      </c>
      <c r="D31">
        <v>0.44092999100000002</v>
      </c>
    </row>
    <row r="32" spans="1:5" x14ac:dyDescent="0.25">
      <c r="A32" t="s">
        <v>56</v>
      </c>
      <c r="B32" t="s">
        <v>18</v>
      </c>
      <c r="C32">
        <v>29.005662099999999</v>
      </c>
      <c r="D32">
        <v>0.29005662100000001</v>
      </c>
      <c r="E32" t="s">
        <v>58</v>
      </c>
    </row>
    <row r="33" spans="1:10" x14ac:dyDescent="0.25">
      <c r="A33" t="s">
        <v>56</v>
      </c>
      <c r="B33" t="s">
        <v>6</v>
      </c>
      <c r="C33">
        <v>44.902777100000002</v>
      </c>
      <c r="D33">
        <v>0.44902777100000002</v>
      </c>
      <c r="E33" t="s">
        <v>59</v>
      </c>
    </row>
    <row r="34" spans="1:10" x14ac:dyDescent="0.25">
      <c r="A34" t="s">
        <v>60</v>
      </c>
      <c r="B34" t="s">
        <v>61</v>
      </c>
      <c r="C34">
        <v>2.3089984000000001</v>
      </c>
      <c r="D34">
        <v>2.3089984000000001E-2</v>
      </c>
    </row>
    <row r="35" spans="1:10" x14ac:dyDescent="0.25">
      <c r="A35" t="s">
        <v>62</v>
      </c>
      <c r="B35" t="s">
        <v>61</v>
      </c>
      <c r="C35">
        <v>2.4240846999999999</v>
      </c>
      <c r="D35">
        <v>2.4240846999999999E-2</v>
      </c>
    </row>
    <row r="36" spans="1:10" x14ac:dyDescent="0.25">
      <c r="A36" t="s">
        <v>63</v>
      </c>
      <c r="B36" t="s">
        <v>61</v>
      </c>
      <c r="C36">
        <v>2.4074971999999999</v>
      </c>
      <c r="D36">
        <v>2.4074972E-2</v>
      </c>
    </row>
    <row r="37" spans="1:10" x14ac:dyDescent="0.25">
      <c r="A37" t="s">
        <v>64</v>
      </c>
      <c r="B37" t="s">
        <v>61</v>
      </c>
      <c r="C37">
        <v>2.4112246000000002</v>
      </c>
      <c r="D37">
        <v>2.4112246E-2</v>
      </c>
    </row>
    <row r="38" spans="1:10" x14ac:dyDescent="0.25">
      <c r="C38">
        <v>0</v>
      </c>
    </row>
    <row r="39" spans="1:10" x14ac:dyDescent="0.25">
      <c r="A39" t="s">
        <v>65</v>
      </c>
      <c r="B39" t="s">
        <v>61</v>
      </c>
      <c r="C39">
        <v>2.4479582999999998</v>
      </c>
      <c r="D39">
        <v>2.4479582999999999E-2</v>
      </c>
    </row>
    <row r="40" spans="1:10" x14ac:dyDescent="0.25">
      <c r="A40" t="s">
        <v>66</v>
      </c>
      <c r="B40" t="s">
        <v>61</v>
      </c>
      <c r="C40">
        <v>2.5866419</v>
      </c>
      <c r="D40">
        <v>2.5866419000000002E-2</v>
      </c>
    </row>
    <row r="41" spans="1:10" x14ac:dyDescent="0.25">
      <c r="A41" t="s">
        <v>67</v>
      </c>
      <c r="B41" t="s">
        <v>61</v>
      </c>
      <c r="C41">
        <v>2.4197014000000001</v>
      </c>
      <c r="D41">
        <v>2.4197013999999999E-2</v>
      </c>
    </row>
    <row r="42" spans="1:10" x14ac:dyDescent="0.25">
      <c r="C42">
        <v>0</v>
      </c>
    </row>
    <row r="43" spans="1:10" x14ac:dyDescent="0.25">
      <c r="A43" t="s">
        <v>68</v>
      </c>
      <c r="B43" t="s">
        <v>61</v>
      </c>
      <c r="C43">
        <v>2.5841462000000002</v>
      </c>
      <c r="D43">
        <v>2.5841461999999999E-2</v>
      </c>
    </row>
    <row r="44" spans="1:10" x14ac:dyDescent="0.25">
      <c r="A44" t="s">
        <v>69</v>
      </c>
      <c r="B44" t="s">
        <v>61</v>
      </c>
      <c r="C44">
        <v>2.7324470000000001</v>
      </c>
      <c r="D44">
        <v>2.732447E-2</v>
      </c>
    </row>
    <row r="45" spans="1:10" x14ac:dyDescent="0.25">
      <c r="A45" t="s">
        <v>70</v>
      </c>
      <c r="B45" t="s">
        <v>61</v>
      </c>
      <c r="C45">
        <v>1.9468798</v>
      </c>
      <c r="D45">
        <v>1.9468797999999999E-2</v>
      </c>
      <c r="E45" t="s">
        <v>71</v>
      </c>
    </row>
    <row r="46" spans="1:10" x14ac:dyDescent="0.25">
      <c r="A46" t="s">
        <v>72</v>
      </c>
      <c r="C46">
        <v>0</v>
      </c>
      <c r="D46">
        <v>0</v>
      </c>
    </row>
    <row r="47" spans="1:10" x14ac:dyDescent="0.25">
      <c r="A47" t="s">
        <v>72</v>
      </c>
      <c r="B47" t="s">
        <v>73</v>
      </c>
      <c r="C47">
        <v>0</v>
      </c>
      <c r="D47">
        <v>0</v>
      </c>
      <c r="E47" t="s">
        <v>73</v>
      </c>
    </row>
    <row r="48" spans="1:10" x14ac:dyDescent="0.25">
      <c r="A48" t="s">
        <v>74</v>
      </c>
      <c r="B48" t="s">
        <v>25</v>
      </c>
      <c r="C48">
        <v>12.12772421</v>
      </c>
      <c r="D48">
        <v>0.12127724199999999</v>
      </c>
      <c r="E48">
        <v>1.04</v>
      </c>
      <c r="I48">
        <v>12.304935759999999</v>
      </c>
      <c r="J48">
        <v>0.123049358</v>
      </c>
    </row>
    <row r="49" spans="1:11" x14ac:dyDescent="0.25">
      <c r="A49" t="s">
        <v>75</v>
      </c>
      <c r="B49" t="s">
        <v>25</v>
      </c>
      <c r="C49">
        <v>12.59466196</v>
      </c>
      <c r="D49">
        <v>0.12594662000000001</v>
      </c>
      <c r="E49">
        <v>1.05</v>
      </c>
      <c r="I49">
        <v>12.304935759999999</v>
      </c>
      <c r="J49">
        <v>0.123049358</v>
      </c>
      <c r="K49" t="s">
        <v>76</v>
      </c>
    </row>
    <row r="50" spans="1:11" x14ac:dyDescent="0.25">
      <c r="A50" t="s">
        <v>77</v>
      </c>
      <c r="B50" t="s">
        <v>25</v>
      </c>
      <c r="C50">
        <v>11.56438138</v>
      </c>
      <c r="D50">
        <v>0.115643814</v>
      </c>
      <c r="E50">
        <v>1.38</v>
      </c>
      <c r="I50">
        <v>12.304935759999999</v>
      </c>
      <c r="J50">
        <v>0.123049358</v>
      </c>
    </row>
    <row r="51" spans="1:11" x14ac:dyDescent="0.25">
      <c r="A51" t="s">
        <v>78</v>
      </c>
      <c r="B51" t="s">
        <v>25</v>
      </c>
      <c r="C51">
        <v>11.926006920000001</v>
      </c>
      <c r="D51">
        <v>0.119260069</v>
      </c>
      <c r="E51">
        <v>1.39</v>
      </c>
      <c r="I51">
        <v>12.304935759999999</v>
      </c>
      <c r="J51">
        <v>0.123049358</v>
      </c>
    </row>
    <row r="52" spans="1:11" x14ac:dyDescent="0.25">
      <c r="A52" t="s">
        <v>79</v>
      </c>
      <c r="B52" t="s">
        <v>25</v>
      </c>
      <c r="C52">
        <v>12.62449503</v>
      </c>
      <c r="D52">
        <v>0.12624494999999999</v>
      </c>
      <c r="E52">
        <v>1.7</v>
      </c>
      <c r="I52">
        <v>12.304935759999999</v>
      </c>
      <c r="J52">
        <v>0.123049358</v>
      </c>
    </row>
    <row r="53" spans="1:11" x14ac:dyDescent="0.25">
      <c r="A53" t="s">
        <v>80</v>
      </c>
      <c r="B53" t="s">
        <v>25</v>
      </c>
      <c r="C53">
        <v>11.147605280000001</v>
      </c>
      <c r="D53">
        <v>0.11147605300000001</v>
      </c>
      <c r="E53">
        <v>1.9</v>
      </c>
      <c r="I53">
        <v>12.304935759999999</v>
      </c>
      <c r="J53">
        <v>0.123049358</v>
      </c>
    </row>
    <row r="54" spans="1:11" x14ac:dyDescent="0.25">
      <c r="A54" t="s">
        <v>81</v>
      </c>
      <c r="B54" t="s">
        <v>25</v>
      </c>
      <c r="C54">
        <v>12.578681720000001</v>
      </c>
      <c r="D54">
        <v>0.125786817</v>
      </c>
      <c r="E54">
        <v>2.17</v>
      </c>
      <c r="I54">
        <v>12.304935759999999</v>
      </c>
      <c r="J54">
        <v>0.123049358</v>
      </c>
    </row>
    <row r="55" spans="1:11" x14ac:dyDescent="0.25">
      <c r="A55" t="s">
        <v>82</v>
      </c>
      <c r="B55" t="s">
        <v>25</v>
      </c>
      <c r="C55">
        <v>13.026855879999999</v>
      </c>
      <c r="D55">
        <v>0.13026855900000001</v>
      </c>
      <c r="E55">
        <v>2.17</v>
      </c>
      <c r="I55">
        <v>12.304935759999999</v>
      </c>
      <c r="J55">
        <v>0.123049358</v>
      </c>
    </row>
    <row r="56" spans="1:11" x14ac:dyDescent="0.25">
      <c r="A56" t="s">
        <v>83</v>
      </c>
      <c r="B56" t="s">
        <v>25</v>
      </c>
      <c r="C56">
        <v>13.48884237</v>
      </c>
      <c r="D56">
        <v>0.13488842400000001</v>
      </c>
      <c r="E56">
        <v>2.17</v>
      </c>
      <c r="I56">
        <v>12.304935759999999</v>
      </c>
      <c r="J56">
        <v>0.123049358</v>
      </c>
    </row>
    <row r="57" spans="1:11" x14ac:dyDescent="0.25">
      <c r="A57" t="s">
        <v>84</v>
      </c>
      <c r="B57" t="s">
        <v>25</v>
      </c>
      <c r="C57">
        <v>12.0278756</v>
      </c>
      <c r="D57">
        <v>0.120278756</v>
      </c>
      <c r="E57">
        <v>2.48</v>
      </c>
      <c r="I57">
        <v>12.304935759999999</v>
      </c>
      <c r="J57">
        <v>0.123049358</v>
      </c>
    </row>
    <row r="58" spans="1:11" x14ac:dyDescent="0.25">
      <c r="A58" t="s">
        <v>85</v>
      </c>
      <c r="B58" t="s">
        <v>25</v>
      </c>
      <c r="C58">
        <v>12.687296999999999</v>
      </c>
      <c r="D58">
        <v>0.12687297</v>
      </c>
      <c r="E58">
        <v>2.48</v>
      </c>
      <c r="I58">
        <v>12.304935759999999</v>
      </c>
      <c r="J58">
        <v>0.123049358</v>
      </c>
    </row>
    <row r="59" spans="1:11" x14ac:dyDescent="0.25">
      <c r="A59" t="s">
        <v>79</v>
      </c>
      <c r="B59" t="s">
        <v>25</v>
      </c>
      <c r="C59">
        <v>11.86480171</v>
      </c>
      <c r="D59">
        <v>0.11864801699999999</v>
      </c>
      <c r="I59">
        <v>12.304935759999999</v>
      </c>
      <c r="J59">
        <v>0.123049358</v>
      </c>
    </row>
    <row r="60" spans="1:11" x14ac:dyDescent="0.25">
      <c r="A60" t="s">
        <v>86</v>
      </c>
      <c r="B60" t="s">
        <v>25</v>
      </c>
      <c r="C60">
        <v>13.32948444</v>
      </c>
      <c r="D60">
        <v>0.133294844</v>
      </c>
      <c r="E60">
        <v>1</v>
      </c>
      <c r="I60">
        <v>12.153266520000001</v>
      </c>
      <c r="J60">
        <v>0.121532665</v>
      </c>
    </row>
    <row r="61" spans="1:11" x14ac:dyDescent="0.25">
      <c r="A61" t="s">
        <v>87</v>
      </c>
      <c r="B61" t="s">
        <v>25</v>
      </c>
      <c r="C61">
        <v>11.971129960000001</v>
      </c>
      <c r="D61">
        <v>0.11971130000000001</v>
      </c>
      <c r="E61">
        <v>1.02</v>
      </c>
      <c r="I61">
        <v>12.153266520000001</v>
      </c>
      <c r="J61">
        <v>0.121532665</v>
      </c>
    </row>
    <row r="62" spans="1:11" x14ac:dyDescent="0.25">
      <c r="A62" t="s">
        <v>88</v>
      </c>
      <c r="B62" t="s">
        <v>25</v>
      </c>
      <c r="C62">
        <v>12.686667140000001</v>
      </c>
      <c r="D62">
        <v>0.12686667099999999</v>
      </c>
      <c r="E62">
        <v>1.1200000000000001</v>
      </c>
      <c r="I62">
        <v>12.153266520000001</v>
      </c>
      <c r="J62">
        <v>0.121532665</v>
      </c>
    </row>
    <row r="63" spans="1:11" x14ac:dyDescent="0.25">
      <c r="A63" t="s">
        <v>89</v>
      </c>
      <c r="B63" t="s">
        <v>25</v>
      </c>
      <c r="C63">
        <v>11.05983219</v>
      </c>
      <c r="D63">
        <v>0.110598322</v>
      </c>
      <c r="E63">
        <v>1.23</v>
      </c>
      <c r="I63">
        <v>12.153266520000001</v>
      </c>
      <c r="J63">
        <v>0.121532665</v>
      </c>
    </row>
    <row r="64" spans="1:11" x14ac:dyDescent="0.25">
      <c r="A64" t="s">
        <v>90</v>
      </c>
      <c r="B64" t="s">
        <v>25</v>
      </c>
      <c r="C64">
        <v>10.53538642</v>
      </c>
      <c r="D64">
        <v>0.10535386400000001</v>
      </c>
      <c r="E64">
        <v>1.24</v>
      </c>
      <c r="I64">
        <v>12.153266520000001</v>
      </c>
      <c r="J64">
        <v>0.121532665</v>
      </c>
    </row>
    <row r="65" spans="1:11" x14ac:dyDescent="0.25">
      <c r="A65" t="s">
        <v>90</v>
      </c>
      <c r="B65" t="s">
        <v>25</v>
      </c>
      <c r="C65">
        <v>11.305579890000001</v>
      </c>
      <c r="D65">
        <v>0.113055799</v>
      </c>
      <c r="E65">
        <v>1.25</v>
      </c>
      <c r="I65">
        <v>12.153266520000001</v>
      </c>
      <c r="J65">
        <v>0.121532665</v>
      </c>
    </row>
    <row r="66" spans="1:11" x14ac:dyDescent="0.25">
      <c r="A66" t="s">
        <v>91</v>
      </c>
      <c r="B66" t="s">
        <v>25</v>
      </c>
      <c r="C66">
        <v>11.07783278</v>
      </c>
      <c r="D66">
        <v>0.110778328</v>
      </c>
      <c r="E66">
        <v>1.56</v>
      </c>
      <c r="I66">
        <v>12.153266520000001</v>
      </c>
      <c r="J66">
        <v>0.121532665</v>
      </c>
    </row>
    <row r="67" spans="1:11" x14ac:dyDescent="0.25">
      <c r="A67" t="s">
        <v>92</v>
      </c>
      <c r="B67" t="s">
        <v>25</v>
      </c>
      <c r="C67">
        <v>12.66182673</v>
      </c>
      <c r="D67">
        <v>0.12661826700000001</v>
      </c>
      <c r="E67">
        <v>1.77</v>
      </c>
      <c r="I67">
        <v>12.153266520000001</v>
      </c>
      <c r="J67">
        <v>0.121532665</v>
      </c>
    </row>
    <row r="68" spans="1:11" x14ac:dyDescent="0.25">
      <c r="A68" t="s">
        <v>92</v>
      </c>
      <c r="B68" t="s">
        <v>25</v>
      </c>
      <c r="C68">
        <v>12.66182673</v>
      </c>
      <c r="D68">
        <v>0.12661826700000001</v>
      </c>
      <c r="E68">
        <v>1.77</v>
      </c>
      <c r="I68">
        <v>12.153266520000001</v>
      </c>
      <c r="J68">
        <v>0.121532665</v>
      </c>
    </row>
    <row r="69" spans="1:11" x14ac:dyDescent="0.25">
      <c r="A69" t="s">
        <v>93</v>
      </c>
      <c r="B69" t="s">
        <v>25</v>
      </c>
      <c r="C69">
        <v>13.10274276</v>
      </c>
      <c r="D69">
        <v>0.131027428</v>
      </c>
      <c r="E69">
        <v>2.11</v>
      </c>
      <c r="I69">
        <v>12.153266520000001</v>
      </c>
      <c r="J69">
        <v>0.121532665</v>
      </c>
    </row>
    <row r="70" spans="1:11" x14ac:dyDescent="0.25">
      <c r="A70" t="s">
        <v>94</v>
      </c>
      <c r="B70" t="s">
        <v>25</v>
      </c>
      <c r="C70">
        <v>13.29362263</v>
      </c>
      <c r="D70">
        <v>0.13293622599999999</v>
      </c>
      <c r="E70">
        <v>2.46</v>
      </c>
      <c r="I70">
        <v>12.153266520000001</v>
      </c>
      <c r="J70">
        <v>0.121532665</v>
      </c>
      <c r="K70" t="s">
        <v>76</v>
      </c>
    </row>
    <row r="71" spans="1:11" x14ac:dyDescent="0.25">
      <c r="A71" t="s">
        <v>95</v>
      </c>
      <c r="B71" t="s">
        <v>31</v>
      </c>
      <c r="C71">
        <v>26.85554569</v>
      </c>
      <c r="D71">
        <v>0.268555457</v>
      </c>
      <c r="E71">
        <v>3.13</v>
      </c>
      <c r="I71">
        <v>19.79270365</v>
      </c>
    </row>
    <row r="72" spans="1:11" x14ac:dyDescent="0.25">
      <c r="A72" t="s">
        <v>95</v>
      </c>
      <c r="B72" t="s">
        <v>31</v>
      </c>
      <c r="C72">
        <v>23.03462287</v>
      </c>
      <c r="D72">
        <v>0.23034622900000001</v>
      </c>
      <c r="E72">
        <v>3.09</v>
      </c>
      <c r="I72">
        <v>19.79270365</v>
      </c>
    </row>
    <row r="73" spans="1:11" x14ac:dyDescent="0.25">
      <c r="A73" t="s">
        <v>96</v>
      </c>
      <c r="B73" t="s">
        <v>31</v>
      </c>
      <c r="C73">
        <v>24.402208470000001</v>
      </c>
      <c r="D73">
        <v>0.244022085</v>
      </c>
      <c r="E73">
        <v>2.66</v>
      </c>
      <c r="I73">
        <v>19.79270365</v>
      </c>
    </row>
    <row r="74" spans="1:11" x14ac:dyDescent="0.25">
      <c r="A74" t="s">
        <v>97</v>
      </c>
      <c r="B74" t="s">
        <v>31</v>
      </c>
      <c r="C74">
        <v>21.246969050000001</v>
      </c>
      <c r="D74">
        <v>0.21246968999999999</v>
      </c>
      <c r="E74">
        <v>2.12</v>
      </c>
      <c r="I74">
        <v>19.79270365</v>
      </c>
    </row>
    <row r="75" spans="1:11" x14ac:dyDescent="0.25">
      <c r="A75" t="s">
        <v>97</v>
      </c>
      <c r="B75" t="s">
        <v>31</v>
      </c>
      <c r="C75">
        <v>16.685818479999998</v>
      </c>
      <c r="D75">
        <v>0.16685818499999999</v>
      </c>
      <c r="E75">
        <v>2.02</v>
      </c>
      <c r="I75">
        <v>19.79270365</v>
      </c>
    </row>
    <row r="76" spans="1:11" x14ac:dyDescent="0.25">
      <c r="A76" t="s">
        <v>98</v>
      </c>
      <c r="B76" t="s">
        <v>31</v>
      </c>
      <c r="C76">
        <v>19.621597349999998</v>
      </c>
      <c r="D76">
        <v>0.19621597399999999</v>
      </c>
      <c r="E76">
        <v>2.02</v>
      </c>
      <c r="I76">
        <v>19.79270365</v>
      </c>
    </row>
    <row r="77" spans="1:11" x14ac:dyDescent="0.25">
      <c r="A77" t="s">
        <v>99</v>
      </c>
      <c r="B77" t="s">
        <v>31</v>
      </c>
      <c r="C77">
        <v>13.93503372</v>
      </c>
      <c r="D77">
        <v>0.13935033699999999</v>
      </c>
      <c r="E77">
        <v>1.5</v>
      </c>
      <c r="I77">
        <v>19.79270365</v>
      </c>
    </row>
    <row r="78" spans="1:11" x14ac:dyDescent="0.25">
      <c r="A78" t="s">
        <v>100</v>
      </c>
      <c r="B78" t="s">
        <v>31</v>
      </c>
      <c r="C78">
        <v>16.008979199999999</v>
      </c>
      <c r="D78">
        <v>0.16008979200000001</v>
      </c>
      <c r="E78">
        <v>1.1399999999999999</v>
      </c>
      <c r="I78">
        <v>19.79270365</v>
      </c>
    </row>
    <row r="79" spans="1:11" x14ac:dyDescent="0.25">
      <c r="A79" t="s">
        <v>101</v>
      </c>
      <c r="B79" t="s">
        <v>31</v>
      </c>
      <c r="C79">
        <v>16.34355798</v>
      </c>
      <c r="D79">
        <v>0.16343558</v>
      </c>
      <c r="E79">
        <v>1.05</v>
      </c>
      <c r="I79">
        <v>19.79270365</v>
      </c>
      <c r="J79">
        <v>0.197927036</v>
      </c>
      <c r="K79" t="s">
        <v>102</v>
      </c>
    </row>
    <row r="80" spans="1:11" x14ac:dyDescent="0.25">
      <c r="A80" t="s">
        <v>103</v>
      </c>
      <c r="B80" t="s">
        <v>31</v>
      </c>
      <c r="C80">
        <v>24.942896739999998</v>
      </c>
      <c r="D80">
        <v>0.249428967</v>
      </c>
      <c r="E80">
        <v>3.18</v>
      </c>
      <c r="I80">
        <v>17.294203790000001</v>
      </c>
    </row>
    <row r="81" spans="1:13" x14ac:dyDescent="0.25">
      <c r="A81" t="s">
        <v>104</v>
      </c>
      <c r="B81" t="s">
        <v>31</v>
      </c>
      <c r="C81">
        <v>18.886613369999999</v>
      </c>
      <c r="D81">
        <v>0.18886613399999999</v>
      </c>
      <c r="E81">
        <v>2.68</v>
      </c>
      <c r="I81">
        <v>17.294203790000001</v>
      </c>
    </row>
    <row r="82" spans="1:13" x14ac:dyDescent="0.25">
      <c r="A82" t="s">
        <v>105</v>
      </c>
      <c r="B82" t="s">
        <v>31</v>
      </c>
      <c r="C82">
        <v>16.424432079999999</v>
      </c>
      <c r="D82">
        <v>0.164244321</v>
      </c>
      <c r="E82">
        <v>2.36</v>
      </c>
      <c r="I82">
        <v>17.294203790000001</v>
      </c>
    </row>
    <row r="83" spans="1:13" x14ac:dyDescent="0.25">
      <c r="A83" t="s">
        <v>106</v>
      </c>
      <c r="B83" t="s">
        <v>31</v>
      </c>
      <c r="C83">
        <v>17.38389201</v>
      </c>
      <c r="D83">
        <v>0.17383892000000001</v>
      </c>
      <c r="E83">
        <v>2.06</v>
      </c>
      <c r="I83">
        <v>17.294203790000001</v>
      </c>
    </row>
    <row r="84" spans="1:13" x14ac:dyDescent="0.25">
      <c r="A84" t="s">
        <v>107</v>
      </c>
      <c r="B84" t="s">
        <v>31</v>
      </c>
      <c r="C84">
        <v>16.7493342</v>
      </c>
      <c r="D84">
        <v>0.16749334199999999</v>
      </c>
      <c r="E84">
        <v>1.76</v>
      </c>
      <c r="I84">
        <v>17.294203790000001</v>
      </c>
    </row>
    <row r="85" spans="1:13" x14ac:dyDescent="0.25">
      <c r="A85" t="s">
        <v>108</v>
      </c>
      <c r="B85" t="s">
        <v>31</v>
      </c>
      <c r="C85">
        <v>16.41573142</v>
      </c>
      <c r="D85">
        <v>0.164157314</v>
      </c>
      <c r="E85">
        <v>1.49</v>
      </c>
      <c r="I85">
        <v>17.294203790000001</v>
      </c>
    </row>
    <row r="86" spans="1:13" x14ac:dyDescent="0.25">
      <c r="A86" t="s">
        <v>109</v>
      </c>
      <c r="B86" t="s">
        <v>31</v>
      </c>
      <c r="C86">
        <v>15.91755882</v>
      </c>
      <c r="D86">
        <v>0.15917558800000001</v>
      </c>
      <c r="E86">
        <v>1.18</v>
      </c>
      <c r="I86">
        <v>17.294203790000001</v>
      </c>
    </row>
    <row r="87" spans="1:13" x14ac:dyDescent="0.25">
      <c r="A87" t="s">
        <v>110</v>
      </c>
      <c r="B87" t="s">
        <v>31</v>
      </c>
      <c r="C87">
        <v>15.47925905</v>
      </c>
      <c r="D87">
        <v>0.15479259000000001</v>
      </c>
      <c r="E87">
        <v>1.19</v>
      </c>
      <c r="I87">
        <v>17.294203790000001</v>
      </c>
    </row>
    <row r="88" spans="1:13" x14ac:dyDescent="0.25">
      <c r="A88" t="s">
        <v>111</v>
      </c>
      <c r="B88" t="s">
        <v>31</v>
      </c>
      <c r="C88">
        <v>15.812698259999999</v>
      </c>
      <c r="D88">
        <v>0.158126983</v>
      </c>
      <c r="E88">
        <v>1.18</v>
      </c>
      <c r="I88">
        <v>17.294203790000001</v>
      </c>
    </row>
    <row r="89" spans="1:13" x14ac:dyDescent="0.25">
      <c r="I89">
        <v>17.294203790000001</v>
      </c>
      <c r="J89">
        <v>0.17294203799999999</v>
      </c>
      <c r="K89" t="s">
        <v>102</v>
      </c>
      <c r="M89" t="s">
        <v>112</v>
      </c>
    </row>
    <row r="90" spans="1:13" x14ac:dyDescent="0.25">
      <c r="F90" t="s">
        <v>136</v>
      </c>
      <c r="G90" t="s">
        <v>135</v>
      </c>
      <c r="H90" t="s">
        <v>137</v>
      </c>
      <c r="I90" t="s">
        <v>138</v>
      </c>
      <c r="J90" t="s">
        <v>139</v>
      </c>
    </row>
    <row r="91" spans="1:13" x14ac:dyDescent="0.25">
      <c r="A91" t="s">
        <v>149</v>
      </c>
      <c r="B91" t="s">
        <v>25</v>
      </c>
      <c r="C91">
        <v>15.299107234100202</v>
      </c>
      <c r="D91">
        <v>6.67</v>
      </c>
      <c r="F91">
        <v>15.24</v>
      </c>
      <c r="G91">
        <f xml:space="preserve"> AVERAGE($C$91:$C$137)</f>
        <v>14.519543477180733</v>
      </c>
      <c r="H91">
        <f>ABS(C91-F91)</f>
        <v>5.9107234100201467E-2</v>
      </c>
      <c r="I91">
        <f>(H91/((C91+F91)/2))*100</f>
        <v>0.38709208915054255</v>
      </c>
      <c r="J91">
        <f xml:space="preserve"> 100- I91</f>
        <v>99.612907910849458</v>
      </c>
      <c r="K91">
        <v>99.612907910849458</v>
      </c>
    </row>
    <row r="92" spans="1:13" x14ac:dyDescent="0.25">
      <c r="A92" t="s">
        <v>77</v>
      </c>
      <c r="B92" t="s">
        <v>25</v>
      </c>
      <c r="C92">
        <v>15.171364977099</v>
      </c>
      <c r="D92">
        <v>1.68800008296966</v>
      </c>
      <c r="F92">
        <v>15.24</v>
      </c>
      <c r="G92">
        <f t="shared" ref="G92:G150" si="0" xml:space="preserve"> AVERAGE($C$91:$C$137)</f>
        <v>14.519543477180733</v>
      </c>
      <c r="H92">
        <f>ABS(C92-F92)</f>
        <v>6.8635022901000653E-2</v>
      </c>
      <c r="I92">
        <f>(H92/((C92+F92)/2))*100</f>
        <v>0.45137745676779478</v>
      </c>
      <c r="J92">
        <f xml:space="preserve"> 100- I92</f>
        <v>99.548622543232199</v>
      </c>
      <c r="K92">
        <v>99.548622543232199</v>
      </c>
    </row>
    <row r="93" spans="1:13" x14ac:dyDescent="0.25">
      <c r="A93" t="s">
        <v>83</v>
      </c>
      <c r="B93" t="s">
        <v>25</v>
      </c>
      <c r="C93">
        <v>15.146512721602301</v>
      </c>
      <c r="D93">
        <v>2.1360001564025799</v>
      </c>
      <c r="F93">
        <v>15.24</v>
      </c>
      <c r="G93">
        <f t="shared" si="0"/>
        <v>14.519543477180733</v>
      </c>
      <c r="H93">
        <f>ABS(C93-F93)</f>
        <v>9.3487278397699214E-2</v>
      </c>
      <c r="I93">
        <f>(H93/((C93+F93)/2))*100</f>
        <v>0.61532087774743227</v>
      </c>
      <c r="J93">
        <f xml:space="preserve"> 100- I93</f>
        <v>99.384679122252564</v>
      </c>
      <c r="K93">
        <v>99.384679122252564</v>
      </c>
    </row>
    <row r="94" spans="1:13" x14ac:dyDescent="0.25">
      <c r="A94" t="s">
        <v>90</v>
      </c>
      <c r="B94" t="s">
        <v>25</v>
      </c>
      <c r="C94">
        <v>15.1244545830215</v>
      </c>
      <c r="D94">
        <v>1.9130001068115201</v>
      </c>
      <c r="F94">
        <v>15.24</v>
      </c>
      <c r="G94">
        <f t="shared" si="0"/>
        <v>14.519543477180733</v>
      </c>
      <c r="H94">
        <f>ABS(C94-F94)</f>
        <v>0.11554541697850063</v>
      </c>
      <c r="I94">
        <f>(H94/((C94+F94)/2))*100</f>
        <v>0.76105708839643493</v>
      </c>
      <c r="J94">
        <f xml:space="preserve"> 100- I94</f>
        <v>99.238942911603559</v>
      </c>
      <c r="K94">
        <v>99.238942911603559</v>
      </c>
    </row>
    <row r="95" spans="1:13" x14ac:dyDescent="0.25">
      <c r="A95" t="s">
        <v>133</v>
      </c>
      <c r="B95" t="s">
        <v>25</v>
      </c>
      <c r="C95">
        <v>15.1240137928671</v>
      </c>
      <c r="D95">
        <v>1.03600001335144</v>
      </c>
      <c r="F95">
        <v>15.24</v>
      </c>
      <c r="G95">
        <f t="shared" si="0"/>
        <v>14.519543477180733</v>
      </c>
      <c r="H95">
        <f>ABS(C95-F95)</f>
        <v>0.11598620713290053</v>
      </c>
      <c r="I95">
        <f>(H95/((C95+F95)/2))*100</f>
        <v>0.76397150866890462</v>
      </c>
      <c r="J95">
        <f xml:space="preserve"> 100- I95</f>
        <v>99.236028491331098</v>
      </c>
      <c r="K95">
        <v>99.236028491331098</v>
      </c>
    </row>
    <row r="96" spans="1:13" x14ac:dyDescent="0.25">
      <c r="A96" t="s">
        <v>81</v>
      </c>
      <c r="B96" t="s">
        <v>25</v>
      </c>
      <c r="C96">
        <v>15.5039185200195</v>
      </c>
      <c r="D96">
        <v>2.1750001907348602</v>
      </c>
      <c r="F96">
        <v>15.24</v>
      </c>
      <c r="G96">
        <f t="shared" si="0"/>
        <v>14.519543477180733</v>
      </c>
      <c r="H96">
        <f>ABS(C96-F96)</f>
        <v>0.26391852001949978</v>
      </c>
      <c r="I96">
        <f>(H96/((C96+F96)/2))*100</f>
        <v>1.7168827704747143</v>
      </c>
      <c r="J96">
        <f xml:space="preserve"> 100- I96</f>
        <v>98.283117229525288</v>
      </c>
      <c r="K96">
        <v>98.283117229525288</v>
      </c>
    </row>
    <row r="97" spans="1:11" x14ac:dyDescent="0.25">
      <c r="A97" t="s">
        <v>87</v>
      </c>
      <c r="B97" t="s">
        <v>25</v>
      </c>
      <c r="C97">
        <v>14.8308248017953</v>
      </c>
      <c r="D97">
        <v>1.2570000886917101</v>
      </c>
      <c r="F97">
        <v>15.24</v>
      </c>
      <c r="G97">
        <f t="shared" si="0"/>
        <v>14.519543477180733</v>
      </c>
      <c r="H97">
        <f>ABS(C97-F97)</f>
        <v>0.40917519820470005</v>
      </c>
      <c r="I97">
        <f>(H97/((C97+F97)/2))*100</f>
        <v>2.7214098775253501</v>
      </c>
      <c r="J97">
        <f xml:space="preserve"> 100- I97</f>
        <v>97.278590122474654</v>
      </c>
      <c r="K97">
        <v>97.278590122474654</v>
      </c>
    </row>
    <row r="98" spans="1:11" x14ac:dyDescent="0.25">
      <c r="A98" t="s">
        <v>118</v>
      </c>
      <c r="B98" t="s">
        <v>25</v>
      </c>
      <c r="C98">
        <v>14.824016620712499</v>
      </c>
      <c r="D98">
        <v>2.1190001964568999</v>
      </c>
      <c r="F98">
        <v>15.24</v>
      </c>
      <c r="G98">
        <f t="shared" si="0"/>
        <v>14.519543477180733</v>
      </c>
      <c r="H98">
        <f>ABS(C98-F98)</f>
        <v>0.41598337928750162</v>
      </c>
      <c r="I98">
        <f>(H98/((C98+F98)/2))*100</f>
        <v>2.7673173850024506</v>
      </c>
      <c r="J98">
        <f xml:space="preserve"> 100- I98</f>
        <v>97.232682614997543</v>
      </c>
      <c r="K98">
        <v>97.232682614997543</v>
      </c>
    </row>
    <row r="99" spans="1:11" x14ac:dyDescent="0.25">
      <c r="A99" t="s">
        <v>114</v>
      </c>
      <c r="B99" t="s">
        <v>25</v>
      </c>
      <c r="C99">
        <v>14.811527433230401</v>
      </c>
      <c r="D99">
        <v>1.0460000038146899</v>
      </c>
      <c r="F99">
        <v>15.24</v>
      </c>
      <c r="G99">
        <f t="shared" si="0"/>
        <v>14.519543477180733</v>
      </c>
      <c r="H99">
        <f>ABS(C99-F99)</f>
        <v>0.42847256676959944</v>
      </c>
      <c r="I99">
        <f>(H99/((C99+F99)/2))*100</f>
        <v>2.8515859483122497</v>
      </c>
      <c r="J99">
        <f xml:space="preserve"> 100- I99</f>
        <v>97.148414051687752</v>
      </c>
      <c r="K99">
        <v>97.148414051687752</v>
      </c>
    </row>
    <row r="100" spans="1:11" x14ac:dyDescent="0.25">
      <c r="A100" t="s">
        <v>128</v>
      </c>
      <c r="B100" t="s">
        <v>25</v>
      </c>
      <c r="C100">
        <v>14.7755221000681</v>
      </c>
      <c r="D100">
        <v>1.91600012779235</v>
      </c>
      <c r="F100">
        <v>15.24</v>
      </c>
      <c r="G100">
        <f t="shared" si="0"/>
        <v>14.519543477180733</v>
      </c>
      <c r="H100">
        <f>ABS(C100-F100)</f>
        <v>0.46447789993190014</v>
      </c>
      <c r="I100">
        <f>(H100/((C100+F100)/2))*100</f>
        <v>3.0949180119765187</v>
      </c>
      <c r="J100">
        <f xml:space="preserve"> 100- I100</f>
        <v>96.905081988023483</v>
      </c>
      <c r="K100">
        <v>96.905081988023483</v>
      </c>
    </row>
    <row r="101" spans="1:11" x14ac:dyDescent="0.25">
      <c r="A101" t="s">
        <v>132</v>
      </c>
      <c r="B101" t="s">
        <v>25</v>
      </c>
      <c r="C101">
        <v>14.7755221000681</v>
      </c>
      <c r="D101">
        <v>1.91600012779235</v>
      </c>
      <c r="F101">
        <v>15.24</v>
      </c>
      <c r="G101">
        <f t="shared" si="0"/>
        <v>14.519543477180733</v>
      </c>
      <c r="H101">
        <f>ABS(C101-F101)</f>
        <v>0.46447789993190014</v>
      </c>
      <c r="I101">
        <f>(H101/((C101+F101)/2))*100</f>
        <v>3.0949180119765187</v>
      </c>
      <c r="J101">
        <f xml:space="preserve"> 100- I101</f>
        <v>96.905081988023483</v>
      </c>
      <c r="K101">
        <v>96.905081988023483</v>
      </c>
    </row>
    <row r="102" spans="1:11" x14ac:dyDescent="0.25">
      <c r="A102" t="s">
        <v>82</v>
      </c>
      <c r="B102" t="s">
        <v>25</v>
      </c>
      <c r="C102">
        <v>14.763875442226098</v>
      </c>
      <c r="D102">
        <v>1.6930000782012899</v>
      </c>
      <c r="F102">
        <v>15.24</v>
      </c>
      <c r="G102">
        <f t="shared" si="0"/>
        <v>14.519543477180733</v>
      </c>
      <c r="H102">
        <f>ABS(C102-F102)</f>
        <v>0.47612455777390217</v>
      </c>
      <c r="I102">
        <f>(H102/((C102+F102)/2))*100</f>
        <v>3.1737537285188564</v>
      </c>
      <c r="J102">
        <f xml:space="preserve"> 100- I102</f>
        <v>96.826246271481139</v>
      </c>
      <c r="K102">
        <v>96.826246271481139</v>
      </c>
    </row>
    <row r="103" spans="1:11" x14ac:dyDescent="0.25">
      <c r="A103" t="s">
        <v>93</v>
      </c>
      <c r="B103" t="s">
        <v>25</v>
      </c>
      <c r="C103">
        <v>14.6797554692626</v>
      </c>
      <c r="D103">
        <v>1.67400002479553</v>
      </c>
      <c r="F103">
        <v>15.24</v>
      </c>
      <c r="G103">
        <f t="shared" si="0"/>
        <v>14.519543477180733</v>
      </c>
      <c r="H103">
        <f>ABS(C103-F103)</f>
        <v>0.56024453073739977</v>
      </c>
      <c r="I103">
        <f>(H103/((C103+F103)/2))*100</f>
        <v>3.7449806788224231</v>
      </c>
      <c r="J103">
        <f xml:space="preserve"> 100- I103</f>
        <v>96.255019321177571</v>
      </c>
      <c r="K103">
        <v>96.255019321177571</v>
      </c>
    </row>
    <row r="104" spans="1:11" x14ac:dyDescent="0.25">
      <c r="A104" t="s">
        <v>116</v>
      </c>
      <c r="B104" t="s">
        <v>25</v>
      </c>
      <c r="C104">
        <v>15.8473218891786</v>
      </c>
      <c r="D104">
        <v>2.1800000667571999</v>
      </c>
      <c r="F104">
        <v>15.24</v>
      </c>
      <c r="G104">
        <f t="shared" si="0"/>
        <v>14.519543477180733</v>
      </c>
      <c r="H104">
        <f>ABS(C104-F104)</f>
        <v>0.60732188917859986</v>
      </c>
      <c r="I104">
        <f>(H104/((C104+F104)/2))*100</f>
        <v>3.9071997989637488</v>
      </c>
      <c r="J104">
        <f xml:space="preserve"> 100- I104</f>
        <v>96.092800201036255</v>
      </c>
      <c r="K104">
        <v>96.092800201036255</v>
      </c>
    </row>
    <row r="105" spans="1:11" x14ac:dyDescent="0.25">
      <c r="A105" t="s">
        <v>80</v>
      </c>
      <c r="B105" t="s">
        <v>25</v>
      </c>
      <c r="C105">
        <v>15.8473218891786</v>
      </c>
      <c r="D105">
        <v>2.1800000667571999</v>
      </c>
      <c r="F105">
        <v>15.24</v>
      </c>
      <c r="G105">
        <f t="shared" si="0"/>
        <v>14.519543477180733</v>
      </c>
      <c r="H105">
        <f>ABS(C105-F105)</f>
        <v>0.60732188917859986</v>
      </c>
      <c r="I105">
        <f>(H105/((C105+F105)/2))*100</f>
        <v>3.9071997989637488</v>
      </c>
      <c r="J105">
        <f xml:space="preserve"> 100- I105</f>
        <v>96.092800201036255</v>
      </c>
      <c r="K105">
        <v>96.092800201036255</v>
      </c>
    </row>
    <row r="106" spans="1:11" x14ac:dyDescent="0.25">
      <c r="A106" t="s">
        <v>77</v>
      </c>
      <c r="B106" t="s">
        <v>25</v>
      </c>
      <c r="C106">
        <v>14.6052922051434</v>
      </c>
      <c r="D106">
        <v>1.57600009441375</v>
      </c>
      <c r="F106">
        <v>15.24</v>
      </c>
      <c r="G106">
        <f t="shared" si="0"/>
        <v>14.519543477180733</v>
      </c>
      <c r="H106">
        <f>ABS(C106-F106)</f>
        <v>0.63470779485660067</v>
      </c>
      <c r="I106">
        <f>(H106/((C106+F106)/2))*100</f>
        <v>4.253319354314903</v>
      </c>
      <c r="J106">
        <f xml:space="preserve"> 100- I106</f>
        <v>95.746680645685103</v>
      </c>
      <c r="K106">
        <v>95.746680645685103</v>
      </c>
    </row>
    <row r="107" spans="1:11" x14ac:dyDescent="0.25">
      <c r="A107" t="s">
        <v>126</v>
      </c>
      <c r="B107" t="s">
        <v>25</v>
      </c>
      <c r="C107">
        <v>14.542700060435099</v>
      </c>
      <c r="D107">
        <v>1.4090000391006401</v>
      </c>
      <c r="F107">
        <v>15.24</v>
      </c>
      <c r="G107">
        <f t="shared" si="0"/>
        <v>14.519543477180733</v>
      </c>
      <c r="H107">
        <f>ABS(C107-F107)</f>
        <v>0.69729993956490155</v>
      </c>
      <c r="I107">
        <f>(H107/((C107+F107)/2))*100</f>
        <v>4.6825837694362136</v>
      </c>
      <c r="J107">
        <f xml:space="preserve"> 100- I107</f>
        <v>95.317416230563794</v>
      </c>
      <c r="K107">
        <v>95.317416230563794</v>
      </c>
    </row>
    <row r="108" spans="1:11" x14ac:dyDescent="0.25">
      <c r="A108" t="s">
        <v>127</v>
      </c>
      <c r="B108" t="s">
        <v>25</v>
      </c>
      <c r="C108">
        <v>15.985909271658299</v>
      </c>
      <c r="D108">
        <v>2.1790001392364502</v>
      </c>
      <c r="F108">
        <v>15.24</v>
      </c>
      <c r="G108">
        <f t="shared" si="0"/>
        <v>14.519543477180733</v>
      </c>
      <c r="H108">
        <f>ABS(C108-F108)</f>
        <v>0.74590927165829868</v>
      </c>
      <c r="I108">
        <f>(H108/((C108+F108)/2))*100</f>
        <v>4.7775023309589351</v>
      </c>
      <c r="J108">
        <f xml:space="preserve"> 100- I108</f>
        <v>95.222497669041061</v>
      </c>
      <c r="K108">
        <v>95.222497669041061</v>
      </c>
    </row>
    <row r="109" spans="1:11" x14ac:dyDescent="0.25">
      <c r="A109" t="s">
        <v>79</v>
      </c>
      <c r="B109" t="s">
        <v>25</v>
      </c>
      <c r="C109">
        <v>15.985909271658299</v>
      </c>
      <c r="D109">
        <v>2.1790001392364502</v>
      </c>
      <c r="F109">
        <v>15.24</v>
      </c>
      <c r="G109">
        <f t="shared" si="0"/>
        <v>14.519543477180733</v>
      </c>
      <c r="H109">
        <f>ABS(C109-F109)</f>
        <v>0.74590927165829868</v>
      </c>
      <c r="I109">
        <f>(H109/((C109+F109)/2))*100</f>
        <v>4.7775023309589351</v>
      </c>
      <c r="J109">
        <f xml:space="preserve"> 100- I109</f>
        <v>95.222497669041061</v>
      </c>
      <c r="K109">
        <v>95.222497669041061</v>
      </c>
    </row>
    <row r="110" spans="1:11" x14ac:dyDescent="0.25">
      <c r="A110" t="s">
        <v>92</v>
      </c>
      <c r="B110" t="s">
        <v>25</v>
      </c>
      <c r="C110">
        <v>14.428766147474601</v>
      </c>
      <c r="D110">
        <v>1.4000000953674301</v>
      </c>
      <c r="F110">
        <v>15.24</v>
      </c>
      <c r="G110">
        <f t="shared" si="0"/>
        <v>14.519543477180733</v>
      </c>
      <c r="H110">
        <f>ABS(C110-F110)</f>
        <v>0.81123385252539926</v>
      </c>
      <c r="I110">
        <f>(H110/((C110+F110)/2))*100</f>
        <v>5.4686052564032996</v>
      </c>
      <c r="J110">
        <f xml:space="preserve"> 100- I110</f>
        <v>94.531394743596707</v>
      </c>
      <c r="K110">
        <v>94.531394743596707</v>
      </c>
    </row>
    <row r="111" spans="1:11" x14ac:dyDescent="0.25">
      <c r="A111" t="s">
        <v>89</v>
      </c>
      <c r="B111" t="s">
        <v>25</v>
      </c>
      <c r="C111">
        <v>14.420476227837201</v>
      </c>
      <c r="D111">
        <v>1.39200007915496</v>
      </c>
      <c r="F111">
        <v>15.24</v>
      </c>
      <c r="G111">
        <f t="shared" si="0"/>
        <v>14.519543477180733</v>
      </c>
      <c r="H111">
        <f>ABS(C111-F111)</f>
        <v>0.8195237721627997</v>
      </c>
      <c r="I111">
        <f>(H111/((C111+F111)/2))*100</f>
        <v>5.5260324606228224</v>
      </c>
      <c r="J111">
        <f xml:space="preserve"> 100- I111</f>
        <v>94.473967539377185</v>
      </c>
      <c r="K111">
        <v>94.473967539377185</v>
      </c>
    </row>
    <row r="112" spans="1:11" x14ac:dyDescent="0.25">
      <c r="A112" t="s">
        <v>89</v>
      </c>
      <c r="B112" t="s">
        <v>25</v>
      </c>
      <c r="C112">
        <v>14.331889594076699</v>
      </c>
      <c r="D112">
        <v>2.4780001640319802</v>
      </c>
      <c r="F112">
        <v>15.24</v>
      </c>
      <c r="G112">
        <f t="shared" si="0"/>
        <v>14.519543477180733</v>
      </c>
      <c r="H112">
        <f>ABS(C112-F112)</f>
        <v>0.90811040592330095</v>
      </c>
      <c r="I112">
        <f>(H112/((C112+F112)/2))*100</f>
        <v>6.1417137584958184</v>
      </c>
      <c r="J112">
        <f xml:space="preserve"> 100- I112</f>
        <v>93.858286241504175</v>
      </c>
      <c r="K112">
        <v>93.858286241504175</v>
      </c>
    </row>
    <row r="113" spans="1:11" x14ac:dyDescent="0.25">
      <c r="A113" t="s">
        <v>88</v>
      </c>
      <c r="B113" t="s">
        <v>25</v>
      </c>
      <c r="C113">
        <v>14.3314</v>
      </c>
      <c r="D113">
        <v>2.843</v>
      </c>
      <c r="F113">
        <v>15.24</v>
      </c>
      <c r="G113">
        <f t="shared" si="0"/>
        <v>14.519543477180733</v>
      </c>
      <c r="H113">
        <f>ABS(C113-F113)</f>
        <v>0.90859999999999985</v>
      </c>
      <c r="I113">
        <f>(H113/((C113+F113)/2))*100</f>
        <v>6.1451267102673519</v>
      </c>
      <c r="J113">
        <f xml:space="preserve"> 100- I113</f>
        <v>93.854873289732652</v>
      </c>
      <c r="K113">
        <v>93.854873289732652</v>
      </c>
    </row>
    <row r="114" spans="1:11" x14ac:dyDescent="0.25">
      <c r="A114" t="s">
        <v>130</v>
      </c>
      <c r="B114" t="s">
        <v>25</v>
      </c>
      <c r="C114">
        <v>14.248837301857401</v>
      </c>
      <c r="D114">
        <v>1.2530000209808301</v>
      </c>
      <c r="F114">
        <v>15.24</v>
      </c>
      <c r="G114">
        <f t="shared" si="0"/>
        <v>14.519543477180733</v>
      </c>
      <c r="H114">
        <f>ABS(C114-F114)</f>
        <v>0.99116269814259894</v>
      </c>
      <c r="I114">
        <f>(H114/((C114+F114)/2))*100</f>
        <v>6.7222907976786788</v>
      </c>
      <c r="J114">
        <f xml:space="preserve"> 100- I114</f>
        <v>93.277709202321319</v>
      </c>
      <c r="K114">
        <v>93.277709202321319</v>
      </c>
    </row>
    <row r="115" spans="1:11" x14ac:dyDescent="0.25">
      <c r="A115" t="s">
        <v>114</v>
      </c>
      <c r="B115" t="s">
        <v>25</v>
      </c>
      <c r="C115">
        <v>14.242609769135701</v>
      </c>
      <c r="D115">
        <v>1.2600001096725399</v>
      </c>
      <c r="F115">
        <v>15.24</v>
      </c>
      <c r="G115">
        <f t="shared" si="0"/>
        <v>14.519543477180733</v>
      </c>
      <c r="H115">
        <f>ABS(C115-F115)</f>
        <v>0.99739023086429945</v>
      </c>
      <c r="I115">
        <f>(H115/((C115+F115)/2))*100</f>
        <v>6.7659561936639134</v>
      </c>
      <c r="J115">
        <f xml:space="preserve"> 100- I115</f>
        <v>93.234043806336089</v>
      </c>
      <c r="K115">
        <v>93.234043806336089</v>
      </c>
    </row>
    <row r="116" spans="1:11" x14ac:dyDescent="0.25">
      <c r="A116" t="s">
        <v>81</v>
      </c>
      <c r="B116" t="s">
        <v>25</v>
      </c>
      <c r="C116">
        <v>14.190981134166201</v>
      </c>
      <c r="D116">
        <v>1.94200015068054</v>
      </c>
      <c r="F116">
        <v>15.24</v>
      </c>
      <c r="G116">
        <f t="shared" si="0"/>
        <v>14.519543477180733</v>
      </c>
      <c r="H116">
        <f>ABS(C116-F116)</f>
        <v>1.0490188658337996</v>
      </c>
      <c r="I116">
        <f>(H116/((C116+F116)/2))*100</f>
        <v>7.1286707096285111</v>
      </c>
      <c r="J116">
        <f xml:space="preserve"> 100- I116</f>
        <v>92.871329290371492</v>
      </c>
      <c r="K116">
        <v>92.871329290371492</v>
      </c>
    </row>
    <row r="117" spans="1:11" x14ac:dyDescent="0.25">
      <c r="A117" t="s">
        <v>125</v>
      </c>
      <c r="B117" t="s">
        <v>25</v>
      </c>
      <c r="C117">
        <v>14.153759965998699</v>
      </c>
      <c r="D117">
        <v>1.8110001087188701</v>
      </c>
      <c r="F117">
        <v>15.24</v>
      </c>
      <c r="G117">
        <f t="shared" si="0"/>
        <v>14.519543477180733</v>
      </c>
      <c r="H117">
        <f>ABS(C117-F117)</f>
        <v>1.0862400340013014</v>
      </c>
      <c r="I117">
        <f>(H117/((C117+F117)/2))*100</f>
        <v>7.3909566877991262</v>
      </c>
      <c r="J117">
        <f xml:space="preserve"> 100- I117</f>
        <v>92.609043312200868</v>
      </c>
      <c r="K117">
        <v>92.609043312200868</v>
      </c>
    </row>
    <row r="118" spans="1:11" x14ac:dyDescent="0.25">
      <c r="A118" t="s">
        <v>125</v>
      </c>
      <c r="B118" t="s">
        <v>25</v>
      </c>
      <c r="C118">
        <v>14.153759965998699</v>
      </c>
      <c r="D118">
        <v>1.8110001087188701</v>
      </c>
      <c r="F118">
        <v>15.24</v>
      </c>
      <c r="G118">
        <f t="shared" si="0"/>
        <v>14.519543477180733</v>
      </c>
      <c r="H118">
        <f>ABS(C118-F118)</f>
        <v>1.0862400340013014</v>
      </c>
      <c r="I118">
        <f>(H118/((C118+F118)/2))*100</f>
        <v>7.3909566877991262</v>
      </c>
      <c r="J118">
        <f xml:space="preserve"> 100- I118</f>
        <v>92.609043312200868</v>
      </c>
      <c r="K118">
        <v>92.609043312200868</v>
      </c>
    </row>
    <row r="119" spans="1:11" x14ac:dyDescent="0.25">
      <c r="A119" t="s">
        <v>128</v>
      </c>
      <c r="B119" t="s">
        <v>25</v>
      </c>
      <c r="C119">
        <v>16.5245732287739</v>
      </c>
      <c r="D119">
        <v>1.7890000343322701</v>
      </c>
      <c r="F119">
        <v>15.24</v>
      </c>
      <c r="G119">
        <f t="shared" si="0"/>
        <v>14.519543477180733</v>
      </c>
      <c r="H119">
        <f>ABS(C119-F119)</f>
        <v>1.2845732287738993</v>
      </c>
      <c r="I119">
        <f>(H119/((C119+F119)/2))*100</f>
        <v>8.0880874395647187</v>
      </c>
      <c r="J119">
        <f xml:space="preserve"> 100- I119</f>
        <v>91.911912560435283</v>
      </c>
      <c r="K119">
        <v>91.911912560435283</v>
      </c>
    </row>
    <row r="120" spans="1:11" x14ac:dyDescent="0.25">
      <c r="A120" t="s">
        <v>131</v>
      </c>
      <c r="B120" t="s">
        <v>25</v>
      </c>
      <c r="C120">
        <v>13.975878804946801</v>
      </c>
      <c r="D120">
        <v>1.25500011444091</v>
      </c>
      <c r="F120">
        <v>15.24</v>
      </c>
      <c r="G120">
        <f t="shared" si="0"/>
        <v>14.519543477180733</v>
      </c>
      <c r="H120">
        <f>ABS(C120-F120)</f>
        <v>1.2641211950531996</v>
      </c>
      <c r="I120">
        <f>(H120/((C120+F120)/2))*100</f>
        <v>8.6536585361187903</v>
      </c>
      <c r="J120">
        <f xml:space="preserve"> 100- I120</f>
        <v>91.346341463881203</v>
      </c>
      <c r="K120">
        <v>91.346341463881203</v>
      </c>
    </row>
    <row r="121" spans="1:11" x14ac:dyDescent="0.25">
      <c r="A121" t="s">
        <v>90</v>
      </c>
      <c r="B121" t="s">
        <v>25</v>
      </c>
      <c r="C121">
        <v>13.950180270997601</v>
      </c>
      <c r="D121">
        <v>1.3940000534057599</v>
      </c>
      <c r="F121">
        <v>15.24</v>
      </c>
      <c r="G121">
        <f t="shared" si="0"/>
        <v>14.519543477180733</v>
      </c>
      <c r="H121">
        <f>ABS(C121-F121)</f>
        <v>1.2898197290023994</v>
      </c>
      <c r="I121">
        <f>(H121/((C121+F121)/2))*100</f>
        <v>8.8373536376130009</v>
      </c>
      <c r="J121">
        <f xml:space="preserve"> 100- I121</f>
        <v>91.162646362386994</v>
      </c>
      <c r="K121">
        <v>91.162646362386994</v>
      </c>
    </row>
    <row r="122" spans="1:11" x14ac:dyDescent="0.25">
      <c r="A122" t="s">
        <v>78</v>
      </c>
      <c r="B122" t="s">
        <v>25</v>
      </c>
      <c r="C122">
        <v>13.936432987660499</v>
      </c>
      <c r="D122">
        <v>2.1220002174377401</v>
      </c>
      <c r="F122">
        <v>15.24</v>
      </c>
      <c r="G122">
        <f t="shared" si="0"/>
        <v>14.519543477180733</v>
      </c>
      <c r="H122">
        <f>ABS(C122-F122)</f>
        <v>1.3035670123395011</v>
      </c>
      <c r="I122">
        <f>(H122/((C122+F122)/2))*100</f>
        <v>8.9357531326109321</v>
      </c>
      <c r="J122">
        <f xml:space="preserve"> 100- I122</f>
        <v>91.064246867389073</v>
      </c>
      <c r="K122">
        <v>91.064246867389073</v>
      </c>
    </row>
    <row r="123" spans="1:11" x14ac:dyDescent="0.25">
      <c r="A123" t="s">
        <v>119</v>
      </c>
      <c r="B123" t="s">
        <v>25</v>
      </c>
      <c r="C123">
        <v>13.912590837565</v>
      </c>
      <c r="D123">
        <v>1.3940000534057599</v>
      </c>
      <c r="F123">
        <v>15.24</v>
      </c>
      <c r="G123">
        <f t="shared" si="0"/>
        <v>14.519543477180733</v>
      </c>
      <c r="H123">
        <f>ABS(C123-F123)</f>
        <v>1.327409162435</v>
      </c>
      <c r="I123">
        <f>(H123/((C123+F123)/2))*100</f>
        <v>9.1066291145866014</v>
      </c>
      <c r="J123">
        <f xml:space="preserve"> 100- I123</f>
        <v>90.893370885413404</v>
      </c>
      <c r="K123">
        <v>90.893370885413404</v>
      </c>
    </row>
    <row r="124" spans="1:11" x14ac:dyDescent="0.25">
      <c r="A124" t="s">
        <v>82</v>
      </c>
      <c r="B124" t="s">
        <v>25</v>
      </c>
      <c r="C124">
        <v>13.8269130646874</v>
      </c>
      <c r="D124">
        <v>2.11100006103515</v>
      </c>
      <c r="F124">
        <v>15.24</v>
      </c>
      <c r="G124">
        <f t="shared" si="0"/>
        <v>14.519543477180733</v>
      </c>
      <c r="H124">
        <f>ABS(C124-F124)</f>
        <v>1.4130869353126005</v>
      </c>
      <c r="I124">
        <f>(H124/((C124+F124)/2))*100</f>
        <v>9.7229928212041301</v>
      </c>
      <c r="J124">
        <f xml:space="preserve"> 100- I124</f>
        <v>90.27700717879587</v>
      </c>
      <c r="K124">
        <v>90.27700717879587</v>
      </c>
    </row>
    <row r="125" spans="1:11" x14ac:dyDescent="0.25">
      <c r="A125" t="s">
        <v>113</v>
      </c>
      <c r="B125" t="s">
        <v>25</v>
      </c>
      <c r="C125">
        <v>13.765533514719399</v>
      </c>
      <c r="D125">
        <v>2.4640002250671298</v>
      </c>
      <c r="E125" t="s">
        <v>121</v>
      </c>
      <c r="F125">
        <v>15.24</v>
      </c>
      <c r="G125">
        <f t="shared" si="0"/>
        <v>14.519543477180733</v>
      </c>
      <c r="H125">
        <f>ABS(C125-F125)</f>
        <v>1.4744664852806011</v>
      </c>
      <c r="I125">
        <f>(H125/((C125+F125)/2))*100</f>
        <v>10.166794446531076</v>
      </c>
      <c r="J125">
        <f xml:space="preserve"> 100- I125</f>
        <v>89.833205553468929</v>
      </c>
      <c r="K125">
        <v>89.833205553468929</v>
      </c>
    </row>
    <row r="126" spans="1:11" x14ac:dyDescent="0.25">
      <c r="A126" t="s">
        <v>94</v>
      </c>
      <c r="B126" t="s">
        <v>25</v>
      </c>
      <c r="C126">
        <v>16.910499999999999</v>
      </c>
      <c r="D126">
        <v>1.49</v>
      </c>
      <c r="F126">
        <v>15.24</v>
      </c>
      <c r="G126">
        <f t="shared" si="0"/>
        <v>14.519543477180733</v>
      </c>
      <c r="H126">
        <f>ABS(C126-F126)</f>
        <v>1.6704999999999988</v>
      </c>
      <c r="I126">
        <f>(H126/((C126+F126)/2))*100</f>
        <v>10.391751294692144</v>
      </c>
      <c r="J126">
        <f xml:space="preserve"> 100- I126</f>
        <v>89.608248705307858</v>
      </c>
      <c r="K126">
        <v>89.608248705307858</v>
      </c>
    </row>
    <row r="127" spans="1:11" x14ac:dyDescent="0.25">
      <c r="A127" t="s">
        <v>115</v>
      </c>
      <c r="B127" t="s">
        <v>25</v>
      </c>
      <c r="C127">
        <v>13.579980816646101</v>
      </c>
      <c r="D127">
        <v>1.8190001249313299</v>
      </c>
      <c r="F127">
        <v>15.24</v>
      </c>
      <c r="G127">
        <f t="shared" si="0"/>
        <v>14.519543477180733</v>
      </c>
      <c r="H127">
        <f>ABS(C127-F127)</f>
        <v>1.6600191833538993</v>
      </c>
      <c r="I127">
        <f>(H127/((C127+F127)/2))*100</f>
        <v>11.519918725241418</v>
      </c>
      <c r="J127">
        <f xml:space="preserve"> 100- I127</f>
        <v>88.480081274758589</v>
      </c>
      <c r="K127">
        <v>88.480081274758589</v>
      </c>
    </row>
    <row r="128" spans="1:11" x14ac:dyDescent="0.25">
      <c r="A128" t="s">
        <v>91</v>
      </c>
      <c r="B128" t="s">
        <v>25</v>
      </c>
      <c r="C128">
        <v>13.547931784255901</v>
      </c>
      <c r="D128">
        <v>1.2530000209808301</v>
      </c>
      <c r="F128">
        <v>15.24</v>
      </c>
      <c r="G128">
        <f t="shared" si="0"/>
        <v>14.519543477180733</v>
      </c>
      <c r="H128">
        <f>ABS(C128-F128)</f>
        <v>1.6920682157440989</v>
      </c>
      <c r="I128">
        <f>(H128/((C128+F128)/2))*100</f>
        <v>11.755399647497358</v>
      </c>
      <c r="J128">
        <f xml:space="preserve"> 100- I128</f>
        <v>88.244600352502644</v>
      </c>
      <c r="K128">
        <v>88.244600352502644</v>
      </c>
    </row>
    <row r="129" spans="1:13" x14ac:dyDescent="0.25">
      <c r="A129" t="s">
        <v>122</v>
      </c>
      <c r="B129" t="s">
        <v>123</v>
      </c>
      <c r="C129">
        <v>13.3727247157859</v>
      </c>
      <c r="D129">
        <v>1.0440000295639</v>
      </c>
      <c r="F129">
        <v>15.24</v>
      </c>
      <c r="G129">
        <f t="shared" si="0"/>
        <v>14.519543477180733</v>
      </c>
      <c r="H129">
        <f>ABS(C129-F129)</f>
        <v>1.8672752842141005</v>
      </c>
      <c r="I129">
        <f>(H129/((C129+F129)/2))*100</f>
        <v>13.052061995227652</v>
      </c>
      <c r="J129">
        <f xml:space="preserve"> 100- I129</f>
        <v>86.947938004772354</v>
      </c>
      <c r="K129">
        <v>86.947938004772354</v>
      </c>
    </row>
    <row r="130" spans="1:13" x14ac:dyDescent="0.25">
      <c r="A130" t="s">
        <v>84</v>
      </c>
      <c r="B130" t="s">
        <v>25</v>
      </c>
      <c r="C130">
        <v>13.252478289361399</v>
      </c>
      <c r="D130">
        <v>1.2480000257492001</v>
      </c>
      <c r="F130">
        <v>15.24</v>
      </c>
      <c r="G130">
        <f t="shared" si="0"/>
        <v>14.519543477180733</v>
      </c>
      <c r="H130">
        <f>ABS(C130-F130)</f>
        <v>1.9875217106386014</v>
      </c>
      <c r="I130">
        <f>(H130/((C130+F130)/2))*100</f>
        <v>13.951202773264605</v>
      </c>
      <c r="J130">
        <f xml:space="preserve"> 100- I130</f>
        <v>86.048797226735388</v>
      </c>
      <c r="K130">
        <v>86.048797226735388</v>
      </c>
    </row>
    <row r="131" spans="1:13" x14ac:dyDescent="0.25">
      <c r="A131" t="s">
        <v>77</v>
      </c>
      <c r="B131" t="s">
        <v>25</v>
      </c>
      <c r="C131">
        <v>13.203782673212</v>
      </c>
      <c r="D131">
        <v>1.93700003623962</v>
      </c>
      <c r="F131">
        <v>15.24</v>
      </c>
      <c r="G131">
        <f t="shared" si="0"/>
        <v>14.519543477180733</v>
      </c>
      <c r="H131">
        <f>ABS(C131-F131)</f>
        <v>2.0362173267879999</v>
      </c>
      <c r="I131">
        <f>(H131/((C131+F131)/2))*100</f>
        <v>14.317486180947967</v>
      </c>
      <c r="J131">
        <f xml:space="preserve"> 100- I131</f>
        <v>85.682513819052033</v>
      </c>
      <c r="K131">
        <v>85.682513819052033</v>
      </c>
    </row>
    <row r="132" spans="1:13" x14ac:dyDescent="0.25">
      <c r="A132" t="s">
        <v>94</v>
      </c>
      <c r="B132" t="s">
        <v>25</v>
      </c>
      <c r="C132">
        <v>13.164347959070499</v>
      </c>
      <c r="D132">
        <v>1.02200007438659</v>
      </c>
      <c r="F132">
        <v>15.24</v>
      </c>
      <c r="G132">
        <f t="shared" si="0"/>
        <v>14.519543477180733</v>
      </c>
      <c r="H132">
        <f>ABS(C132-F132)</f>
        <v>2.0756520409295014</v>
      </c>
      <c r="I132">
        <f>(H132/((C132+F132)/2))*100</f>
        <v>14.615030374366848</v>
      </c>
      <c r="J132">
        <f xml:space="preserve"> 100- I132</f>
        <v>85.384969625633147</v>
      </c>
      <c r="K132">
        <v>85.384969625633147</v>
      </c>
    </row>
    <row r="133" spans="1:13" x14ac:dyDescent="0.25">
      <c r="A133" t="s">
        <v>80</v>
      </c>
      <c r="B133" t="s">
        <v>25</v>
      </c>
      <c r="C133">
        <v>17.7361</v>
      </c>
      <c r="D133">
        <v>2.84</v>
      </c>
      <c r="F133">
        <v>15.24</v>
      </c>
      <c r="G133">
        <f t="shared" si="0"/>
        <v>14.519543477180733</v>
      </c>
      <c r="H133">
        <f>ABS(C133-F133)</f>
        <v>2.4961000000000002</v>
      </c>
      <c r="I133">
        <f>(H133/((C133+F133)/2))*100</f>
        <v>15.138842980219009</v>
      </c>
      <c r="J133">
        <f xml:space="preserve"> 100- I133</f>
        <v>84.86115701978099</v>
      </c>
      <c r="K133">
        <v>84.86115701978099</v>
      </c>
    </row>
    <row r="134" spans="1:13" x14ac:dyDescent="0.25">
      <c r="A134" t="s">
        <v>75</v>
      </c>
      <c r="B134" t="s">
        <v>25</v>
      </c>
      <c r="C134">
        <v>12.9863</v>
      </c>
      <c r="D134">
        <v>2.8359999999999999</v>
      </c>
      <c r="F134">
        <v>15.24</v>
      </c>
      <c r="G134">
        <f t="shared" si="0"/>
        <v>14.519543477180733</v>
      </c>
      <c r="H134">
        <f>ABS(C134-F134)</f>
        <v>2.2537000000000003</v>
      </c>
      <c r="I134">
        <f>(H134/((C134+F134)/2))*100</f>
        <v>15.968795059926382</v>
      </c>
      <c r="J134">
        <f xml:space="preserve"> 100- I134</f>
        <v>84.031204940073621</v>
      </c>
      <c r="K134">
        <v>84.031204940073621</v>
      </c>
    </row>
    <row r="135" spans="1:13" x14ac:dyDescent="0.25">
      <c r="A135" t="s">
        <v>124</v>
      </c>
      <c r="B135" t="s">
        <v>25</v>
      </c>
      <c r="C135">
        <v>12.982159014535899</v>
      </c>
      <c r="D135">
        <v>1.5690001249313299</v>
      </c>
      <c r="F135">
        <v>15.24</v>
      </c>
      <c r="G135">
        <f t="shared" si="0"/>
        <v>14.519543477180733</v>
      </c>
      <c r="H135">
        <f>ABS(C135-F135)</f>
        <v>2.2578409854641013</v>
      </c>
      <c r="I135">
        <f>(H135/((C135+F135)/2))*100</f>
        <v>16.000483763848074</v>
      </c>
      <c r="J135">
        <f xml:space="preserve"> 100- I135</f>
        <v>83.999516236151919</v>
      </c>
      <c r="K135">
        <v>83.999516236151919</v>
      </c>
    </row>
    <row r="136" spans="1:13" x14ac:dyDescent="0.25">
      <c r="A136" t="s">
        <v>93</v>
      </c>
      <c r="B136" t="s">
        <v>25</v>
      </c>
      <c r="C136">
        <v>12.9428007457637</v>
      </c>
      <c r="D136">
        <v>2.4440000057220401</v>
      </c>
      <c r="F136">
        <v>15.24</v>
      </c>
      <c r="G136">
        <f t="shared" si="0"/>
        <v>14.519543477180733</v>
      </c>
      <c r="H136">
        <f>ABS(C136-F136)</f>
        <v>2.2971992542363004</v>
      </c>
      <c r="I136">
        <f>(H136/((C136+F136)/2))*100</f>
        <v>16.302136008122641</v>
      </c>
      <c r="J136">
        <f xml:space="preserve"> 100- I136</f>
        <v>83.697863991877355</v>
      </c>
      <c r="K136">
        <v>83.697863991877355</v>
      </c>
    </row>
    <row r="137" spans="1:13" x14ac:dyDescent="0.25">
      <c r="A137" t="s">
        <v>85</v>
      </c>
      <c r="B137" t="s">
        <v>25</v>
      </c>
      <c r="C137">
        <v>12.699984229642499</v>
      </c>
      <c r="D137">
        <v>1.93400013446807</v>
      </c>
      <c r="F137">
        <v>15.24</v>
      </c>
      <c r="G137">
        <f t="shared" si="0"/>
        <v>14.519543477180733</v>
      </c>
      <c r="H137">
        <f>ABS(C137-F137)</f>
        <v>2.5400157703575008</v>
      </c>
      <c r="I137">
        <f>(H137/((C137+F137)/2))*100</f>
        <v>18.181941331682712</v>
      </c>
      <c r="J137">
        <f xml:space="preserve"> 100- I137</f>
        <v>81.818058668317292</v>
      </c>
      <c r="K137">
        <v>81.818058668317292</v>
      </c>
    </row>
    <row r="138" spans="1:13" x14ac:dyDescent="0.25">
      <c r="A138" t="s">
        <v>74</v>
      </c>
      <c r="B138" t="s">
        <v>25</v>
      </c>
      <c r="C138">
        <v>10.618541539792799</v>
      </c>
      <c r="D138">
        <v>2.3900001049041699</v>
      </c>
      <c r="E138" t="s">
        <v>129</v>
      </c>
      <c r="F138">
        <v>15.24</v>
      </c>
      <c r="G138">
        <f t="shared" si="0"/>
        <v>14.519543477180733</v>
      </c>
      <c r="H138">
        <f>ABS(C138-F138)</f>
        <v>4.6214584602072009</v>
      </c>
      <c r="I138">
        <f>(H138/((C138+F138)/2))*100</f>
        <v>35.744154039742739</v>
      </c>
      <c r="J138">
        <f xml:space="preserve"> 100- I138</f>
        <v>64.255845960257261</v>
      </c>
      <c r="K138">
        <v>64.255845960257261</v>
      </c>
    </row>
    <row r="139" spans="1:13" x14ac:dyDescent="0.25">
      <c r="A139" t="s">
        <v>140</v>
      </c>
      <c r="B139" t="s">
        <v>25</v>
      </c>
      <c r="C139">
        <v>22.784700000000001</v>
      </c>
      <c r="D139">
        <v>3.15</v>
      </c>
      <c r="F139">
        <v>15.24</v>
      </c>
      <c r="G139">
        <f t="shared" si="0"/>
        <v>14.519543477180733</v>
      </c>
      <c r="H139">
        <f>ABS(C139-F139)</f>
        <v>7.5447000000000006</v>
      </c>
      <c r="I139">
        <f>(H139/((C139+F139)/2))*100</f>
        <v>39.683153318763857</v>
      </c>
      <c r="J139">
        <f xml:space="preserve"> 100- I139</f>
        <v>60.316846681236143</v>
      </c>
      <c r="K139">
        <v>58.097026344317484</v>
      </c>
    </row>
    <row r="140" spans="1:13" x14ac:dyDescent="0.25">
      <c r="A140" t="s">
        <v>117</v>
      </c>
      <c r="B140" t="s">
        <v>25</v>
      </c>
      <c r="C140">
        <v>23.3186</v>
      </c>
      <c r="D140">
        <v>3.09</v>
      </c>
      <c r="F140">
        <v>15.24</v>
      </c>
      <c r="G140">
        <f t="shared" si="0"/>
        <v>14.519543477180733</v>
      </c>
      <c r="H140">
        <f>ABS(C140-F140)</f>
        <v>8.0785999999999998</v>
      </c>
      <c r="I140">
        <f>(H140/((C140+F140)/2))*100</f>
        <v>41.902973655682516</v>
      </c>
      <c r="J140">
        <f xml:space="preserve"> 100- I140</f>
        <v>58.097026344317484</v>
      </c>
      <c r="K140">
        <v>58.097026344317484</v>
      </c>
    </row>
    <row r="141" spans="1:13" x14ac:dyDescent="0.25">
      <c r="A141" t="s">
        <v>134</v>
      </c>
      <c r="B141" t="s">
        <v>25</v>
      </c>
      <c r="C141">
        <v>28.222619999999999</v>
      </c>
      <c r="D141">
        <v>3.11</v>
      </c>
      <c r="F141">
        <v>15.24</v>
      </c>
      <c r="G141">
        <f t="shared" si="0"/>
        <v>14.519543477180733</v>
      </c>
      <c r="H141">
        <f>ABS(C141-F141)</f>
        <v>12.982619999999999</v>
      </c>
      <c r="I141">
        <f>(H141/((C141+F141)/2))*100</f>
        <v>59.741543422830922</v>
      </c>
      <c r="J141">
        <f xml:space="preserve"> 100- I141</f>
        <v>40.258456577169078</v>
      </c>
      <c r="K141">
        <v>58.097026344317484</v>
      </c>
      <c r="M141">
        <f>15.24-14.7</f>
        <v>0.54000000000000092</v>
      </c>
    </row>
    <row r="142" spans="1:13" x14ac:dyDescent="0.25">
      <c r="A142" t="s">
        <v>142</v>
      </c>
      <c r="B142" t="s">
        <v>25</v>
      </c>
      <c r="C142">
        <v>31.287500000000001</v>
      </c>
      <c r="D142">
        <v>3.51</v>
      </c>
      <c r="F142">
        <v>15.24</v>
      </c>
      <c r="G142">
        <f t="shared" si="0"/>
        <v>14.519543477180733</v>
      </c>
      <c r="H142">
        <f>ABS(C142-F142)</f>
        <v>16.047499999999999</v>
      </c>
      <c r="I142">
        <f>(H142/((C142+F142)/2))*100</f>
        <v>68.980710332598989</v>
      </c>
      <c r="J142">
        <f xml:space="preserve"> 100- I142</f>
        <v>31.019289667401011</v>
      </c>
      <c r="K142">
        <v>58.097026344317484</v>
      </c>
    </row>
    <row r="143" spans="1:13" x14ac:dyDescent="0.25">
      <c r="A143" t="s">
        <v>141</v>
      </c>
      <c r="B143" t="s">
        <v>25</v>
      </c>
      <c r="C143">
        <v>33.046399999999998</v>
      </c>
      <c r="D143">
        <v>3.48</v>
      </c>
      <c r="F143">
        <v>15.24</v>
      </c>
      <c r="G143">
        <f t="shared" si="0"/>
        <v>14.519543477180733</v>
      </c>
      <c r="H143">
        <f>ABS(C143-F143)</f>
        <v>17.806399999999996</v>
      </c>
      <c r="I143">
        <f>(H143/((C143+F143)/2))*100</f>
        <v>73.753272142880803</v>
      </c>
      <c r="J143">
        <f xml:space="preserve"> 100- I143</f>
        <v>26.246727857119197</v>
      </c>
      <c r="K143">
        <v>58.097026344317484</v>
      </c>
    </row>
    <row r="144" spans="1:13" x14ac:dyDescent="0.25">
      <c r="A144" s="1" t="s">
        <v>144</v>
      </c>
      <c r="B144" t="s">
        <v>25</v>
      </c>
      <c r="C144">
        <v>34.523800000000001</v>
      </c>
      <c r="D144">
        <v>4.0999999999999996</v>
      </c>
      <c r="F144">
        <v>15.24</v>
      </c>
      <c r="G144">
        <f t="shared" si="0"/>
        <v>14.519543477180733</v>
      </c>
      <c r="H144">
        <f>ABS(C144-F144)</f>
        <v>19.283799999999999</v>
      </c>
      <c r="I144">
        <f>(H144/((C144+F144)/2))*100</f>
        <v>77.501316217812942</v>
      </c>
      <c r="J144">
        <f xml:space="preserve"> 100- I144</f>
        <v>22.498683782187058</v>
      </c>
      <c r="K144">
        <v>58.097026344317484</v>
      </c>
    </row>
    <row r="145" spans="1:11" x14ac:dyDescent="0.25">
      <c r="A145" t="s">
        <v>145</v>
      </c>
      <c r="B145" t="s">
        <v>25</v>
      </c>
      <c r="C145">
        <v>36.57</v>
      </c>
      <c r="D145">
        <v>4.0999999999999996</v>
      </c>
      <c r="F145">
        <v>15.24</v>
      </c>
      <c r="G145">
        <f t="shared" si="0"/>
        <v>14.519543477180733</v>
      </c>
      <c r="H145">
        <f>ABS(C145-F145)</f>
        <v>21.33</v>
      </c>
      <c r="I145">
        <f>(H145/((C145+F145)/2))*100</f>
        <v>82.339316734221185</v>
      </c>
      <c r="J145">
        <f xml:space="preserve"> 100- I145</f>
        <v>17.660683265778815</v>
      </c>
      <c r="K145">
        <v>58.097026344317484</v>
      </c>
    </row>
    <row r="146" spans="1:11" x14ac:dyDescent="0.25">
      <c r="A146" t="s">
        <v>146</v>
      </c>
      <c r="B146" t="s">
        <v>25</v>
      </c>
      <c r="C146">
        <v>36.7181</v>
      </c>
      <c r="D146">
        <v>4.3499999999999996</v>
      </c>
      <c r="F146">
        <v>15.24</v>
      </c>
      <c r="G146">
        <f t="shared" si="0"/>
        <v>14.519543477180733</v>
      </c>
      <c r="H146">
        <f>ABS(C146-F146)</f>
        <v>21.478099999999998</v>
      </c>
      <c r="I146">
        <f>(H146/((C146+F146)/2))*100</f>
        <v>82.674693647381247</v>
      </c>
      <c r="J146">
        <f xml:space="preserve"> 100- I146</f>
        <v>17.325306352618753</v>
      </c>
      <c r="K146">
        <v>58.097026344317484</v>
      </c>
    </row>
    <row r="147" spans="1:11" x14ac:dyDescent="0.25">
      <c r="A147" t="s">
        <v>148</v>
      </c>
      <c r="B147" t="s">
        <v>25</v>
      </c>
      <c r="C147">
        <v>38.564900000000002</v>
      </c>
      <c r="D147">
        <v>4.3600000000000003</v>
      </c>
      <c r="F147">
        <v>15.24</v>
      </c>
      <c r="G147">
        <f t="shared" si="0"/>
        <v>14.519543477180733</v>
      </c>
      <c r="H147">
        <f>ABS(C147-F147)</f>
        <v>23.3249</v>
      </c>
      <c r="I147">
        <f>(H147/((C147+F147)/2))*100</f>
        <v>86.701768798009098</v>
      </c>
      <c r="J147">
        <f xml:space="preserve"> 100- I147</f>
        <v>13.298231201990902</v>
      </c>
      <c r="K147">
        <v>58.097026344317484</v>
      </c>
    </row>
    <row r="148" spans="1:11" x14ac:dyDescent="0.25">
      <c r="A148" t="s">
        <v>147</v>
      </c>
      <c r="B148" t="s">
        <v>25</v>
      </c>
      <c r="C148">
        <v>41.794199999999996</v>
      </c>
      <c r="D148">
        <v>4.3559999999999999</v>
      </c>
      <c r="F148">
        <v>15.24</v>
      </c>
      <c r="G148">
        <f t="shared" si="0"/>
        <v>14.519543477180733</v>
      </c>
      <c r="H148">
        <f>ABS(C148-F148)</f>
        <v>26.554199999999994</v>
      </c>
      <c r="I148">
        <f>(H148/((C148+F148)/2))*100</f>
        <v>93.116761522034125</v>
      </c>
      <c r="J148">
        <f xml:space="preserve"> 100- I148</f>
        <v>6.8832384779658753</v>
      </c>
      <c r="K148">
        <v>58.097026344317484</v>
      </c>
    </row>
    <row r="149" spans="1:11" x14ac:dyDescent="0.25">
      <c r="B149" t="s">
        <v>25</v>
      </c>
      <c r="C149">
        <v>41.819000000000003</v>
      </c>
      <c r="D149">
        <v>4.09</v>
      </c>
      <c r="F149">
        <v>15.24</v>
      </c>
      <c r="G149">
        <f t="shared" si="0"/>
        <v>14.519543477180733</v>
      </c>
      <c r="H149">
        <f>ABS(C149-F149)</f>
        <v>26.579000000000001</v>
      </c>
      <c r="I149">
        <f>(H149/((C149+F149)/2))*100</f>
        <v>93.16321702097828</v>
      </c>
      <c r="J149">
        <f xml:space="preserve"> 100- I149</f>
        <v>6.8367829790217201</v>
      </c>
      <c r="K149">
        <v>58.097026344317484</v>
      </c>
    </row>
    <row r="150" spans="1:11" x14ac:dyDescent="0.25">
      <c r="A150" t="s">
        <v>80</v>
      </c>
      <c r="B150" t="s">
        <v>25</v>
      </c>
      <c r="C150">
        <v>18.461975731016398</v>
      </c>
      <c r="D150">
        <v>2.3700001239776598</v>
      </c>
      <c r="E150" t="s">
        <v>120</v>
      </c>
      <c r="F150">
        <v>15.24</v>
      </c>
      <c r="G150">
        <f t="shared" si="0"/>
        <v>14.519543477180733</v>
      </c>
      <c r="H150" t="e">
        <f>ABS(#REF!-#REF!)</f>
        <v>#REF!</v>
      </c>
    </row>
    <row r="151" spans="1:11" x14ac:dyDescent="0.25">
      <c r="A151" t="s">
        <v>150</v>
      </c>
      <c r="B151" t="s">
        <v>25</v>
      </c>
    </row>
    <row r="153" spans="1:11" x14ac:dyDescent="0.25">
      <c r="B153" t="s">
        <v>25</v>
      </c>
    </row>
    <row r="156" spans="1:11" x14ac:dyDescent="0.25">
      <c r="A156" t="s">
        <v>143</v>
      </c>
      <c r="B156" t="s">
        <v>25</v>
      </c>
      <c r="C156">
        <v>51.967500000000001</v>
      </c>
      <c r="D156">
        <v>3.46</v>
      </c>
      <c r="F156">
        <v>15.24</v>
      </c>
      <c r="G156">
        <f xml:space="preserve"> AVERAGE(C144:C147)</f>
        <v>36.594200000000001</v>
      </c>
      <c r="H156">
        <f>ABS(C156-F156)</f>
        <v>36.727499999999999</v>
      </c>
      <c r="I156">
        <f>(H156/((C156+F156)/2))*100</f>
        <v>109.29583751813414</v>
      </c>
      <c r="J156">
        <f xml:space="preserve">  I156 -100</f>
        <v>9.2958375181341353</v>
      </c>
      <c r="K156">
        <v>58.097026344317484</v>
      </c>
    </row>
  </sheetData>
  <autoFilter ref="A91:I141" xr:uid="{1029822D-EED9-46D2-B319-5586ACC2C32C}">
    <sortState xmlns:xlrd2="http://schemas.microsoft.com/office/spreadsheetml/2017/richdata2" ref="A92:I141">
      <sortCondition ref="C92:C141"/>
    </sortState>
  </autoFilter>
  <sortState xmlns:xlrd2="http://schemas.microsoft.com/office/spreadsheetml/2017/richdata2" ref="A91:K150">
    <sortCondition descending="1" ref="J91:J150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Petluk</dc:creator>
  <cp:lastModifiedBy>Justin Petluk</cp:lastModifiedBy>
  <dcterms:created xsi:type="dcterms:W3CDTF">2019-11-25T01:23:21Z</dcterms:created>
  <dcterms:modified xsi:type="dcterms:W3CDTF">2019-11-25T06:24:48Z</dcterms:modified>
</cp:coreProperties>
</file>