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ES" sheetId="1" r:id="rId4"/>
    <sheet state="visible" name="rdfsClass" sheetId="2" r:id="rId5"/>
    <sheet state="visible" name="rdfProperty" sheetId="3" r:id="rId6"/>
    <sheet state="visible" name="Gewässer_Typ" sheetId="4" r:id="rId7"/>
    <sheet state="visible" name="Natürlichkeits_Typ" sheetId="5" r:id="rId8"/>
    <sheet state="visible" name="Breiten_Typ" sheetId="6" r:id="rId9"/>
    <sheet state="visible" name="Tiefen_Typ" sheetId="7" r:id="rId10"/>
    <sheet state="visible" name="Wasser_Typ" sheetId="8" r:id="rId11"/>
    <sheet state="visible" name="Lage_Typ" sheetId="9" r:id="rId12"/>
    <sheet state="visible" name="Strömungs_Typ" sheetId="10" r:id="rId13"/>
    <sheet state="visible" name="Wasserführungs_Typ" sheetId="11" r:id="rId14"/>
    <sheet state="visible" name="Nährstoffgehalt_Typ" sheetId="12" r:id="rId15"/>
    <sheet state="visible" name="Ökologischer_Zustands_Typ" sheetId="13" r:id="rId16"/>
    <sheet state="visible" name="Farb_Typ" sheetId="14" r:id="rId17"/>
    <sheet state="visible" name="Strom" sheetId="15" r:id="rId18"/>
    <sheet state="visible" name="Statistik (Info)" sheetId="16" r:id="rId19"/>
  </sheets>
  <definedNames>
    <definedName hidden="1" localSheetId="3" name="_xlnm._FilterDatabase">'Gewässer_Typ'!$C$1:$AB$31</definedName>
  </definedNames>
  <calcPr/>
</workbook>
</file>

<file path=xl/sharedStrings.xml><?xml version="1.0" encoding="utf-8"?>
<sst xmlns="http://schemas.openxmlformats.org/spreadsheetml/2006/main" count="444" uniqueCount="215">
  <si>
    <t>Prefix</t>
  </si>
  <si>
    <t>URI</t>
  </si>
  <si>
    <t>:</t>
  </si>
  <si>
    <r>
      <rPr>
        <rFont val="Arial"/>
        <color theme="1"/>
      </rPr>
      <t>&lt;</t>
    </r>
    <r>
      <rPr>
        <rFont val="Arial"/>
        <color rgb="FF000000"/>
      </rPr>
      <t>h</t>
    </r>
    <r>
      <rPr>
        <rFont val="Arial"/>
        <color rgb="FF000000"/>
      </rPr>
      <t>ttp://h-da.de/fbi/gewaesserontology/</t>
    </r>
    <r>
      <rPr>
        <rFont val="Arial"/>
        <color theme="1"/>
      </rPr>
      <t>&gt;</t>
    </r>
  </si>
  <si>
    <t>rdf:</t>
  </si>
  <si>
    <t>&lt;http://www.w3.org/1999/02/22-rdf-syntax-ns#&gt;</t>
  </si>
  <si>
    <t>rdfs:</t>
  </si>
  <si>
    <t>&lt;http://www.w3.org/2000/01/rdf-schema#&gt;</t>
  </si>
  <si>
    <t>owl:</t>
  </si>
  <si>
    <t>&lt;http://www.w3.org/2002/07/owl#&gt;</t>
  </si>
  <si>
    <t>xsd:</t>
  </si>
  <si>
    <t>&lt;http://www.w3.org/2001/XMLSchema#&gt;</t>
  </si>
  <si>
    <t>skos:</t>
  </si>
  <si>
    <t>&lt;http://www.w3.org/2004/02/skos/core#&gt;</t>
  </si>
  <si>
    <t>ID</t>
  </si>
  <si>
    <t>a [rdfs:Class]</t>
  </si>
  <si>
    <t>skos:prefLabel [string]</t>
  </si>
  <si>
    <t>skos:altLabel [string]</t>
  </si>
  <si>
    <t>rdfs:subClassOf</t>
  </si>
  <si>
    <t>rdfs:comment</t>
  </si>
  <si>
    <t>rdfs:seeAlso</t>
  </si>
  <si>
    <t>rdfs:Class</t>
  </si>
  <si>
    <t>Gewässer Typ</t>
  </si>
  <si>
    <t>Natürlichkeits Typ</t>
  </si>
  <si>
    <t>Breiten Typ</t>
  </si>
  <si>
    <t>Tiefen Typ</t>
  </si>
  <si>
    <t>Wasser Typ</t>
  </si>
  <si>
    <t>Lage Typ</t>
  </si>
  <si>
    <t>Strömungs Typ</t>
  </si>
  <si>
    <t>Wasserführungs Typ</t>
  </si>
  <si>
    <t>Nährstoffgehalt Typ</t>
  </si>
  <si>
    <t>Ökologiger Zustands Typ</t>
  </si>
  <si>
    <t>Farb Typ</t>
  </si>
  <si>
    <t>rdfs:domain</t>
  </si>
  <si>
    <t>rdfs:range</t>
  </si>
  <si>
    <t>owl:ObjectProperty | :BroaderInheritedProperty | :TypeInheritedProperty</t>
  </si>
  <si>
    <t>natürlichkeits typ</t>
  </si>
  <si>
    <t>:Gewässer_Typ</t>
  </si>
  <si>
    <t>:Natürlichkeits_Typ</t>
  </si>
  <si>
    <t>breiten typ</t>
  </si>
  <si>
    <t>:Breiten_Typ</t>
  </si>
  <si>
    <t>tiefen typ</t>
  </si>
  <si>
    <t>:Tiefen_Typ</t>
  </si>
  <si>
    <t>wasser typ</t>
  </si>
  <si>
    <t>:Wasser_Typ</t>
  </si>
  <si>
    <t>lage typ</t>
  </si>
  <si>
    <t>:Lage_Typ</t>
  </si>
  <si>
    <t>strömungs typ</t>
  </si>
  <si>
    <t>:Strömungs_Typ</t>
  </si>
  <si>
    <t>skos:broader [:Gewässer_Typ]</t>
  </si>
  <si>
    <t>rdfs:comment [string]</t>
  </si>
  <si>
    <t>:natürlichkeits_typ [:Natürlichkeits_Typ]</t>
  </si>
  <si>
    <t>:breiten_typ [:Breiten_Typ]</t>
  </si>
  <si>
    <t>:tiefen_typ [:Tiefen_Typ]</t>
  </si>
  <si>
    <t>:wasser_typ [:Wasser_Typ]</t>
  </si>
  <si>
    <t>:lage_typ [:Lage_Typ]</t>
  </si>
  <si>
    <t>:strömungs_typ [:Strömungs_Typ]</t>
  </si>
  <si>
    <t>Gewässer</t>
  </si>
  <si>
    <t>Binnengewässer</t>
  </si>
  <si>
    <t>:Gewässer</t>
  </si>
  <si>
    <t>:Süßwasser</t>
  </si>
  <si>
    <t>Fließgewässer</t>
  </si>
  <si>
    <t>:Binnengewässer</t>
  </si>
  <si>
    <t>:strömend</t>
  </si>
  <si>
    <t>Rinnsal</t>
  </si>
  <si>
    <t>:Fließgewässer</t>
  </si>
  <si>
    <t>:natürlich</t>
  </si>
  <si>
    <t>:sehr_schmal</t>
  </si>
  <si>
    <t>:oberirdisch</t>
  </si>
  <si>
    <t>Bach</t>
  </si>
  <si>
    <t>:schmal</t>
  </si>
  <si>
    <t>Kleiner Fluss</t>
  </si>
  <si>
    <t>:mittelbreit</t>
  </si>
  <si>
    <t>Großer Fluss</t>
  </si>
  <si>
    <t>mündet in Strom</t>
  </si>
  <si>
    <t>:breit</t>
  </si>
  <si>
    <t>:Gewässer_Typ | rdfs:Class</t>
  </si>
  <si>
    <t>Strom</t>
  </si>
  <si>
    <t>mündet in Meer</t>
  </si>
  <si>
    <t>Höhlenfluss</t>
  </si>
  <si>
    <t>:unterirdisch</t>
  </si>
  <si>
    <t>Kanal</t>
  </si>
  <si>
    <t>Schiffahrtskanal</t>
  </si>
  <si>
    <t>Kanäle können auch auf natürlichen Gewässerbetten beruhen</t>
  </si>
  <si>
    <t>:künstlich</t>
  </si>
  <si>
    <t>Stillgewässer</t>
  </si>
  <si>
    <t>:strömungsfrei</t>
  </si>
  <si>
    <t>Pfütze</t>
  </si>
  <si>
    <t>:Stillgewässer</t>
  </si>
  <si>
    <t>Versickert oder verdunstet nach wenigen Tagen</t>
  </si>
  <si>
    <t>:flach</t>
  </si>
  <si>
    <t>Tümpel</t>
  </si>
  <si>
    <t>Kleinbiotop, das gelegentlich austrocknet</t>
  </si>
  <si>
    <t>Weiher</t>
  </si>
  <si>
    <t>Langlebiges Flachgewässer ohne Tiefenschicht</t>
  </si>
  <si>
    <t>See</t>
  </si>
  <si>
    <t>Langlebiges Gewässer mit Tiefenschicht und Temperaturschichtung</t>
  </si>
  <si>
    <t>:mitteltief</t>
  </si>
  <si>
    <t>Teich</t>
  </si>
  <si>
    <t>Stausee</t>
  </si>
  <si>
    <t>Höhlensee</t>
  </si>
  <si>
    <t>Zisterne</t>
  </si>
  <si>
    <t>Meer</t>
  </si>
  <si>
    <t>:tief</t>
  </si>
  <si>
    <t>:Salzwasser</t>
  </si>
  <si>
    <t>Nebenmeer</t>
  </si>
  <si>
    <t>:Meer</t>
  </si>
  <si>
    <t>Randmeer</t>
  </si>
  <si>
    <t>:Nebenmeer</t>
  </si>
  <si>
    <t>Unvollständig vom Ozean getrennt, z.B. durch Inselketten</t>
  </si>
  <si>
    <t>Binnenmeer</t>
  </si>
  <si>
    <t>Durch Meerenge mit Ozean verbunden</t>
  </si>
  <si>
    <t>Mittelmeer</t>
  </si>
  <si>
    <t>Nebenmeer zwischen Kontinenten</t>
  </si>
  <si>
    <t>Ozean</t>
  </si>
  <si>
    <t>Küstengewässer</t>
  </si>
  <si>
    <t>Festlandnahe Meeresgebiete</t>
  </si>
  <si>
    <t>Grundwasser</t>
  </si>
  <si>
    <t>Kluftwasser</t>
  </si>
  <si>
    <t>natürlich</t>
  </si>
  <si>
    <t>künstlich</t>
  </si>
  <si>
    <t>sehr schmal</t>
  </si>
  <si>
    <t>&lt; 1 m Breite</t>
  </si>
  <si>
    <t>schmal</t>
  </si>
  <si>
    <t>ca. 1-5 m Breite</t>
  </si>
  <si>
    <t>mittelbreit</t>
  </si>
  <si>
    <t>ca. 5-10 m Breite</t>
  </si>
  <si>
    <t>breit</t>
  </si>
  <si>
    <t>ab ca. 10 m Breite</t>
  </si>
  <si>
    <t>flach</t>
  </si>
  <si>
    <t>geringe Tiefe, keine Temperaturschichtung</t>
  </si>
  <si>
    <t>mitteltief</t>
  </si>
  <si>
    <t>mit Tiefenschicht und Temperaturschichtung</t>
  </si>
  <si>
    <t>tief</t>
  </si>
  <si>
    <t>Salzwasser</t>
  </si>
  <si>
    <t>Süßwasser</t>
  </si>
  <si>
    <t>oberirdisch</t>
  </si>
  <si>
    <t>Oberflächen-Gewässer</t>
  </si>
  <si>
    <t>unterirdisch</t>
  </si>
  <si>
    <t>Unterirdisches Gewässer</t>
  </si>
  <si>
    <t>skos:broader [:Strömungs_Typ]</t>
  </si>
  <si>
    <t>strömend</t>
  </si>
  <si>
    <t>strömendes Gewässer | Gerinne</t>
  </si>
  <si>
    <t>strömend offen</t>
  </si>
  <si>
    <t>Strömung in offenen Gerinnen</t>
  </si>
  <si>
    <t>strömend geschlossen</t>
  </si>
  <si>
    <t>Strömung in geschlossenen Gerinnen</t>
  </si>
  <si>
    <t>z. B. in phreatischen Höhlensystemen oder Druckstollen von Wasserkraftwerken</t>
  </si>
  <si>
    <t>sickerströmend</t>
  </si>
  <si>
    <t>Sickerströmung</t>
  </si>
  <si>
    <t>strömungsfrei</t>
  </si>
  <si>
    <t>strömungsfreies Gewässer |Totwasser | Stillwasser</t>
  </si>
  <si>
    <t>amiktisch</t>
  </si>
  <si>
    <t>amiktisches Stillwasser</t>
  </si>
  <si>
    <t>Keine Durchmischung</t>
  </si>
  <si>
    <t>meromkitisch</t>
  </si>
  <si>
    <t>meromkitisches Stillwasser</t>
  </si>
  <si>
    <t>Keine vollständige Durchmischung</t>
  </si>
  <si>
    <t>holomiktisch</t>
  </si>
  <si>
    <t>holomiktisches Stillwasser</t>
  </si>
  <si>
    <t>Vollständige Durchmischung</t>
  </si>
  <si>
    <t>skos:broader [:Wasserführungs_Typ]</t>
  </si>
  <si>
    <t>:Wasserführungs_Typ</t>
  </si>
  <si>
    <t>perennierend</t>
  </si>
  <si>
    <t>Perennierendes Gewässer</t>
  </si>
  <si>
    <t>Oberflächengewässer oder Quellen, die das ganze Jahr über Wasser führen</t>
  </si>
  <si>
    <t>intermittierend</t>
  </si>
  <si>
    <t>Intermittierendes Gewässer</t>
  </si>
  <si>
    <t>Fallen teilweise trocken, etwa aktive Wasserhöhlen und zeitweise versiegende Quellen</t>
  </si>
  <si>
    <t>periodisch</t>
  </si>
  <si>
    <t>Periodisches Gewässer</t>
  </si>
  <si>
    <t>:intermittierend</t>
  </si>
  <si>
    <t>Führen in regelmäßigem Zyklus Wasser, beispielsweise Tümpel, Gerinne der Schneeschmelze, Schmelzwasserseen oder Gewässer, die unter Einfluss der Gezeiten stehen (Brackwasser, Rückstaubereiche)</t>
  </si>
  <si>
    <t>episodisch</t>
  </si>
  <si>
    <t>Episodisches Gewässer</t>
  </si>
  <si>
    <t>Führen nur gelegentlich Wasser, beispielsweise sich nach Regenfällen bildende Gewässer (Überläufe von Sumpf- und Moorgebieten), natürliche und technische Vorfluter</t>
  </si>
  <si>
    <t>:Nährstoffgehalt_Typ</t>
  </si>
  <si>
    <t>oligotroph</t>
  </si>
  <si>
    <t>niedriger Nährstoffgehalt</t>
  </si>
  <si>
    <t>mesotroph</t>
  </si>
  <si>
    <t>mittlerer Nährstoffgehalt</t>
  </si>
  <si>
    <t>eutroph</t>
  </si>
  <si>
    <t>hoher Nährstoffgehalt</t>
  </si>
  <si>
    <t>hypertroph</t>
  </si>
  <si>
    <t>übermäßiger Nährstoffgehalt</t>
  </si>
  <si>
    <t>:Ökologischer_Zustands_Typ</t>
  </si>
  <si>
    <t>sehr gut</t>
  </si>
  <si>
    <t>Richtlinie 2000/60/EG (EU-Wasserrahmenrichtlinie, WRRL)</t>
  </si>
  <si>
    <t>gut</t>
  </si>
  <si>
    <t>mässig</t>
  </si>
  <si>
    <t>unbefriedigend</t>
  </si>
  <si>
    <t>schlecht</t>
  </si>
  <si>
    <t>:Farb_Typ</t>
  </si>
  <si>
    <t>Schwarzwasserfluss</t>
  </si>
  <si>
    <t>dunkeltrüb</t>
  </si>
  <si>
    <t>Weißwasserfluss</t>
  </si>
  <si>
    <t>helltrüb</t>
  </si>
  <si>
    <t>Klarwasserfluss</t>
  </si>
  <si>
    <t>:länge [float]</t>
  </si>
  <si>
    <t>:Strom</t>
  </si>
  <si>
    <t>Rhein</t>
  </si>
  <si>
    <t>Tripel Blatt 1</t>
  </si>
  <si>
    <t>Tripel Blatt 2</t>
  </si>
  <si>
    <t>Tripel Blatt 3</t>
  </si>
  <si>
    <t>Tripel Blatt 4</t>
  </si>
  <si>
    <t>Tripel Blatt 5</t>
  </si>
  <si>
    <t>Tripel Blatt 6</t>
  </si>
  <si>
    <t>Tripel Blatt 7</t>
  </si>
  <si>
    <t>Tripel Blatt 8</t>
  </si>
  <si>
    <t>Tripel Blatt 9</t>
  </si>
  <si>
    <t>Tripel Blatt 10</t>
  </si>
  <si>
    <t>Tripel Blatt 11</t>
  </si>
  <si>
    <t>Total</t>
  </si>
  <si>
    <t>Modellierungszeit [min]</t>
  </si>
  <si>
    <t>Modellierungsquote [Tripel/min]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</si>
</sst>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shrinkToFit="0" vertical="top" wrapText="1"/>
    </xf>
    <xf borderId="0" fillId="2" fontId="6" numFmtId="0" xfId="0" applyAlignment="1" applyFill="1" applyFon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43"/>
    <col customWidth="1" min="2" max="2" width="42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6" t="s">
        <v>5</v>
      </c>
    </row>
    <row r="4">
      <c r="A4" s="4" t="s">
        <v>6</v>
      </c>
      <c r="B4" s="7" t="s">
        <v>7</v>
      </c>
    </row>
    <row r="5">
      <c r="A5" s="4" t="s">
        <v>8</v>
      </c>
      <c r="B5" s="8" t="s">
        <v>9</v>
      </c>
    </row>
    <row r="6">
      <c r="A6" s="4" t="s">
        <v>10</v>
      </c>
      <c r="B6" s="6" t="s">
        <v>11</v>
      </c>
    </row>
    <row r="7">
      <c r="A7" s="4" t="s">
        <v>12</v>
      </c>
      <c r="B7" s="6" t="s">
        <v>13</v>
      </c>
    </row>
    <row r="8">
      <c r="B8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9.86"/>
    <col customWidth="1" min="2" max="2" width="11.86"/>
    <col customWidth="1" min="3" max="3" width="22.0"/>
    <col customWidth="1" min="5" max="5" width="18.71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1"/>
      <c r="G1" s="11"/>
      <c r="H1" s="10" t="s">
        <v>19</v>
      </c>
      <c r="I1" s="12" t="s">
        <v>20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tr">
        <f t="shared" ref="A2:A12" si="1">CONCAT(":", SUBSTITUTE(C2, " ", "_"))</f>
        <v>:Gewässer_Typ</v>
      </c>
      <c r="B2" s="13" t="s">
        <v>21</v>
      </c>
      <c r="C2" s="13" t="s">
        <v>22</v>
      </c>
      <c r="D2" s="14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3" t="str">
        <f t="shared" si="1"/>
        <v>:Natürlichkeits_Typ</v>
      </c>
      <c r="B3" s="13" t="s">
        <v>21</v>
      </c>
      <c r="C3" s="13" t="s">
        <v>23</v>
      </c>
      <c r="D3" s="14"/>
      <c r="E3" s="13"/>
      <c r="F3" s="14"/>
      <c r="G3" s="14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3" t="str">
        <f t="shared" si="1"/>
        <v>:Breiten_Typ</v>
      </c>
      <c r="B4" s="13" t="s">
        <v>21</v>
      </c>
      <c r="C4" s="13" t="s">
        <v>24</v>
      </c>
      <c r="D4" s="14"/>
      <c r="E4" s="13"/>
      <c r="F4" s="14"/>
      <c r="G4" s="14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3" t="str">
        <f t="shared" si="1"/>
        <v>:Tiefen_Typ</v>
      </c>
      <c r="B5" s="13" t="s">
        <v>21</v>
      </c>
      <c r="C5" s="13" t="s">
        <v>25</v>
      </c>
      <c r="D5" s="14"/>
      <c r="E5" s="13"/>
      <c r="F5" s="14"/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3" t="str">
        <f t="shared" si="1"/>
        <v>:Wasser_Typ</v>
      </c>
      <c r="B6" s="13" t="s">
        <v>21</v>
      </c>
      <c r="C6" s="13" t="s">
        <v>26</v>
      </c>
      <c r="D6" s="14"/>
      <c r="E6" s="13"/>
      <c r="F6" s="14"/>
      <c r="G6" s="14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3" t="str">
        <f t="shared" si="1"/>
        <v>:Lage_Typ</v>
      </c>
      <c r="B7" s="13" t="s">
        <v>21</v>
      </c>
      <c r="C7" s="13" t="s">
        <v>27</v>
      </c>
      <c r="D7" s="14"/>
      <c r="E7" s="13"/>
      <c r="F7" s="14"/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3" t="str">
        <f t="shared" si="1"/>
        <v>:Strömungs_Typ</v>
      </c>
      <c r="B8" s="13" t="s">
        <v>21</v>
      </c>
      <c r="C8" s="13" t="s">
        <v>28</v>
      </c>
      <c r="D8" s="14"/>
      <c r="E8" s="13"/>
      <c r="F8" s="14"/>
      <c r="G8" s="14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3" t="str">
        <f t="shared" si="1"/>
        <v>:Wasserführungs_Typ</v>
      </c>
      <c r="B9" s="13" t="s">
        <v>21</v>
      </c>
      <c r="C9" s="13" t="s">
        <v>29</v>
      </c>
      <c r="D9" s="14"/>
      <c r="E9" s="13"/>
      <c r="F9" s="14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3" t="str">
        <f t="shared" si="1"/>
        <v>:Nährstoffgehalt_Typ</v>
      </c>
      <c r="B10" s="13" t="s">
        <v>21</v>
      </c>
      <c r="C10" s="13" t="s">
        <v>30</v>
      </c>
      <c r="D10" s="14"/>
      <c r="E10" s="14"/>
      <c r="F10" s="14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3" t="str">
        <f t="shared" si="1"/>
        <v>:Ökologiger_Zustands_Typ</v>
      </c>
      <c r="B11" s="13" t="s">
        <v>21</v>
      </c>
      <c r="C11" s="13" t="s">
        <v>31</v>
      </c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3" t="str">
        <f t="shared" si="1"/>
        <v>:Farb_Typ</v>
      </c>
      <c r="B12" s="13" t="s">
        <v>21</v>
      </c>
      <c r="C12" s="13" t="s">
        <v>32</v>
      </c>
      <c r="D12" s="14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4"/>
      <c r="D13" s="14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3.14"/>
    <col customWidth="1" min="2" max="2" width="34.29"/>
    <col customWidth="1" min="3" max="3" width="22.0"/>
    <col customWidth="1" min="5" max="5" width="18.71"/>
    <col customWidth="1" min="6" max="6" width="22.86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33</v>
      </c>
      <c r="F1" s="10" t="s">
        <v>34</v>
      </c>
      <c r="G1" s="11"/>
      <c r="H1" s="10" t="s">
        <v>19</v>
      </c>
      <c r="I1" s="12" t="s">
        <v>20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tr">
        <f t="shared" ref="A2:A7" si="1">CONCAT(":", SUBSTITUTE(C2, " ", "_"))</f>
        <v>:natürlichkeits_typ</v>
      </c>
      <c r="B2" s="13" t="s">
        <v>35</v>
      </c>
      <c r="C2" s="13" t="s">
        <v>36</v>
      </c>
      <c r="D2" s="14"/>
      <c r="E2" s="13" t="s">
        <v>37</v>
      </c>
      <c r="F2" s="13" t="s">
        <v>38</v>
      </c>
      <c r="G2" s="14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3" t="str">
        <f t="shared" si="1"/>
        <v>:breiten_typ</v>
      </c>
      <c r="B3" s="13" t="s">
        <v>35</v>
      </c>
      <c r="C3" s="13" t="s">
        <v>39</v>
      </c>
      <c r="D3" s="14"/>
      <c r="E3" s="13" t="s">
        <v>37</v>
      </c>
      <c r="F3" s="13" t="s">
        <v>40</v>
      </c>
      <c r="G3" s="14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3" t="str">
        <f t="shared" si="1"/>
        <v>:tiefen_typ</v>
      </c>
      <c r="B4" s="13" t="s">
        <v>35</v>
      </c>
      <c r="C4" s="13" t="s">
        <v>41</v>
      </c>
      <c r="D4" s="14"/>
      <c r="E4" s="13" t="s">
        <v>37</v>
      </c>
      <c r="F4" s="17" t="s">
        <v>42</v>
      </c>
      <c r="G4" s="14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3" t="str">
        <f t="shared" si="1"/>
        <v>:wasser_typ</v>
      </c>
      <c r="B5" s="13" t="s">
        <v>35</v>
      </c>
      <c r="C5" s="13" t="s">
        <v>43</v>
      </c>
      <c r="D5" s="14"/>
      <c r="E5" s="13" t="s">
        <v>37</v>
      </c>
      <c r="F5" s="13" t="s">
        <v>44</v>
      </c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3" t="str">
        <f t="shared" si="1"/>
        <v>:lage_typ</v>
      </c>
      <c r="B6" s="13" t="s">
        <v>35</v>
      </c>
      <c r="C6" s="13" t="s">
        <v>45</v>
      </c>
      <c r="D6" s="14"/>
      <c r="E6" s="13" t="s">
        <v>37</v>
      </c>
      <c r="F6" s="13" t="s">
        <v>46</v>
      </c>
      <c r="G6" s="14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3" t="str">
        <f t="shared" si="1"/>
        <v>:strömungs_typ</v>
      </c>
      <c r="B7" s="13" t="s">
        <v>35</v>
      </c>
      <c r="C7" s="13" t="s">
        <v>47</v>
      </c>
      <c r="D7" s="14"/>
      <c r="E7" s="13" t="s">
        <v>37</v>
      </c>
      <c r="F7" s="13" t="s">
        <v>48</v>
      </c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3"/>
      <c r="B8" s="13"/>
      <c r="C8" s="13"/>
      <c r="D8" s="14"/>
      <c r="E8" s="13"/>
      <c r="F8" s="14"/>
      <c r="G8" s="14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3"/>
      <c r="B9" s="13"/>
      <c r="C9" s="13"/>
      <c r="D9" s="14"/>
      <c r="E9" s="13"/>
      <c r="F9" s="14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4"/>
      <c r="C10" s="14"/>
      <c r="D10" s="14"/>
      <c r="E10" s="14"/>
      <c r="F10" s="14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14"/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14"/>
      <c r="D12" s="14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4"/>
      <c r="D13" s="14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0"/>
      <c r="C15" s="10"/>
      <c r="D15" s="10"/>
      <c r="E15" s="10"/>
      <c r="F15" s="10"/>
      <c r="G15" s="10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86"/>
    <col customWidth="1" min="2" max="2" width="16.86"/>
    <col customWidth="1" min="3" max="3" width="20.0"/>
    <col customWidth="1" min="4" max="4" width="16.43"/>
    <col customWidth="1" min="5" max="5" width="19.57"/>
    <col customWidth="1" min="6" max="7" width="24.43"/>
    <col customWidth="1" min="8" max="8" width="18.29"/>
    <col customWidth="1" min="10" max="10" width="16.86"/>
    <col customWidth="1" min="11" max="11" width="25.71"/>
    <col customWidth="1" min="12" max="12" width="29.86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49</v>
      </c>
      <c r="F1" s="10" t="s">
        <v>50</v>
      </c>
      <c r="G1" s="10" t="s">
        <v>51</v>
      </c>
      <c r="H1" s="10" t="s">
        <v>52</v>
      </c>
      <c r="I1" s="18" t="s">
        <v>53</v>
      </c>
      <c r="J1" s="10" t="s">
        <v>54</v>
      </c>
      <c r="K1" s="10" t="s">
        <v>55</v>
      </c>
      <c r="L1" s="18" t="s">
        <v>56</v>
      </c>
      <c r="M1" s="11"/>
      <c r="N1" s="19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3" t="str">
        <f t="shared" ref="A2:A29" si="1">CONCAT(":", SUBSTITUTE(C2, " ", "_"))</f>
        <v>:Gewässer</v>
      </c>
      <c r="B2" s="13" t="s">
        <v>37</v>
      </c>
      <c r="C2" s="13" t="s">
        <v>57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:Binnengewässer</v>
      </c>
      <c r="B3" s="13" t="s">
        <v>37</v>
      </c>
      <c r="C3" s="13" t="s">
        <v>58</v>
      </c>
      <c r="D3" s="14"/>
      <c r="E3" s="13" t="s">
        <v>59</v>
      </c>
      <c r="F3" s="14"/>
      <c r="G3" s="14"/>
      <c r="H3" s="14"/>
      <c r="I3" s="14"/>
      <c r="J3" s="20" t="s">
        <v>60</v>
      </c>
      <c r="K3" s="2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tr">
        <f t="shared" si="1"/>
        <v>:Fließgewässer</v>
      </c>
      <c r="B4" s="13" t="s">
        <v>37</v>
      </c>
      <c r="C4" s="13" t="s">
        <v>61</v>
      </c>
      <c r="D4" s="14"/>
      <c r="E4" s="13" t="s">
        <v>62</v>
      </c>
      <c r="F4" s="14"/>
      <c r="G4" s="14"/>
      <c r="H4" s="14"/>
      <c r="I4" s="14"/>
      <c r="J4" s="13"/>
      <c r="K4" s="20"/>
      <c r="L4" s="20" t="s">
        <v>63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tr">
        <f t="shared" si="1"/>
        <v>:Rinnsal</v>
      </c>
      <c r="B5" s="13" t="s">
        <v>37</v>
      </c>
      <c r="C5" s="13" t="s">
        <v>64</v>
      </c>
      <c r="D5" s="14"/>
      <c r="E5" s="20" t="s">
        <v>65</v>
      </c>
      <c r="F5" s="14"/>
      <c r="G5" s="13" t="s">
        <v>66</v>
      </c>
      <c r="H5" s="13" t="s">
        <v>67</v>
      </c>
      <c r="I5" s="14"/>
      <c r="J5" s="13"/>
      <c r="K5" s="20" t="s">
        <v>68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tr">
        <f t="shared" si="1"/>
        <v>:Bach</v>
      </c>
      <c r="B6" s="13" t="s">
        <v>37</v>
      </c>
      <c r="C6" s="13" t="s">
        <v>69</v>
      </c>
      <c r="D6" s="14"/>
      <c r="E6" s="13" t="s">
        <v>65</v>
      </c>
      <c r="F6" s="14"/>
      <c r="G6" s="13" t="s">
        <v>66</v>
      </c>
      <c r="H6" s="13" t="s">
        <v>70</v>
      </c>
      <c r="I6" s="14"/>
      <c r="J6" s="13"/>
      <c r="K6" s="20" t="s">
        <v>68</v>
      </c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tr">
        <f t="shared" si="1"/>
        <v>:Kleiner_Fluss</v>
      </c>
      <c r="B7" s="13" t="s">
        <v>37</v>
      </c>
      <c r="C7" s="13" t="s">
        <v>71</v>
      </c>
      <c r="D7" s="14"/>
      <c r="E7" s="13" t="s">
        <v>65</v>
      </c>
      <c r="F7" s="14"/>
      <c r="G7" s="13" t="s">
        <v>66</v>
      </c>
      <c r="H7" s="13" t="s">
        <v>72</v>
      </c>
      <c r="I7" s="14"/>
      <c r="J7" s="13"/>
      <c r="K7" s="20" t="s">
        <v>68</v>
      </c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tr">
        <f t="shared" si="1"/>
        <v>:Großer_Fluss</v>
      </c>
      <c r="B8" s="13" t="s">
        <v>37</v>
      </c>
      <c r="C8" s="13" t="s">
        <v>73</v>
      </c>
      <c r="D8" s="14"/>
      <c r="E8" s="13" t="s">
        <v>65</v>
      </c>
      <c r="F8" s="13" t="s">
        <v>74</v>
      </c>
      <c r="G8" s="13" t="s">
        <v>66</v>
      </c>
      <c r="H8" s="13" t="s">
        <v>75</v>
      </c>
      <c r="I8" s="14"/>
      <c r="J8" s="13"/>
      <c r="K8" s="20" t="s">
        <v>68</v>
      </c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tr">
        <f t="shared" si="1"/>
        <v>:Strom</v>
      </c>
      <c r="B9" s="20" t="s">
        <v>76</v>
      </c>
      <c r="C9" s="13" t="s">
        <v>77</v>
      </c>
      <c r="D9" s="14"/>
      <c r="E9" s="13" t="s">
        <v>65</v>
      </c>
      <c r="F9" s="13" t="s">
        <v>78</v>
      </c>
      <c r="G9" s="13" t="s">
        <v>66</v>
      </c>
      <c r="H9" s="13" t="s">
        <v>75</v>
      </c>
      <c r="I9" s="14"/>
      <c r="J9" s="13"/>
      <c r="K9" s="20" t="s">
        <v>68</v>
      </c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3" t="str">
        <f t="shared" si="1"/>
        <v>:Höhlenfluss</v>
      </c>
      <c r="B10" s="13" t="s">
        <v>37</v>
      </c>
      <c r="C10" s="13" t="s">
        <v>79</v>
      </c>
      <c r="D10" s="14"/>
      <c r="E10" s="13" t="s">
        <v>65</v>
      </c>
      <c r="F10" s="14"/>
      <c r="G10" s="13" t="s">
        <v>66</v>
      </c>
      <c r="H10" s="14"/>
      <c r="I10" s="14"/>
      <c r="J10" s="13"/>
      <c r="K10" s="20" t="s">
        <v>80</v>
      </c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tr">
        <f t="shared" si="1"/>
        <v>:Kanal</v>
      </c>
      <c r="B11" s="13" t="s">
        <v>37</v>
      </c>
      <c r="C11" s="13" t="s">
        <v>81</v>
      </c>
      <c r="D11" s="13" t="s">
        <v>82</v>
      </c>
      <c r="E11" s="13" t="s">
        <v>65</v>
      </c>
      <c r="F11" s="13" t="s">
        <v>83</v>
      </c>
      <c r="G11" s="20" t="s">
        <v>84</v>
      </c>
      <c r="H11" s="14"/>
      <c r="I11" s="14"/>
      <c r="J11" s="13"/>
      <c r="K11" s="20" t="s">
        <v>68</v>
      </c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tr">
        <f t="shared" si="1"/>
        <v>:Stillgewässer</v>
      </c>
      <c r="B12" s="13" t="s">
        <v>37</v>
      </c>
      <c r="C12" s="13" t="s">
        <v>85</v>
      </c>
      <c r="D12" s="14"/>
      <c r="E12" s="13" t="s">
        <v>62</v>
      </c>
      <c r="F12" s="14"/>
      <c r="G12" s="14"/>
      <c r="H12" s="14"/>
      <c r="I12" s="14"/>
      <c r="J12" s="13"/>
      <c r="K12" s="20"/>
      <c r="L12" s="20" t="s">
        <v>86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tr">
        <f t="shared" si="1"/>
        <v>:Pfütze</v>
      </c>
      <c r="B13" s="13" t="s">
        <v>37</v>
      </c>
      <c r="C13" s="13" t="s">
        <v>87</v>
      </c>
      <c r="D13" s="14"/>
      <c r="E13" s="20" t="s">
        <v>88</v>
      </c>
      <c r="F13" s="20" t="s">
        <v>89</v>
      </c>
      <c r="G13" s="20" t="s">
        <v>66</v>
      </c>
      <c r="H13" s="14"/>
      <c r="I13" s="20" t="s">
        <v>90</v>
      </c>
      <c r="J13" s="13"/>
      <c r="K13" s="20" t="s">
        <v>68</v>
      </c>
      <c r="L13" s="20" t="s">
        <v>86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tr">
        <f t="shared" si="1"/>
        <v>:Tümpel</v>
      </c>
      <c r="B14" s="13" t="s">
        <v>37</v>
      </c>
      <c r="C14" s="13" t="s">
        <v>91</v>
      </c>
      <c r="D14" s="14"/>
      <c r="E14" s="13" t="s">
        <v>88</v>
      </c>
      <c r="F14" s="13" t="s">
        <v>92</v>
      </c>
      <c r="G14" s="20" t="s">
        <v>66</v>
      </c>
      <c r="H14" s="14"/>
      <c r="I14" s="20" t="s">
        <v>90</v>
      </c>
      <c r="J14" s="13"/>
      <c r="K14" s="20" t="s">
        <v>68</v>
      </c>
      <c r="L14" s="20" t="s">
        <v>86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 t="str">
        <f t="shared" si="1"/>
        <v>:Weiher</v>
      </c>
      <c r="B15" s="13" t="s">
        <v>37</v>
      </c>
      <c r="C15" s="13" t="s">
        <v>93</v>
      </c>
      <c r="D15" s="14"/>
      <c r="E15" s="20" t="s">
        <v>88</v>
      </c>
      <c r="F15" s="20" t="s">
        <v>94</v>
      </c>
      <c r="G15" s="20" t="s">
        <v>66</v>
      </c>
      <c r="H15" s="14"/>
      <c r="I15" s="20" t="s">
        <v>90</v>
      </c>
      <c r="J15" s="13"/>
      <c r="K15" s="20" t="s">
        <v>68</v>
      </c>
      <c r="L15" s="20" t="s">
        <v>86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3" t="str">
        <f t="shared" si="1"/>
        <v>:See</v>
      </c>
      <c r="B16" s="13" t="s">
        <v>37</v>
      </c>
      <c r="C16" s="13" t="s">
        <v>95</v>
      </c>
      <c r="D16" s="14"/>
      <c r="E16" s="13" t="s">
        <v>88</v>
      </c>
      <c r="F16" s="20" t="s">
        <v>96</v>
      </c>
      <c r="G16" s="20" t="s">
        <v>66</v>
      </c>
      <c r="H16" s="14"/>
      <c r="I16" s="20" t="s">
        <v>97</v>
      </c>
      <c r="J16" s="13"/>
      <c r="K16" s="20" t="s">
        <v>68</v>
      </c>
      <c r="L16" s="20" t="s">
        <v>86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3" t="str">
        <f t="shared" si="1"/>
        <v>:Teich</v>
      </c>
      <c r="B17" s="13" t="s">
        <v>37</v>
      </c>
      <c r="C17" s="13" t="s">
        <v>98</v>
      </c>
      <c r="D17" s="14"/>
      <c r="E17" s="13" t="s">
        <v>88</v>
      </c>
      <c r="F17" s="14"/>
      <c r="G17" s="20" t="s">
        <v>84</v>
      </c>
      <c r="H17" s="14"/>
      <c r="I17" s="20" t="s">
        <v>90</v>
      </c>
      <c r="J17" s="13"/>
      <c r="K17" s="20" t="s">
        <v>68</v>
      </c>
      <c r="L17" s="20" t="s">
        <v>86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3" t="str">
        <f t="shared" si="1"/>
        <v>:Stausee</v>
      </c>
      <c r="B18" s="13" t="s">
        <v>37</v>
      </c>
      <c r="C18" s="13" t="s">
        <v>99</v>
      </c>
      <c r="D18" s="14"/>
      <c r="E18" s="13" t="s">
        <v>88</v>
      </c>
      <c r="F18" s="14"/>
      <c r="G18" s="20" t="s">
        <v>84</v>
      </c>
      <c r="H18" s="14"/>
      <c r="I18" s="20" t="s">
        <v>97</v>
      </c>
      <c r="J18" s="13"/>
      <c r="K18" s="20" t="s">
        <v>68</v>
      </c>
      <c r="L18" s="20" t="s">
        <v>86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3" t="str">
        <f t="shared" si="1"/>
        <v>:Höhlensee</v>
      </c>
      <c r="B19" s="13" t="s">
        <v>37</v>
      </c>
      <c r="C19" s="13" t="s">
        <v>100</v>
      </c>
      <c r="D19" s="14"/>
      <c r="E19" s="13" t="s">
        <v>88</v>
      </c>
      <c r="F19" s="14"/>
      <c r="G19" s="20" t="s">
        <v>66</v>
      </c>
      <c r="H19" s="14"/>
      <c r="I19" s="20" t="s">
        <v>97</v>
      </c>
      <c r="J19" s="13"/>
      <c r="K19" s="20" t="s">
        <v>80</v>
      </c>
      <c r="L19" s="20" t="s">
        <v>86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3" t="str">
        <f t="shared" si="1"/>
        <v>:Zisterne</v>
      </c>
      <c r="B20" s="13" t="s">
        <v>37</v>
      </c>
      <c r="C20" s="13" t="s">
        <v>101</v>
      </c>
      <c r="D20" s="14"/>
      <c r="E20" s="13" t="s">
        <v>88</v>
      </c>
      <c r="F20" s="14"/>
      <c r="G20" s="20" t="s">
        <v>84</v>
      </c>
      <c r="H20" s="14"/>
      <c r="I20" s="14"/>
      <c r="J20" s="13"/>
      <c r="K20" s="20" t="s">
        <v>80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3" t="str">
        <f t="shared" si="1"/>
        <v>:Meer</v>
      </c>
      <c r="B21" s="13" t="s">
        <v>37</v>
      </c>
      <c r="C21" s="13" t="s">
        <v>102</v>
      </c>
      <c r="D21" s="14"/>
      <c r="E21" s="13" t="s">
        <v>59</v>
      </c>
      <c r="F21" s="14"/>
      <c r="G21" s="20" t="s">
        <v>66</v>
      </c>
      <c r="H21" s="14"/>
      <c r="I21" s="20" t="s">
        <v>103</v>
      </c>
      <c r="J21" s="20" t="s">
        <v>104</v>
      </c>
      <c r="K21" s="20" t="s">
        <v>68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3" t="str">
        <f t="shared" si="1"/>
        <v>:Nebenmeer</v>
      </c>
      <c r="B22" s="13" t="s">
        <v>37</v>
      </c>
      <c r="C22" s="13" t="s">
        <v>105</v>
      </c>
      <c r="D22" s="14"/>
      <c r="E22" s="13" t="s">
        <v>106</v>
      </c>
      <c r="F22" s="14"/>
      <c r="G22" s="14"/>
      <c r="H22" s="14"/>
      <c r="I22" s="20" t="s">
        <v>103</v>
      </c>
      <c r="J22" s="13"/>
      <c r="K22" s="20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3" t="str">
        <f t="shared" si="1"/>
        <v>:Randmeer</v>
      </c>
      <c r="B23" s="13" t="s">
        <v>37</v>
      </c>
      <c r="C23" s="13" t="s">
        <v>107</v>
      </c>
      <c r="D23" s="14"/>
      <c r="E23" s="13" t="s">
        <v>108</v>
      </c>
      <c r="F23" s="20" t="s">
        <v>109</v>
      </c>
      <c r="G23" s="14"/>
      <c r="H23" s="14"/>
      <c r="I23" s="20" t="s">
        <v>103</v>
      </c>
      <c r="J23" s="13"/>
      <c r="K23" s="20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3" t="str">
        <f t="shared" si="1"/>
        <v>:Binnenmeer</v>
      </c>
      <c r="B24" s="13" t="s">
        <v>37</v>
      </c>
      <c r="C24" s="13" t="s">
        <v>110</v>
      </c>
      <c r="D24" s="14"/>
      <c r="E24" s="13" t="s">
        <v>108</v>
      </c>
      <c r="F24" s="20" t="s">
        <v>111</v>
      </c>
      <c r="G24" s="14"/>
      <c r="H24" s="14"/>
      <c r="I24" s="20" t="s">
        <v>103</v>
      </c>
      <c r="J24" s="13"/>
      <c r="K24" s="20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3" t="str">
        <f t="shared" si="1"/>
        <v>:Mittelmeer</v>
      </c>
      <c r="B25" s="13" t="s">
        <v>37</v>
      </c>
      <c r="C25" s="4" t="s">
        <v>112</v>
      </c>
      <c r="D25" s="14"/>
      <c r="E25" s="13" t="s">
        <v>108</v>
      </c>
      <c r="F25" s="13" t="s">
        <v>113</v>
      </c>
      <c r="G25" s="14"/>
      <c r="H25" s="14"/>
      <c r="I25" s="20" t="s">
        <v>103</v>
      </c>
      <c r="J25" s="13"/>
      <c r="K25" s="20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3" t="str">
        <f t="shared" si="1"/>
        <v>:Ozean</v>
      </c>
      <c r="B26" s="13" t="s">
        <v>37</v>
      </c>
      <c r="C26" s="4" t="s">
        <v>114</v>
      </c>
      <c r="D26" s="14"/>
      <c r="E26" s="13" t="s">
        <v>106</v>
      </c>
      <c r="F26" s="14"/>
      <c r="G26" s="14"/>
      <c r="H26" s="14"/>
      <c r="I26" s="20" t="s">
        <v>103</v>
      </c>
      <c r="J26" s="13"/>
      <c r="K26" s="20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3" t="str">
        <f t="shared" si="1"/>
        <v>:Küstengewässer</v>
      </c>
      <c r="B27" s="13" t="s">
        <v>37</v>
      </c>
      <c r="C27" s="13" t="s">
        <v>115</v>
      </c>
      <c r="D27" s="14"/>
      <c r="E27" s="13" t="s">
        <v>106</v>
      </c>
      <c r="F27" s="20" t="s">
        <v>116</v>
      </c>
      <c r="G27" s="14"/>
      <c r="H27" s="14"/>
      <c r="I27" s="14"/>
      <c r="J27" s="13"/>
      <c r="K27" s="20" t="s">
        <v>68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3" t="str">
        <f t="shared" si="1"/>
        <v>:Grundwasser</v>
      </c>
      <c r="B28" s="13" t="s">
        <v>37</v>
      </c>
      <c r="C28" s="13" t="s">
        <v>117</v>
      </c>
      <c r="D28" s="14"/>
      <c r="E28" s="20" t="s">
        <v>59</v>
      </c>
      <c r="F28" s="14"/>
      <c r="G28" s="20" t="s">
        <v>66</v>
      </c>
      <c r="H28" s="14"/>
      <c r="I28" s="14"/>
      <c r="J28" s="20" t="s">
        <v>60</v>
      </c>
      <c r="K28" s="20" t="s">
        <v>80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3" t="str">
        <f t="shared" si="1"/>
        <v>:Kluftwasser</v>
      </c>
      <c r="B29" s="13" t="s">
        <v>37</v>
      </c>
      <c r="C29" s="13" t="s">
        <v>118</v>
      </c>
      <c r="D29" s="14"/>
      <c r="E29" s="13" t="s">
        <v>59</v>
      </c>
      <c r="F29" s="14"/>
      <c r="G29" s="20" t="s">
        <v>66</v>
      </c>
      <c r="H29" s="14"/>
      <c r="I29" s="14"/>
      <c r="J29" s="20" t="s">
        <v>60</v>
      </c>
      <c r="K29" s="20" t="s">
        <v>80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20"/>
      <c r="B30" s="20"/>
      <c r="C30" s="20"/>
      <c r="D30" s="14"/>
      <c r="E30" s="20"/>
      <c r="F30" s="14"/>
      <c r="G30" s="14"/>
      <c r="H30" s="14"/>
      <c r="I30" s="2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20"/>
      <c r="B31" s="20"/>
      <c r="C31" s="20"/>
      <c r="D31" s="14"/>
      <c r="E31" s="20"/>
      <c r="F31" s="14"/>
      <c r="G31" s="14"/>
      <c r="H31" s="14"/>
      <c r="I31" s="2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</sheetData>
  <autoFilter ref="$C$1:$AB$3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8.86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2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3" t="str">
        <f t="shared" ref="A2:A3" si="1">CONCAT(":", SUBSTITUTE(C2, " ", "_"))</f>
        <v>:natürlich</v>
      </c>
      <c r="B2" s="20" t="s">
        <v>38</v>
      </c>
      <c r="C2" s="13" t="s">
        <v>119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:künstlich</v>
      </c>
      <c r="B3" s="20" t="s">
        <v>38</v>
      </c>
      <c r="C3" s="13" t="s">
        <v>120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16.29"/>
    <col customWidth="1" min="6" max="6" width="16.57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3" t="str">
        <f t="shared" ref="A2:A5" si="1">CONCAT(":", SUBSTITUTE(C2, " ", "_"))</f>
        <v>:sehr_schmal</v>
      </c>
      <c r="B2" s="20" t="s">
        <v>40</v>
      </c>
      <c r="C2" s="20" t="s">
        <v>121</v>
      </c>
      <c r="D2" s="14"/>
      <c r="E2" s="14"/>
      <c r="F2" s="13" t="s">
        <v>122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:schmal</v>
      </c>
      <c r="B3" s="20" t="s">
        <v>40</v>
      </c>
      <c r="C3" s="13" t="s">
        <v>123</v>
      </c>
      <c r="D3" s="14"/>
      <c r="E3" s="14"/>
      <c r="F3" s="13" t="s">
        <v>124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tr">
        <f t="shared" si="1"/>
        <v>:mittelbreit</v>
      </c>
      <c r="B4" s="20" t="s">
        <v>40</v>
      </c>
      <c r="C4" s="13" t="s">
        <v>125</v>
      </c>
      <c r="D4" s="14"/>
      <c r="E4" s="14"/>
      <c r="F4" s="13" t="s">
        <v>126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tr">
        <f t="shared" si="1"/>
        <v>:breit</v>
      </c>
      <c r="B5" s="20" t="s">
        <v>40</v>
      </c>
      <c r="C5" s="13" t="s">
        <v>127</v>
      </c>
      <c r="D5" s="14"/>
      <c r="E5" s="14"/>
      <c r="F5" s="13" t="s">
        <v>128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6" max="6" width="38.14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17" t="str">
        <f t="shared" ref="A2:A4" si="1">CONCAT(":", SUBSTITUTE(C2, " ", "_"))</f>
        <v>:flach</v>
      </c>
      <c r="B2" s="23" t="s">
        <v>42</v>
      </c>
      <c r="C2" s="17" t="s">
        <v>129</v>
      </c>
      <c r="D2" s="24"/>
      <c r="E2" s="24"/>
      <c r="F2" s="17" t="s">
        <v>130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17" t="str">
        <f t="shared" si="1"/>
        <v>:mitteltief</v>
      </c>
      <c r="B3" s="23" t="s">
        <v>42</v>
      </c>
      <c r="C3" s="17" t="s">
        <v>131</v>
      </c>
      <c r="D3" s="24"/>
      <c r="E3" s="24"/>
      <c r="F3" s="17" t="s">
        <v>132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17" t="str">
        <f t="shared" si="1"/>
        <v>:tief</v>
      </c>
      <c r="B4" s="23" t="s">
        <v>42</v>
      </c>
      <c r="C4" s="17" t="s">
        <v>133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16.29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17" t="str">
        <f t="shared" ref="A2:A3" si="1">CONCAT(":", SUBSTITUTE(C2, " ", "_"))</f>
        <v>:Salzwasser</v>
      </c>
      <c r="B2" s="23" t="s">
        <v>44</v>
      </c>
      <c r="C2" s="17" t="s">
        <v>134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17" t="str">
        <f t="shared" si="1"/>
        <v>:Süßwasser</v>
      </c>
      <c r="B3" s="23" t="s">
        <v>44</v>
      </c>
      <c r="C3" s="17" t="s">
        <v>135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57"/>
    <col customWidth="1" min="2" max="2" width="13.29"/>
    <col customWidth="1" min="3" max="3" width="21.71"/>
    <col customWidth="1" min="4" max="4" width="22.43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>
      <c r="A2" s="4" t="str">
        <f t="shared" ref="A2:A3" si="1">CONCAT(":", SUBSTITUTE(C2, " ", "_"))</f>
        <v>:oberirdisch</v>
      </c>
      <c r="B2" s="26" t="s">
        <v>46</v>
      </c>
      <c r="C2" s="26" t="s">
        <v>136</v>
      </c>
      <c r="D2" s="4" t="s">
        <v>137</v>
      </c>
    </row>
    <row r="3">
      <c r="A3" s="4" t="str">
        <f t="shared" si="1"/>
        <v>:unterirdisch</v>
      </c>
      <c r="B3" s="26" t="s">
        <v>46</v>
      </c>
      <c r="C3" s="26" t="s">
        <v>138</v>
      </c>
      <c r="D3" s="4" t="s">
        <v>139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29"/>
    <col customWidth="1" min="2" max="2" width="15.0"/>
    <col customWidth="1" min="3" max="3" width="21.71"/>
    <col customWidth="1" min="4" max="4" width="34.43"/>
    <col customWidth="1" min="5" max="5" width="17.43"/>
    <col customWidth="1" min="6" max="6" width="36.29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140</v>
      </c>
      <c r="F1" s="18" t="s">
        <v>50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8" t="str">
        <f t="shared" ref="A2:A9" si="1">CONCAT(":", SUBSTITUTE(C2, " ", "_"))</f>
        <v>:strömend</v>
      </c>
      <c r="B2" s="29" t="s">
        <v>48</v>
      </c>
      <c r="C2" s="29" t="s">
        <v>141</v>
      </c>
      <c r="D2" s="29" t="s">
        <v>142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28" t="str">
        <f t="shared" si="1"/>
        <v>:strömend_offen</v>
      </c>
      <c r="B3" s="29" t="s">
        <v>48</v>
      </c>
      <c r="C3" s="29" t="s">
        <v>143</v>
      </c>
      <c r="D3" s="29" t="s">
        <v>144</v>
      </c>
      <c r="E3" s="29" t="s">
        <v>63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28" t="str">
        <f t="shared" si="1"/>
        <v>:strömend_geschlossen</v>
      </c>
      <c r="B4" s="29" t="s">
        <v>48</v>
      </c>
      <c r="C4" s="29" t="s">
        <v>145</v>
      </c>
      <c r="D4" s="29" t="s">
        <v>146</v>
      </c>
      <c r="E4" s="29" t="s">
        <v>63</v>
      </c>
      <c r="F4" s="28" t="s">
        <v>147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28" t="str">
        <f t="shared" si="1"/>
        <v>:sickerströmend</v>
      </c>
      <c r="B5" s="29" t="s">
        <v>48</v>
      </c>
      <c r="C5" s="29" t="s">
        <v>148</v>
      </c>
      <c r="D5" s="29" t="s">
        <v>149</v>
      </c>
      <c r="E5" s="29" t="s">
        <v>63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28" t="str">
        <f t="shared" si="1"/>
        <v>:strömungsfrei</v>
      </c>
      <c r="B6" s="29" t="s">
        <v>48</v>
      </c>
      <c r="C6" s="29" t="s">
        <v>150</v>
      </c>
      <c r="D6" s="29" t="s">
        <v>151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28" t="str">
        <f t="shared" si="1"/>
        <v>:amiktisch</v>
      </c>
      <c r="B7" s="29" t="s">
        <v>48</v>
      </c>
      <c r="C7" s="29" t="s">
        <v>152</v>
      </c>
      <c r="D7" s="29" t="s">
        <v>153</v>
      </c>
      <c r="E7" s="29" t="s">
        <v>86</v>
      </c>
      <c r="F7" s="29" t="s">
        <v>154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28" t="str">
        <f t="shared" si="1"/>
        <v>:meromkitisch</v>
      </c>
      <c r="B8" s="29" t="s">
        <v>48</v>
      </c>
      <c r="C8" s="29" t="s">
        <v>155</v>
      </c>
      <c r="D8" s="29" t="s">
        <v>156</v>
      </c>
      <c r="E8" s="29" t="s">
        <v>86</v>
      </c>
      <c r="F8" s="29" t="s">
        <v>157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28" t="str">
        <f t="shared" si="1"/>
        <v>:holomiktisch</v>
      </c>
      <c r="B9" s="29" t="s">
        <v>48</v>
      </c>
      <c r="C9" s="29" t="s">
        <v>158</v>
      </c>
      <c r="D9" s="29" t="s">
        <v>159</v>
      </c>
      <c r="E9" s="29" t="s">
        <v>86</v>
      </c>
      <c r="F9" s="29" t="s">
        <v>160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3.71"/>
    <col customWidth="1" min="2" max="2" width="21.29"/>
    <col customWidth="1" min="3" max="3" width="21.71"/>
    <col customWidth="1" min="4" max="4" width="24.0"/>
    <col customWidth="1" min="5" max="5" width="24.43"/>
    <col customWidth="1" min="6" max="6" width="55.57"/>
    <col customWidth="1" min="7" max="28" width="15.14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161</v>
      </c>
      <c r="F1" s="18" t="s">
        <v>50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>
      <c r="A2" s="13" t="str">
        <f t="shared" ref="A2:A5" si="1">CONCAT(":", SUBSTITUTE(C2, " ", "_"))</f>
        <v>:perennierend</v>
      </c>
      <c r="B2" s="32" t="s">
        <v>162</v>
      </c>
      <c r="C2" s="20" t="s">
        <v>163</v>
      </c>
      <c r="D2" s="20" t="s">
        <v>164</v>
      </c>
      <c r="E2" s="33"/>
      <c r="F2" s="20" t="s">
        <v>165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13" t="str">
        <f t="shared" si="1"/>
        <v>:intermittierend</v>
      </c>
      <c r="B3" s="32" t="s">
        <v>162</v>
      </c>
      <c r="C3" s="20" t="s">
        <v>166</v>
      </c>
      <c r="D3" s="20" t="s">
        <v>167</v>
      </c>
      <c r="E3" s="33"/>
      <c r="F3" s="20" t="s">
        <v>168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13" t="str">
        <f t="shared" si="1"/>
        <v>:periodisch</v>
      </c>
      <c r="B4" s="32" t="s">
        <v>162</v>
      </c>
      <c r="C4" s="20" t="s">
        <v>169</v>
      </c>
      <c r="D4" s="20" t="s">
        <v>170</v>
      </c>
      <c r="E4" s="13" t="s">
        <v>171</v>
      </c>
      <c r="F4" s="20" t="s">
        <v>172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13" t="str">
        <f t="shared" si="1"/>
        <v>:episodisch</v>
      </c>
      <c r="B5" s="32" t="s">
        <v>162</v>
      </c>
      <c r="C5" s="20" t="s">
        <v>173</v>
      </c>
      <c r="D5" s="20" t="s">
        <v>174</v>
      </c>
      <c r="E5" s="20" t="s">
        <v>171</v>
      </c>
      <c r="F5" s="20" t="s">
        <v>175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8.71"/>
    <col customWidth="1" min="6" max="6" width="32.57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3" t="str">
        <f t="shared" ref="A2:A5" si="1">CONCAT(":", SUBSTITUTE(C2, " ", "_"))</f>
        <v>:oligotroph</v>
      </c>
      <c r="B2" s="20" t="s">
        <v>176</v>
      </c>
      <c r="C2" s="20" t="s">
        <v>177</v>
      </c>
      <c r="D2" s="14"/>
      <c r="E2" s="14"/>
      <c r="F2" s="34" t="s">
        <v>178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:mesotroph</v>
      </c>
      <c r="B3" s="20" t="s">
        <v>176</v>
      </c>
      <c r="C3" s="20" t="s">
        <v>179</v>
      </c>
      <c r="D3" s="14"/>
      <c r="E3" s="14"/>
      <c r="F3" s="13" t="s">
        <v>180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tr">
        <f t="shared" si="1"/>
        <v>:eutroph</v>
      </c>
      <c r="B4" s="20" t="s">
        <v>176</v>
      </c>
      <c r="C4" s="20" t="s">
        <v>181</v>
      </c>
      <c r="D4" s="14"/>
      <c r="E4" s="14"/>
      <c r="F4" s="13" t="s">
        <v>182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tr">
        <f t="shared" si="1"/>
        <v>:hypertroph</v>
      </c>
      <c r="B5" s="20" t="s">
        <v>176</v>
      </c>
      <c r="C5" s="20" t="s">
        <v>183</v>
      </c>
      <c r="D5" s="14"/>
      <c r="E5" s="14"/>
      <c r="F5" s="13" t="s">
        <v>184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29"/>
    <col customWidth="1" min="2" max="2" width="25.86"/>
    <col customWidth="1" min="3" max="3" width="21.71"/>
    <col customWidth="1" min="4" max="4" width="20.43"/>
    <col customWidth="1" min="5" max="5" width="14.14"/>
    <col customWidth="1" min="6" max="6" width="51.14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3" t="str">
        <f t="shared" ref="A2:A6" si="1">CONCAT(":", SUBSTITUTE(C2, " ", "_"))</f>
        <v>:sehr_gut</v>
      </c>
      <c r="B2" s="20" t="s">
        <v>185</v>
      </c>
      <c r="C2" s="13" t="s">
        <v>186</v>
      </c>
      <c r="D2" s="14"/>
      <c r="E2" s="14"/>
      <c r="F2" s="13" t="s">
        <v>187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:gut</v>
      </c>
      <c r="B3" s="20" t="s">
        <v>185</v>
      </c>
      <c r="C3" s="13" t="s">
        <v>188</v>
      </c>
      <c r="D3" s="14"/>
      <c r="E3" s="14"/>
      <c r="F3" s="13" t="s">
        <v>187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tr">
        <f t="shared" si="1"/>
        <v>:mässig</v>
      </c>
      <c r="B4" s="20" t="s">
        <v>185</v>
      </c>
      <c r="C4" s="13" t="s">
        <v>189</v>
      </c>
      <c r="D4" s="14"/>
      <c r="E4" s="14"/>
      <c r="F4" s="13" t="s">
        <v>187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tr">
        <f t="shared" si="1"/>
        <v>:unbefriedigend</v>
      </c>
      <c r="B5" s="20" t="s">
        <v>185</v>
      </c>
      <c r="C5" s="13" t="s">
        <v>190</v>
      </c>
      <c r="D5" s="14"/>
      <c r="E5" s="14"/>
      <c r="F5" s="13" t="s">
        <v>187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tr">
        <f t="shared" si="1"/>
        <v>:schlecht</v>
      </c>
      <c r="B6" s="20" t="s">
        <v>185</v>
      </c>
      <c r="C6" s="13" t="s">
        <v>191</v>
      </c>
      <c r="D6" s="14"/>
      <c r="E6" s="14"/>
      <c r="F6" s="13" t="s">
        <v>187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3" width="18.43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50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3" t="str">
        <f t="shared" ref="A2:A4" si="1">CONCAT(":", SUBSTITUTE(C2, " ", "_"))</f>
        <v>:Schwarzwasserfluss</v>
      </c>
      <c r="B2" s="20" t="s">
        <v>192</v>
      </c>
      <c r="C2" s="13" t="s">
        <v>193</v>
      </c>
      <c r="D2" s="14"/>
      <c r="E2" s="14"/>
      <c r="F2" s="13" t="s">
        <v>194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tr">
        <f t="shared" si="1"/>
        <v>:Weißwasserfluss</v>
      </c>
      <c r="B3" s="20" t="s">
        <v>192</v>
      </c>
      <c r="C3" s="13" t="s">
        <v>195</v>
      </c>
      <c r="D3" s="14"/>
      <c r="E3" s="14"/>
      <c r="F3" s="13" t="s">
        <v>196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tr">
        <f t="shared" si="1"/>
        <v>:Klarwasserfluss</v>
      </c>
      <c r="B4" s="20" t="s">
        <v>192</v>
      </c>
      <c r="C4" s="13" t="s">
        <v>197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8" t="s">
        <v>198</v>
      </c>
      <c r="F1" s="10" t="s">
        <v>50</v>
      </c>
    </row>
    <row r="2">
      <c r="A2" s="35" t="str">
        <f>CONCAT(":", SUBSTITUTE(C2, " ", "_"))</f>
        <v>:Rhein</v>
      </c>
      <c r="B2" s="4" t="s">
        <v>199</v>
      </c>
      <c r="C2" s="4" t="s">
        <v>200</v>
      </c>
      <c r="E2" s="4">
        <v>1232.7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2">
      <c r="A2" s="4" t="s">
        <v>201</v>
      </c>
      <c r="B2" s="35">
        <f>COUNTA('Gewässer_Typ'!1:992)+COUNTA('Gewässer_Typ'!C:C)</f>
        <v>232</v>
      </c>
    </row>
    <row r="3">
      <c r="A3" s="4" t="s">
        <v>202</v>
      </c>
      <c r="B3" s="35">
        <f>COUNTA('Natürlichkeits_Typ'!1:1000)+COUNTA('Natürlichkeits_Typ'!C:C)</f>
        <v>13</v>
      </c>
    </row>
    <row r="4">
      <c r="A4" s="4" t="s">
        <v>203</v>
      </c>
      <c r="B4" s="35">
        <f>COUNTA(Breiten_Typ!1:1000)+COUNTA(Breiten_Typ!C:C)</f>
        <v>26</v>
      </c>
    </row>
    <row r="5">
      <c r="A5" s="4" t="s">
        <v>204</v>
      </c>
      <c r="B5" s="35">
        <f>COUNTA(Tiefen_Typ!1:1000)+COUNTA(Tiefen_Typ!C:C)</f>
        <v>20</v>
      </c>
    </row>
    <row r="6">
      <c r="A6" s="4" t="s">
        <v>205</v>
      </c>
      <c r="B6" s="35">
        <f>COUNTA(Wasser_Typ!1:1000)+COUNTA(Wasser_Typ!C:C)</f>
        <v>14</v>
      </c>
    </row>
    <row r="7">
      <c r="A7" s="4" t="s">
        <v>206</v>
      </c>
      <c r="B7" s="35">
        <f>COUNTA(Lage_Typ!1:1000)+COUNTA(Lage_Typ!C:C)</f>
        <v>16</v>
      </c>
    </row>
    <row r="8">
      <c r="A8" s="4" t="s">
        <v>207</v>
      </c>
      <c r="B8" s="35">
        <f>COUNTA('Strömungs_Typ'!1:997)+COUNTA('Strömungs_Typ'!C:C)</f>
        <v>57</v>
      </c>
    </row>
    <row r="9">
      <c r="A9" s="4" t="s">
        <v>208</v>
      </c>
      <c r="B9" s="35">
        <f>COUNTA('Wasserführungs_Typ'!1:1000)+COUNTA('Wasserführungs_Typ'!C:C)</f>
        <v>33</v>
      </c>
    </row>
    <row r="10">
      <c r="A10" s="4" t="s">
        <v>209</v>
      </c>
      <c r="B10" s="35">
        <f>COUNTA('Nährstoffgehalt_Typ'!1:1000)+COUNTA('Nährstoffgehalt_Typ'!C:C)</f>
        <v>26</v>
      </c>
    </row>
    <row r="11">
      <c r="A11" s="4" t="s">
        <v>210</v>
      </c>
      <c r="B11" s="35">
        <f>COUNTA('Ökologischer_Zustands_Typ'!1:1000)+COUNTA('Ökologischer_Zustands_Typ'!C:C)</f>
        <v>31</v>
      </c>
    </row>
    <row r="12">
      <c r="A12" s="4" t="s">
        <v>211</v>
      </c>
      <c r="B12" s="35">
        <f>COUNTA(Farb_Typ!1:1000)+COUNTA(Farb_Typ!C:C)</f>
        <v>20</v>
      </c>
    </row>
    <row r="14">
      <c r="A14" s="4" t="s">
        <v>212</v>
      </c>
      <c r="B14" s="35">
        <f>SUM(B2:B13)</f>
        <v>488</v>
      </c>
    </row>
    <row r="16">
      <c r="A16" s="4" t="s">
        <v>213</v>
      </c>
      <c r="B16" s="4">
        <v>60.0</v>
      </c>
    </row>
    <row r="17">
      <c r="A17" s="4" t="s">
        <v>214</v>
      </c>
      <c r="B17" s="35">
        <f>B14/B16</f>
        <v>8.133333333</v>
      </c>
    </row>
  </sheetData>
  <drawing r:id="rId1"/>
</worksheet>
</file>