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4D8AC129-FE7E-4A41-AFE4-A05499205B52}" xr6:coauthVersionLast="47" xr6:coauthVersionMax="47" xr10:uidLastSave="{00000000-0000-0000-0000-000000000000}"/>
  <bookViews>
    <workbookView xWindow="17076" yWindow="3528" windowWidth="11856" windowHeight="8916" activeTab="3" xr2:uid="{754B2221-18A2-4AFB-8AAE-12EE4DA6F7C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Ошибки ТАБ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1" i="4" l="1"/>
  <c r="L31" i="4"/>
  <c r="U31" i="4" s="1"/>
  <c r="M31" i="4"/>
  <c r="N31" i="4"/>
  <c r="W31" i="4" s="1"/>
  <c r="O31" i="4"/>
  <c r="X31" i="4" s="1"/>
  <c r="P31" i="4"/>
  <c r="Q31" i="4"/>
  <c r="R31" i="4"/>
  <c r="T31" i="4"/>
  <c r="V31" i="4"/>
  <c r="Y31" i="4"/>
  <c r="Z31" i="4"/>
  <c r="K32" i="4"/>
  <c r="T32" i="4" s="1"/>
  <c r="L32" i="4"/>
  <c r="U32" i="4" s="1"/>
  <c r="M32" i="4"/>
  <c r="N32" i="4"/>
  <c r="O32" i="4"/>
  <c r="P32" i="4"/>
  <c r="Y32" i="4" s="1"/>
  <c r="Q32" i="4"/>
  <c r="R32" i="4"/>
  <c r="V32" i="4"/>
  <c r="W32" i="4"/>
  <c r="X32" i="4"/>
  <c r="Z32" i="4"/>
  <c r="K33" i="4"/>
  <c r="L33" i="4"/>
  <c r="M33" i="4"/>
  <c r="V33" i="4" s="1"/>
  <c r="N33" i="4"/>
  <c r="O33" i="4"/>
  <c r="X33" i="4" s="1"/>
  <c r="P33" i="4"/>
  <c r="Q33" i="4"/>
  <c r="R33" i="4"/>
  <c r="T33" i="4"/>
  <c r="U33" i="4"/>
  <c r="W33" i="4"/>
  <c r="Y33" i="4"/>
  <c r="Z33" i="4"/>
  <c r="K34" i="4"/>
  <c r="L34" i="4"/>
  <c r="U34" i="4" s="1"/>
  <c r="M34" i="4"/>
  <c r="V34" i="4" s="1"/>
  <c r="N34" i="4"/>
  <c r="W34" i="4" s="1"/>
  <c r="O34" i="4"/>
  <c r="X34" i="4" s="1"/>
  <c r="P34" i="4"/>
  <c r="Q34" i="4"/>
  <c r="Z34" i="4" s="1"/>
  <c r="R34" i="4"/>
  <c r="T34" i="4"/>
  <c r="Y34" i="4"/>
  <c r="K29" i="4"/>
  <c r="L29" i="4"/>
  <c r="M29" i="4"/>
  <c r="N29" i="4"/>
  <c r="W29" i="4" s="1"/>
  <c r="O29" i="4"/>
  <c r="X29" i="4" s="1"/>
  <c r="P29" i="4"/>
  <c r="Y29" i="4" s="1"/>
  <c r="Q29" i="4"/>
  <c r="Z29" i="4" s="1"/>
  <c r="R29" i="4"/>
  <c r="T29" i="4"/>
  <c r="U29" i="4"/>
  <c r="V29" i="4"/>
  <c r="K30" i="4"/>
  <c r="T30" i="4" s="1"/>
  <c r="L30" i="4"/>
  <c r="U30" i="4" s="1"/>
  <c r="M30" i="4"/>
  <c r="V30" i="4" s="1"/>
  <c r="N30" i="4"/>
  <c r="W30" i="4" s="1"/>
  <c r="O30" i="4"/>
  <c r="P30" i="4"/>
  <c r="Q30" i="4"/>
  <c r="R30" i="4"/>
  <c r="X30" i="4"/>
  <c r="Y30" i="4"/>
  <c r="Z30" i="4"/>
  <c r="K27" i="4"/>
  <c r="T27" i="4" s="1"/>
  <c r="L27" i="4"/>
  <c r="U27" i="4" s="1"/>
  <c r="M27" i="4"/>
  <c r="N27" i="4"/>
  <c r="W27" i="4" s="1"/>
  <c r="O27" i="4"/>
  <c r="X27" i="4" s="1"/>
  <c r="P27" i="4"/>
  <c r="Q27" i="4"/>
  <c r="Z27" i="4" s="1"/>
  <c r="R27" i="4"/>
  <c r="V27" i="4"/>
  <c r="Y27" i="4"/>
  <c r="K28" i="4"/>
  <c r="T28" i="4" s="1"/>
  <c r="L28" i="4"/>
  <c r="U28" i="4" s="1"/>
  <c r="M28" i="4"/>
  <c r="N28" i="4"/>
  <c r="W28" i="4" s="1"/>
  <c r="O28" i="4"/>
  <c r="X28" i="4" s="1"/>
  <c r="P28" i="4"/>
  <c r="Q28" i="4"/>
  <c r="R28" i="4"/>
  <c r="V28" i="4"/>
  <c r="Y28" i="4"/>
  <c r="Z28" i="4"/>
  <c r="K25" i="4"/>
  <c r="T25" i="4" s="1"/>
  <c r="L25" i="4"/>
  <c r="U25" i="4" s="1"/>
  <c r="M25" i="4"/>
  <c r="V25" i="4" s="1"/>
  <c r="N25" i="4"/>
  <c r="W25" i="4" s="1"/>
  <c r="O25" i="4"/>
  <c r="X25" i="4" s="1"/>
  <c r="P25" i="4"/>
  <c r="Y25" i="4" s="1"/>
  <c r="Q25" i="4"/>
  <c r="Z25" i="4" s="1"/>
  <c r="R25" i="4"/>
  <c r="K26" i="4"/>
  <c r="T26" i="4" s="1"/>
  <c r="L26" i="4"/>
  <c r="U26" i="4" s="1"/>
  <c r="M26" i="4"/>
  <c r="V26" i="4" s="1"/>
  <c r="N26" i="4"/>
  <c r="W26" i="4" s="1"/>
  <c r="O26" i="4"/>
  <c r="X26" i="4" s="1"/>
  <c r="P26" i="4"/>
  <c r="Q26" i="4"/>
  <c r="R26" i="4"/>
  <c r="Y26" i="4"/>
  <c r="Z26" i="4"/>
  <c r="I41" i="6"/>
  <c r="I42" i="6"/>
  <c r="I43" i="6"/>
  <c r="I44" i="6"/>
  <c r="I45" i="6"/>
  <c r="I46" i="6"/>
  <c r="I47" i="6"/>
  <c r="I48" i="6"/>
  <c r="I40" i="6"/>
  <c r="L22" i="4"/>
  <c r="M22" i="4"/>
  <c r="V22" i="4" s="1"/>
  <c r="N22" i="4"/>
  <c r="O22" i="4"/>
  <c r="X22" i="4" s="1"/>
  <c r="P22" i="4"/>
  <c r="Q22" i="4"/>
  <c r="R22" i="4"/>
  <c r="L23" i="4"/>
  <c r="M23" i="4"/>
  <c r="N23" i="4"/>
  <c r="W23" i="4" s="1"/>
  <c r="O23" i="4"/>
  <c r="P23" i="4"/>
  <c r="Y23" i="4" s="1"/>
  <c r="Q23" i="4"/>
  <c r="R23" i="4"/>
  <c r="L24" i="4"/>
  <c r="M24" i="4"/>
  <c r="N24" i="4"/>
  <c r="O24" i="4"/>
  <c r="P24" i="4"/>
  <c r="Q24" i="4"/>
  <c r="R24" i="4"/>
  <c r="U20" i="4"/>
  <c r="V20" i="4"/>
  <c r="W20" i="4"/>
  <c r="X20" i="4"/>
  <c r="Y20" i="4"/>
  <c r="Z20" i="4"/>
  <c r="U21" i="4"/>
  <c r="V21" i="4"/>
  <c r="W21" i="4"/>
  <c r="X21" i="4"/>
  <c r="Y21" i="4"/>
  <c r="Z21" i="4"/>
  <c r="U22" i="4"/>
  <c r="W22" i="4"/>
  <c r="Y22" i="4"/>
  <c r="Z22" i="4"/>
  <c r="U23" i="4"/>
  <c r="V23" i="4"/>
  <c r="X23" i="4"/>
  <c r="Z23" i="4"/>
  <c r="U24" i="4"/>
  <c r="V24" i="4"/>
  <c r="W24" i="4"/>
  <c r="X24" i="4"/>
  <c r="Y24" i="4"/>
  <c r="Z24" i="4"/>
  <c r="T21" i="4"/>
  <c r="T22" i="4"/>
  <c r="T23" i="4"/>
  <c r="T24" i="4"/>
  <c r="K21" i="4"/>
  <c r="K22" i="4"/>
  <c r="K23" i="4"/>
  <c r="K24" i="4"/>
  <c r="AA20" i="4"/>
  <c r="T19" i="4"/>
  <c r="T20" i="4"/>
  <c r="L20" i="4"/>
  <c r="M20" i="4"/>
  <c r="N20" i="4"/>
  <c r="O20" i="4"/>
  <c r="P20" i="4"/>
  <c r="Q20" i="4"/>
  <c r="R20" i="4"/>
  <c r="K19" i="4"/>
  <c r="K20" i="4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AA9" i="4"/>
  <c r="K8" i="4"/>
  <c r="L8" i="4"/>
  <c r="M8" i="4"/>
  <c r="V8" i="4" s="1"/>
  <c r="N8" i="4"/>
  <c r="O8" i="4"/>
  <c r="X8" i="4" s="1"/>
  <c r="P8" i="4"/>
  <c r="Q8" i="4"/>
  <c r="R8" i="4"/>
  <c r="T8" i="4"/>
  <c r="U8" i="4"/>
  <c r="K9" i="4"/>
  <c r="L9" i="4"/>
  <c r="U9" i="4" s="1"/>
  <c r="M9" i="4"/>
  <c r="N9" i="4"/>
  <c r="O9" i="4"/>
  <c r="P9" i="4"/>
  <c r="Y9" i="4" s="1"/>
  <c r="Q9" i="4"/>
  <c r="Z9" i="4" s="1"/>
  <c r="R9" i="4"/>
  <c r="V9" i="4"/>
  <c r="W9" i="4"/>
  <c r="X9" i="4"/>
  <c r="K10" i="4"/>
  <c r="L10" i="4"/>
  <c r="M10" i="4"/>
  <c r="N10" i="4"/>
  <c r="W10" i="4" s="1"/>
  <c r="O10" i="4"/>
  <c r="X10" i="4" s="1"/>
  <c r="P10" i="4"/>
  <c r="Q10" i="4"/>
  <c r="R10" i="4"/>
  <c r="T10" i="4"/>
  <c r="U10" i="4"/>
  <c r="V10" i="4"/>
  <c r="K12" i="4"/>
  <c r="T12" i="4" s="1"/>
  <c r="L12" i="4"/>
  <c r="U12" i="4" s="1"/>
  <c r="M12" i="4"/>
  <c r="V12" i="4" s="1"/>
  <c r="N12" i="4"/>
  <c r="O12" i="4"/>
  <c r="P12" i="4"/>
  <c r="Q12" i="4"/>
  <c r="R12" i="4"/>
  <c r="X12" i="4"/>
  <c r="K13" i="4"/>
  <c r="L13" i="4"/>
  <c r="U13" i="4" s="1"/>
  <c r="M13" i="4"/>
  <c r="V13" i="4" s="1"/>
  <c r="N13" i="4"/>
  <c r="W13" i="4" s="1"/>
  <c r="O13" i="4"/>
  <c r="P13" i="4"/>
  <c r="Q13" i="4"/>
  <c r="R13" i="4"/>
  <c r="K14" i="4"/>
  <c r="T14" i="4" s="1"/>
  <c r="L14" i="4"/>
  <c r="M14" i="4"/>
  <c r="N14" i="4"/>
  <c r="O14" i="4"/>
  <c r="P14" i="4"/>
  <c r="Q14" i="4"/>
  <c r="R14" i="4"/>
  <c r="K16" i="4"/>
  <c r="L16" i="4"/>
  <c r="U16" i="4" s="1"/>
  <c r="M16" i="4"/>
  <c r="V16" i="4" s="1"/>
  <c r="N16" i="4"/>
  <c r="O16" i="4"/>
  <c r="X16" i="4" s="1"/>
  <c r="P16" i="4"/>
  <c r="Q16" i="4"/>
  <c r="R16" i="4"/>
  <c r="T16" i="4"/>
  <c r="K17" i="4"/>
  <c r="L17" i="4"/>
  <c r="U17" i="4" s="1"/>
  <c r="M17" i="4"/>
  <c r="V17" i="4" s="1"/>
  <c r="N17" i="4"/>
  <c r="W17" i="4" s="1"/>
  <c r="O17" i="4"/>
  <c r="X17" i="4" s="1"/>
  <c r="P17" i="4"/>
  <c r="Y17" i="4" s="1"/>
  <c r="Q17" i="4"/>
  <c r="Z17" i="4" s="1"/>
  <c r="R17" i="4"/>
  <c r="K18" i="4"/>
  <c r="T18" i="4" s="1"/>
  <c r="L18" i="4"/>
  <c r="M18" i="4"/>
  <c r="N18" i="4"/>
  <c r="O18" i="4"/>
  <c r="P18" i="4"/>
  <c r="Q18" i="4"/>
  <c r="R18" i="4"/>
  <c r="V2" i="4"/>
  <c r="X2" i="4"/>
  <c r="Y2" i="4"/>
  <c r="T5" i="4"/>
  <c r="V6" i="4"/>
  <c r="W6" i="4"/>
  <c r="T1" i="4"/>
  <c r="K2" i="4"/>
  <c r="L2" i="4"/>
  <c r="U2" i="4" s="1"/>
  <c r="M2" i="4"/>
  <c r="N2" i="4"/>
  <c r="W2" i="4" s="1"/>
  <c r="O2" i="4"/>
  <c r="P2" i="4"/>
  <c r="Q2" i="4"/>
  <c r="Z2" i="4" s="1"/>
  <c r="R2" i="4"/>
  <c r="K3" i="4"/>
  <c r="T3" i="4" s="1"/>
  <c r="L3" i="4"/>
  <c r="M3" i="4"/>
  <c r="N3" i="4"/>
  <c r="O3" i="4"/>
  <c r="P3" i="4"/>
  <c r="Q3" i="4"/>
  <c r="R3" i="4"/>
  <c r="K5" i="4"/>
  <c r="L5" i="4"/>
  <c r="M5" i="4"/>
  <c r="N5" i="4"/>
  <c r="O5" i="4"/>
  <c r="P5" i="4"/>
  <c r="Q5" i="4"/>
  <c r="R5" i="4"/>
  <c r="K6" i="4"/>
  <c r="T6" i="4" s="1"/>
  <c r="L6" i="4"/>
  <c r="U6" i="4" s="1"/>
  <c r="M6" i="4"/>
  <c r="N6" i="4"/>
  <c r="O6" i="4"/>
  <c r="P6" i="4"/>
  <c r="Q6" i="4"/>
  <c r="R6" i="4"/>
  <c r="L1" i="4"/>
  <c r="U1" i="4" s="1"/>
  <c r="M1" i="4"/>
  <c r="V1" i="4" s="1"/>
  <c r="N1" i="4"/>
  <c r="O1" i="4"/>
  <c r="X1" i="4" s="1"/>
  <c r="P1" i="4"/>
  <c r="Q1" i="4"/>
  <c r="R1" i="4"/>
  <c r="K1" i="4"/>
</calcChain>
</file>

<file path=xl/sharedStrings.xml><?xml version="1.0" encoding="utf-8"?>
<sst xmlns="http://schemas.openxmlformats.org/spreadsheetml/2006/main" count="665" uniqueCount="329">
  <si>
    <t>SOC=35%</t>
  </si>
  <si>
    <t>DOD, Ah SOH, %</t>
  </si>
  <si>
    <t>Balancing efficiency, % Maximum capacity, Ah Effective capacity, Ah</t>
  </si>
  <si>
    <t>DOD, Ah</t>
  </si>
  <si>
    <t>SOH, %</t>
  </si>
  <si>
    <t>Balancing efficiency, %</t>
  </si>
  <si>
    <t>Maximum capacity, Ah</t>
  </si>
  <si>
    <t>Effective capacity, Ah</t>
  </si>
  <si>
    <t>‘Coulomb counter, Ah</t>
  </si>
  <si>
    <t>105.0</t>
  </si>
  <si>
    <t>-5.202</t>
  </si>
  <si>
    <t>40.595</t>
  </si>
  <si>
    <t>Logic count</t>
  </si>
  <si>
    <t>Cell count</t>
  </si>
  <si>
    <t>10.6 @4#1</t>
  </si>
  <si>
    <t>11.4 @1#1</t>
  </si>
  <si>
    <t>3.270 @9#12</t>
  </si>
  <si>
    <t>3.277 @3#2</t>
  </si>
  <si>
    <t>353.648</t>
  </si>
  <si>
    <t>0.054</t>
  </si>
  <si>
    <t>-1.238</t>
  </si>
  <si>
    <t>Device name</t>
  </si>
  <si>
    <t>BMS Main NG</t>
  </si>
  <si>
    <t>Hardware version</t>
  </si>
  <si>
    <t>Software version</t>
  </si>
  <si>
    <t xml:space="preserve"> 1.57.4</t>
  </si>
  <si>
    <t>Serial number</t>
  </si>
  <si>
    <t>2.1</t>
  </si>
  <si>
    <t>SOC</t>
  </si>
  <si>
    <t xml:space="preserve"> %</t>
  </si>
  <si>
    <t>DOD</t>
  </si>
  <si>
    <t xml:space="preserve"> Ah</t>
  </si>
  <si>
    <t>SOH</t>
  </si>
  <si>
    <t>Balancing efficiency</t>
  </si>
  <si>
    <t>Maximum capacity</t>
  </si>
  <si>
    <t>Effective capacity</t>
  </si>
  <si>
    <t>Coulomb counter</t>
  </si>
  <si>
    <t>Logic tmin</t>
  </si>
  <si>
    <t xml:space="preserve"> °C</t>
  </si>
  <si>
    <t>Logic tmax</t>
  </si>
  <si>
    <t>Cell  tmin</t>
  </si>
  <si>
    <t>Cell tmax</t>
  </si>
  <si>
    <t>Cell Umin</t>
  </si>
  <si>
    <t xml:space="preserve"> V</t>
  </si>
  <si>
    <t>Cell Umax</t>
  </si>
  <si>
    <t>Voltage</t>
  </si>
  <si>
    <t>Resistance</t>
  </si>
  <si>
    <t xml:space="preserve"> hm</t>
  </si>
  <si>
    <t>Current</t>
  </si>
  <si>
    <t xml:space="preserve"> A</t>
  </si>
  <si>
    <t>@4</t>
  </si>
  <si>
    <t>0x420007</t>
  </si>
  <si>
    <t>int8</t>
  </si>
  <si>
    <t>float</t>
  </si>
  <si>
    <t>4F</t>
  </si>
  <si>
    <t>43</t>
  </si>
  <si>
    <t>4B</t>
  </si>
  <si>
    <t>12.4</t>
  </si>
  <si>
    <t xml:space="preserve"> @6</t>
  </si>
  <si>
    <t xml:space="preserve">19.1 </t>
  </si>
  <si>
    <t>int16</t>
  </si>
  <si>
    <t>4</t>
  </si>
  <si>
    <t>2.1469293771920522e-41</t>
  </si>
  <si>
    <t>1</t>
  </si>
  <si>
    <t>41</t>
  </si>
  <si>
    <t>FF</t>
  </si>
  <si>
    <t>2F</t>
  </si>
  <si>
    <t>00</t>
  </si>
  <si>
    <t>11</t>
  </si>
  <si>
    <t>30</t>
  </si>
  <si>
    <t>33</t>
  </si>
  <si>
    <t>36</t>
  </si>
  <si>
    <t>35</t>
  </si>
  <si>
    <t>34</t>
  </si>
  <si>
    <t>10</t>
  </si>
  <si>
    <t>09</t>
  </si>
  <si>
    <t>60</t>
  </si>
  <si>
    <t>40</t>
  </si>
  <si>
    <t>01</t>
  </si>
  <si>
    <t>0C</t>
  </si>
  <si>
    <t>4D</t>
  </si>
  <si>
    <t>6E</t>
  </si>
  <si>
    <t>4E</t>
  </si>
  <si>
    <t>0B</t>
  </si>
  <si>
    <t>2E</t>
  </si>
  <si>
    <t>0A</t>
  </si>
  <si>
    <t>42</t>
  </si>
  <si>
    <t>07</t>
  </si>
  <si>
    <t>70</t>
  </si>
  <si>
    <t>08</t>
  </si>
  <si>
    <t>25</t>
  </si>
  <si>
    <t>06</t>
  </si>
  <si>
    <t>3A</t>
  </si>
  <si>
    <t>3B</t>
  </si>
  <si>
    <t>02</t>
  </si>
  <si>
    <t>03</t>
  </si>
  <si>
    <t>0D</t>
  </si>
  <si>
    <t>37</t>
  </si>
  <si>
    <t>0F</t>
  </si>
  <si>
    <t>number Logic tmax</t>
  </si>
  <si>
    <t>SIGNED16</t>
  </si>
  <si>
    <t>UNSIGNED16</t>
  </si>
  <si>
    <t>SIGNED32</t>
  </si>
  <si>
    <t>SIGNED8</t>
  </si>
  <si>
    <t>UNSIGNED8</t>
  </si>
  <si>
    <t>UNSIGNED32</t>
  </si>
  <si>
    <t>FLOAT</t>
  </si>
  <si>
    <t>Cell tmax number module</t>
  </si>
  <si>
    <t>Cell Umin number module</t>
  </si>
  <si>
    <t>Cell Umax number module</t>
  </si>
  <si>
    <t>Cell  tmin number module</t>
  </si>
  <si>
    <t>number Logic tmin</t>
  </si>
  <si>
    <t>Cell  tmin number</t>
  </si>
  <si>
    <t>Cell tmax number</t>
  </si>
  <si>
    <t>Cell Umin number</t>
  </si>
  <si>
    <t>Cell Umax number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</si>
  <si>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</si>
  <si>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</si>
  <si>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</si>
  <si>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</si>
  <si>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</si>
  <si>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</si>
  <si>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</si>
  <si>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</si>
  <si>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</si>
  <si>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04</t>
  </si>
  <si>
    <t>05</t>
  </si>
  <si>
    <t>0x401400</t>
  </si>
  <si>
    <t>0x407005</t>
  </si>
  <si>
    <t>0x407004</t>
  </si>
  <si>
    <t>0x40701A</t>
  </si>
  <si>
    <t>0x407019</t>
  </si>
  <si>
    <t>0x407018</t>
  </si>
  <si>
    <t>0x407017</t>
  </si>
  <si>
    <t>0x407016</t>
  </si>
  <si>
    <t>0x407015</t>
  </si>
  <si>
    <t>0x407014</t>
  </si>
  <si>
    <t>0x407013</t>
  </si>
  <si>
    <t>0x407012</t>
  </si>
  <si>
    <t>0x407011</t>
  </si>
  <si>
    <t>0x407010</t>
  </si>
  <si>
    <t>0x40700F</t>
  </si>
  <si>
    <t>0x40700D</t>
  </si>
  <si>
    <t>0x40700C</t>
  </si>
  <si>
    <t>0x40700B</t>
  </si>
  <si>
    <t>0x40700A</t>
  </si>
  <si>
    <t>0x407003</t>
  </si>
  <si>
    <t>0x407002</t>
  </si>
  <si>
    <t>0x40703B</t>
  </si>
  <si>
    <t>0x407006</t>
  </si>
  <si>
    <t>0x250001</t>
  </si>
  <si>
    <t>0x407007</t>
  </si>
  <si>
    <t>0x407008</t>
  </si>
  <si>
    <t>0x407009</t>
  </si>
  <si>
    <t>group Контрольные параметры</t>
  </si>
  <si>
    <t>56</t>
  </si>
  <si>
    <t>55</t>
  </si>
  <si>
    <t>5F</t>
  </si>
  <si>
    <t>31</t>
  </si>
  <si>
    <t>bit 0 – “Overcurrent”</t>
  </si>
  <si>
    <t xml:space="preserve"> bit 1 – “Undervoltage”</t>
  </si>
  <si>
    <t xml:space="preserve"> bit 2 – “Overvoltage”</t>
  </si>
  <si>
    <t xml:space="preserve"> bit 3 – “Low DCH temperature”, temperature is too low for discharging</t>
  </si>
  <si>
    <t xml:space="preserve"> bit 4 – “High DCH temperature”, temperature is too high for discharging</t>
  </si>
  <si>
    <t xml:space="preserve"> bit 5 – “Battery cover”</t>
  </si>
  <si>
    <t xml:space="preserve"> bit 6 – “High humidity”</t>
  </si>
  <si>
    <t xml:space="preserve"> bit 7 – “Water”</t>
  </si>
  <si>
    <t xml:space="preserve"> bit 8 – “High logic temperature”, some BMS Logic board is overheated</t>
  </si>
  <si>
    <t xml:space="preserve"> bit 9 – “Logic offline”, connection with some BMS Logic board is lost</t>
  </si>
  <si>
    <t xml:space="preserve"> bit 10 – “Critical error”</t>
  </si>
  <si>
    <t xml:space="preserve"> bit 11 – “Crown error”, connection with the Crown forklift is lost</t>
  </si>
  <si>
    <t>bit 12 – “Cell count error”, number of cells in incorrect</t>
  </si>
  <si>
    <t xml:space="preserve"> bit 13 – “HYG offline”, connection with the HYG forklift is lost</t>
  </si>
  <si>
    <t xml:space="preserve"> bit 14 – “Need acknowledgement”, errors were detected in the past and should be acknowledged</t>
  </si>
  <si>
    <t xml:space="preserve"> bit 15 – “Combilift offline”, connection with the Combilift forklift is lost</t>
  </si>
  <si>
    <t xml:space="preserve"> bit 16 – “Short circuit”</t>
  </si>
  <si>
    <t xml:space="preserve"> bit 17 – “High contactor temperature”, the discharging contactor is overheated</t>
  </si>
  <si>
    <t xml:space="preserve"> bit 18 – “Logic count error”, number of BMS Logic boards is incorrect</t>
  </si>
  <si>
    <t xml:space="preserve"> bit 19 – “ADC error”, battery current cannot be measured by ADC</t>
  </si>
  <si>
    <t xml:space="preserve"> bit 20 – “Current sensor error”, wires which connect the current sensor with the BMS are damaged</t>
  </si>
  <si>
    <t xml:space="preserve"> bit 21 – “CH contactor cycles error”, the charging contactor switches very often</t>
  </si>
  <si>
    <t xml:space="preserve"> bit 22 – “DCH contactor cycles error”, the discharging contactor switches very often</t>
  </si>
  <si>
    <t xml:space="preserve"> bit 23 – “Shunt offline”, connection with the BMS Current sensor is lost</t>
  </si>
  <si>
    <t xml:space="preserve"> bit 24 – “Shunt error”, internal error of the BMS Current sensor</t>
  </si>
  <si>
    <t xml:space="preserve"> bit 25 – “Settings error”, checksum of the setting is incorrect</t>
  </si>
  <si>
    <t xml:space="preserve"> bit 26 – “WDT reset”, boards is reset by the watchdog timer</t>
  </si>
  <si>
    <t xml:space="preserve"> bit 27 – “No temperature sensors”</t>
  </si>
  <si>
    <t xml:space="preserve"> bit 28 – “Temperature sensor is shorted”</t>
  </si>
  <si>
    <t>bit 29 – “Spirit offline”, connection with the Spirit truck is lost</t>
  </si>
  <si>
    <t>bit 0 – “Low CH temperature”, temperature is too low for charging</t>
  </si>
  <si>
    <t xml:space="preserve"> bit 1 – “High CH temperature”, temperature is too high for charging</t>
  </si>
  <si>
    <t xml:space="preserve"> bit 2 – “SD mount error”</t>
  </si>
  <si>
    <t xml:space="preserve"> bit 3 – “SD read/write error”</t>
  </si>
  <si>
    <t xml:space="preserve"> bit 4 – “Unallowable charging”, charging the battery through the discharging contactor</t>
  </si>
  <si>
    <t xml:space="preserve"> bit 5 – “Stuck contactor”</t>
  </si>
  <si>
    <t xml:space="preserve"> bit 6 – “CH contactor feedback error”</t>
  </si>
  <si>
    <t xml:space="preserve"> bit 7 – “DCH contactor feedback error”</t>
  </si>
  <si>
    <t xml:space="preserve"> bit 8 – “Insulation fault”</t>
  </si>
  <si>
    <t>reg2</t>
  </si>
  <si>
    <t>reg1</t>
  </si>
  <si>
    <t>0x1</t>
  </si>
  <si>
    <t>0x2</t>
  </si>
  <si>
    <t>0x4</t>
  </si>
  <si>
    <t>0x8</t>
  </si>
  <si>
    <t>0x10</t>
  </si>
  <si>
    <t>0x20</t>
  </si>
  <si>
    <t>0x40</t>
  </si>
  <si>
    <t>0x80</t>
  </si>
  <si>
    <t>0x100</t>
  </si>
  <si>
    <t>0x200</t>
  </si>
  <si>
    <t>0x400</t>
  </si>
  <si>
    <t>0x800</t>
  </si>
  <si>
    <t>0x1000</t>
  </si>
  <si>
    <t>0x2000</t>
  </si>
  <si>
    <t>0x4000</t>
  </si>
  <si>
    <t>0x8000</t>
  </si>
  <si>
    <t>0x10000</t>
  </si>
  <si>
    <t>0x20000</t>
  </si>
  <si>
    <t>0x40000</t>
  </si>
  <si>
    <t>0x80000</t>
  </si>
  <si>
    <t>0x100000</t>
  </si>
  <si>
    <t>0x200000</t>
  </si>
  <si>
    <t>0x400000</t>
  </si>
  <si>
    <t>0x800000</t>
  </si>
  <si>
    <t>0x1000000</t>
  </si>
  <si>
    <t>0x2000000</t>
  </si>
  <si>
    <t>0x4000000</t>
  </si>
  <si>
    <t>0x8000000</t>
  </si>
  <si>
    <t>0x10000000</t>
  </si>
  <si>
    <t>0x20000000</t>
  </si>
  <si>
    <t xml:space="preserve"> temperature is too low for discharging</t>
  </si>
  <si>
    <t xml:space="preserve"> temperature is too high for discharging</t>
  </si>
  <si>
    <t xml:space="preserve"> some BMS Logic board is overheated</t>
  </si>
  <si>
    <t xml:space="preserve"> connection with some BMS Logic board is lost</t>
  </si>
  <si>
    <t xml:space="preserve"> connection with the Crown forklift is lost</t>
  </si>
  <si>
    <t xml:space="preserve"> number of cells in incorrect</t>
  </si>
  <si>
    <t xml:space="preserve"> connection with the HYG forklift is lost</t>
  </si>
  <si>
    <t xml:space="preserve"> errors were detected in the past and should be acknowledged</t>
  </si>
  <si>
    <t xml:space="preserve"> connection with the Combilift forklift is lost</t>
  </si>
  <si>
    <t xml:space="preserve"> the discharging contactor is overheated</t>
  </si>
  <si>
    <t xml:space="preserve"> number of BMS Logic boards is incorrect</t>
  </si>
  <si>
    <t xml:space="preserve"> battery current cannot be measured by ADC</t>
  </si>
  <si>
    <t xml:space="preserve"> wires which connect the current sensor with the BMS are damaged</t>
  </si>
  <si>
    <t xml:space="preserve"> the charging contactor switches very often</t>
  </si>
  <si>
    <t xml:space="preserve"> the discharging contactor switches very often</t>
  </si>
  <si>
    <t xml:space="preserve"> connection with the BMS Current sensor is lost</t>
  </si>
  <si>
    <t xml:space="preserve"> internal error of the BMS Current sensor</t>
  </si>
  <si>
    <t xml:space="preserve"> checksum of the setting is incorrect</t>
  </si>
  <si>
    <t xml:space="preserve"> boards is reset by the watchdog timer</t>
  </si>
  <si>
    <t xml:space="preserve"> connection with the Spirit truck is lost</t>
  </si>
  <si>
    <t xml:space="preserve"> temperature is too low for charging</t>
  </si>
  <si>
    <t xml:space="preserve"> temperature is too high for charging</t>
  </si>
  <si>
    <t xml:space="preserve"> charging the battery through the discharging contactor</t>
  </si>
  <si>
    <t>bit 0</t>
  </si>
  <si>
    <t xml:space="preserve"> “Overcurrent”</t>
  </si>
  <si>
    <t xml:space="preserve"> bit 1</t>
  </si>
  <si>
    <t xml:space="preserve"> “Undervoltage”</t>
  </si>
  <si>
    <t xml:space="preserve"> bit 2</t>
  </si>
  <si>
    <t xml:space="preserve"> “Overvoltage”</t>
  </si>
  <si>
    <t xml:space="preserve"> bit 3</t>
  </si>
  <si>
    <t xml:space="preserve"> “Low DCH temperature”</t>
  </si>
  <si>
    <t xml:space="preserve"> bit 4</t>
  </si>
  <si>
    <t xml:space="preserve"> “High DCH temperature”</t>
  </si>
  <si>
    <t xml:space="preserve"> bit 5</t>
  </si>
  <si>
    <t xml:space="preserve"> “Battery cover”</t>
  </si>
  <si>
    <t xml:space="preserve"> bit 6</t>
  </si>
  <si>
    <t xml:space="preserve"> “High humidity”</t>
  </si>
  <si>
    <t xml:space="preserve"> bit 7</t>
  </si>
  <si>
    <t xml:space="preserve"> “Water”</t>
  </si>
  <si>
    <t xml:space="preserve"> bit 8</t>
  </si>
  <si>
    <t xml:space="preserve"> “High logic temperature”</t>
  </si>
  <si>
    <t xml:space="preserve"> bit 9</t>
  </si>
  <si>
    <t xml:space="preserve"> “Logic offline”</t>
  </si>
  <si>
    <t xml:space="preserve"> bit 10</t>
  </si>
  <si>
    <t xml:space="preserve"> “Critical error”</t>
  </si>
  <si>
    <t xml:space="preserve"> bit 11</t>
  </si>
  <si>
    <t xml:space="preserve"> “Crown error”</t>
  </si>
  <si>
    <t>bit 12</t>
  </si>
  <si>
    <t xml:space="preserve"> “Cell count error”</t>
  </si>
  <si>
    <t xml:space="preserve"> bit 13</t>
  </si>
  <si>
    <t xml:space="preserve"> “HYG offline”</t>
  </si>
  <si>
    <t xml:space="preserve"> bit 14</t>
  </si>
  <si>
    <t xml:space="preserve"> “Need acknowledgement”</t>
  </si>
  <si>
    <t xml:space="preserve"> bit 15</t>
  </si>
  <si>
    <t xml:space="preserve"> “Combilift offline”</t>
  </si>
  <si>
    <t xml:space="preserve"> bit 16</t>
  </si>
  <si>
    <t xml:space="preserve"> “Short circuit”</t>
  </si>
  <si>
    <t xml:space="preserve"> bit 17</t>
  </si>
  <si>
    <t xml:space="preserve"> “High contactor temperature”</t>
  </si>
  <si>
    <t xml:space="preserve"> bit 18</t>
  </si>
  <si>
    <t xml:space="preserve"> “Logic count error”</t>
  </si>
  <si>
    <t xml:space="preserve"> bit 19</t>
  </si>
  <si>
    <t xml:space="preserve"> “ADC error”</t>
  </si>
  <si>
    <t xml:space="preserve"> bit 20</t>
  </si>
  <si>
    <t xml:space="preserve"> “Current sensor error”</t>
  </si>
  <si>
    <t xml:space="preserve"> bit 21</t>
  </si>
  <si>
    <t xml:space="preserve"> “CH contactor cycles error”</t>
  </si>
  <si>
    <t xml:space="preserve"> bit 22</t>
  </si>
  <si>
    <t xml:space="preserve"> “DCH contactor cycles error”</t>
  </si>
  <si>
    <t xml:space="preserve"> bit 23</t>
  </si>
  <si>
    <t xml:space="preserve"> “Shunt offline”</t>
  </si>
  <si>
    <t xml:space="preserve"> bit 24</t>
  </si>
  <si>
    <t xml:space="preserve"> “Shunt error”</t>
  </si>
  <si>
    <t xml:space="preserve"> bit 25</t>
  </si>
  <si>
    <t xml:space="preserve"> “Settings error”</t>
  </si>
  <si>
    <t xml:space="preserve"> bit 26</t>
  </si>
  <si>
    <t xml:space="preserve"> “WDT reset”</t>
  </si>
  <si>
    <t xml:space="preserve"> bit 27</t>
  </si>
  <si>
    <t xml:space="preserve"> “No temperature sensors”</t>
  </si>
  <si>
    <t xml:space="preserve"> bit 28</t>
  </si>
  <si>
    <t xml:space="preserve"> “Temperature sensor is shorted”</t>
  </si>
  <si>
    <t>bit 29</t>
  </si>
  <si>
    <t xml:space="preserve"> “Spirit offline”</t>
  </si>
  <si>
    <t xml:space="preserve"> “Low CH temperature”</t>
  </si>
  <si>
    <t xml:space="preserve"> “High CH temperature”</t>
  </si>
  <si>
    <t xml:space="preserve"> “SD mount error”</t>
  </si>
  <si>
    <t xml:space="preserve"> “SD read/write error”</t>
  </si>
  <si>
    <t xml:space="preserve"> “Unallowable charging”</t>
  </si>
  <si>
    <t xml:space="preserve"> “Stuck contactor”</t>
  </si>
  <si>
    <t xml:space="preserve"> “CH contactor feedback error”</t>
  </si>
  <si>
    <t xml:space="preserve"> “DCH contactor feedback error”</t>
  </si>
  <si>
    <t xml:space="preserve"> “Insulation fault”</t>
  </si>
  <si>
    <t>C0</t>
  </si>
  <si>
    <t>A8</t>
  </si>
  <si>
    <t>76</t>
  </si>
  <si>
    <t>B4</t>
  </si>
  <si>
    <t>A9</t>
  </si>
  <si>
    <t>D4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</si>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</sst>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Microsoft Sans Serif"/>
      <family val="2"/>
      <charset val="204"/>
    </font>
    <font>
      <sz val="7"/>
      <color rgb="FF000000"/>
      <name val="Tahoma"/>
      <family val="2"/>
      <charset val="204"/>
    </font>
    <font>
      <sz val="4.5"/>
      <color rgb="FF000000"/>
      <name val="Microsoft Sans Serif"/>
      <family val="2"/>
      <charset val="204"/>
    </font>
    <font>
      <sz val="8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38100</xdr:rowOff>
    </xdr:from>
    <xdr:to>
      <xdr:col>3</xdr:col>
      <xdr:colOff>205740</xdr:colOff>
      <xdr:row>6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E0FDB14-3DE4-7C6B-B1BE-42A07DF9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100"/>
          <a:ext cx="777240" cy="123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277728</xdr:colOff>
      <xdr:row>1</xdr:row>
      <xdr:rowOff>18927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CEEE9848-6A75-6039-77D7-B7A01E5254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716128" cy="2170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DOD, Ah SOH, %</a:t>
          </a:r>
          <a:endParaRPr lang="ru-RU" sz="1200" b="0" i="0" u="none" strike="noStrike" baseline="0">
            <a:solidFill>
              <a:srgbClr val="000000"/>
            </a:solidFill>
            <a:latin typeface="Microsoft Sans Serif"/>
            <a:ea typeface="Microsoft Sans Serif"/>
            <a:cs typeface="Microsoft Sans Serif"/>
          </a:endParaRPr>
        </a:p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Balancing efficiency, % Maximum capacity, Ah Effective capacity, Ah</a:t>
          </a:r>
        </a:p>
      </xdr:txBody>
    </xdr:sp>
    <xdr:clientData/>
  </xdr:twoCellAnchor>
  <xdr:twoCellAnchor>
    <xdr:from>
      <xdr:col>0</xdr:col>
      <xdr:colOff>0</xdr:colOff>
      <xdr:row>5</xdr:row>
      <xdr:rowOff>152400</xdr:rowOff>
    </xdr:from>
    <xdr:to>
      <xdr:col>1</xdr:col>
      <xdr:colOff>224539</xdr:colOff>
      <xdr:row>6</xdr:row>
      <xdr:rowOff>77883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57740133-779D-6232-CD26-C05A1299A2D0}"/>
            </a:ext>
          </a:extLst>
        </xdr:cNvPr>
        <xdr:cNvSpPr txBox="1">
          <a:spLocks noChangeArrowheads="1"/>
        </xdr:cNvSpPr>
      </xdr:nvSpPr>
      <xdr:spPr bwMode="auto">
        <a:xfrm>
          <a:off x="0" y="1127760"/>
          <a:ext cx="834139" cy="108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Coulomb counter, Ah</a:t>
          </a:r>
        </a:p>
      </xdr:txBody>
    </xdr:sp>
    <xdr:clientData/>
  </xdr:twoCellAnchor>
  <xdr:twoCellAnchor>
    <xdr:from>
      <xdr:col>3</xdr:col>
      <xdr:colOff>571500</xdr:colOff>
      <xdr:row>0</xdr:row>
      <xdr:rowOff>0</xdr:rowOff>
    </xdr:from>
    <xdr:to>
      <xdr:col>4</xdr:col>
      <xdr:colOff>526670</xdr:colOff>
      <xdr:row>0</xdr:row>
      <xdr:rowOff>108363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4B5B3AFB-F43F-3F1C-31A3-A9E1EB501169}"/>
            </a:ext>
          </a:extLst>
        </xdr:cNvPr>
        <xdr:cNvSpPr txBox="1">
          <a:spLocks noChangeArrowheads="1"/>
        </xdr:cNvSpPr>
      </xdr:nvSpPr>
      <xdr:spPr bwMode="auto">
        <a:xfrm>
          <a:off x="2400300" y="0"/>
          <a:ext cx="564770" cy="108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Logic count |9</a:t>
          </a:r>
        </a:p>
      </xdr:txBody>
    </xdr:sp>
    <xdr:clientData/>
  </xdr:twoCellAnchor>
  <xdr:twoCellAnchor>
    <xdr:from>
      <xdr:col>3</xdr:col>
      <xdr:colOff>579120</xdr:colOff>
      <xdr:row>0</xdr:row>
      <xdr:rowOff>182880</xdr:rowOff>
    </xdr:from>
    <xdr:to>
      <xdr:col>5</xdr:col>
      <xdr:colOff>472789</xdr:colOff>
      <xdr:row>1</xdr:row>
      <xdr:rowOff>93123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32AA11DE-7672-3327-4DAC-0F235F73D95B}"/>
            </a:ext>
          </a:extLst>
        </xdr:cNvPr>
        <xdr:cNvSpPr txBox="1">
          <a:spLocks noChangeArrowheads="1"/>
        </xdr:cNvSpPr>
      </xdr:nvSpPr>
      <xdr:spPr bwMode="auto">
        <a:xfrm>
          <a:off x="2407920" y="182880"/>
          <a:ext cx="1112869" cy="108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Logic t*,*, °C Logic t*,,,, °C</a:t>
          </a:r>
        </a:p>
      </xdr:txBody>
    </xdr:sp>
    <xdr:clientData/>
  </xdr:twoCellAnchor>
  <xdr:twoCellAnchor>
    <xdr:from>
      <xdr:col>5</xdr:col>
      <xdr:colOff>472440</xdr:colOff>
      <xdr:row>0</xdr:row>
      <xdr:rowOff>76200</xdr:rowOff>
    </xdr:from>
    <xdr:to>
      <xdr:col>6</xdr:col>
      <xdr:colOff>83157</xdr:colOff>
      <xdr:row>0</xdr:row>
      <xdr:rowOff>184563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C7C3BF21-AFCC-2FC8-094E-ACAE741DCE4A}"/>
            </a:ext>
          </a:extLst>
        </xdr:cNvPr>
        <xdr:cNvSpPr txBox="1">
          <a:spLocks noChangeArrowheads="1"/>
        </xdr:cNvSpPr>
      </xdr:nvSpPr>
      <xdr:spPr bwMode="auto">
        <a:xfrm>
          <a:off x="3520440" y="76200"/>
          <a:ext cx="220317" cy="108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count</a:t>
          </a:r>
        </a:p>
      </xdr:txBody>
    </xdr:sp>
    <xdr:clientData/>
  </xdr:twoCellAnchor>
  <xdr:twoCellAnchor>
    <xdr:from>
      <xdr:col>6</xdr:col>
      <xdr:colOff>281940</xdr:colOff>
      <xdr:row>0</xdr:row>
      <xdr:rowOff>76200</xdr:rowOff>
    </xdr:from>
    <xdr:to>
      <xdr:col>6</xdr:col>
      <xdr:colOff>487680</xdr:colOff>
      <xdr:row>1</xdr:row>
      <xdr:rowOff>7620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D0D4B9DE-D499-E8D3-6327-B04A4976B3E8}"/>
            </a:ext>
          </a:extLst>
        </xdr:cNvPr>
        <xdr:cNvSpPr txBox="1">
          <a:spLocks noChangeArrowheads="1"/>
        </xdr:cNvSpPr>
      </xdr:nvSpPr>
      <xdr:spPr bwMode="auto">
        <a:xfrm>
          <a:off x="3939540" y="76200"/>
          <a:ext cx="205740" cy="129540"/>
        </a:xfrm>
        <a:prstGeom prst="rect">
          <a:avLst/>
        </a:prstGeom>
        <a:solidFill>
          <a:srgbClr val="FEFF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108</a:t>
          </a:r>
        </a:p>
      </xdr:txBody>
    </xdr:sp>
    <xdr:clientData/>
  </xdr:twoCellAnchor>
  <xdr:twoCellAnchor>
    <xdr:from>
      <xdr:col>5</xdr:col>
      <xdr:colOff>220980</xdr:colOff>
      <xdr:row>0</xdr:row>
      <xdr:rowOff>182880</xdr:rowOff>
    </xdr:from>
    <xdr:to>
      <xdr:col>6</xdr:col>
      <xdr:colOff>305160</xdr:colOff>
      <xdr:row>1</xdr:row>
      <xdr:rowOff>93123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4E14BAB4-CF05-2C50-B85A-C835127DCDA6}"/>
            </a:ext>
          </a:extLst>
        </xdr:cNvPr>
        <xdr:cNvSpPr txBox="1">
          <a:spLocks noChangeArrowheads="1"/>
        </xdr:cNvSpPr>
      </xdr:nvSpPr>
      <xdr:spPr bwMode="auto">
        <a:xfrm>
          <a:off x="3268980" y="182880"/>
          <a:ext cx="693780" cy="108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ru-RU" sz="7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12.4 @6 19.1 @4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79CD-1562-4AD4-98C7-C59C671968DA}">
  <dimension ref="A1:A13"/>
  <sheetViews>
    <sheetView workbookViewId="0">
      <selection activeCell="D19" sqref="D19"/>
    </sheetView>
  </sheetViews>
  <sheetFormatPr defaultRowHeight="14.4" x14ac:dyDescent="0.3"/>
  <sheetData>
    <row r="1" spans="1:1" ht="15.6" x14ac:dyDescent="0.3">
      <c r="A1" s="1"/>
    </row>
    <row r="2" spans="1:1" ht="15.6" x14ac:dyDescent="0.3">
      <c r="A2" s="1"/>
    </row>
    <row r="3" spans="1:1" ht="15.6" x14ac:dyDescent="0.3">
      <c r="A3" s="1"/>
    </row>
    <row r="4" spans="1:1" ht="15.6" x14ac:dyDescent="0.3">
      <c r="A4" s="1"/>
    </row>
    <row r="7" spans="1:1" x14ac:dyDescent="0.3">
      <c r="A7" s="2" t="s">
        <v>0</v>
      </c>
    </row>
    <row r="9" spans="1:1" x14ac:dyDescent="0.3">
      <c r="A9" s="3"/>
    </row>
    <row r="12" spans="1:1" x14ac:dyDescent="0.3">
      <c r="A12" t="s">
        <v>1</v>
      </c>
    </row>
    <row r="13" spans="1:1" x14ac:dyDescent="0.3">
      <c r="A13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79F4-8B9D-47F5-928E-C235446CDCF6}">
  <dimension ref="A1:A10"/>
  <sheetViews>
    <sheetView workbookViewId="0">
      <selection activeCell="D29" sqref="D29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F775-03EE-41F1-9EF3-F69C42344E20}">
  <dimension ref="A1:O37"/>
  <sheetViews>
    <sheetView zoomScale="90" zoomScaleNormal="90" workbookViewId="0">
      <selection activeCell="S15" sqref="S15"/>
    </sheetView>
  </sheetViews>
  <sheetFormatPr defaultRowHeight="14.4" x14ac:dyDescent="0.3"/>
  <cols>
    <col min="1" max="1" width="17.33203125" bestFit="1" customWidth="1"/>
    <col min="2" max="2" width="4" bestFit="1" customWidth="1"/>
    <col min="3" max="3" width="12.21875" style="4" bestFit="1" customWidth="1"/>
    <col min="4" max="8" width="8.88671875" style="4"/>
    <col min="9" max="9" width="9.88671875" bestFit="1" customWidth="1"/>
    <col min="11" max="11" width="12.44140625" bestFit="1" customWidth="1"/>
    <col min="14" max="14" width="4" bestFit="1" customWidth="1"/>
  </cols>
  <sheetData>
    <row r="1" spans="1:15" x14ac:dyDescent="0.3">
      <c r="A1" s="4" t="s">
        <v>28</v>
      </c>
      <c r="B1" s="4" t="s">
        <v>29</v>
      </c>
      <c r="C1" s="4">
        <v>35</v>
      </c>
      <c r="D1" s="4" t="s">
        <v>54</v>
      </c>
      <c r="E1" s="4" t="s">
        <v>67</v>
      </c>
      <c r="F1" s="4" t="s">
        <v>86</v>
      </c>
      <c r="G1" s="4" t="s">
        <v>87</v>
      </c>
      <c r="I1" s="4" t="s">
        <v>51</v>
      </c>
      <c r="J1" s="4" t="s">
        <v>52</v>
      </c>
      <c r="K1" t="s">
        <v>100</v>
      </c>
      <c r="M1" t="s">
        <v>104</v>
      </c>
      <c r="N1" s="4" t="s">
        <v>29</v>
      </c>
      <c r="O1" t="s">
        <v>28</v>
      </c>
    </row>
    <row r="2" spans="1:15" x14ac:dyDescent="0.3">
      <c r="A2" s="4" t="s">
        <v>30</v>
      </c>
      <c r="B2" s="4" t="s">
        <v>31</v>
      </c>
      <c r="C2" s="4" t="s">
        <v>11</v>
      </c>
      <c r="D2" s="4" t="s">
        <v>55</v>
      </c>
      <c r="E2" s="4" t="s">
        <v>88</v>
      </c>
      <c r="F2" s="4" t="s">
        <v>77</v>
      </c>
      <c r="G2" s="4" t="s">
        <v>75</v>
      </c>
      <c r="I2" t="str">
        <f>"0x"&amp;F2&amp;E2&amp;G2</f>
        <v>0x407009</v>
      </c>
      <c r="J2" t="s">
        <v>53</v>
      </c>
      <c r="K2" t="s">
        <v>101</v>
      </c>
      <c r="M2" t="s">
        <v>106</v>
      </c>
      <c r="N2" s="4" t="s">
        <v>31</v>
      </c>
      <c r="O2" t="s">
        <v>30</v>
      </c>
    </row>
    <row r="3" spans="1:15" x14ac:dyDescent="0.3">
      <c r="A3" s="4" t="s">
        <v>32</v>
      </c>
      <c r="B3" s="4" t="s">
        <v>29</v>
      </c>
      <c r="C3" s="4">
        <v>100</v>
      </c>
      <c r="D3" s="4" t="s">
        <v>55</v>
      </c>
      <c r="E3" s="4" t="s">
        <v>88</v>
      </c>
      <c r="F3" s="4" t="s">
        <v>77</v>
      </c>
      <c r="G3" s="4" t="s">
        <v>89</v>
      </c>
      <c r="I3" t="str">
        <f t="shared" ref="I3:I37" si="0">"0x"&amp;F3&amp;E3&amp;G3</f>
        <v>0x407008</v>
      </c>
      <c r="J3" t="s">
        <v>53</v>
      </c>
      <c r="K3" t="s">
        <v>103</v>
      </c>
      <c r="M3" t="s">
        <v>106</v>
      </c>
      <c r="N3" s="4" t="s">
        <v>29</v>
      </c>
      <c r="O3" t="s">
        <v>32</v>
      </c>
    </row>
    <row r="4" spans="1:15" x14ac:dyDescent="0.3">
      <c r="A4" s="4" t="s">
        <v>33</v>
      </c>
      <c r="B4" s="4" t="s">
        <v>29</v>
      </c>
      <c r="C4" s="4">
        <v>94</v>
      </c>
      <c r="D4" s="4" t="s">
        <v>55</v>
      </c>
      <c r="E4" s="4" t="s">
        <v>88</v>
      </c>
      <c r="F4" s="4" t="s">
        <v>77</v>
      </c>
      <c r="G4" s="4" t="s">
        <v>87</v>
      </c>
      <c r="I4" t="str">
        <f t="shared" si="0"/>
        <v>0x407007</v>
      </c>
      <c r="J4" t="s">
        <v>53</v>
      </c>
      <c r="K4" t="s">
        <v>104</v>
      </c>
      <c r="M4" t="s">
        <v>106</v>
      </c>
      <c r="N4" s="4" t="s">
        <v>29</v>
      </c>
      <c r="O4" t="s">
        <v>33</v>
      </c>
    </row>
    <row r="5" spans="1:15" x14ac:dyDescent="0.3">
      <c r="A5" s="4" t="s">
        <v>34</v>
      </c>
      <c r="B5" s="4" t="s">
        <v>31</v>
      </c>
      <c r="C5" s="4" t="s">
        <v>9</v>
      </c>
      <c r="D5" s="4" t="s">
        <v>55</v>
      </c>
      <c r="E5" s="4" t="s">
        <v>67</v>
      </c>
      <c r="F5" s="4" t="s">
        <v>90</v>
      </c>
      <c r="G5" s="4" t="s">
        <v>78</v>
      </c>
      <c r="I5" t="str">
        <f t="shared" si="0"/>
        <v>0x250001</v>
      </c>
      <c r="J5" t="s">
        <v>53</v>
      </c>
      <c r="K5" t="s">
        <v>102</v>
      </c>
      <c r="M5" t="s">
        <v>106</v>
      </c>
      <c r="N5" s="4" t="s">
        <v>31</v>
      </c>
      <c r="O5" t="s">
        <v>34</v>
      </c>
    </row>
    <row r="6" spans="1:15" x14ac:dyDescent="0.3">
      <c r="A6" s="4" t="s">
        <v>35</v>
      </c>
      <c r="B6" s="4" t="s">
        <v>31</v>
      </c>
      <c r="C6" s="4" t="s">
        <v>9</v>
      </c>
      <c r="D6" s="4" t="s">
        <v>55</v>
      </c>
      <c r="E6" s="4" t="s">
        <v>88</v>
      </c>
      <c r="F6" s="4" t="s">
        <v>77</v>
      </c>
      <c r="G6" s="4" t="s">
        <v>91</v>
      </c>
      <c r="I6" t="str">
        <f t="shared" si="0"/>
        <v>0x407006</v>
      </c>
      <c r="J6" t="s">
        <v>53</v>
      </c>
      <c r="K6" t="s">
        <v>105</v>
      </c>
      <c r="M6" t="s">
        <v>106</v>
      </c>
      <c r="N6" s="4" t="s">
        <v>31</v>
      </c>
      <c r="O6" t="s">
        <v>35</v>
      </c>
    </row>
    <row r="7" spans="1:15" x14ac:dyDescent="0.3">
      <c r="D7" s="4" t="s">
        <v>55</v>
      </c>
      <c r="E7" s="4" t="s">
        <v>88</v>
      </c>
      <c r="F7" s="4" t="s">
        <v>77</v>
      </c>
      <c r="G7" s="4" t="s">
        <v>92</v>
      </c>
      <c r="I7" t="str">
        <f t="shared" si="0"/>
        <v>0x40703A</v>
      </c>
      <c r="J7" t="s">
        <v>53</v>
      </c>
      <c r="K7" t="s">
        <v>106</v>
      </c>
      <c r="M7" t="s">
        <v>106</v>
      </c>
    </row>
    <row r="8" spans="1:15" x14ac:dyDescent="0.3">
      <c r="A8" s="4" t="s">
        <v>36</v>
      </c>
      <c r="B8" s="4" t="s">
        <v>31</v>
      </c>
      <c r="C8" s="4" t="s">
        <v>10</v>
      </c>
      <c r="D8" s="4" t="s">
        <v>55</v>
      </c>
      <c r="E8" s="4" t="s">
        <v>88</v>
      </c>
      <c r="F8" s="4" t="s">
        <v>77</v>
      </c>
      <c r="G8" s="4" t="s">
        <v>93</v>
      </c>
      <c r="I8" t="str">
        <f t="shared" si="0"/>
        <v>0x40703B</v>
      </c>
      <c r="J8" t="s">
        <v>53</v>
      </c>
      <c r="M8" t="s">
        <v>106</v>
      </c>
      <c r="N8" s="4" t="s">
        <v>31</v>
      </c>
      <c r="O8" t="s">
        <v>36</v>
      </c>
    </row>
    <row r="9" spans="1:15" x14ac:dyDescent="0.3">
      <c r="A9" s="4" t="s">
        <v>12</v>
      </c>
      <c r="C9" s="4">
        <v>9</v>
      </c>
      <c r="D9" s="4" t="s">
        <v>56</v>
      </c>
      <c r="E9" s="4" t="s">
        <v>88</v>
      </c>
      <c r="F9" s="4" t="s">
        <v>77</v>
      </c>
      <c r="G9" s="4" t="s">
        <v>94</v>
      </c>
      <c r="I9" t="str">
        <f t="shared" si="0"/>
        <v>0x407002</v>
      </c>
      <c r="J9" t="s">
        <v>60</v>
      </c>
      <c r="M9" t="s">
        <v>101</v>
      </c>
      <c r="O9" t="s">
        <v>12</v>
      </c>
    </row>
    <row r="10" spans="1:15" x14ac:dyDescent="0.3">
      <c r="A10" s="4" t="s">
        <v>13</v>
      </c>
      <c r="C10" s="4">
        <v>108</v>
      </c>
      <c r="D10" s="4" t="s">
        <v>56</v>
      </c>
      <c r="E10" s="4" t="s">
        <v>88</v>
      </c>
      <c r="F10" s="4" t="s">
        <v>77</v>
      </c>
      <c r="G10" s="4" t="s">
        <v>95</v>
      </c>
      <c r="I10" t="str">
        <f t="shared" si="0"/>
        <v>0x407003</v>
      </c>
      <c r="J10" t="s">
        <v>60</v>
      </c>
      <c r="M10" t="s">
        <v>101</v>
      </c>
      <c r="O10" t="s">
        <v>13</v>
      </c>
    </row>
    <row r="11" spans="1:15" x14ac:dyDescent="0.3">
      <c r="A11" s="4" t="s">
        <v>37</v>
      </c>
      <c r="B11" s="4" t="s">
        <v>38</v>
      </c>
      <c r="C11" s="4" t="s">
        <v>57</v>
      </c>
      <c r="D11" s="4" t="s">
        <v>55</v>
      </c>
      <c r="E11" s="4" t="s">
        <v>88</v>
      </c>
      <c r="F11" s="4" t="s">
        <v>77</v>
      </c>
      <c r="G11" s="4" t="s">
        <v>85</v>
      </c>
      <c r="I11" t="str">
        <f t="shared" si="0"/>
        <v>0x40700A</v>
      </c>
      <c r="J11" t="s">
        <v>53</v>
      </c>
      <c r="M11" t="s">
        <v>106</v>
      </c>
      <c r="N11" s="4" t="s">
        <v>38</v>
      </c>
      <c r="O11" t="s">
        <v>37</v>
      </c>
    </row>
    <row r="12" spans="1:15" x14ac:dyDescent="0.3">
      <c r="A12" s="4" t="s">
        <v>111</v>
      </c>
      <c r="B12" s="4"/>
      <c r="C12" s="4" t="s">
        <v>58</v>
      </c>
      <c r="D12" s="4" t="s">
        <v>56</v>
      </c>
      <c r="E12" s="4" t="s">
        <v>88</v>
      </c>
      <c r="F12" s="4" t="s">
        <v>77</v>
      </c>
      <c r="G12" s="4" t="s">
        <v>83</v>
      </c>
      <c r="I12" t="str">
        <f t="shared" si="0"/>
        <v>0x40700B</v>
      </c>
      <c r="J12" t="s">
        <v>60</v>
      </c>
      <c r="M12" t="s">
        <v>101</v>
      </c>
      <c r="N12" s="4"/>
      <c r="O12" t="s">
        <v>111</v>
      </c>
    </row>
    <row r="13" spans="1:15" x14ac:dyDescent="0.3">
      <c r="A13" s="4" t="s">
        <v>39</v>
      </c>
      <c r="B13" s="4" t="s">
        <v>38</v>
      </c>
      <c r="C13" s="4" t="s">
        <v>59</v>
      </c>
      <c r="D13" s="4" t="s">
        <v>55</v>
      </c>
      <c r="E13" s="4" t="s">
        <v>88</v>
      </c>
      <c r="F13" s="4" t="s">
        <v>77</v>
      </c>
      <c r="G13" s="4" t="s">
        <v>79</v>
      </c>
      <c r="I13" t="str">
        <f t="shared" si="0"/>
        <v>0x40700C</v>
      </c>
      <c r="J13" t="s">
        <v>53</v>
      </c>
      <c r="M13" t="s">
        <v>106</v>
      </c>
      <c r="N13" s="4" t="s">
        <v>38</v>
      </c>
      <c r="O13" t="s">
        <v>39</v>
      </c>
    </row>
    <row r="14" spans="1:15" x14ac:dyDescent="0.3">
      <c r="A14" s="4" t="s">
        <v>99</v>
      </c>
      <c r="B14" s="4"/>
      <c r="C14" s="4" t="s">
        <v>50</v>
      </c>
      <c r="D14" s="4" t="s">
        <v>56</v>
      </c>
      <c r="E14" s="4" t="s">
        <v>88</v>
      </c>
      <c r="F14" s="4" t="s">
        <v>77</v>
      </c>
      <c r="G14" s="4" t="s">
        <v>96</v>
      </c>
      <c r="I14" t="str">
        <f t="shared" si="0"/>
        <v>0x40700D</v>
      </c>
      <c r="J14" t="s">
        <v>60</v>
      </c>
      <c r="M14" t="s">
        <v>101</v>
      </c>
      <c r="N14" s="4"/>
      <c r="O14" t="s">
        <v>99</v>
      </c>
    </row>
    <row r="15" spans="1:15" x14ac:dyDescent="0.3">
      <c r="A15" s="4"/>
      <c r="B15" s="4"/>
      <c r="C15" s="4" t="s">
        <v>61</v>
      </c>
      <c r="D15" s="4" t="s">
        <v>56</v>
      </c>
      <c r="E15" s="4" t="s">
        <v>88</v>
      </c>
      <c r="F15" s="4" t="s">
        <v>77</v>
      </c>
      <c r="G15" s="4" t="s">
        <v>71</v>
      </c>
      <c r="I15" t="str">
        <f t="shared" si="0"/>
        <v>0x407036</v>
      </c>
      <c r="J15" t="s">
        <v>60</v>
      </c>
      <c r="M15" t="s">
        <v>101</v>
      </c>
      <c r="N15" s="4"/>
    </row>
    <row r="16" spans="1:15" x14ac:dyDescent="0.3">
      <c r="A16" s="4"/>
      <c r="B16" s="4"/>
      <c r="C16" s="4" t="s">
        <v>62</v>
      </c>
      <c r="D16" s="4" t="s">
        <v>55</v>
      </c>
      <c r="E16" s="4" t="s">
        <v>88</v>
      </c>
      <c r="F16" s="4" t="s">
        <v>77</v>
      </c>
      <c r="G16" s="4" t="s">
        <v>97</v>
      </c>
      <c r="I16" t="str">
        <f t="shared" si="0"/>
        <v>0x407037</v>
      </c>
      <c r="J16" t="s">
        <v>53</v>
      </c>
      <c r="M16" t="s">
        <v>106</v>
      </c>
      <c r="N16" s="4"/>
    </row>
    <row r="17" spans="1:15" x14ac:dyDescent="0.3">
      <c r="A17" s="4" t="s">
        <v>40</v>
      </c>
      <c r="B17" s="4" t="s">
        <v>38</v>
      </c>
      <c r="C17" s="4" t="s">
        <v>14</v>
      </c>
      <c r="D17" s="4" t="s">
        <v>55</v>
      </c>
      <c r="E17" s="4" t="s">
        <v>88</v>
      </c>
      <c r="F17" s="4" t="s">
        <v>77</v>
      </c>
      <c r="G17" s="4" t="s">
        <v>98</v>
      </c>
      <c r="I17" t="str">
        <f t="shared" si="0"/>
        <v>0x40700F</v>
      </c>
      <c r="J17" t="s">
        <v>53</v>
      </c>
      <c r="M17" t="s">
        <v>106</v>
      </c>
      <c r="N17" s="4" t="s">
        <v>38</v>
      </c>
      <c r="O17" t="s">
        <v>40</v>
      </c>
    </row>
    <row r="18" spans="1:15" x14ac:dyDescent="0.3">
      <c r="A18" s="4" t="s">
        <v>110</v>
      </c>
      <c r="B18" s="4"/>
      <c r="C18" s="4" t="s">
        <v>61</v>
      </c>
      <c r="D18" s="4" t="s">
        <v>56</v>
      </c>
      <c r="E18" s="4" t="s">
        <v>88</v>
      </c>
      <c r="F18" s="4" t="s">
        <v>77</v>
      </c>
      <c r="G18" s="4" t="s">
        <v>74</v>
      </c>
      <c r="I18" t="str">
        <f t="shared" si="0"/>
        <v>0x407010</v>
      </c>
      <c r="J18" t="s">
        <v>60</v>
      </c>
      <c r="M18" t="s">
        <v>101</v>
      </c>
      <c r="N18" s="4"/>
      <c r="O18" t="s">
        <v>110</v>
      </c>
    </row>
    <row r="19" spans="1:15" x14ac:dyDescent="0.3">
      <c r="A19" s="4" t="s">
        <v>112</v>
      </c>
      <c r="B19" s="4"/>
      <c r="C19" s="4" t="s">
        <v>63</v>
      </c>
      <c r="D19" s="4" t="s">
        <v>56</v>
      </c>
      <c r="E19" s="4" t="s">
        <v>88</v>
      </c>
      <c r="F19" s="4" t="s">
        <v>77</v>
      </c>
      <c r="G19" s="4" t="s">
        <v>68</v>
      </c>
      <c r="I19" t="str">
        <f t="shared" si="0"/>
        <v>0x407011</v>
      </c>
      <c r="J19" t="s">
        <v>60</v>
      </c>
      <c r="M19" t="s">
        <v>101</v>
      </c>
      <c r="N19" s="4"/>
      <c r="O19" t="s">
        <v>112</v>
      </c>
    </row>
    <row r="20" spans="1:15" x14ac:dyDescent="0.3">
      <c r="A20" s="4" t="s">
        <v>41</v>
      </c>
      <c r="B20" s="4" t="s">
        <v>38</v>
      </c>
      <c r="C20" s="4" t="s">
        <v>15</v>
      </c>
      <c r="D20" s="4" t="s">
        <v>55</v>
      </c>
      <c r="E20" s="4" t="s">
        <v>88</v>
      </c>
      <c r="F20" s="4" t="s">
        <v>77</v>
      </c>
      <c r="G20" s="4" t="s">
        <v>116</v>
      </c>
      <c r="I20" t="str">
        <f t="shared" si="0"/>
        <v>0x407012</v>
      </c>
      <c r="M20" t="s">
        <v>106</v>
      </c>
      <c r="N20" s="4" t="s">
        <v>38</v>
      </c>
      <c r="O20" t="s">
        <v>41</v>
      </c>
    </row>
    <row r="21" spans="1:15" x14ac:dyDescent="0.3">
      <c r="A21" s="4" t="s">
        <v>107</v>
      </c>
      <c r="B21" s="4"/>
      <c r="D21" s="4" t="s">
        <v>56</v>
      </c>
      <c r="E21" s="4" t="s">
        <v>88</v>
      </c>
      <c r="F21" s="4" t="s">
        <v>77</v>
      </c>
      <c r="G21" s="4" t="s">
        <v>117</v>
      </c>
      <c r="I21" t="str">
        <f t="shared" si="0"/>
        <v>0x407013</v>
      </c>
      <c r="M21" t="s">
        <v>101</v>
      </c>
      <c r="N21" s="4"/>
      <c r="O21" t="s">
        <v>107</v>
      </c>
    </row>
    <row r="22" spans="1:15" x14ac:dyDescent="0.3">
      <c r="A22" s="4" t="s">
        <v>113</v>
      </c>
      <c r="B22" s="4"/>
      <c r="D22" s="4" t="s">
        <v>56</v>
      </c>
      <c r="E22" s="4" t="s">
        <v>88</v>
      </c>
      <c r="F22" s="4" t="s">
        <v>77</v>
      </c>
      <c r="G22" s="4" t="s">
        <v>118</v>
      </c>
      <c r="I22" t="str">
        <f t="shared" si="0"/>
        <v>0x407014</v>
      </c>
      <c r="M22" t="s">
        <v>101</v>
      </c>
      <c r="N22" s="4"/>
      <c r="O22" t="s">
        <v>113</v>
      </c>
    </row>
    <row r="23" spans="1:15" x14ac:dyDescent="0.3">
      <c r="A23" s="4" t="s">
        <v>42</v>
      </c>
      <c r="B23" s="4" t="s">
        <v>43</v>
      </c>
      <c r="C23" s="4" t="s">
        <v>16</v>
      </c>
      <c r="D23" s="4" t="s">
        <v>55</v>
      </c>
      <c r="E23" s="4" t="s">
        <v>88</v>
      </c>
      <c r="F23" s="4" t="s">
        <v>77</v>
      </c>
      <c r="G23" s="4" t="s">
        <v>119</v>
      </c>
      <c r="I23" t="str">
        <f t="shared" si="0"/>
        <v>0x407015</v>
      </c>
      <c r="M23" t="s">
        <v>106</v>
      </c>
      <c r="N23" s="4" t="s">
        <v>43</v>
      </c>
      <c r="O23" t="s">
        <v>42</v>
      </c>
    </row>
    <row r="24" spans="1:15" x14ac:dyDescent="0.3">
      <c r="A24" s="4" t="s">
        <v>108</v>
      </c>
      <c r="B24" s="4"/>
      <c r="D24" s="4" t="s">
        <v>56</v>
      </c>
      <c r="E24" s="4" t="s">
        <v>88</v>
      </c>
      <c r="F24" s="4" t="s">
        <v>77</v>
      </c>
      <c r="G24" s="4" t="s">
        <v>120</v>
      </c>
      <c r="I24" t="str">
        <f t="shared" si="0"/>
        <v>0x407016</v>
      </c>
      <c r="M24" t="s">
        <v>101</v>
      </c>
      <c r="N24" s="4"/>
      <c r="O24" t="s">
        <v>108</v>
      </c>
    </row>
    <row r="25" spans="1:15" x14ac:dyDescent="0.3">
      <c r="A25" s="4" t="s">
        <v>114</v>
      </c>
      <c r="B25" s="4"/>
      <c r="D25" s="4" t="s">
        <v>56</v>
      </c>
      <c r="E25" s="4" t="s">
        <v>88</v>
      </c>
      <c r="F25" s="4" t="s">
        <v>77</v>
      </c>
      <c r="G25" s="4" t="s">
        <v>121</v>
      </c>
      <c r="I25" t="str">
        <f t="shared" si="0"/>
        <v>0x407017</v>
      </c>
      <c r="M25" t="s">
        <v>101</v>
      </c>
      <c r="N25" s="4"/>
      <c r="O25" t="s">
        <v>114</v>
      </c>
    </row>
    <row r="26" spans="1:15" x14ac:dyDescent="0.3">
      <c r="A26" s="4" t="s">
        <v>44</v>
      </c>
      <c r="B26" s="4" t="s">
        <v>43</v>
      </c>
      <c r="C26" s="4" t="s">
        <v>17</v>
      </c>
      <c r="D26" s="4" t="s">
        <v>55</v>
      </c>
      <c r="E26" s="4" t="s">
        <v>88</v>
      </c>
      <c r="F26" s="4" t="s">
        <v>77</v>
      </c>
      <c r="G26" s="4" t="s">
        <v>122</v>
      </c>
      <c r="I26" t="str">
        <f t="shared" si="0"/>
        <v>0x407018</v>
      </c>
      <c r="M26" t="s">
        <v>106</v>
      </c>
      <c r="N26" s="4" t="s">
        <v>43</v>
      </c>
      <c r="O26" t="s">
        <v>44</v>
      </c>
    </row>
    <row r="27" spans="1:15" x14ac:dyDescent="0.3">
      <c r="A27" s="4" t="s">
        <v>109</v>
      </c>
      <c r="B27" s="4"/>
      <c r="D27" s="4" t="s">
        <v>56</v>
      </c>
      <c r="E27" s="4" t="s">
        <v>88</v>
      </c>
      <c r="F27" s="4" t="s">
        <v>77</v>
      </c>
      <c r="G27" s="4" t="s">
        <v>123</v>
      </c>
      <c r="I27" t="str">
        <f t="shared" si="0"/>
        <v>0x407019</v>
      </c>
      <c r="M27" t="s">
        <v>101</v>
      </c>
      <c r="N27" s="4"/>
      <c r="O27" t="s">
        <v>109</v>
      </c>
    </row>
    <row r="28" spans="1:15" x14ac:dyDescent="0.3">
      <c r="A28" s="4" t="s">
        <v>115</v>
      </c>
      <c r="B28" s="4"/>
      <c r="D28" s="4" t="s">
        <v>56</v>
      </c>
      <c r="E28" s="4" t="s">
        <v>88</v>
      </c>
      <c r="F28" s="4" t="s">
        <v>77</v>
      </c>
      <c r="G28" s="4" t="s">
        <v>124</v>
      </c>
      <c r="I28" t="str">
        <f t="shared" si="0"/>
        <v>0x40701A</v>
      </c>
      <c r="M28" t="s">
        <v>101</v>
      </c>
      <c r="N28" s="4"/>
      <c r="O28" t="s">
        <v>115</v>
      </c>
    </row>
    <row r="29" spans="1:15" x14ac:dyDescent="0.3">
      <c r="A29" s="4" t="s">
        <v>45</v>
      </c>
      <c r="B29" s="4" t="s">
        <v>43</v>
      </c>
      <c r="C29" s="4" t="s">
        <v>18</v>
      </c>
      <c r="D29" s="4" t="s">
        <v>55</v>
      </c>
      <c r="E29" s="4" t="s">
        <v>88</v>
      </c>
      <c r="F29" s="4" t="s">
        <v>77</v>
      </c>
      <c r="G29" s="4" t="s">
        <v>125</v>
      </c>
      <c r="I29" t="str">
        <f t="shared" si="0"/>
        <v>0x407004</v>
      </c>
      <c r="M29" t="s">
        <v>106</v>
      </c>
      <c r="N29" s="4" t="s">
        <v>43</v>
      </c>
      <c r="O29" t="s">
        <v>45</v>
      </c>
    </row>
    <row r="30" spans="1:15" x14ac:dyDescent="0.3">
      <c r="A30" s="4" t="s">
        <v>46</v>
      </c>
      <c r="B30" s="4" t="s">
        <v>47</v>
      </c>
      <c r="C30" s="4" t="s">
        <v>19</v>
      </c>
      <c r="D30" s="4" t="s">
        <v>55</v>
      </c>
      <c r="E30" s="4" t="s">
        <v>88</v>
      </c>
      <c r="F30" s="4" t="s">
        <v>77</v>
      </c>
      <c r="G30" s="4" t="s">
        <v>126</v>
      </c>
      <c r="I30" t="str">
        <f t="shared" si="0"/>
        <v>0x407005</v>
      </c>
      <c r="M30" t="s">
        <v>106</v>
      </c>
      <c r="N30" s="4" t="s">
        <v>47</v>
      </c>
      <c r="O30" t="s">
        <v>46</v>
      </c>
    </row>
    <row r="31" spans="1:15" x14ac:dyDescent="0.3">
      <c r="A31" s="4" t="s">
        <v>48</v>
      </c>
      <c r="B31" s="4" t="s">
        <v>49</v>
      </c>
      <c r="C31" s="5" t="s">
        <v>20</v>
      </c>
      <c r="D31" s="4" t="s">
        <v>55</v>
      </c>
      <c r="E31" s="4" t="s">
        <v>118</v>
      </c>
      <c r="F31" s="4" t="s">
        <v>77</v>
      </c>
      <c r="G31" s="4" t="s">
        <v>67</v>
      </c>
      <c r="I31" t="str">
        <f t="shared" si="0"/>
        <v>0x401400</v>
      </c>
      <c r="M31" t="s">
        <v>106</v>
      </c>
      <c r="N31" s="4" t="s">
        <v>49</v>
      </c>
      <c r="O31" t="s">
        <v>48</v>
      </c>
    </row>
    <row r="32" spans="1:15" x14ac:dyDescent="0.3">
      <c r="A32" s="4"/>
      <c r="B32" s="4"/>
      <c r="C32" s="5"/>
      <c r="I32" t="str">
        <f t="shared" si="0"/>
        <v>0x</v>
      </c>
      <c r="N32" s="4"/>
    </row>
    <row r="33" spans="1:9" x14ac:dyDescent="0.3">
      <c r="A33" s="4" t="s">
        <v>21</v>
      </c>
      <c r="C33" s="4" t="s">
        <v>22</v>
      </c>
      <c r="I33" t="str">
        <f t="shared" si="0"/>
        <v>0x</v>
      </c>
    </row>
    <row r="34" spans="1:9" x14ac:dyDescent="0.3">
      <c r="A34" s="4" t="s">
        <v>23</v>
      </c>
      <c r="C34" s="4" t="s">
        <v>27</v>
      </c>
      <c r="I34" t="str">
        <f t="shared" si="0"/>
        <v>0x</v>
      </c>
    </row>
    <row r="35" spans="1:9" x14ac:dyDescent="0.3">
      <c r="A35" s="4" t="s">
        <v>24</v>
      </c>
      <c r="C35" s="4" t="s">
        <v>25</v>
      </c>
      <c r="I35" t="str">
        <f t="shared" si="0"/>
        <v>0x</v>
      </c>
    </row>
    <row r="36" spans="1:9" x14ac:dyDescent="0.3">
      <c r="A36" s="4" t="s">
        <v>26</v>
      </c>
      <c r="C36" s="4">
        <v>3654</v>
      </c>
      <c r="I36" t="str">
        <f t="shared" si="0"/>
        <v>0x</v>
      </c>
    </row>
    <row r="37" spans="1:9" x14ac:dyDescent="0.3">
      <c r="I37" t="str">
        <f t="shared" si="0"/>
        <v>0x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2491-46A0-4444-9977-FE5C6A73EC53}">
  <dimension ref="A1:AA34"/>
  <sheetViews>
    <sheetView tabSelected="1" topLeftCell="A6" workbookViewId="0">
      <selection activeCell="B34" sqref="B34:E34"/>
    </sheetView>
  </sheetViews>
  <sheetFormatPr defaultRowHeight="14.4" x14ac:dyDescent="0.3"/>
  <cols>
    <col min="1" max="1" width="3" bestFit="1" customWidth="1"/>
    <col min="2" max="2" width="3.109375" bestFit="1" customWidth="1"/>
    <col min="3" max="3" width="3.21875" bestFit="1" customWidth="1"/>
    <col min="4" max="4" width="3" bestFit="1" customWidth="1"/>
    <col min="5" max="5" width="3.109375" bestFit="1" customWidth="1"/>
    <col min="6" max="6" width="3.21875" bestFit="1" customWidth="1"/>
    <col min="7" max="8" width="3" bestFit="1" customWidth="1"/>
    <col min="11" max="11" width="3" bestFit="1" customWidth="1"/>
    <col min="12" max="18" width="4" bestFit="1" customWidth="1"/>
    <col min="20" max="21" width="2.109375" bestFit="1" customWidth="1"/>
    <col min="22" max="22" width="2.77734375" bestFit="1" customWidth="1"/>
    <col min="23" max="23" width="2.33203125" bestFit="1" customWidth="1"/>
    <col min="24" max="24" width="2.21875" bestFit="1" customWidth="1"/>
    <col min="25" max="25" width="2.6640625" bestFit="1" customWidth="1"/>
    <col min="26" max="26" width="2" bestFit="1" customWidth="1"/>
    <col min="27" max="27" width="1.44140625" bestFit="1" customWidth="1"/>
  </cols>
  <sheetData>
    <row r="1" spans="1:27" x14ac:dyDescent="0.3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67</v>
      </c>
      <c r="G1" s="4" t="s">
        <v>67</v>
      </c>
      <c r="H1" s="4" t="s">
        <v>67</v>
      </c>
      <c r="K1">
        <f>HEX2DEC(A1)</f>
        <v>65</v>
      </c>
      <c r="L1">
        <f t="shared" ref="L1:R1" si="0">HEX2DEC(B1)</f>
        <v>255</v>
      </c>
      <c r="M1">
        <f t="shared" si="0"/>
        <v>47</v>
      </c>
      <c r="N1">
        <f t="shared" si="0"/>
        <v>0</v>
      </c>
      <c r="O1">
        <f t="shared" si="0"/>
        <v>17</v>
      </c>
      <c r="P1">
        <f t="shared" si="0"/>
        <v>0</v>
      </c>
      <c r="Q1">
        <f t="shared" si="0"/>
        <v>0</v>
      </c>
      <c r="R1">
        <f t="shared" si="0"/>
        <v>0</v>
      </c>
      <c r="T1" t="str">
        <f>CHAR(K1)</f>
        <v>A</v>
      </c>
      <c r="U1" t="str">
        <f t="shared" ref="U1:X1" si="1">CHAR(L1)</f>
        <v>я</v>
      </c>
      <c r="V1" t="str">
        <f t="shared" si="1"/>
        <v>/</v>
      </c>
      <c r="X1" t="str">
        <f t="shared" si="1"/>
        <v>_x0011_</v>
      </c>
    </row>
    <row r="2" spans="1:27" x14ac:dyDescent="0.3">
      <c r="A2" s="4" t="s">
        <v>67</v>
      </c>
      <c r="B2" s="4" t="s">
        <v>69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67</v>
      </c>
      <c r="K2">
        <f t="shared" ref="K2:K6" si="2">HEX2DEC(A2)</f>
        <v>0</v>
      </c>
      <c r="L2">
        <f t="shared" ref="L2:L6" si="3">HEX2DEC(B2)</f>
        <v>48</v>
      </c>
      <c r="M2">
        <f t="shared" ref="M2:M6" si="4">HEX2DEC(C2)</f>
        <v>48</v>
      </c>
      <c r="N2">
        <f t="shared" ref="N2:N6" si="5">HEX2DEC(D2)</f>
        <v>51</v>
      </c>
      <c r="O2">
        <f t="shared" ref="O2:O6" si="6">HEX2DEC(E2)</f>
        <v>54</v>
      </c>
      <c r="P2">
        <f t="shared" ref="P2:P6" si="7">HEX2DEC(F2)</f>
        <v>53</v>
      </c>
      <c r="Q2">
        <f t="shared" ref="Q2:Q6" si="8">HEX2DEC(G2)</f>
        <v>52</v>
      </c>
      <c r="R2">
        <f t="shared" ref="R2:R6" si="9">HEX2DEC(H2)</f>
        <v>0</v>
      </c>
      <c r="U2" t="str">
        <f t="shared" ref="U2:U6" si="10">CHAR(L2)</f>
        <v>0</v>
      </c>
      <c r="V2" t="str">
        <f t="shared" ref="V2:V6" si="11">CHAR(M2)</f>
        <v>0</v>
      </c>
      <c r="W2" t="str">
        <f t="shared" ref="W2:W6" si="12">CHAR(N2)</f>
        <v>3</v>
      </c>
      <c r="X2" t="str">
        <f t="shared" ref="X2" si="13">CHAR(O2)</f>
        <v>6</v>
      </c>
      <c r="Y2" t="str">
        <f t="shared" ref="Y2" si="14">CHAR(P2)</f>
        <v>5</v>
      </c>
      <c r="Z2" t="str">
        <f t="shared" ref="Z2" si="15">CHAR(Q2)</f>
        <v>4</v>
      </c>
    </row>
    <row r="3" spans="1:27" x14ac:dyDescent="0.3">
      <c r="A3" s="4" t="s">
        <v>74</v>
      </c>
      <c r="B3" s="4" t="s">
        <v>67</v>
      </c>
      <c r="C3" s="4" t="s">
        <v>67</v>
      </c>
      <c r="D3" s="4" t="s">
        <v>67</v>
      </c>
      <c r="E3" s="4" t="s">
        <v>67</v>
      </c>
      <c r="F3" s="4" t="s">
        <v>67</v>
      </c>
      <c r="G3" s="4" t="s">
        <v>67</v>
      </c>
      <c r="H3" s="4" t="s">
        <v>67</v>
      </c>
      <c r="K3">
        <f t="shared" si="2"/>
        <v>16</v>
      </c>
      <c r="L3">
        <f t="shared" si="3"/>
        <v>0</v>
      </c>
      <c r="M3">
        <f t="shared" si="4"/>
        <v>0</v>
      </c>
      <c r="N3">
        <f t="shared" si="5"/>
        <v>0</v>
      </c>
      <c r="O3">
        <f t="shared" si="6"/>
        <v>0</v>
      </c>
      <c r="P3">
        <f t="shared" si="7"/>
        <v>0</v>
      </c>
      <c r="Q3">
        <f t="shared" si="8"/>
        <v>0</v>
      </c>
      <c r="R3">
        <f t="shared" si="9"/>
        <v>0</v>
      </c>
      <c r="T3" t="str">
        <f t="shared" ref="T3:T6" si="16">CHAR(K3)</f>
        <v>_x0010_</v>
      </c>
    </row>
    <row r="4" spans="1:27" x14ac:dyDescent="0.3">
      <c r="A4" s="4"/>
      <c r="B4" s="4"/>
      <c r="C4" s="4"/>
      <c r="D4" s="4"/>
      <c r="E4" s="4"/>
      <c r="F4" s="4"/>
      <c r="G4" s="4"/>
      <c r="H4" s="4"/>
    </row>
    <row r="5" spans="1:27" x14ac:dyDescent="0.3">
      <c r="A5" s="4" t="s">
        <v>75</v>
      </c>
      <c r="B5" s="4" t="s">
        <v>67</v>
      </c>
      <c r="C5" s="4" t="s">
        <v>67</v>
      </c>
      <c r="D5" s="4" t="s">
        <v>67</v>
      </c>
      <c r="E5" s="4" t="s">
        <v>67</v>
      </c>
      <c r="F5" s="4" t="s">
        <v>67</v>
      </c>
      <c r="G5" s="4" t="s">
        <v>67</v>
      </c>
      <c r="H5" s="4" t="s">
        <v>67</v>
      </c>
      <c r="K5">
        <f t="shared" si="2"/>
        <v>9</v>
      </c>
      <c r="L5">
        <f t="shared" si="3"/>
        <v>0</v>
      </c>
      <c r="M5">
        <f t="shared" si="4"/>
        <v>0</v>
      </c>
      <c r="N5">
        <f t="shared" si="5"/>
        <v>0</v>
      </c>
      <c r="O5">
        <f t="shared" si="6"/>
        <v>0</v>
      </c>
      <c r="P5">
        <f t="shared" si="7"/>
        <v>0</v>
      </c>
      <c r="Q5">
        <f t="shared" si="8"/>
        <v>0</v>
      </c>
      <c r="R5">
        <f t="shared" si="9"/>
        <v>0</v>
      </c>
      <c r="T5" t="str">
        <f t="shared" si="16"/>
        <v xml:space="preserve">	</v>
      </c>
    </row>
    <row r="6" spans="1:27" x14ac:dyDescent="0.3">
      <c r="A6" s="4" t="s">
        <v>76</v>
      </c>
      <c r="B6" s="4" t="s">
        <v>76</v>
      </c>
      <c r="C6" s="4" t="s">
        <v>77</v>
      </c>
      <c r="D6" s="4" t="s">
        <v>78</v>
      </c>
      <c r="E6" s="4" t="s">
        <v>67</v>
      </c>
      <c r="F6" s="4" t="s">
        <v>67</v>
      </c>
      <c r="G6" s="4" t="s">
        <v>67</v>
      </c>
      <c r="H6" s="4" t="s">
        <v>67</v>
      </c>
      <c r="K6">
        <f t="shared" si="2"/>
        <v>96</v>
      </c>
      <c r="L6">
        <f t="shared" si="3"/>
        <v>96</v>
      </c>
      <c r="M6">
        <f t="shared" si="4"/>
        <v>64</v>
      </c>
      <c r="N6">
        <f t="shared" si="5"/>
        <v>1</v>
      </c>
      <c r="O6">
        <f t="shared" si="6"/>
        <v>0</v>
      </c>
      <c r="P6">
        <f t="shared" si="7"/>
        <v>0</v>
      </c>
      <c r="Q6">
        <f t="shared" si="8"/>
        <v>0</v>
      </c>
      <c r="R6">
        <f t="shared" si="9"/>
        <v>0</v>
      </c>
      <c r="T6" t="str">
        <f t="shared" si="16"/>
        <v>`</v>
      </c>
      <c r="U6" t="str">
        <f t="shared" si="10"/>
        <v>`</v>
      </c>
      <c r="V6" t="str">
        <f t="shared" si="11"/>
        <v>@</v>
      </c>
      <c r="W6" t="str">
        <f t="shared" si="12"/>
        <v>_x0001_</v>
      </c>
    </row>
    <row r="8" spans="1:27" x14ac:dyDescent="0.3">
      <c r="A8">
        <v>41</v>
      </c>
      <c r="B8">
        <v>8</v>
      </c>
      <c r="C8">
        <v>10</v>
      </c>
      <c r="D8">
        <v>0</v>
      </c>
      <c r="E8" t="s">
        <v>79</v>
      </c>
      <c r="F8">
        <v>0</v>
      </c>
      <c r="G8">
        <v>0</v>
      </c>
      <c r="H8">
        <v>0</v>
      </c>
      <c r="K8">
        <f t="shared" ref="K8:K24" si="17">HEX2DEC(A8)</f>
        <v>65</v>
      </c>
      <c r="L8">
        <f t="shared" ref="L8:L18" si="18">HEX2DEC(B8)</f>
        <v>8</v>
      </c>
      <c r="M8">
        <f t="shared" ref="M8:M18" si="19">HEX2DEC(C8)</f>
        <v>16</v>
      </c>
      <c r="N8">
        <f t="shared" ref="N8:N18" si="20">HEX2DEC(D8)</f>
        <v>0</v>
      </c>
      <c r="O8">
        <f t="shared" ref="O8:O18" si="21">HEX2DEC(E8)</f>
        <v>12</v>
      </c>
      <c r="P8">
        <f t="shared" ref="P8:P18" si="22">HEX2DEC(F8)</f>
        <v>0</v>
      </c>
      <c r="Q8">
        <f t="shared" ref="Q8:Q18" si="23">HEX2DEC(G8)</f>
        <v>0</v>
      </c>
      <c r="R8">
        <f t="shared" ref="R8:R18" si="24">HEX2DEC(H8)</f>
        <v>0</v>
      </c>
      <c r="T8" t="str">
        <f t="shared" ref="T8:T24" si="25">CHAR(K8)</f>
        <v>A</v>
      </c>
      <c r="U8" t="str">
        <f t="shared" ref="U8:U17" si="26">CHAR(L8)</f>
        <v>_x0008_</v>
      </c>
      <c r="V8" t="str">
        <f t="shared" ref="V8:V17" si="27">CHAR(M8)</f>
        <v>_x0010_</v>
      </c>
      <c r="X8" t="str">
        <f t="shared" ref="X8:X17" si="28">CHAR(O8)</f>
        <v>_x000C_</v>
      </c>
    </row>
    <row r="9" spans="1:27" x14ac:dyDescent="0.3">
      <c r="A9">
        <v>0</v>
      </c>
      <c r="B9">
        <v>42</v>
      </c>
      <c r="C9" t="s">
        <v>80</v>
      </c>
      <c r="D9">
        <v>53</v>
      </c>
      <c r="E9">
        <v>20</v>
      </c>
      <c r="F9" t="s">
        <v>80</v>
      </c>
      <c r="G9">
        <v>61</v>
      </c>
      <c r="H9">
        <v>69</v>
      </c>
      <c r="K9">
        <f t="shared" si="17"/>
        <v>0</v>
      </c>
      <c r="L9">
        <f t="shared" si="18"/>
        <v>66</v>
      </c>
      <c r="M9">
        <f t="shared" si="19"/>
        <v>77</v>
      </c>
      <c r="N9">
        <f t="shared" si="20"/>
        <v>83</v>
      </c>
      <c r="O9">
        <f t="shared" si="21"/>
        <v>32</v>
      </c>
      <c r="P9">
        <f t="shared" si="22"/>
        <v>77</v>
      </c>
      <c r="Q9">
        <f t="shared" si="23"/>
        <v>97</v>
      </c>
      <c r="R9">
        <f t="shared" si="24"/>
        <v>105</v>
      </c>
      <c r="U9" t="str">
        <f t="shared" si="26"/>
        <v>B</v>
      </c>
      <c r="V9" t="str">
        <f t="shared" si="27"/>
        <v>M</v>
      </c>
      <c r="W9" t="str">
        <f t="shared" ref="W9:W17" si="29">CHAR(N9)</f>
        <v>S</v>
      </c>
      <c r="X9" t="str">
        <f t="shared" si="28"/>
        <v xml:space="preserve"> </v>
      </c>
      <c r="Y9" t="str">
        <f t="shared" ref="Y9:Y17" si="30">CHAR(P9)</f>
        <v>M</v>
      </c>
      <c r="Z9" t="str">
        <f t="shared" ref="Z9:AA17" si="31">CHAR(Q9)</f>
        <v>a</v>
      </c>
      <c r="AA9" t="str">
        <f t="shared" si="31"/>
        <v>i</v>
      </c>
    </row>
    <row r="10" spans="1:27" x14ac:dyDescent="0.3">
      <c r="A10">
        <v>15</v>
      </c>
      <c r="B10" t="s">
        <v>81</v>
      </c>
      <c r="C10">
        <v>20</v>
      </c>
      <c r="D10" t="s">
        <v>82</v>
      </c>
      <c r="E10">
        <v>47</v>
      </c>
      <c r="F10">
        <v>0</v>
      </c>
      <c r="G10">
        <v>0</v>
      </c>
      <c r="H10">
        <v>0</v>
      </c>
      <c r="K10">
        <f t="shared" si="17"/>
        <v>21</v>
      </c>
      <c r="L10">
        <f t="shared" si="18"/>
        <v>110</v>
      </c>
      <c r="M10">
        <f t="shared" si="19"/>
        <v>32</v>
      </c>
      <c r="N10">
        <f t="shared" si="20"/>
        <v>78</v>
      </c>
      <c r="O10">
        <f t="shared" si="21"/>
        <v>71</v>
      </c>
      <c r="P10">
        <f t="shared" si="22"/>
        <v>0</v>
      </c>
      <c r="Q10">
        <f t="shared" si="23"/>
        <v>0</v>
      </c>
      <c r="R10">
        <f t="shared" si="24"/>
        <v>0</v>
      </c>
      <c r="T10" t="str">
        <f t="shared" si="25"/>
        <v>_x0015_</v>
      </c>
      <c r="U10" t="str">
        <f t="shared" si="26"/>
        <v>n</v>
      </c>
      <c r="V10" t="str">
        <f t="shared" si="27"/>
        <v xml:space="preserve"> </v>
      </c>
      <c r="W10" t="str">
        <f t="shared" si="29"/>
        <v>N</v>
      </c>
      <c r="X10" t="str">
        <f t="shared" si="28"/>
        <v>G</v>
      </c>
    </row>
    <row r="12" spans="1:27" x14ac:dyDescent="0.3">
      <c r="A12">
        <v>41</v>
      </c>
      <c r="B12">
        <v>9</v>
      </c>
      <c r="C12">
        <v>10</v>
      </c>
      <c r="D12">
        <v>0</v>
      </c>
      <c r="E12" t="s">
        <v>83</v>
      </c>
      <c r="F12">
        <v>0</v>
      </c>
      <c r="G12">
        <v>0</v>
      </c>
      <c r="H12">
        <v>0</v>
      </c>
      <c r="K12">
        <f t="shared" si="17"/>
        <v>65</v>
      </c>
      <c r="L12">
        <f t="shared" si="18"/>
        <v>9</v>
      </c>
      <c r="M12">
        <f t="shared" si="19"/>
        <v>16</v>
      </c>
      <c r="N12">
        <f t="shared" si="20"/>
        <v>0</v>
      </c>
      <c r="O12">
        <f t="shared" si="21"/>
        <v>11</v>
      </c>
      <c r="P12">
        <f t="shared" si="22"/>
        <v>0</v>
      </c>
      <c r="Q12">
        <f t="shared" si="23"/>
        <v>0</v>
      </c>
      <c r="R12">
        <f t="shared" si="24"/>
        <v>0</v>
      </c>
      <c r="T12" t="str">
        <f t="shared" si="25"/>
        <v>A</v>
      </c>
      <c r="U12" t="str">
        <f t="shared" si="26"/>
        <v xml:space="preserve">	</v>
      </c>
      <c r="V12" t="str">
        <f t="shared" si="27"/>
        <v>_x0010_</v>
      </c>
      <c r="X12" t="str">
        <f t="shared" si="28"/>
        <v>_x000B_</v>
      </c>
    </row>
    <row r="13" spans="1:27" x14ac:dyDescent="0.3">
      <c r="A13">
        <v>0</v>
      </c>
      <c r="B13">
        <v>32</v>
      </c>
      <c r="C13" t="s">
        <v>84</v>
      </c>
      <c r="D13">
        <v>31</v>
      </c>
      <c r="E13">
        <v>0</v>
      </c>
      <c r="F13">
        <v>0</v>
      </c>
      <c r="G13">
        <v>0</v>
      </c>
      <c r="H13">
        <v>0</v>
      </c>
      <c r="K13">
        <f t="shared" si="17"/>
        <v>0</v>
      </c>
      <c r="L13">
        <f t="shared" si="18"/>
        <v>50</v>
      </c>
      <c r="M13">
        <f t="shared" si="19"/>
        <v>46</v>
      </c>
      <c r="N13">
        <f t="shared" si="20"/>
        <v>49</v>
      </c>
      <c r="O13">
        <f t="shared" si="21"/>
        <v>0</v>
      </c>
      <c r="P13">
        <f t="shared" si="22"/>
        <v>0</v>
      </c>
      <c r="Q13">
        <f t="shared" si="23"/>
        <v>0</v>
      </c>
      <c r="R13">
        <f t="shared" si="24"/>
        <v>0</v>
      </c>
      <c r="U13" t="str">
        <f t="shared" si="26"/>
        <v>2</v>
      </c>
      <c r="V13" t="str">
        <f t="shared" si="27"/>
        <v>.</v>
      </c>
      <c r="W13" t="str">
        <f t="shared" si="29"/>
        <v>1</v>
      </c>
    </row>
    <row r="14" spans="1:27" x14ac:dyDescent="0.3">
      <c r="A14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>
        <f t="shared" si="17"/>
        <v>23</v>
      </c>
      <c r="L14">
        <f t="shared" si="18"/>
        <v>0</v>
      </c>
      <c r="M14">
        <f t="shared" si="19"/>
        <v>0</v>
      </c>
      <c r="N14">
        <f t="shared" si="20"/>
        <v>0</v>
      </c>
      <c r="O14">
        <f t="shared" si="21"/>
        <v>0</v>
      </c>
      <c r="P14">
        <f t="shared" si="22"/>
        <v>0</v>
      </c>
      <c r="Q14">
        <f t="shared" si="23"/>
        <v>0</v>
      </c>
      <c r="R14">
        <f t="shared" si="24"/>
        <v>0</v>
      </c>
      <c r="T14" t="str">
        <f t="shared" si="25"/>
        <v>_x0017_</v>
      </c>
    </row>
    <row r="16" spans="1:27" x14ac:dyDescent="0.3">
      <c r="A16">
        <v>41</v>
      </c>
      <c r="B16" t="s">
        <v>85</v>
      </c>
      <c r="C16">
        <v>10</v>
      </c>
      <c r="D16">
        <v>0</v>
      </c>
      <c r="E16" t="s">
        <v>83</v>
      </c>
      <c r="F16">
        <v>0</v>
      </c>
      <c r="G16">
        <v>0</v>
      </c>
      <c r="H16">
        <v>0</v>
      </c>
      <c r="K16">
        <f t="shared" si="17"/>
        <v>65</v>
      </c>
      <c r="L16">
        <f t="shared" si="18"/>
        <v>10</v>
      </c>
      <c r="M16">
        <f t="shared" si="19"/>
        <v>16</v>
      </c>
      <c r="N16">
        <f t="shared" si="20"/>
        <v>0</v>
      </c>
      <c r="O16">
        <f t="shared" si="21"/>
        <v>11</v>
      </c>
      <c r="P16">
        <f t="shared" si="22"/>
        <v>0</v>
      </c>
      <c r="Q16">
        <f t="shared" si="23"/>
        <v>0</v>
      </c>
      <c r="R16">
        <f t="shared" si="24"/>
        <v>0</v>
      </c>
      <c r="T16" t="str">
        <f t="shared" si="25"/>
        <v>A</v>
      </c>
      <c r="U16" t="str">
        <f t="shared" si="26"/>
        <v xml:space="preserve">
</v>
      </c>
      <c r="V16" t="str">
        <f t="shared" si="27"/>
        <v>_x0010_</v>
      </c>
      <c r="X16" t="str">
        <f t="shared" si="28"/>
        <v>_x000B_</v>
      </c>
    </row>
    <row r="17" spans="1:27" x14ac:dyDescent="0.3">
      <c r="A17">
        <v>0</v>
      </c>
      <c r="B17">
        <v>31</v>
      </c>
      <c r="C17" t="s">
        <v>84</v>
      </c>
      <c r="D17">
        <v>35</v>
      </c>
      <c r="E17">
        <v>37</v>
      </c>
      <c r="F17" t="s">
        <v>84</v>
      </c>
      <c r="G17">
        <v>34</v>
      </c>
      <c r="H17">
        <v>0</v>
      </c>
      <c r="K17">
        <f t="shared" si="17"/>
        <v>0</v>
      </c>
      <c r="L17">
        <f t="shared" si="18"/>
        <v>49</v>
      </c>
      <c r="M17">
        <f t="shared" si="19"/>
        <v>46</v>
      </c>
      <c r="N17">
        <f t="shared" si="20"/>
        <v>53</v>
      </c>
      <c r="O17">
        <f t="shared" si="21"/>
        <v>55</v>
      </c>
      <c r="P17">
        <f t="shared" si="22"/>
        <v>46</v>
      </c>
      <c r="Q17">
        <f t="shared" si="23"/>
        <v>52</v>
      </c>
      <c r="R17">
        <f t="shared" si="24"/>
        <v>0</v>
      </c>
      <c r="U17" t="str">
        <f t="shared" si="26"/>
        <v>1</v>
      </c>
      <c r="V17" t="str">
        <f t="shared" si="27"/>
        <v>.</v>
      </c>
      <c r="W17" t="str">
        <f t="shared" si="29"/>
        <v>5</v>
      </c>
      <c r="X17" t="str">
        <f t="shared" si="28"/>
        <v>7</v>
      </c>
      <c r="Y17" t="str">
        <f t="shared" si="30"/>
        <v>.</v>
      </c>
      <c r="Z17" t="str">
        <f t="shared" si="31"/>
        <v>4</v>
      </c>
    </row>
    <row r="18" spans="1:27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>
        <f t="shared" si="17"/>
        <v>23</v>
      </c>
      <c r="L18">
        <f t="shared" si="18"/>
        <v>0</v>
      </c>
      <c r="M18">
        <f t="shared" si="19"/>
        <v>0</v>
      </c>
      <c r="N18">
        <f t="shared" si="20"/>
        <v>0</v>
      </c>
      <c r="O18">
        <f t="shared" si="21"/>
        <v>0</v>
      </c>
      <c r="P18">
        <f t="shared" si="22"/>
        <v>0</v>
      </c>
      <c r="Q18">
        <f t="shared" si="23"/>
        <v>0</v>
      </c>
      <c r="R18">
        <f t="shared" si="24"/>
        <v>0</v>
      </c>
      <c r="T18" t="str">
        <f t="shared" si="25"/>
        <v>_x0017_</v>
      </c>
    </row>
    <row r="19" spans="1:27" x14ac:dyDescent="0.3">
      <c r="K19">
        <f t="shared" si="17"/>
        <v>0</v>
      </c>
      <c r="T19" t="e">
        <f t="shared" si="25"/>
        <v>#VALUE!</v>
      </c>
    </row>
    <row r="20" spans="1:27" x14ac:dyDescent="0.3">
      <c r="A20" s="4" t="s">
        <v>95</v>
      </c>
      <c r="B20" s="4" t="s">
        <v>155</v>
      </c>
      <c r="C20" s="4" t="s">
        <v>80</v>
      </c>
      <c r="D20" s="4" t="s">
        <v>156</v>
      </c>
      <c r="E20" s="4" t="s">
        <v>157</v>
      </c>
      <c r="F20" s="4" t="s">
        <v>82</v>
      </c>
      <c r="G20" s="4" t="s">
        <v>158</v>
      </c>
      <c r="H20" s="4" t="s">
        <v>67</v>
      </c>
      <c r="K20">
        <f t="shared" si="17"/>
        <v>3</v>
      </c>
      <c r="L20">
        <f t="shared" ref="L20" si="32">HEX2DEC(B20)</f>
        <v>86</v>
      </c>
      <c r="M20">
        <f t="shared" ref="M20" si="33">HEX2DEC(C20)</f>
        <v>77</v>
      </c>
      <c r="N20">
        <f t="shared" ref="N20" si="34">HEX2DEC(D20)</f>
        <v>85</v>
      </c>
      <c r="O20">
        <f t="shared" ref="O20" si="35">HEX2DEC(E20)</f>
        <v>95</v>
      </c>
      <c r="P20">
        <f t="shared" ref="P20" si="36">HEX2DEC(F20)</f>
        <v>78</v>
      </c>
      <c r="Q20">
        <f t="shared" ref="Q20" si="37">HEX2DEC(G20)</f>
        <v>49</v>
      </c>
      <c r="R20">
        <f t="shared" ref="R20" si="38">HEX2DEC(H20)</f>
        <v>0</v>
      </c>
      <c r="T20" t="str">
        <f t="shared" si="25"/>
        <v>_x0003_</v>
      </c>
      <c r="U20" t="str">
        <f t="shared" ref="U20:U24" si="39">CHAR(L20)</f>
        <v>V</v>
      </c>
      <c r="V20" t="str">
        <f t="shared" ref="V20:V24" si="40">CHAR(M20)</f>
        <v>M</v>
      </c>
      <c r="W20" t="str">
        <f t="shared" ref="W20:W24" si="41">CHAR(N20)</f>
        <v>U</v>
      </c>
      <c r="X20" t="str">
        <f t="shared" ref="X20:X24" si="42">CHAR(O20)</f>
        <v>_</v>
      </c>
      <c r="Y20" t="str">
        <f t="shared" ref="Y20:Y24" si="43">CHAR(P20)</f>
        <v>N</v>
      </c>
      <c r="Z20" t="str">
        <f t="shared" ref="Z20:Z24" si="44">CHAR(Q20)</f>
        <v>1</v>
      </c>
      <c r="AA20" t="e">
        <f t="shared" ref="AA20" si="45">CHAR(R20)</f>
        <v>#VALUE!</v>
      </c>
    </row>
    <row r="21" spans="1:27" x14ac:dyDescent="0.3">
      <c r="K21">
        <f t="shared" si="17"/>
        <v>0</v>
      </c>
      <c r="T21" t="e">
        <f t="shared" si="25"/>
        <v>#VALUE!</v>
      </c>
      <c r="U21" t="e">
        <f t="shared" si="39"/>
        <v>#VALUE!</v>
      </c>
      <c r="V21" t="e">
        <f t="shared" si="40"/>
        <v>#VALUE!</v>
      </c>
      <c r="W21" t="e">
        <f t="shared" si="41"/>
        <v>#VALUE!</v>
      </c>
      <c r="X21" t="e">
        <f t="shared" si="42"/>
        <v>#VALUE!</v>
      </c>
      <c r="Y21" t="e">
        <f t="shared" si="43"/>
        <v>#VALUE!</v>
      </c>
      <c r="Z21" t="e">
        <f t="shared" si="44"/>
        <v>#VALUE!</v>
      </c>
    </row>
    <row r="22" spans="1:27" x14ac:dyDescent="0.3">
      <c r="A22">
        <v>5</v>
      </c>
      <c r="B22">
        <v>32</v>
      </c>
      <c r="C22" t="s">
        <v>84</v>
      </c>
      <c r="D22">
        <v>30</v>
      </c>
      <c r="E22" t="s">
        <v>84</v>
      </c>
      <c r="F22">
        <v>30</v>
      </c>
      <c r="G22">
        <v>0</v>
      </c>
      <c r="H22">
        <v>0</v>
      </c>
      <c r="K22">
        <f t="shared" si="17"/>
        <v>5</v>
      </c>
      <c r="L22">
        <f t="shared" ref="L22:L24" si="46">HEX2DEC(B22)</f>
        <v>50</v>
      </c>
      <c r="M22">
        <f t="shared" ref="M22:M24" si="47">HEX2DEC(C22)</f>
        <v>46</v>
      </c>
      <c r="N22">
        <f t="shared" ref="N22:N24" si="48">HEX2DEC(D22)</f>
        <v>48</v>
      </c>
      <c r="O22">
        <f t="shared" ref="O22:O24" si="49">HEX2DEC(E22)</f>
        <v>46</v>
      </c>
      <c r="P22">
        <f t="shared" ref="P22:P24" si="50">HEX2DEC(F22)</f>
        <v>48</v>
      </c>
      <c r="Q22">
        <f t="shared" ref="Q22:Q24" si="51">HEX2DEC(G22)</f>
        <v>0</v>
      </c>
      <c r="R22">
        <f t="shared" ref="R22:R24" si="52">HEX2DEC(H22)</f>
        <v>0</v>
      </c>
      <c r="T22" t="str">
        <f t="shared" si="25"/>
        <v>_x0005_</v>
      </c>
      <c r="U22" t="str">
        <f t="shared" si="39"/>
        <v>2</v>
      </c>
      <c r="V22" t="str">
        <f t="shared" si="40"/>
        <v>.</v>
      </c>
      <c r="W22" t="str">
        <f t="shared" si="41"/>
        <v>0</v>
      </c>
      <c r="X22" t="str">
        <f t="shared" si="42"/>
        <v>.</v>
      </c>
      <c r="Y22" t="str">
        <f t="shared" si="43"/>
        <v>0</v>
      </c>
      <c r="Z22" t="e">
        <f t="shared" si="44"/>
        <v>#VALUE!</v>
      </c>
    </row>
    <row r="23" spans="1:27" x14ac:dyDescent="0.3">
      <c r="K23">
        <f t="shared" si="17"/>
        <v>0</v>
      </c>
      <c r="L23">
        <f t="shared" si="46"/>
        <v>0</v>
      </c>
      <c r="M23">
        <f t="shared" si="47"/>
        <v>0</v>
      </c>
      <c r="N23">
        <f t="shared" si="48"/>
        <v>0</v>
      </c>
      <c r="O23">
        <f t="shared" si="49"/>
        <v>0</v>
      </c>
      <c r="P23">
        <f t="shared" si="50"/>
        <v>0</v>
      </c>
      <c r="Q23">
        <f t="shared" si="51"/>
        <v>0</v>
      </c>
      <c r="R23">
        <f t="shared" si="52"/>
        <v>0</v>
      </c>
      <c r="T23" t="e">
        <f t="shared" si="25"/>
        <v>#VALUE!</v>
      </c>
      <c r="U23" t="e">
        <f t="shared" si="39"/>
        <v>#VALUE!</v>
      </c>
      <c r="V23" t="e">
        <f t="shared" si="40"/>
        <v>#VALUE!</v>
      </c>
      <c r="W23" t="e">
        <f t="shared" si="41"/>
        <v>#VALUE!</v>
      </c>
      <c r="X23" t="e">
        <f t="shared" si="42"/>
        <v>#VALUE!</v>
      </c>
      <c r="Y23" t="e">
        <f t="shared" si="43"/>
        <v>#VALUE!</v>
      </c>
      <c r="Z23" t="e">
        <f t="shared" si="44"/>
        <v>#VALUE!</v>
      </c>
    </row>
    <row r="24" spans="1:27" x14ac:dyDescent="0.3">
      <c r="A24">
        <v>5</v>
      </c>
      <c r="B24">
        <v>31</v>
      </c>
      <c r="C24" t="s">
        <v>84</v>
      </c>
      <c r="D24">
        <v>31</v>
      </c>
      <c r="E24" t="s">
        <v>84</v>
      </c>
      <c r="F24">
        <v>30</v>
      </c>
      <c r="G24">
        <v>0</v>
      </c>
      <c r="H24">
        <v>0</v>
      </c>
      <c r="K24">
        <f t="shared" si="17"/>
        <v>5</v>
      </c>
      <c r="L24">
        <f t="shared" si="46"/>
        <v>49</v>
      </c>
      <c r="M24">
        <f t="shared" si="47"/>
        <v>46</v>
      </c>
      <c r="N24">
        <f t="shared" si="48"/>
        <v>49</v>
      </c>
      <c r="O24">
        <f t="shared" si="49"/>
        <v>46</v>
      </c>
      <c r="P24">
        <f t="shared" si="50"/>
        <v>48</v>
      </c>
      <c r="Q24">
        <f t="shared" si="51"/>
        <v>0</v>
      </c>
      <c r="R24">
        <f t="shared" si="52"/>
        <v>0</v>
      </c>
      <c r="T24" t="str">
        <f t="shared" si="25"/>
        <v>_x0005_</v>
      </c>
      <c r="U24" t="str">
        <f t="shared" si="39"/>
        <v>1</v>
      </c>
      <c r="V24" t="str">
        <f t="shared" si="40"/>
        <v>.</v>
      </c>
      <c r="W24" t="str">
        <f t="shared" si="41"/>
        <v>1</v>
      </c>
      <c r="X24" t="str">
        <f t="shared" si="42"/>
        <v>.</v>
      </c>
      <c r="Y24" t="str">
        <f t="shared" si="43"/>
        <v>0</v>
      </c>
      <c r="Z24" t="e">
        <f t="shared" si="44"/>
        <v>#VALUE!</v>
      </c>
    </row>
    <row r="25" spans="1:27" x14ac:dyDescent="0.3">
      <c r="K25">
        <f t="shared" ref="K25:K26" si="53">HEX2DEC(A25)</f>
        <v>0</v>
      </c>
      <c r="L25">
        <f t="shared" ref="L25:L26" si="54">HEX2DEC(B25)</f>
        <v>0</v>
      </c>
      <c r="M25">
        <f t="shared" ref="M25:M26" si="55">HEX2DEC(C25)</f>
        <v>0</v>
      </c>
      <c r="N25">
        <f t="shared" ref="N25:N26" si="56">HEX2DEC(D25)</f>
        <v>0</v>
      </c>
      <c r="O25">
        <f t="shared" ref="O25:O26" si="57">HEX2DEC(E25)</f>
        <v>0</v>
      </c>
      <c r="P25">
        <f t="shared" ref="P25:P26" si="58">HEX2DEC(F25)</f>
        <v>0</v>
      </c>
      <c r="Q25">
        <f t="shared" ref="Q25:Q26" si="59">HEX2DEC(G25)</f>
        <v>0</v>
      </c>
      <c r="R25">
        <f t="shared" ref="R25:R26" si="60">HEX2DEC(H25)</f>
        <v>0</v>
      </c>
      <c r="T25" t="e">
        <f t="shared" ref="T25:T26" si="61">CHAR(K25)</f>
        <v>#VALUE!</v>
      </c>
      <c r="U25" t="e">
        <f t="shared" ref="U25:U26" si="62">CHAR(L25)</f>
        <v>#VALUE!</v>
      </c>
      <c r="V25" t="e">
        <f t="shared" ref="V25:V26" si="63">CHAR(M25)</f>
        <v>#VALUE!</v>
      </c>
      <c r="W25" t="e">
        <f t="shared" ref="W25:W26" si="64">CHAR(N25)</f>
        <v>#VALUE!</v>
      </c>
      <c r="X25" t="e">
        <f t="shared" ref="X25:X26" si="65">CHAR(O25)</f>
        <v>#VALUE!</v>
      </c>
      <c r="Y25" t="e">
        <f t="shared" ref="Y25:Y26" si="66">CHAR(P25)</f>
        <v>#VALUE!</v>
      </c>
      <c r="Z25" t="e">
        <f t="shared" ref="Z25:Z26" si="67">CHAR(Q25)</f>
        <v>#VALUE!</v>
      </c>
    </row>
    <row r="26" spans="1:27" x14ac:dyDescent="0.3">
      <c r="B26" s="4" t="s">
        <v>322</v>
      </c>
      <c r="C26" s="4" t="s">
        <v>323</v>
      </c>
      <c r="D26" s="4" t="s">
        <v>90</v>
      </c>
      <c r="E26" s="4" t="s">
        <v>324</v>
      </c>
      <c r="K26">
        <f t="shared" si="53"/>
        <v>0</v>
      </c>
      <c r="L26">
        <f t="shared" si="54"/>
        <v>192</v>
      </c>
      <c r="M26">
        <f t="shared" si="55"/>
        <v>168</v>
      </c>
      <c r="N26">
        <f t="shared" si="56"/>
        <v>37</v>
      </c>
      <c r="O26">
        <f t="shared" si="57"/>
        <v>118</v>
      </c>
      <c r="P26">
        <f t="shared" si="58"/>
        <v>0</v>
      </c>
      <c r="Q26">
        <f t="shared" si="59"/>
        <v>0</v>
      </c>
      <c r="R26">
        <f t="shared" si="60"/>
        <v>0</v>
      </c>
      <c r="T26" t="e">
        <f t="shared" si="61"/>
        <v>#VALUE!</v>
      </c>
      <c r="U26" t="str">
        <f t="shared" si="62"/>
        <v>А</v>
      </c>
      <c r="V26" t="str">
        <f t="shared" si="63"/>
        <v>Ё</v>
      </c>
      <c r="W26" t="str">
        <f t="shared" si="64"/>
        <v>%</v>
      </c>
      <c r="X26" t="str">
        <f t="shared" si="65"/>
        <v>v</v>
      </c>
      <c r="Y26" t="e">
        <f t="shared" si="66"/>
        <v>#VALUE!</v>
      </c>
      <c r="Z26" t="e">
        <f t="shared" si="67"/>
        <v>#VALUE!</v>
      </c>
    </row>
    <row r="27" spans="1:27" x14ac:dyDescent="0.3">
      <c r="K27">
        <f t="shared" ref="K27:K28" si="68">HEX2DEC(A27)</f>
        <v>0</v>
      </c>
      <c r="L27">
        <f t="shared" ref="L27:L28" si="69">HEX2DEC(B27)</f>
        <v>0</v>
      </c>
      <c r="M27">
        <f t="shared" ref="M27:M28" si="70">HEX2DEC(C27)</f>
        <v>0</v>
      </c>
      <c r="N27">
        <f t="shared" ref="N27:N28" si="71">HEX2DEC(D27)</f>
        <v>0</v>
      </c>
      <c r="O27">
        <f t="shared" ref="O27:O28" si="72">HEX2DEC(E27)</f>
        <v>0</v>
      </c>
      <c r="P27">
        <f t="shared" ref="P27:P28" si="73">HEX2DEC(F27)</f>
        <v>0</v>
      </c>
      <c r="Q27">
        <f t="shared" ref="Q27:Q28" si="74">HEX2DEC(G27)</f>
        <v>0</v>
      </c>
      <c r="R27">
        <f t="shared" ref="R27:R28" si="75">HEX2DEC(H27)</f>
        <v>0</v>
      </c>
      <c r="T27" t="e">
        <f t="shared" ref="T27:T28" si="76">CHAR(K27)</f>
        <v>#VALUE!</v>
      </c>
      <c r="U27" t="e">
        <f t="shared" ref="U27:U28" si="77">CHAR(L27)</f>
        <v>#VALUE!</v>
      </c>
      <c r="V27" t="e">
        <f t="shared" ref="V27:V28" si="78">CHAR(M27)</f>
        <v>#VALUE!</v>
      </c>
      <c r="W27" t="e">
        <f t="shared" ref="W27:W28" si="79">CHAR(N27)</f>
        <v>#VALUE!</v>
      </c>
      <c r="X27" t="e">
        <f t="shared" ref="X27:X28" si="80">CHAR(O27)</f>
        <v>#VALUE!</v>
      </c>
      <c r="Y27" t="e">
        <f t="shared" ref="Y27:Y28" si="81">CHAR(P27)</f>
        <v>#VALUE!</v>
      </c>
      <c r="Z27" t="e">
        <f t="shared" ref="Z27:Z28" si="82">CHAR(Q27)</f>
        <v>#VALUE!</v>
      </c>
    </row>
    <row r="28" spans="1:27" x14ac:dyDescent="0.3">
      <c r="B28" t="s">
        <v>325</v>
      </c>
      <c r="C28">
        <v>52</v>
      </c>
      <c r="D28" t="s">
        <v>326</v>
      </c>
      <c r="E28" t="s">
        <v>327</v>
      </c>
      <c r="F28">
        <v>99</v>
      </c>
      <c r="G28" t="s">
        <v>328</v>
      </c>
      <c r="K28">
        <f t="shared" si="68"/>
        <v>0</v>
      </c>
      <c r="L28">
        <f t="shared" si="69"/>
        <v>180</v>
      </c>
      <c r="M28">
        <f t="shared" si="70"/>
        <v>82</v>
      </c>
      <c r="N28">
        <f t="shared" si="71"/>
        <v>169</v>
      </c>
      <c r="O28">
        <f t="shared" si="72"/>
        <v>212</v>
      </c>
      <c r="P28">
        <f t="shared" si="73"/>
        <v>153</v>
      </c>
      <c r="Q28">
        <f t="shared" si="74"/>
        <v>162</v>
      </c>
      <c r="R28">
        <f t="shared" si="75"/>
        <v>0</v>
      </c>
      <c r="T28" t="e">
        <f t="shared" si="76"/>
        <v>#VALUE!</v>
      </c>
      <c r="U28" t="str">
        <f t="shared" si="77"/>
        <v>ґ</v>
      </c>
      <c r="V28" t="str">
        <f t="shared" si="78"/>
        <v>R</v>
      </c>
      <c r="W28" t="str">
        <f t="shared" si="79"/>
        <v>©</v>
      </c>
      <c r="X28" t="str">
        <f t="shared" si="80"/>
        <v>Ф</v>
      </c>
      <c r="Y28" t="str">
        <f t="shared" si="81"/>
        <v>™</v>
      </c>
      <c r="Z28" t="str">
        <f t="shared" si="82"/>
        <v>ў</v>
      </c>
    </row>
    <row r="29" spans="1:27" x14ac:dyDescent="0.3">
      <c r="K29">
        <f t="shared" ref="K29:K30" si="83">HEX2DEC(A29)</f>
        <v>0</v>
      </c>
      <c r="L29">
        <f t="shared" ref="L29:L30" si="84">HEX2DEC(B29)</f>
        <v>0</v>
      </c>
      <c r="M29">
        <f t="shared" ref="M29:M30" si="85">HEX2DEC(C29)</f>
        <v>0</v>
      </c>
      <c r="N29">
        <f t="shared" ref="N29:N30" si="86">HEX2DEC(D29)</f>
        <v>0</v>
      </c>
      <c r="O29">
        <f t="shared" ref="O29:O30" si="87">HEX2DEC(E29)</f>
        <v>0</v>
      </c>
      <c r="P29">
        <f t="shared" ref="P29:P30" si="88">HEX2DEC(F29)</f>
        <v>0</v>
      </c>
      <c r="Q29">
        <f t="shared" ref="Q29:Q30" si="89">HEX2DEC(G29)</f>
        <v>0</v>
      </c>
      <c r="R29">
        <f t="shared" ref="R29:R30" si="90">HEX2DEC(H29)</f>
        <v>0</v>
      </c>
      <c r="T29" t="e">
        <f t="shared" ref="T29:T30" si="91">CHAR(K29)</f>
        <v>#VALUE!</v>
      </c>
      <c r="U29" t="e">
        <f t="shared" ref="U29:U30" si="92">CHAR(L29)</f>
        <v>#VALUE!</v>
      </c>
      <c r="V29" t="e">
        <f t="shared" ref="V29:V30" si="93">CHAR(M29)</f>
        <v>#VALUE!</v>
      </c>
      <c r="W29" t="e">
        <f t="shared" ref="W29:W30" si="94">CHAR(N29)</f>
        <v>#VALUE!</v>
      </c>
      <c r="X29" t="e">
        <f t="shared" ref="X29:X30" si="95">CHAR(O29)</f>
        <v>#VALUE!</v>
      </c>
      <c r="Y29" t="e">
        <f t="shared" ref="Y29:Y30" si="96">CHAR(P29)</f>
        <v>#VALUE!</v>
      </c>
      <c r="Z29" t="e">
        <f t="shared" ref="Z29:Z30" si="97">CHAR(Q29)</f>
        <v>#VALUE!</v>
      </c>
    </row>
    <row r="30" spans="1:27" x14ac:dyDescent="0.3">
      <c r="B30" t="s">
        <v>322</v>
      </c>
      <c r="C30" t="s">
        <v>323</v>
      </c>
      <c r="D30">
        <v>0</v>
      </c>
      <c r="E30">
        <v>64</v>
      </c>
      <c r="K30">
        <f t="shared" si="83"/>
        <v>0</v>
      </c>
      <c r="L30">
        <f t="shared" si="84"/>
        <v>192</v>
      </c>
      <c r="M30">
        <f t="shared" si="85"/>
        <v>168</v>
      </c>
      <c r="N30">
        <f t="shared" si="86"/>
        <v>0</v>
      </c>
      <c r="O30">
        <f t="shared" si="87"/>
        <v>100</v>
      </c>
      <c r="P30">
        <f t="shared" si="88"/>
        <v>0</v>
      </c>
      <c r="Q30">
        <f t="shared" si="89"/>
        <v>0</v>
      </c>
      <c r="R30">
        <f t="shared" si="90"/>
        <v>0</v>
      </c>
      <c r="T30" t="e">
        <f t="shared" si="91"/>
        <v>#VALUE!</v>
      </c>
      <c r="U30" t="str">
        <f t="shared" si="92"/>
        <v>А</v>
      </c>
      <c r="V30" t="str">
        <f t="shared" si="93"/>
        <v>Ё</v>
      </c>
      <c r="W30" t="e">
        <f t="shared" si="94"/>
        <v>#VALUE!</v>
      </c>
      <c r="X30" t="str">
        <f t="shared" si="95"/>
        <v>d</v>
      </c>
      <c r="Y30" t="e">
        <f t="shared" si="96"/>
        <v>#VALUE!</v>
      </c>
      <c r="Z30" t="e">
        <f t="shared" si="97"/>
        <v>#VALUE!</v>
      </c>
    </row>
    <row r="31" spans="1:27" x14ac:dyDescent="0.3">
      <c r="K31">
        <f t="shared" ref="K31:K34" si="98">HEX2DEC(A31)</f>
        <v>0</v>
      </c>
      <c r="L31">
        <f t="shared" ref="L31:L34" si="99">HEX2DEC(B31)</f>
        <v>0</v>
      </c>
      <c r="M31">
        <f t="shared" ref="M31:M34" si="100">HEX2DEC(C31)</f>
        <v>0</v>
      </c>
      <c r="N31">
        <f t="shared" ref="N31:N34" si="101">HEX2DEC(D31)</f>
        <v>0</v>
      </c>
      <c r="O31">
        <f t="shared" ref="O31:O34" si="102">HEX2DEC(E31)</f>
        <v>0</v>
      </c>
      <c r="P31">
        <f t="shared" ref="P31:P34" si="103">HEX2DEC(F31)</f>
        <v>0</v>
      </c>
      <c r="Q31">
        <f t="shared" ref="Q31:Q34" si="104">HEX2DEC(G31)</f>
        <v>0</v>
      </c>
      <c r="R31">
        <f t="shared" ref="R31:R34" si="105">HEX2DEC(H31)</f>
        <v>0</v>
      </c>
      <c r="T31" t="e">
        <f t="shared" ref="T31:T34" si="106">CHAR(K31)</f>
        <v>#VALUE!</v>
      </c>
      <c r="U31" t="e">
        <f t="shared" ref="U31:U34" si="107">CHAR(L31)</f>
        <v>#VALUE!</v>
      </c>
      <c r="V31" t="e">
        <f t="shared" ref="V31:V34" si="108">CHAR(M31)</f>
        <v>#VALUE!</v>
      </c>
      <c r="W31" t="e">
        <f t="shared" ref="W31:W34" si="109">CHAR(N31)</f>
        <v>#VALUE!</v>
      </c>
      <c r="X31" t="e">
        <f t="shared" ref="X31:X34" si="110">CHAR(O31)</f>
        <v>#VALUE!</v>
      </c>
      <c r="Y31" t="e">
        <f t="shared" ref="Y31:Y34" si="111">CHAR(P31)</f>
        <v>#VALUE!</v>
      </c>
      <c r="Z31" t="e">
        <f t="shared" ref="Z31:Z34" si="112">CHAR(Q31)</f>
        <v>#VALUE!</v>
      </c>
    </row>
    <row r="32" spans="1:27" x14ac:dyDescent="0.3">
      <c r="B32" t="s">
        <v>65</v>
      </c>
      <c r="C32" t="s">
        <v>65</v>
      </c>
      <c r="D32">
        <v>0</v>
      </c>
      <c r="E32">
        <v>0</v>
      </c>
      <c r="K32">
        <f t="shared" si="98"/>
        <v>0</v>
      </c>
      <c r="L32">
        <f t="shared" si="99"/>
        <v>255</v>
      </c>
      <c r="M32">
        <f t="shared" si="100"/>
        <v>255</v>
      </c>
      <c r="N32">
        <f t="shared" si="101"/>
        <v>0</v>
      </c>
      <c r="O32">
        <f t="shared" si="102"/>
        <v>0</v>
      </c>
      <c r="P32">
        <f t="shared" si="103"/>
        <v>0</v>
      </c>
      <c r="Q32">
        <f t="shared" si="104"/>
        <v>0</v>
      </c>
      <c r="R32">
        <f t="shared" si="105"/>
        <v>0</v>
      </c>
      <c r="T32" t="e">
        <f t="shared" si="106"/>
        <v>#VALUE!</v>
      </c>
      <c r="U32" t="str">
        <f t="shared" si="107"/>
        <v>я</v>
      </c>
      <c r="V32" t="str">
        <f t="shared" si="108"/>
        <v>я</v>
      </c>
      <c r="W32" t="e">
        <f t="shared" si="109"/>
        <v>#VALUE!</v>
      </c>
      <c r="X32" t="e">
        <f t="shared" si="110"/>
        <v>#VALUE!</v>
      </c>
      <c r="Y32" t="e">
        <f t="shared" si="111"/>
        <v>#VALUE!</v>
      </c>
      <c r="Z32" t="e">
        <f t="shared" si="112"/>
        <v>#VALUE!</v>
      </c>
    </row>
    <row r="33" spans="2:26" x14ac:dyDescent="0.3">
      <c r="K33">
        <f t="shared" si="98"/>
        <v>0</v>
      </c>
      <c r="L33">
        <f t="shared" si="99"/>
        <v>0</v>
      </c>
      <c r="M33">
        <f t="shared" si="100"/>
        <v>0</v>
      </c>
      <c r="N33">
        <f t="shared" si="101"/>
        <v>0</v>
      </c>
      <c r="O33">
        <f t="shared" si="102"/>
        <v>0</v>
      </c>
      <c r="P33">
        <f t="shared" si="103"/>
        <v>0</v>
      </c>
      <c r="Q33">
        <f t="shared" si="104"/>
        <v>0</v>
      </c>
      <c r="R33">
        <f t="shared" si="105"/>
        <v>0</v>
      </c>
      <c r="T33" t="e">
        <f t="shared" si="106"/>
        <v>#VALUE!</v>
      </c>
      <c r="U33" t="e">
        <f t="shared" si="107"/>
        <v>#VALUE!</v>
      </c>
      <c r="V33" t="e">
        <f t="shared" si="108"/>
        <v>#VALUE!</v>
      </c>
      <c r="W33" t="e">
        <f t="shared" si="109"/>
        <v>#VALUE!</v>
      </c>
      <c r="X33" t="e">
        <f t="shared" si="110"/>
        <v>#VALUE!</v>
      </c>
      <c r="Y33" t="e">
        <f t="shared" si="111"/>
        <v>#VALUE!</v>
      </c>
      <c r="Z33" t="e">
        <f t="shared" si="112"/>
        <v>#VALUE!</v>
      </c>
    </row>
    <row r="34" spans="2:26" x14ac:dyDescent="0.3">
      <c r="B34" t="s">
        <v>322</v>
      </c>
      <c r="C34" t="s">
        <v>323</v>
      </c>
      <c r="D34">
        <v>0</v>
      </c>
      <c r="E34">
        <v>1</v>
      </c>
      <c r="K34">
        <f t="shared" si="98"/>
        <v>0</v>
      </c>
      <c r="L34">
        <f t="shared" si="99"/>
        <v>192</v>
      </c>
      <c r="M34">
        <f t="shared" si="100"/>
        <v>168</v>
      </c>
      <c r="N34">
        <f t="shared" si="101"/>
        <v>0</v>
      </c>
      <c r="O34">
        <f t="shared" si="102"/>
        <v>1</v>
      </c>
      <c r="P34">
        <f t="shared" si="103"/>
        <v>0</v>
      </c>
      <c r="Q34">
        <f t="shared" si="104"/>
        <v>0</v>
      </c>
      <c r="R34">
        <f t="shared" si="105"/>
        <v>0</v>
      </c>
      <c r="T34" t="e">
        <f t="shared" si="106"/>
        <v>#VALUE!</v>
      </c>
      <c r="U34" t="str">
        <f t="shared" si="107"/>
        <v>А</v>
      </c>
      <c r="V34" t="str">
        <f t="shared" si="108"/>
        <v>Ё</v>
      </c>
      <c r="W34" t="e">
        <f t="shared" si="109"/>
        <v>#VALUE!</v>
      </c>
      <c r="X34" t="str">
        <f t="shared" si="110"/>
        <v>_x0001_</v>
      </c>
      <c r="Y34" t="e">
        <f t="shared" si="111"/>
        <v>#VALUE!</v>
      </c>
      <c r="Z34" t="e">
        <f t="shared" si="112"/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D194-1812-40AB-B6E6-8C9A9BE5A86C}">
  <dimension ref="A2:K30"/>
  <sheetViews>
    <sheetView topLeftCell="A6" workbookViewId="0">
      <selection activeCell="F5" sqref="F5"/>
    </sheetView>
  </sheetViews>
  <sheetFormatPr defaultRowHeight="14.4" x14ac:dyDescent="0.3"/>
  <cols>
    <col min="1" max="1" width="24.6640625" bestFit="1" customWidth="1"/>
  </cols>
  <sheetData>
    <row r="2" spans="1:11" x14ac:dyDescent="0.3">
      <c r="A2" s="7" t="s">
        <v>154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4" t="s">
        <v>28</v>
      </c>
      <c r="B3" s="4" t="s">
        <v>51</v>
      </c>
      <c r="C3" s="4"/>
      <c r="D3" s="4"/>
      <c r="E3" s="4"/>
      <c r="F3" s="4"/>
      <c r="G3" s="4" t="s">
        <v>29</v>
      </c>
      <c r="H3" s="4"/>
      <c r="I3" s="4"/>
      <c r="K3" t="s">
        <v>104</v>
      </c>
    </row>
    <row r="4" spans="1:11" x14ac:dyDescent="0.3">
      <c r="A4" s="4" t="s">
        <v>30</v>
      </c>
      <c r="B4" t="s">
        <v>153</v>
      </c>
      <c r="C4" s="4"/>
      <c r="D4" s="4"/>
      <c r="E4" s="4"/>
      <c r="F4" s="4"/>
      <c r="G4" s="4" t="s">
        <v>31</v>
      </c>
      <c r="H4" s="4"/>
      <c r="K4" t="s">
        <v>106</v>
      </c>
    </row>
    <row r="5" spans="1:11" x14ac:dyDescent="0.3">
      <c r="A5" s="4" t="s">
        <v>32</v>
      </c>
      <c r="B5" t="s">
        <v>152</v>
      </c>
      <c r="C5" s="4"/>
      <c r="D5" s="4"/>
      <c r="E5" s="4"/>
      <c r="F5" s="4"/>
      <c r="G5" s="4" t="s">
        <v>29</v>
      </c>
      <c r="H5" s="4"/>
      <c r="K5" t="s">
        <v>106</v>
      </c>
    </row>
    <row r="6" spans="1:11" x14ac:dyDescent="0.3">
      <c r="A6" s="4" t="s">
        <v>33</v>
      </c>
      <c r="B6" t="s">
        <v>151</v>
      </c>
      <c r="C6" s="4"/>
      <c r="D6" s="4"/>
      <c r="E6" s="4"/>
      <c r="F6" s="4"/>
      <c r="G6" s="4" t="s">
        <v>29</v>
      </c>
      <c r="H6" s="4"/>
      <c r="K6" t="s">
        <v>106</v>
      </c>
    </row>
    <row r="7" spans="1:11" x14ac:dyDescent="0.3">
      <c r="A7" s="4" t="s">
        <v>34</v>
      </c>
      <c r="B7" t="s">
        <v>150</v>
      </c>
      <c r="C7" s="4"/>
      <c r="D7" s="4"/>
      <c r="E7" s="4"/>
      <c r="F7" s="4"/>
      <c r="G7" s="4" t="s">
        <v>31</v>
      </c>
      <c r="H7" s="4"/>
      <c r="K7" t="s">
        <v>106</v>
      </c>
    </row>
    <row r="8" spans="1:11" x14ac:dyDescent="0.3">
      <c r="A8" s="4" t="s">
        <v>35</v>
      </c>
      <c r="B8" t="s">
        <v>149</v>
      </c>
      <c r="C8" s="4"/>
      <c r="D8" s="4"/>
      <c r="E8" s="4"/>
      <c r="F8" s="4"/>
      <c r="G8" s="4" t="s">
        <v>31</v>
      </c>
      <c r="H8" s="4"/>
      <c r="K8" t="s">
        <v>106</v>
      </c>
    </row>
    <row r="9" spans="1:11" x14ac:dyDescent="0.3">
      <c r="A9" s="4" t="s">
        <v>36</v>
      </c>
      <c r="B9" t="s">
        <v>148</v>
      </c>
      <c r="C9" s="4"/>
      <c r="D9" s="4"/>
      <c r="E9" s="4"/>
      <c r="F9" s="4"/>
      <c r="G9" s="4" t="s">
        <v>31</v>
      </c>
      <c r="H9" s="4"/>
      <c r="K9" t="s">
        <v>106</v>
      </c>
    </row>
    <row r="10" spans="1:11" x14ac:dyDescent="0.3">
      <c r="A10" s="4" t="s">
        <v>12</v>
      </c>
      <c r="B10" t="s">
        <v>147</v>
      </c>
      <c r="C10" s="4"/>
      <c r="D10" s="4"/>
      <c r="E10" s="4"/>
      <c r="F10" s="4"/>
      <c r="H10" s="4"/>
      <c r="K10" t="s">
        <v>101</v>
      </c>
    </row>
    <row r="11" spans="1:11" x14ac:dyDescent="0.3">
      <c r="A11" s="4" t="s">
        <v>13</v>
      </c>
      <c r="B11" t="s">
        <v>146</v>
      </c>
      <c r="C11" s="4"/>
      <c r="D11" s="4"/>
      <c r="E11" s="4"/>
      <c r="F11" s="4"/>
      <c r="H11" s="4"/>
      <c r="K11" t="s">
        <v>101</v>
      </c>
    </row>
    <row r="12" spans="1:11" x14ac:dyDescent="0.3">
      <c r="A12" s="4" t="s">
        <v>37</v>
      </c>
      <c r="B12" t="s">
        <v>145</v>
      </c>
      <c r="C12" s="4"/>
      <c r="D12" s="4"/>
      <c r="E12" s="4"/>
      <c r="F12" s="4"/>
      <c r="G12" s="4" t="s">
        <v>38</v>
      </c>
      <c r="H12" s="4"/>
      <c r="K12" t="s">
        <v>106</v>
      </c>
    </row>
    <row r="13" spans="1:11" x14ac:dyDescent="0.3">
      <c r="A13" s="4" t="s">
        <v>111</v>
      </c>
      <c r="B13" t="s">
        <v>144</v>
      </c>
      <c r="C13" s="4"/>
      <c r="D13" s="4"/>
      <c r="E13" s="4"/>
      <c r="F13" s="4"/>
      <c r="G13" s="4"/>
      <c r="H13" s="4"/>
      <c r="K13" t="s">
        <v>101</v>
      </c>
    </row>
    <row r="14" spans="1:11" x14ac:dyDescent="0.3">
      <c r="A14" s="4" t="s">
        <v>39</v>
      </c>
      <c r="B14" t="s">
        <v>143</v>
      </c>
      <c r="C14" s="4"/>
      <c r="D14" s="4"/>
      <c r="E14" s="4"/>
      <c r="F14" s="4"/>
      <c r="G14" s="4" t="s">
        <v>38</v>
      </c>
      <c r="H14" s="4"/>
      <c r="K14" t="s">
        <v>106</v>
      </c>
    </row>
    <row r="15" spans="1:11" x14ac:dyDescent="0.3">
      <c r="A15" s="4" t="s">
        <v>99</v>
      </c>
      <c r="B15" t="s">
        <v>142</v>
      </c>
      <c r="C15" s="4"/>
      <c r="D15" s="4"/>
      <c r="E15" s="4"/>
      <c r="F15" s="4"/>
      <c r="G15" s="4"/>
      <c r="H15" s="4"/>
      <c r="K15" t="s">
        <v>101</v>
      </c>
    </row>
    <row r="16" spans="1:11" x14ac:dyDescent="0.3">
      <c r="A16" s="4" t="s">
        <v>40</v>
      </c>
      <c r="B16" t="s">
        <v>141</v>
      </c>
      <c r="C16" s="4"/>
      <c r="D16" s="4"/>
      <c r="E16" s="4"/>
      <c r="F16" s="4"/>
      <c r="G16" s="4" t="s">
        <v>38</v>
      </c>
      <c r="H16" s="4"/>
      <c r="K16" t="s">
        <v>106</v>
      </c>
    </row>
    <row r="17" spans="1:11" x14ac:dyDescent="0.3">
      <c r="A17" s="4" t="s">
        <v>110</v>
      </c>
      <c r="B17" t="s">
        <v>140</v>
      </c>
      <c r="C17" s="4"/>
      <c r="D17" s="4"/>
      <c r="E17" s="4"/>
      <c r="F17" s="4"/>
      <c r="G17" s="4"/>
      <c r="H17" s="4"/>
      <c r="K17" t="s">
        <v>101</v>
      </c>
    </row>
    <row r="18" spans="1:11" x14ac:dyDescent="0.3">
      <c r="A18" s="4" t="s">
        <v>112</v>
      </c>
      <c r="B18" t="s">
        <v>139</v>
      </c>
      <c r="C18" s="4"/>
      <c r="D18" s="4"/>
      <c r="E18" s="4"/>
      <c r="F18" s="4"/>
      <c r="G18" s="4"/>
      <c r="H18" s="4"/>
      <c r="K18" t="s">
        <v>101</v>
      </c>
    </row>
    <row r="19" spans="1:11" x14ac:dyDescent="0.3">
      <c r="A19" s="4" t="s">
        <v>41</v>
      </c>
      <c r="B19" t="s">
        <v>138</v>
      </c>
      <c r="C19" s="4"/>
      <c r="D19" s="4"/>
      <c r="E19" s="4"/>
      <c r="F19" s="4"/>
      <c r="G19" s="4" t="s">
        <v>38</v>
      </c>
      <c r="H19" s="4"/>
      <c r="K19" t="s">
        <v>106</v>
      </c>
    </row>
    <row r="20" spans="1:11" x14ac:dyDescent="0.3">
      <c r="A20" s="4" t="s">
        <v>107</v>
      </c>
      <c r="B20" t="s">
        <v>137</v>
      </c>
      <c r="C20" s="4"/>
      <c r="D20" s="4"/>
      <c r="E20" s="4"/>
      <c r="F20" s="4"/>
      <c r="G20" s="4"/>
      <c r="H20" s="4"/>
      <c r="K20" t="s">
        <v>101</v>
      </c>
    </row>
    <row r="21" spans="1:11" x14ac:dyDescent="0.3">
      <c r="A21" s="4" t="s">
        <v>113</v>
      </c>
      <c r="B21" t="s">
        <v>136</v>
      </c>
      <c r="C21" s="4"/>
      <c r="D21" s="4"/>
      <c r="E21" s="4"/>
      <c r="F21" s="4"/>
      <c r="G21" s="4"/>
      <c r="H21" s="4"/>
      <c r="K21" t="s">
        <v>101</v>
      </c>
    </row>
    <row r="22" spans="1:11" x14ac:dyDescent="0.3">
      <c r="A22" s="4" t="s">
        <v>42</v>
      </c>
      <c r="B22" t="s">
        <v>135</v>
      </c>
      <c r="C22" s="4"/>
      <c r="D22" s="4"/>
      <c r="E22" s="4"/>
      <c r="F22" s="4"/>
      <c r="G22" s="4" t="s">
        <v>43</v>
      </c>
      <c r="H22" s="4"/>
      <c r="K22" t="s">
        <v>106</v>
      </c>
    </row>
    <row r="23" spans="1:11" x14ac:dyDescent="0.3">
      <c r="A23" s="4" t="s">
        <v>108</v>
      </c>
      <c r="B23" t="s">
        <v>134</v>
      </c>
      <c r="C23" s="4"/>
      <c r="D23" s="4"/>
      <c r="E23" s="4"/>
      <c r="F23" s="4"/>
      <c r="G23" s="4"/>
      <c r="H23" s="4"/>
      <c r="K23" t="s">
        <v>101</v>
      </c>
    </row>
    <row r="24" spans="1:11" x14ac:dyDescent="0.3">
      <c r="A24" s="4" t="s">
        <v>114</v>
      </c>
      <c r="B24" t="s">
        <v>133</v>
      </c>
      <c r="C24" s="4"/>
      <c r="D24" s="4"/>
      <c r="E24" s="4"/>
      <c r="F24" s="4"/>
      <c r="G24" s="4"/>
      <c r="H24" s="4"/>
      <c r="K24" t="s">
        <v>101</v>
      </c>
    </row>
    <row r="25" spans="1:11" x14ac:dyDescent="0.3">
      <c r="A25" s="4" t="s">
        <v>44</v>
      </c>
      <c r="B25" t="s">
        <v>132</v>
      </c>
      <c r="C25" s="4"/>
      <c r="D25" s="4"/>
      <c r="E25" s="4"/>
      <c r="F25" s="4"/>
      <c r="G25" s="4" t="s">
        <v>43</v>
      </c>
      <c r="H25" s="4"/>
      <c r="K25" t="s">
        <v>106</v>
      </c>
    </row>
    <row r="26" spans="1:11" x14ac:dyDescent="0.3">
      <c r="A26" s="4" t="s">
        <v>109</v>
      </c>
      <c r="B26" t="s">
        <v>131</v>
      </c>
      <c r="C26" s="4"/>
      <c r="D26" s="4"/>
      <c r="E26" s="4"/>
      <c r="F26" s="4"/>
      <c r="G26" s="4"/>
      <c r="H26" s="4"/>
      <c r="K26" t="s">
        <v>101</v>
      </c>
    </row>
    <row r="27" spans="1:11" x14ac:dyDescent="0.3">
      <c r="A27" s="4" t="s">
        <v>115</v>
      </c>
      <c r="B27" t="s">
        <v>130</v>
      </c>
      <c r="C27" s="4"/>
      <c r="D27" s="4"/>
      <c r="E27" s="4"/>
      <c r="F27" s="4"/>
      <c r="G27" s="4"/>
      <c r="H27" s="4"/>
      <c r="K27" t="s">
        <v>101</v>
      </c>
    </row>
    <row r="28" spans="1:11" x14ac:dyDescent="0.3">
      <c r="A28" s="4" t="s">
        <v>45</v>
      </c>
      <c r="B28" t="s">
        <v>129</v>
      </c>
      <c r="C28" s="4"/>
      <c r="D28" s="4"/>
      <c r="E28" s="4"/>
      <c r="F28" s="4"/>
      <c r="G28" s="4" t="s">
        <v>43</v>
      </c>
      <c r="H28" s="4"/>
      <c r="K28" t="s">
        <v>106</v>
      </c>
    </row>
    <row r="29" spans="1:11" x14ac:dyDescent="0.3">
      <c r="A29" s="4" t="s">
        <v>46</v>
      </c>
      <c r="B29" t="s">
        <v>128</v>
      </c>
      <c r="C29" s="4"/>
      <c r="D29" s="4"/>
      <c r="E29" s="4"/>
      <c r="F29" s="4"/>
      <c r="G29" s="4" t="s">
        <v>47</v>
      </c>
      <c r="H29" s="4"/>
      <c r="K29" t="s">
        <v>106</v>
      </c>
    </row>
    <row r="30" spans="1:11" x14ac:dyDescent="0.3">
      <c r="A30" s="4" t="s">
        <v>48</v>
      </c>
      <c r="B30" t="s">
        <v>127</v>
      </c>
      <c r="C30" s="5"/>
      <c r="D30" s="4"/>
      <c r="E30" s="4"/>
      <c r="F30" s="4"/>
      <c r="G30" s="4" t="s">
        <v>49</v>
      </c>
      <c r="H30" s="4"/>
      <c r="K3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6DEA-8398-4810-981D-95D7D1F2AEEB}">
  <dimension ref="A1:Q48"/>
  <sheetViews>
    <sheetView workbookViewId="0">
      <selection activeCell="B8" sqref="B8:I48"/>
    </sheetView>
  </sheetViews>
  <sheetFormatPr defaultRowHeight="14.4" x14ac:dyDescent="0.3"/>
  <cols>
    <col min="9" max="9" width="83" bestFit="1" customWidth="1"/>
  </cols>
  <sheetData>
    <row r="1" spans="1:17" x14ac:dyDescent="0.3">
      <c r="A1" s="4" t="s">
        <v>159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</row>
    <row r="2" spans="1:17" x14ac:dyDescent="0.3">
      <c r="A2" s="4" t="s">
        <v>171</v>
      </c>
      <c r="B2" s="4" t="s">
        <v>172</v>
      </c>
      <c r="C2" s="4" t="s">
        <v>173</v>
      </c>
      <c r="D2" s="4" t="s">
        <v>174</v>
      </c>
      <c r="E2" s="4" t="s">
        <v>175</v>
      </c>
      <c r="F2" s="4" t="s">
        <v>176</v>
      </c>
      <c r="G2" s="4" t="s">
        <v>177</v>
      </c>
      <c r="H2" s="4" t="s">
        <v>178</v>
      </c>
      <c r="I2" s="4" t="s">
        <v>179</v>
      </c>
      <c r="J2" s="4" t="s">
        <v>180</v>
      </c>
      <c r="K2" s="4" t="s">
        <v>181</v>
      </c>
      <c r="L2" s="4" t="s">
        <v>182</v>
      </c>
      <c r="M2" s="4" t="s">
        <v>183</v>
      </c>
      <c r="N2" s="4" t="s">
        <v>184</v>
      </c>
      <c r="O2" s="4" t="s">
        <v>185</v>
      </c>
      <c r="P2" s="4" t="s">
        <v>186</v>
      </c>
      <c r="Q2" s="4" t="s">
        <v>187</v>
      </c>
    </row>
    <row r="3" spans="1:17" x14ac:dyDescent="0.3">
      <c r="A3" s="4" t="s">
        <v>188</v>
      </c>
    </row>
    <row r="5" spans="1:17" x14ac:dyDescent="0.3">
      <c r="A5" s="4" t="s">
        <v>189</v>
      </c>
      <c r="B5" s="4" t="s">
        <v>190</v>
      </c>
      <c r="C5" s="4" t="s">
        <v>191</v>
      </c>
      <c r="D5" s="4" t="s">
        <v>192</v>
      </c>
      <c r="E5" s="4" t="s">
        <v>193</v>
      </c>
      <c r="F5" s="4" t="s">
        <v>194</v>
      </c>
      <c r="G5" s="4" t="s">
        <v>195</v>
      </c>
      <c r="H5" s="4" t="s">
        <v>196</v>
      </c>
      <c r="I5" s="4" t="s">
        <v>197</v>
      </c>
    </row>
    <row r="7" spans="1:17" x14ac:dyDescent="0.3">
      <c r="A7" s="4" t="s">
        <v>199</v>
      </c>
    </row>
    <row r="8" spans="1:17" x14ac:dyDescent="0.3">
      <c r="A8" s="4" t="s">
        <v>253</v>
      </c>
      <c r="B8" s="4" t="s">
        <v>254</v>
      </c>
      <c r="I8" t="s">
        <v>200</v>
      </c>
    </row>
    <row r="9" spans="1:17" x14ac:dyDescent="0.3">
      <c r="A9" s="4" t="s">
        <v>255</v>
      </c>
      <c r="B9" s="4" t="s">
        <v>256</v>
      </c>
      <c r="I9" t="s">
        <v>201</v>
      </c>
    </row>
    <row r="10" spans="1:17" x14ac:dyDescent="0.3">
      <c r="A10" s="4" t="s">
        <v>257</v>
      </c>
      <c r="B10" s="4" t="s">
        <v>258</v>
      </c>
      <c r="I10" t="s">
        <v>202</v>
      </c>
    </row>
    <row r="11" spans="1:17" x14ac:dyDescent="0.3">
      <c r="A11" s="4" t="s">
        <v>259</v>
      </c>
      <c r="B11" s="4" t="s">
        <v>260</v>
      </c>
      <c r="C11" s="4" t="s">
        <v>230</v>
      </c>
      <c r="I11" t="s">
        <v>203</v>
      </c>
    </row>
    <row r="12" spans="1:17" x14ac:dyDescent="0.3">
      <c r="A12" s="4" t="s">
        <v>261</v>
      </c>
      <c r="B12" s="4" t="s">
        <v>262</v>
      </c>
      <c r="C12" s="4" t="s">
        <v>231</v>
      </c>
      <c r="I12" t="s">
        <v>204</v>
      </c>
    </row>
    <row r="13" spans="1:17" x14ac:dyDescent="0.3">
      <c r="A13" s="4" t="s">
        <v>263</v>
      </c>
      <c r="B13" s="4" t="s">
        <v>264</v>
      </c>
      <c r="I13" t="s">
        <v>205</v>
      </c>
    </row>
    <row r="14" spans="1:17" x14ac:dyDescent="0.3">
      <c r="A14" s="4" t="s">
        <v>265</v>
      </c>
      <c r="B14" s="4" t="s">
        <v>266</v>
      </c>
      <c r="I14" t="s">
        <v>206</v>
      </c>
    </row>
    <row r="15" spans="1:17" x14ac:dyDescent="0.3">
      <c r="A15" s="4" t="s">
        <v>267</v>
      </c>
      <c r="B15" s="4" t="s">
        <v>268</v>
      </c>
      <c r="I15" t="s">
        <v>207</v>
      </c>
    </row>
    <row r="16" spans="1:17" x14ac:dyDescent="0.3">
      <c r="A16" s="4" t="s">
        <v>269</v>
      </c>
      <c r="B16" s="4" t="s">
        <v>270</v>
      </c>
      <c r="C16" s="4" t="s">
        <v>232</v>
      </c>
      <c r="I16" t="s">
        <v>208</v>
      </c>
    </row>
    <row r="17" spans="1:9" x14ac:dyDescent="0.3">
      <c r="A17" s="4" t="s">
        <v>271</v>
      </c>
      <c r="B17" s="4" t="s">
        <v>272</v>
      </c>
      <c r="C17" s="4" t="s">
        <v>233</v>
      </c>
      <c r="I17" t="s">
        <v>209</v>
      </c>
    </row>
    <row r="18" spans="1:9" x14ac:dyDescent="0.3">
      <c r="A18" s="4" t="s">
        <v>273</v>
      </c>
      <c r="B18" s="4" t="s">
        <v>274</v>
      </c>
      <c r="I18" t="s">
        <v>210</v>
      </c>
    </row>
    <row r="19" spans="1:9" x14ac:dyDescent="0.3">
      <c r="A19" s="4" t="s">
        <v>275</v>
      </c>
      <c r="B19" s="4" t="s">
        <v>276</v>
      </c>
      <c r="C19" s="4" t="s">
        <v>234</v>
      </c>
      <c r="I19" t="s">
        <v>211</v>
      </c>
    </row>
    <row r="20" spans="1:9" x14ac:dyDescent="0.3">
      <c r="A20" s="4" t="s">
        <v>277</v>
      </c>
      <c r="B20" s="4" t="s">
        <v>278</v>
      </c>
      <c r="C20" s="4" t="s">
        <v>235</v>
      </c>
      <c r="I20" t="s">
        <v>212</v>
      </c>
    </row>
    <row r="21" spans="1:9" x14ac:dyDescent="0.3">
      <c r="A21" s="4" t="s">
        <v>279</v>
      </c>
      <c r="B21" s="4" t="s">
        <v>280</v>
      </c>
      <c r="C21" s="4" t="s">
        <v>236</v>
      </c>
      <c r="I21" t="s">
        <v>213</v>
      </c>
    </row>
    <row r="22" spans="1:9" x14ac:dyDescent="0.3">
      <c r="A22" s="4" t="s">
        <v>281</v>
      </c>
      <c r="B22" s="4" t="s">
        <v>282</v>
      </c>
      <c r="C22" s="4" t="s">
        <v>237</v>
      </c>
      <c r="I22" t="s">
        <v>214</v>
      </c>
    </row>
    <row r="23" spans="1:9" x14ac:dyDescent="0.3">
      <c r="A23" s="4" t="s">
        <v>283</v>
      </c>
      <c r="B23" s="4" t="s">
        <v>284</v>
      </c>
      <c r="C23" s="4" t="s">
        <v>238</v>
      </c>
      <c r="I23" t="s">
        <v>215</v>
      </c>
    </row>
    <row r="24" spans="1:9" x14ac:dyDescent="0.3">
      <c r="A24" s="4" t="s">
        <v>285</v>
      </c>
      <c r="B24" s="4" t="s">
        <v>286</v>
      </c>
      <c r="I24" t="s">
        <v>216</v>
      </c>
    </row>
    <row r="25" spans="1:9" x14ac:dyDescent="0.3">
      <c r="A25" s="4" t="s">
        <v>287</v>
      </c>
      <c r="B25" s="4" t="s">
        <v>288</v>
      </c>
      <c r="C25" s="4" t="s">
        <v>239</v>
      </c>
      <c r="I25" t="s">
        <v>217</v>
      </c>
    </row>
    <row r="26" spans="1:9" x14ac:dyDescent="0.3">
      <c r="A26" s="4" t="s">
        <v>289</v>
      </c>
      <c r="B26" s="4" t="s">
        <v>290</v>
      </c>
      <c r="C26" s="4" t="s">
        <v>240</v>
      </c>
      <c r="I26" t="s">
        <v>218</v>
      </c>
    </row>
    <row r="27" spans="1:9" x14ac:dyDescent="0.3">
      <c r="A27" s="4" t="s">
        <v>291</v>
      </c>
      <c r="B27" s="4" t="s">
        <v>292</v>
      </c>
      <c r="C27" s="4" t="s">
        <v>241</v>
      </c>
      <c r="I27" t="s">
        <v>219</v>
      </c>
    </row>
    <row r="28" spans="1:9" x14ac:dyDescent="0.3">
      <c r="A28" s="4" t="s">
        <v>293</v>
      </c>
      <c r="B28" s="4" t="s">
        <v>294</v>
      </c>
      <c r="C28" s="4" t="s">
        <v>242</v>
      </c>
      <c r="I28" t="s">
        <v>220</v>
      </c>
    </row>
    <row r="29" spans="1:9" x14ac:dyDescent="0.3">
      <c r="A29" s="4" t="s">
        <v>295</v>
      </c>
      <c r="B29" s="4" t="s">
        <v>296</v>
      </c>
      <c r="C29" s="4" t="s">
        <v>243</v>
      </c>
      <c r="I29" t="s">
        <v>221</v>
      </c>
    </row>
    <row r="30" spans="1:9" x14ac:dyDescent="0.3">
      <c r="A30" s="4" t="s">
        <v>297</v>
      </c>
      <c r="B30" s="4" t="s">
        <v>298</v>
      </c>
      <c r="C30" s="4" t="s">
        <v>244</v>
      </c>
      <c r="I30" t="s">
        <v>222</v>
      </c>
    </row>
    <row r="31" spans="1:9" x14ac:dyDescent="0.3">
      <c r="A31" s="4" t="s">
        <v>299</v>
      </c>
      <c r="B31" s="4" t="s">
        <v>300</v>
      </c>
      <c r="C31" s="4" t="s">
        <v>245</v>
      </c>
      <c r="I31" t="s">
        <v>223</v>
      </c>
    </row>
    <row r="32" spans="1:9" x14ac:dyDescent="0.3">
      <c r="A32" s="4" t="s">
        <v>301</v>
      </c>
      <c r="B32" s="4" t="s">
        <v>302</v>
      </c>
      <c r="C32" s="4" t="s">
        <v>246</v>
      </c>
      <c r="I32" t="s">
        <v>224</v>
      </c>
    </row>
    <row r="33" spans="1:10" x14ac:dyDescent="0.3">
      <c r="A33" s="4" t="s">
        <v>303</v>
      </c>
      <c r="B33" s="4" t="s">
        <v>304</v>
      </c>
      <c r="C33" s="4" t="s">
        <v>247</v>
      </c>
      <c r="I33" t="s">
        <v>225</v>
      </c>
    </row>
    <row r="34" spans="1:10" x14ac:dyDescent="0.3">
      <c r="A34" s="4" t="s">
        <v>305</v>
      </c>
      <c r="B34" s="4" t="s">
        <v>306</v>
      </c>
      <c r="C34" s="4" t="s">
        <v>248</v>
      </c>
      <c r="I34" t="s">
        <v>226</v>
      </c>
    </row>
    <row r="35" spans="1:10" x14ac:dyDescent="0.3">
      <c r="A35" s="4" t="s">
        <v>307</v>
      </c>
      <c r="B35" s="4" t="s">
        <v>308</v>
      </c>
      <c r="I35" t="s">
        <v>227</v>
      </c>
    </row>
    <row r="36" spans="1:10" x14ac:dyDescent="0.3">
      <c r="A36" s="4" t="s">
        <v>309</v>
      </c>
      <c r="B36" s="4" t="s">
        <v>310</v>
      </c>
      <c r="I36" t="s">
        <v>228</v>
      </c>
    </row>
    <row r="37" spans="1:10" x14ac:dyDescent="0.3">
      <c r="A37" s="4" t="s">
        <v>311</v>
      </c>
      <c r="B37" s="4" t="s">
        <v>312</v>
      </c>
      <c r="C37" s="4" t="s">
        <v>249</v>
      </c>
      <c r="I37" t="s">
        <v>229</v>
      </c>
    </row>
    <row r="39" spans="1:10" x14ac:dyDescent="0.3">
      <c r="A39" s="4" t="s">
        <v>198</v>
      </c>
    </row>
    <row r="40" spans="1:10" x14ac:dyDescent="0.3">
      <c r="A40" s="4" t="s">
        <v>253</v>
      </c>
      <c r="B40" s="4" t="s">
        <v>313</v>
      </c>
      <c r="C40" s="4" t="s">
        <v>250</v>
      </c>
      <c r="I40" t="str">
        <f>J40&amp;"000"</f>
        <v>0x100000000</v>
      </c>
      <c r="J40" t="s">
        <v>220</v>
      </c>
    </row>
    <row r="41" spans="1:10" x14ac:dyDescent="0.3">
      <c r="A41" s="4" t="s">
        <v>255</v>
      </c>
      <c r="B41" s="4" t="s">
        <v>314</v>
      </c>
      <c r="C41" s="4" t="s">
        <v>251</v>
      </c>
      <c r="I41" t="str">
        <f t="shared" ref="I41:I48" si="0">J41&amp;"000"</f>
        <v>0x200000000</v>
      </c>
      <c r="J41" t="s">
        <v>221</v>
      </c>
    </row>
    <row r="42" spans="1:10" x14ac:dyDescent="0.3">
      <c r="A42" s="4" t="s">
        <v>257</v>
      </c>
      <c r="B42" s="4" t="s">
        <v>315</v>
      </c>
      <c r="I42" t="str">
        <f t="shared" si="0"/>
        <v>0x400000000</v>
      </c>
      <c r="J42" t="s">
        <v>222</v>
      </c>
    </row>
    <row r="43" spans="1:10" x14ac:dyDescent="0.3">
      <c r="A43" s="4" t="s">
        <v>259</v>
      </c>
      <c r="B43" s="4" t="s">
        <v>316</v>
      </c>
      <c r="I43" t="str">
        <f t="shared" si="0"/>
        <v>0x800000000</v>
      </c>
      <c r="J43" t="s">
        <v>223</v>
      </c>
    </row>
    <row r="44" spans="1:10" x14ac:dyDescent="0.3">
      <c r="A44" s="4" t="s">
        <v>261</v>
      </c>
      <c r="B44" s="4" t="s">
        <v>317</v>
      </c>
      <c r="C44" s="4" t="s">
        <v>252</v>
      </c>
      <c r="I44" t="str">
        <f t="shared" si="0"/>
        <v>0x1000000000</v>
      </c>
      <c r="J44" t="s">
        <v>224</v>
      </c>
    </row>
    <row r="45" spans="1:10" x14ac:dyDescent="0.3">
      <c r="A45" s="4" t="s">
        <v>263</v>
      </c>
      <c r="B45" s="4" t="s">
        <v>318</v>
      </c>
      <c r="I45" t="str">
        <f t="shared" si="0"/>
        <v>0x2000000000</v>
      </c>
      <c r="J45" t="s">
        <v>225</v>
      </c>
    </row>
    <row r="46" spans="1:10" x14ac:dyDescent="0.3">
      <c r="A46" s="4" t="s">
        <v>265</v>
      </c>
      <c r="B46" s="4" t="s">
        <v>319</v>
      </c>
      <c r="I46" t="str">
        <f t="shared" si="0"/>
        <v>0x4000000000</v>
      </c>
      <c r="J46" t="s">
        <v>226</v>
      </c>
    </row>
    <row r="47" spans="1:10" x14ac:dyDescent="0.3">
      <c r="A47" s="4" t="s">
        <v>267</v>
      </c>
      <c r="B47" s="4" t="s">
        <v>320</v>
      </c>
      <c r="I47" t="str">
        <f t="shared" si="0"/>
        <v>0x8000000000</v>
      </c>
      <c r="J47" t="s">
        <v>227</v>
      </c>
    </row>
    <row r="48" spans="1:10" x14ac:dyDescent="0.3">
      <c r="A48" s="4" t="s">
        <v>269</v>
      </c>
      <c r="B48" s="4" t="s">
        <v>321</v>
      </c>
      <c r="I48" t="str">
        <f t="shared" si="0"/>
        <v>0x10000000000</v>
      </c>
      <c r="J4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Ошибки ТАБ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2022-09-07T16:55:48Z</dcterms:created>
  <dcterms:modified xsi:type="dcterms:W3CDTF">2022-12-22T09:41:45Z</dcterms:modified>
</cp:coreProperties>
</file>