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9FE67898-0102-4A9B-A4C2-0D10202FDECB}" xr6:coauthVersionLast="47" xr6:coauthVersionMax="47" xr10:uidLastSave="{00000000-0000-0000-0000-000000000000}"/>
  <bookViews>
    <workbookView xWindow="-108" yWindow="-108" windowWidth="23256" windowHeight="12576" activeTab="2" xr2:uid="{0941886E-62DC-494F-8D3F-16A1562FE0E1}"/>
  </bookViews>
  <sheets>
    <sheet name="Лист1" sheetId="1" r:id="rId1"/>
    <sheet name="Лист2" sheetId="2" r:id="rId2"/>
    <sheet name="Лист3" sheetId="3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2" i="3"/>
  <c r="M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1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  <c r="E3" i="2"/>
  <c r="E1" i="2"/>
  <c r="F104" i="1"/>
  <c r="F103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88" i="1"/>
  <c r="F82" i="1"/>
  <c r="F83" i="1"/>
  <c r="F84" i="1"/>
  <c r="F85" i="1"/>
  <c r="F86" i="1"/>
  <c r="F81" i="1"/>
  <c r="F78" i="1"/>
  <c r="F79" i="1"/>
  <c r="F77" i="1"/>
  <c r="F70" i="1"/>
  <c r="F71" i="1"/>
  <c r="F72" i="1"/>
  <c r="F73" i="1"/>
  <c r="F74" i="1"/>
  <c r="F75" i="1"/>
  <c r="F69" i="1"/>
  <c r="F61" i="1"/>
  <c r="F62" i="1"/>
  <c r="F63" i="1"/>
  <c r="F64" i="1"/>
  <c r="F65" i="1"/>
  <c r="F66" i="1"/>
  <c r="F67" i="1"/>
  <c r="F60" i="1"/>
  <c r="F54" i="1"/>
  <c r="F55" i="1"/>
  <c r="F56" i="1"/>
  <c r="F57" i="1"/>
  <c r="F58" i="1"/>
  <c r="F53" i="1"/>
  <c r="F50" i="1"/>
  <c r="F51" i="1"/>
  <c r="F49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32" i="1"/>
  <c r="F28" i="1"/>
  <c r="F23" i="1"/>
  <c r="F24" i="1"/>
  <c r="F25" i="1"/>
  <c r="F26" i="1"/>
  <c r="F22" i="1"/>
  <c r="F8" i="1"/>
  <c r="F17" i="1"/>
  <c r="F18" i="1"/>
  <c r="F19" i="1"/>
  <c r="F20" i="1"/>
  <c r="F6" i="1"/>
  <c r="F9" i="1"/>
  <c r="F10" i="1"/>
  <c r="F11" i="1"/>
  <c r="F12" i="1"/>
  <c r="F16" i="1"/>
  <c r="I1" i="2" l="1"/>
</calcChain>
</file>

<file path=xl/sharedStrings.xml><?xml version="1.0" encoding="utf-8"?>
<sst xmlns="http://schemas.openxmlformats.org/spreadsheetml/2006/main" count="363" uniqueCount="183">
  <si>
    <t>Task ID</t>
  </si>
  <si>
    <t>UNDEFINED</t>
  </si>
  <si>
    <t>Priority</t>
  </si>
  <si>
    <t>Task</t>
  </si>
  <si>
    <t>POWER MANAGEMENT</t>
  </si>
  <si>
    <t>Error bit</t>
  </si>
  <si>
    <t>Mass relay pin</t>
  </si>
  <si>
    <t>BKU turnoff pin</t>
  </si>
  <si>
    <t>LIGHTS CONTROL</t>
  </si>
  <si>
    <t>PARKING BRAKE</t>
  </si>
  <si>
    <t>At least one lights pin error</t>
  </si>
  <si>
    <t>Pin hardware error</t>
  </si>
  <si>
    <t>FRONT STEERING</t>
  </si>
  <si>
    <t>Overheat</t>
  </si>
  <si>
    <t>Stator high current</t>
  </si>
  <si>
    <t>Supply voltage low</t>
  </si>
  <si>
    <t>Supply voltage high</t>
  </si>
  <si>
    <t>REAR STEERING</t>
  </si>
  <si>
    <t>DISCRETE INPUTS</t>
  </si>
  <si>
    <t>Red button</t>
  </si>
  <si>
    <t>Antifreeze sensor</t>
  </si>
  <si>
    <t>Brake fluid sensor</t>
  </si>
  <si>
    <t>PSTED</t>
  </si>
  <si>
    <t>Offline</t>
  </si>
  <si>
    <t>Code</t>
  </si>
  <si>
    <t>CANOPEN</t>
  </si>
  <si>
    <t>EEPROM</t>
  </si>
  <si>
    <t>J1939</t>
  </si>
  <si>
    <t>SYSTEM</t>
  </si>
  <si>
    <t>ABS</t>
  </si>
  <si>
    <t>IOLIB ERRORS</t>
  </si>
  <si>
    <t>CHARGING</t>
  </si>
  <si>
    <t>HYDRAULIC BRAKES</t>
  </si>
  <si>
    <t>SUSPENSION</t>
  </si>
  <si>
    <t>VOLTAGE MONITORING</t>
  </si>
  <si>
    <t>Emergency stop</t>
  </si>
  <si>
    <t>CP pin error</t>
  </si>
  <si>
    <t>Other errors</t>
  </si>
  <si>
    <t>CRC</t>
  </si>
  <si>
    <t>Hardware</t>
  </si>
  <si>
    <t>Nullptr</t>
  </si>
  <si>
    <t>Init timeout</t>
  </si>
  <si>
    <t>Verification</t>
  </si>
  <si>
    <t>FL Hardware</t>
  </si>
  <si>
    <t>FL Wiring</t>
  </si>
  <si>
    <t>FL Warning</t>
  </si>
  <si>
    <t>FL Failure</t>
  </si>
  <si>
    <t>FR Hardware</t>
  </si>
  <si>
    <t>FR Wiring</t>
  </si>
  <si>
    <t>FR Warning</t>
  </si>
  <si>
    <t>FR Failure</t>
  </si>
  <si>
    <t>RL Hardware</t>
  </si>
  <si>
    <t>RL Wiring</t>
  </si>
  <si>
    <t>RL Warning</t>
  </si>
  <si>
    <t>RL Failure</t>
  </si>
  <si>
    <t>RR Hardware</t>
  </si>
  <si>
    <t>RR Wiring</t>
  </si>
  <si>
    <t>RR Warning</t>
  </si>
  <si>
    <t>RR Failure</t>
  </si>
  <si>
    <t>ERROR_FATAL</t>
  </si>
  <si>
    <t>ERROR_NON_FATAL</t>
  </si>
  <si>
    <t>ERROR_FPU</t>
  </si>
  <si>
    <t>WARNING_CFG_FLASH</t>
  </si>
  <si>
    <t>WARNING_FLASH</t>
  </si>
  <si>
    <t>WARNING_RAM</t>
  </si>
  <si>
    <t>PSTED pin error</t>
  </si>
  <si>
    <t>BZU offline</t>
  </si>
  <si>
    <t>BMS offline</t>
  </si>
  <si>
    <t>BZU hardware  error</t>
  </si>
  <si>
    <t>BZU overheat</t>
  </si>
  <si>
    <t>BZU input voltage error</t>
  </si>
  <si>
    <t>BZU communication error</t>
  </si>
  <si>
    <t>Description</t>
  </si>
  <si>
    <t>Accumulator</t>
  </si>
  <si>
    <t>SMC1</t>
  </si>
  <si>
    <t>SMC2</t>
  </si>
  <si>
    <t>Contour L</t>
  </si>
  <si>
    <t>Contour R</t>
  </si>
  <si>
    <t>Non-zero startup velocity</t>
  </si>
  <si>
    <t>Graceful driver</t>
  </si>
  <si>
    <t>Hardware fault</t>
  </si>
  <si>
    <t>Pressure limit warning</t>
  </si>
  <si>
    <t>Height timeout warning</t>
  </si>
  <si>
    <t>V24 undervoltage</t>
  </si>
  <si>
    <t>V24 overvoltage</t>
  </si>
  <si>
    <t>V12 undervoltage</t>
  </si>
  <si>
    <t>V12 overvoltage</t>
  </si>
  <si>
    <t>IOLIB_24V</t>
  </si>
  <si>
    <t>IOLIB_12V</t>
  </si>
  <si>
    <t>Hardwsre fault</t>
  </si>
  <si>
    <t>Phys limits</t>
  </si>
  <si>
    <t>Contactor fault</t>
  </si>
  <si>
    <t>Software and config</t>
  </si>
  <si>
    <t>Precharge fault</t>
  </si>
  <si>
    <t>Contactor warning</t>
  </si>
  <si>
    <t>Overheat warning</t>
  </si>
  <si>
    <t>Sensor warning</t>
  </si>
  <si>
    <t>High voltage warning</t>
  </si>
  <si>
    <t>Other warning</t>
  </si>
  <si>
    <t>LIGHTS CONTROL   At least one lights pin error</t>
  </si>
  <si>
    <t xml:space="preserve">   </t>
  </si>
  <si>
    <t>EEPROM   CRC</t>
  </si>
  <si>
    <t>EEPROM   Hardware</t>
  </si>
  <si>
    <t>EEPROM   Nullptr</t>
  </si>
  <si>
    <t>EEPROM   Init timeout</t>
  </si>
  <si>
    <t>EEPROM   Verification</t>
  </si>
  <si>
    <t>FRONT STEERING   Offline</t>
  </si>
  <si>
    <t>FRONT STEERING   Overheat</t>
  </si>
  <si>
    <t>FRONT STEERING   Stator high current</t>
  </si>
  <si>
    <t>FRONT STEERING   Supply voltage low</t>
  </si>
  <si>
    <t>FRONT STEERING   Supply voltage high</t>
  </si>
  <si>
    <t>REAR STEERING   Offline</t>
  </si>
  <si>
    <t>REAR STEERING   Overheat</t>
  </si>
  <si>
    <t>REAR STEERING   Stator high current</t>
  </si>
  <si>
    <t>REAR STEERING   Supply voltage low</t>
  </si>
  <si>
    <t>REAR STEERING   Supply voltage high</t>
  </si>
  <si>
    <t>PARKING BRAKE   Pin hardware error</t>
  </si>
  <si>
    <t>ABS   FL Hardware</t>
  </si>
  <si>
    <t>ABS   FL Wiring</t>
  </si>
  <si>
    <t>ABS   FL Warning</t>
  </si>
  <si>
    <t>ABS   FL Failure</t>
  </si>
  <si>
    <t>ABS   FR Hardware</t>
  </si>
  <si>
    <t>ABS   FR Wiring</t>
  </si>
  <si>
    <t>ABS   FR Warning</t>
  </si>
  <si>
    <t>ABS   FR Failure</t>
  </si>
  <si>
    <t>ABS   RL Hardware</t>
  </si>
  <si>
    <t>ABS   RL Wiring</t>
  </si>
  <si>
    <t>ABS   RL Warning</t>
  </si>
  <si>
    <t>ABS   RL Failure</t>
  </si>
  <si>
    <t>ABS   RR Hardware</t>
  </si>
  <si>
    <t>ABS   RR Wiring</t>
  </si>
  <si>
    <t>ABS   RR Warning</t>
  </si>
  <si>
    <t>ABS   RR Failure</t>
  </si>
  <si>
    <t>DISCRETE INPUTS   Red button</t>
  </si>
  <si>
    <t>DISCRETE INPUTS   Antifreeze sensor</t>
  </si>
  <si>
    <t>DISCRETE INPUTS   Brake fluid sensor</t>
  </si>
  <si>
    <t>IOLIB ERRORS   ERROR_FATAL</t>
  </si>
  <si>
    <t>IOLIB ERRORS   ERROR_NON_FATAL</t>
  </si>
  <si>
    <t>IOLIB ERRORS   ERROR_FPU</t>
  </si>
  <si>
    <t>IOLIB ERRORS   WARNING_CFG_FLASH</t>
  </si>
  <si>
    <t>IOLIB ERRORS   WARNING_FLASH</t>
  </si>
  <si>
    <t>IOLIB ERRORS   WARNING_RAM</t>
  </si>
  <si>
    <t>CHARGING   CP pin error</t>
  </si>
  <si>
    <t>CHARGING   PSTED pin error</t>
  </si>
  <si>
    <t>CHARGING   BZU offline</t>
  </si>
  <si>
    <t>CHARGING   BMS offline</t>
  </si>
  <si>
    <t>CHARGING   BZU hardware  error</t>
  </si>
  <si>
    <t>CHARGING   BZU overheat</t>
  </si>
  <si>
    <t>CHARGING   BZU input voltage error</t>
  </si>
  <si>
    <t>CHARGING   BZU communication error</t>
  </si>
  <si>
    <t>HYDRAULIC BRAKES   Accumulator</t>
  </si>
  <si>
    <t>HYDRAULIC BRAKES   SMC1</t>
  </si>
  <si>
    <t>HYDRAULIC BRAKES   SMC2</t>
  </si>
  <si>
    <t>HYDRAULIC BRAKES   Contour L</t>
  </si>
  <si>
    <t>HYDRAULIC BRAKES   Contour R</t>
  </si>
  <si>
    <t>HYDRAULIC BRAKES   Graceful driver</t>
  </si>
  <si>
    <t>HYDRAULIC BRAKES   Non-zero startup velocity</t>
  </si>
  <si>
    <t>SUSPENSION   Hardware fault</t>
  </si>
  <si>
    <t>SUSPENSION   Pressure limit warning</t>
  </si>
  <si>
    <t>SUSPENSION   Height timeout warning</t>
  </si>
  <si>
    <t>VOLTAGE MONITORING   V24 undervoltage</t>
  </si>
  <si>
    <t>VOLTAGE MONITORING   V24 overvoltage</t>
  </si>
  <si>
    <t>VOLTAGE MONITORING   V12 undervoltage</t>
  </si>
  <si>
    <t>VOLTAGE MONITORING   V12 overvoltage</t>
  </si>
  <si>
    <t>VOLTAGE MONITORING   IOLIB_24V</t>
  </si>
  <si>
    <t>VOLTAGE MONITORING   IOLIB_12V</t>
  </si>
  <si>
    <t>PSTED   Offline</t>
  </si>
  <si>
    <t>PSTED   Hardwsre fault</t>
  </si>
  <si>
    <t>PSTED   Emergency stop</t>
  </si>
  <si>
    <t>PSTED   Overheat</t>
  </si>
  <si>
    <t>PSTED   Phys limits</t>
  </si>
  <si>
    <t>PSTED   Contactor fault</t>
  </si>
  <si>
    <t>PSTED   Software and config</t>
  </si>
  <si>
    <t>PSTED   Precharge fault</t>
  </si>
  <si>
    <t>PSTED   Other errors</t>
  </si>
  <si>
    <t>PSTED   Contactor warning</t>
  </si>
  <si>
    <t>PSTED   Overheat warning</t>
  </si>
  <si>
    <t>PSTED   Sensor warning</t>
  </si>
  <si>
    <t>PSTED   High voltage warning</t>
  </si>
  <si>
    <t>PSTED   Other warning</t>
  </si>
  <si>
    <t>POWER MANAGEMENT   Mass relay pin</t>
  </si>
  <si>
    <t>POWER MANAGEMENT   BKU turnoff pin</t>
  </si>
  <si>
    <t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33025: 'PSTED   Hardwsre fault', 33026: 'PSTED   Emergency stop', 33027: 'PSTED   Overheat', 33028: 'PSTED   Phys limits', 33029: 'PSTED   Contactor fault', 33030: 'PSTED   Software and config', 33031: 'PSTED   Precharge fault', 33034: 'PSTED   Other errors', 35072: 'POWER MANAGEMENT   Mass relay pin', 35073: 'POWER MANAGEMENT   BKU turnoff pin'}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</si>
</sst>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1" fontId="1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" fontId="0" fillId="0" borderId="0" xfId="0" applyNumberFormat="1" applyBorder="1"/>
    <xf numFmtId="1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/>
    <xf numFmtId="1" fontId="0" fillId="0" borderId="4" xfId="0" applyNumberFormat="1" applyBorder="1" applyAlignment="1">
      <alignment horizontal="center"/>
    </xf>
    <xf numFmtId="1" fontId="0" fillId="0" borderId="4" xfId="0" applyNumberFormat="1" applyBorder="1"/>
    <xf numFmtId="0" fontId="0" fillId="0" borderId="4" xfId="0" applyFill="1" applyBorder="1"/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8BAE6-8AAA-47CF-B8C3-57EA7DE5A8C9}">
  <dimension ref="A1:F132"/>
  <sheetViews>
    <sheetView workbookViewId="0">
      <selection activeCell="B6" sqref="B6:F104"/>
    </sheetView>
  </sheetViews>
  <sheetFormatPr defaultRowHeight="14.4" x14ac:dyDescent="0.3"/>
  <cols>
    <col min="1" max="1" width="9.5546875" customWidth="1"/>
    <col min="2" max="2" width="23.6640625" customWidth="1"/>
    <col min="3" max="3" width="8.33203125" customWidth="1"/>
    <col min="4" max="4" width="12.88671875" customWidth="1"/>
    <col min="5" max="5" width="26.6640625" customWidth="1"/>
    <col min="6" max="6" width="22.109375" customWidth="1"/>
  </cols>
  <sheetData>
    <row r="1" spans="1:6" ht="15" thickBot="1" x14ac:dyDescent="0.35">
      <c r="A1" s="8" t="s">
        <v>0</v>
      </c>
      <c r="B1" s="9" t="s">
        <v>3</v>
      </c>
      <c r="C1" s="9" t="s">
        <v>5</v>
      </c>
      <c r="D1" s="10" t="s">
        <v>2</v>
      </c>
      <c r="E1" s="10" t="s">
        <v>72</v>
      </c>
      <c r="F1" s="11" t="s">
        <v>24</v>
      </c>
    </row>
    <row r="2" spans="1:6" x14ac:dyDescent="0.3">
      <c r="A2" s="2">
        <v>0</v>
      </c>
      <c r="B2" s="4" t="s">
        <v>1</v>
      </c>
      <c r="C2" s="1"/>
      <c r="D2" s="1"/>
      <c r="E2" s="3"/>
      <c r="F2" s="1"/>
    </row>
    <row r="3" spans="1:6" x14ac:dyDescent="0.3">
      <c r="A3" s="2"/>
      <c r="B3" s="4"/>
      <c r="C3" s="1"/>
      <c r="D3" s="1"/>
      <c r="E3" s="3"/>
      <c r="F3" s="1"/>
    </row>
    <row r="4" spans="1:6" x14ac:dyDescent="0.3">
      <c r="A4" s="13">
        <v>1</v>
      </c>
      <c r="B4" s="14" t="s">
        <v>25</v>
      </c>
      <c r="C4" s="15"/>
      <c r="D4" s="15"/>
      <c r="E4" s="16"/>
      <c r="F4" s="15"/>
    </row>
    <row r="5" spans="1:6" x14ac:dyDescent="0.3">
      <c r="B5" s="6"/>
      <c r="E5" s="6"/>
    </row>
    <row r="6" spans="1:6" x14ac:dyDescent="0.3">
      <c r="A6" s="13">
        <v>2</v>
      </c>
      <c r="B6" s="14" t="s">
        <v>8</v>
      </c>
      <c r="C6" s="15">
        <v>0</v>
      </c>
      <c r="D6" s="15">
        <v>0</v>
      </c>
      <c r="E6" s="16" t="s">
        <v>10</v>
      </c>
      <c r="F6" s="17">
        <f>_xlfn.BITLSHIFT($A$6,11)+_xlfn.BITLSHIFT(D6,8)+C6</f>
        <v>4096</v>
      </c>
    </row>
    <row r="7" spans="1:6" x14ac:dyDescent="0.3">
      <c r="A7" s="2"/>
      <c r="B7" s="4"/>
      <c r="C7" s="1"/>
      <c r="D7" s="1"/>
      <c r="E7" s="3"/>
      <c r="F7" s="1"/>
    </row>
    <row r="8" spans="1:6" x14ac:dyDescent="0.3">
      <c r="A8" s="13">
        <v>3</v>
      </c>
      <c r="B8" s="14" t="s">
        <v>26</v>
      </c>
      <c r="C8" s="15">
        <v>0</v>
      </c>
      <c r="D8" s="15">
        <v>0</v>
      </c>
      <c r="E8" s="16" t="s">
        <v>38</v>
      </c>
      <c r="F8" s="17">
        <f>_xlfn.BITLSHIFT($A$8,11)+_xlfn.BITLSHIFT(D8,8)+C8</f>
        <v>6144</v>
      </c>
    </row>
    <row r="9" spans="1:6" x14ac:dyDescent="0.3">
      <c r="A9" s="2"/>
      <c r="B9" s="4"/>
      <c r="C9" s="1">
        <v>1</v>
      </c>
      <c r="D9" s="1">
        <v>0</v>
      </c>
      <c r="E9" s="3" t="s">
        <v>39</v>
      </c>
      <c r="F9" s="12">
        <f t="shared" ref="F9:F12" si="0">_xlfn.BITLSHIFT($A$8,11)+_xlfn.BITLSHIFT(D9,8)+C9</f>
        <v>6145</v>
      </c>
    </row>
    <row r="10" spans="1:6" x14ac:dyDescent="0.3">
      <c r="A10" s="2"/>
      <c r="B10" s="4"/>
      <c r="C10" s="5">
        <v>2</v>
      </c>
      <c r="D10" s="5">
        <v>0</v>
      </c>
      <c r="E10" s="3" t="s">
        <v>40</v>
      </c>
      <c r="F10" s="12">
        <f t="shared" si="0"/>
        <v>6146</v>
      </c>
    </row>
    <row r="11" spans="1:6" x14ac:dyDescent="0.3">
      <c r="A11" s="2"/>
      <c r="B11" s="4"/>
      <c r="C11" s="5">
        <v>3</v>
      </c>
      <c r="D11" s="1">
        <v>1</v>
      </c>
      <c r="E11" s="3" t="s">
        <v>41</v>
      </c>
      <c r="F11" s="12">
        <f t="shared" si="0"/>
        <v>6403</v>
      </c>
    </row>
    <row r="12" spans="1:6" x14ac:dyDescent="0.3">
      <c r="A12" s="2"/>
      <c r="B12" s="4"/>
      <c r="C12" s="5">
        <v>4</v>
      </c>
      <c r="D12" s="5">
        <v>0</v>
      </c>
      <c r="E12" s="3" t="s">
        <v>42</v>
      </c>
      <c r="F12" s="12">
        <f t="shared" si="0"/>
        <v>6148</v>
      </c>
    </row>
    <row r="13" spans="1:6" x14ac:dyDescent="0.3">
      <c r="A13" s="2"/>
      <c r="B13" s="4"/>
      <c r="C13" s="1"/>
      <c r="D13" s="1"/>
      <c r="E13" s="3"/>
      <c r="F13" s="1"/>
    </row>
    <row r="14" spans="1:6" x14ac:dyDescent="0.3">
      <c r="A14" s="13">
        <v>4</v>
      </c>
      <c r="B14" s="14" t="s">
        <v>27</v>
      </c>
      <c r="C14" s="15"/>
      <c r="D14" s="15"/>
      <c r="E14" s="16"/>
      <c r="F14" s="15"/>
    </row>
    <row r="15" spans="1:6" x14ac:dyDescent="0.3">
      <c r="A15" s="2"/>
      <c r="B15" s="4"/>
      <c r="C15" s="1"/>
      <c r="D15" s="1"/>
      <c r="E15" s="3"/>
      <c r="F15" s="1"/>
    </row>
    <row r="16" spans="1:6" x14ac:dyDescent="0.3">
      <c r="A16" s="13">
        <v>5</v>
      </c>
      <c r="B16" s="14" t="s">
        <v>12</v>
      </c>
      <c r="C16" s="15">
        <v>0</v>
      </c>
      <c r="D16" s="15">
        <v>1</v>
      </c>
      <c r="E16" s="16" t="s">
        <v>23</v>
      </c>
      <c r="F16" s="17">
        <f>_xlfn.BITLSHIFT($A$16,11)+_xlfn.BITLSHIFT(D16,8)+C16</f>
        <v>10496</v>
      </c>
    </row>
    <row r="17" spans="1:6" x14ac:dyDescent="0.3">
      <c r="A17" s="2"/>
      <c r="B17" s="4"/>
      <c r="C17" s="1">
        <v>3</v>
      </c>
      <c r="D17" s="1">
        <v>0</v>
      </c>
      <c r="E17" s="3" t="s">
        <v>13</v>
      </c>
      <c r="F17" s="12">
        <f t="shared" ref="F17:F20" si="1">_xlfn.BITLSHIFT($A$16,11)+_xlfn.BITLSHIFT(D17,8)+C17</f>
        <v>10243</v>
      </c>
    </row>
    <row r="18" spans="1:6" x14ac:dyDescent="0.3">
      <c r="A18" s="2"/>
      <c r="B18" s="4"/>
      <c r="C18" s="5">
        <v>4</v>
      </c>
      <c r="D18" s="5">
        <v>0</v>
      </c>
      <c r="E18" s="3" t="s">
        <v>14</v>
      </c>
      <c r="F18" s="12">
        <f t="shared" si="1"/>
        <v>10244</v>
      </c>
    </row>
    <row r="19" spans="1:6" x14ac:dyDescent="0.3">
      <c r="A19" s="2"/>
      <c r="B19" s="4"/>
      <c r="C19" s="5">
        <v>5</v>
      </c>
      <c r="D19" s="5">
        <v>0</v>
      </c>
      <c r="E19" s="3" t="s">
        <v>15</v>
      </c>
      <c r="F19" s="12">
        <f t="shared" si="1"/>
        <v>10245</v>
      </c>
    </row>
    <row r="20" spans="1:6" x14ac:dyDescent="0.3">
      <c r="A20" s="2"/>
      <c r="B20" s="4"/>
      <c r="C20" s="5">
        <v>6</v>
      </c>
      <c r="D20" s="5">
        <v>0</v>
      </c>
      <c r="E20" s="3" t="s">
        <v>16</v>
      </c>
      <c r="F20" s="12">
        <f t="shared" si="1"/>
        <v>10246</v>
      </c>
    </row>
    <row r="21" spans="1:6" x14ac:dyDescent="0.3">
      <c r="A21" s="2"/>
      <c r="B21" s="4"/>
      <c r="C21" s="5"/>
      <c r="D21" s="5"/>
      <c r="E21" s="3"/>
      <c r="F21" s="1"/>
    </row>
    <row r="22" spans="1:6" x14ac:dyDescent="0.3">
      <c r="A22" s="13">
        <v>6</v>
      </c>
      <c r="B22" s="14" t="s">
        <v>17</v>
      </c>
      <c r="C22" s="15">
        <v>0</v>
      </c>
      <c r="D22" s="15">
        <v>1</v>
      </c>
      <c r="E22" s="16" t="s">
        <v>23</v>
      </c>
      <c r="F22" s="17">
        <f>_xlfn.BITLSHIFT($A$22,11)+_xlfn.BITLSHIFT(D22,8)+C22</f>
        <v>12544</v>
      </c>
    </row>
    <row r="23" spans="1:6" x14ac:dyDescent="0.3">
      <c r="A23" s="2"/>
      <c r="B23" s="4"/>
      <c r="C23" s="1">
        <v>3</v>
      </c>
      <c r="D23" s="1">
        <v>0</v>
      </c>
      <c r="E23" s="3" t="s">
        <v>13</v>
      </c>
      <c r="F23" s="12">
        <f t="shared" ref="F23:F26" si="2">_xlfn.BITLSHIFT($A$22,11)+_xlfn.BITLSHIFT(D23,8)+C23</f>
        <v>12291</v>
      </c>
    </row>
    <row r="24" spans="1:6" x14ac:dyDescent="0.3">
      <c r="A24" s="2"/>
      <c r="B24" s="4"/>
      <c r="C24" s="5">
        <v>4</v>
      </c>
      <c r="D24" s="5">
        <v>0</v>
      </c>
      <c r="E24" s="3" t="s">
        <v>14</v>
      </c>
      <c r="F24" s="12">
        <f t="shared" si="2"/>
        <v>12292</v>
      </c>
    </row>
    <row r="25" spans="1:6" x14ac:dyDescent="0.3">
      <c r="A25" s="2"/>
      <c r="B25" s="4"/>
      <c r="C25" s="5">
        <v>5</v>
      </c>
      <c r="D25" s="5">
        <v>0</v>
      </c>
      <c r="E25" s="3" t="s">
        <v>15</v>
      </c>
      <c r="F25" s="12">
        <f t="shared" si="2"/>
        <v>12293</v>
      </c>
    </row>
    <row r="26" spans="1:6" x14ac:dyDescent="0.3">
      <c r="A26" s="2"/>
      <c r="B26" s="4"/>
      <c r="C26" s="5">
        <v>6</v>
      </c>
      <c r="D26" s="5">
        <v>0</v>
      </c>
      <c r="E26" s="3" t="s">
        <v>16</v>
      </c>
      <c r="F26" s="12">
        <f t="shared" si="2"/>
        <v>12294</v>
      </c>
    </row>
    <row r="27" spans="1:6" x14ac:dyDescent="0.3">
      <c r="A27" s="2"/>
      <c r="B27" s="4"/>
      <c r="C27" s="1"/>
      <c r="D27" s="1"/>
      <c r="E27" s="3"/>
      <c r="F27" s="1"/>
    </row>
    <row r="28" spans="1:6" x14ac:dyDescent="0.3">
      <c r="A28" s="13">
        <v>7</v>
      </c>
      <c r="B28" s="14" t="s">
        <v>9</v>
      </c>
      <c r="C28" s="15">
        <v>0</v>
      </c>
      <c r="D28" s="15">
        <v>1</v>
      </c>
      <c r="E28" s="16" t="s">
        <v>11</v>
      </c>
      <c r="F28" s="17">
        <f>_xlfn.BITLSHIFT($A$28,11)+_xlfn.BITLSHIFT(D28,8)+C28</f>
        <v>14592</v>
      </c>
    </row>
    <row r="29" spans="1:6" x14ac:dyDescent="0.3">
      <c r="A29" s="2"/>
      <c r="B29" s="4"/>
      <c r="C29" s="1"/>
      <c r="D29" s="1"/>
      <c r="E29" s="3"/>
      <c r="F29" s="1"/>
    </row>
    <row r="30" spans="1:6" x14ac:dyDescent="0.3">
      <c r="A30" s="13">
        <v>8</v>
      </c>
      <c r="B30" s="14" t="s">
        <v>28</v>
      </c>
      <c r="C30" s="15"/>
      <c r="D30" s="15"/>
      <c r="E30" s="16"/>
      <c r="F30" s="15"/>
    </row>
    <row r="31" spans="1:6" x14ac:dyDescent="0.3">
      <c r="A31" s="2"/>
      <c r="B31" s="4"/>
      <c r="C31" s="1"/>
      <c r="D31" s="1"/>
      <c r="E31" s="3"/>
      <c r="F31" s="1"/>
    </row>
    <row r="32" spans="1:6" x14ac:dyDescent="0.3">
      <c r="A32" s="13">
        <v>9</v>
      </c>
      <c r="B32" s="14" t="s">
        <v>29</v>
      </c>
      <c r="C32" s="15">
        <v>0</v>
      </c>
      <c r="D32" s="15">
        <v>0</v>
      </c>
      <c r="E32" s="16" t="s">
        <v>43</v>
      </c>
      <c r="F32" s="17">
        <f>_xlfn.BITLSHIFT($A$32,11)+_xlfn.BITLSHIFT(D32,8)+C32</f>
        <v>18432</v>
      </c>
    </row>
    <row r="33" spans="1:6" x14ac:dyDescent="0.3">
      <c r="A33" s="2"/>
      <c r="B33" s="4"/>
      <c r="C33" s="1">
        <v>1</v>
      </c>
      <c r="D33" s="1">
        <v>0</v>
      </c>
      <c r="E33" s="3" t="s">
        <v>44</v>
      </c>
      <c r="F33" s="12">
        <f t="shared" ref="F33:F47" si="3">_xlfn.BITLSHIFT($A$32,11)+_xlfn.BITLSHIFT(D33,8)+C33</f>
        <v>18433</v>
      </c>
    </row>
    <row r="34" spans="1:6" x14ac:dyDescent="0.3">
      <c r="A34" s="2"/>
      <c r="B34" s="4"/>
      <c r="C34" s="1">
        <v>2</v>
      </c>
      <c r="D34" s="1">
        <v>0</v>
      </c>
      <c r="E34" s="3" t="s">
        <v>45</v>
      </c>
      <c r="F34" s="12">
        <f t="shared" si="3"/>
        <v>18434</v>
      </c>
    </row>
    <row r="35" spans="1:6" x14ac:dyDescent="0.3">
      <c r="A35" s="2"/>
      <c r="B35" s="4"/>
      <c r="C35" s="1">
        <v>3</v>
      </c>
      <c r="D35" s="1">
        <v>0</v>
      </c>
      <c r="E35" s="3" t="s">
        <v>46</v>
      </c>
      <c r="F35" s="12">
        <f t="shared" si="3"/>
        <v>18435</v>
      </c>
    </row>
    <row r="36" spans="1:6" x14ac:dyDescent="0.3">
      <c r="A36" s="2"/>
      <c r="B36" s="4"/>
      <c r="C36" s="1">
        <v>4</v>
      </c>
      <c r="D36" s="1">
        <v>0</v>
      </c>
      <c r="E36" s="3" t="s">
        <v>47</v>
      </c>
      <c r="F36" s="12">
        <f t="shared" si="3"/>
        <v>18436</v>
      </c>
    </row>
    <row r="37" spans="1:6" x14ac:dyDescent="0.3">
      <c r="A37" s="2"/>
      <c r="B37" s="4"/>
      <c r="C37" s="1">
        <v>5</v>
      </c>
      <c r="D37" s="1">
        <v>0</v>
      </c>
      <c r="E37" s="3" t="s">
        <v>48</v>
      </c>
      <c r="F37" s="12">
        <f t="shared" si="3"/>
        <v>18437</v>
      </c>
    </row>
    <row r="38" spans="1:6" x14ac:dyDescent="0.3">
      <c r="A38" s="2"/>
      <c r="B38" s="4"/>
      <c r="C38" s="1">
        <v>6</v>
      </c>
      <c r="D38" s="1">
        <v>0</v>
      </c>
      <c r="E38" s="3" t="s">
        <v>49</v>
      </c>
      <c r="F38" s="12">
        <f t="shared" si="3"/>
        <v>18438</v>
      </c>
    </row>
    <row r="39" spans="1:6" x14ac:dyDescent="0.3">
      <c r="A39" s="2"/>
      <c r="B39" s="4"/>
      <c r="C39" s="1">
        <v>7</v>
      </c>
      <c r="D39" s="1">
        <v>0</v>
      </c>
      <c r="E39" s="3" t="s">
        <v>50</v>
      </c>
      <c r="F39" s="12">
        <f t="shared" si="3"/>
        <v>18439</v>
      </c>
    </row>
    <row r="40" spans="1:6" x14ac:dyDescent="0.3">
      <c r="A40" s="2"/>
      <c r="B40" s="4"/>
      <c r="C40" s="1">
        <v>8</v>
      </c>
      <c r="D40" s="1">
        <v>0</v>
      </c>
      <c r="E40" s="3" t="s">
        <v>51</v>
      </c>
      <c r="F40" s="12">
        <f t="shared" si="3"/>
        <v>18440</v>
      </c>
    </row>
    <row r="41" spans="1:6" x14ac:dyDescent="0.3">
      <c r="A41" s="2"/>
      <c r="B41" s="4"/>
      <c r="C41" s="1">
        <v>9</v>
      </c>
      <c r="D41" s="1">
        <v>0</v>
      </c>
      <c r="E41" s="3" t="s">
        <v>52</v>
      </c>
      <c r="F41" s="12">
        <f t="shared" si="3"/>
        <v>18441</v>
      </c>
    </row>
    <row r="42" spans="1:6" x14ac:dyDescent="0.3">
      <c r="A42" s="2"/>
      <c r="B42" s="4"/>
      <c r="C42" s="1">
        <v>10</v>
      </c>
      <c r="D42" s="1">
        <v>0</v>
      </c>
      <c r="E42" s="3" t="s">
        <v>53</v>
      </c>
      <c r="F42" s="12">
        <f t="shared" si="3"/>
        <v>18442</v>
      </c>
    </row>
    <row r="43" spans="1:6" x14ac:dyDescent="0.3">
      <c r="A43" s="2"/>
      <c r="B43" s="4"/>
      <c r="C43" s="1">
        <v>11</v>
      </c>
      <c r="D43" s="1">
        <v>0</v>
      </c>
      <c r="E43" s="3" t="s">
        <v>54</v>
      </c>
      <c r="F43" s="12">
        <f t="shared" si="3"/>
        <v>18443</v>
      </c>
    </row>
    <row r="44" spans="1:6" x14ac:dyDescent="0.3">
      <c r="A44" s="2"/>
      <c r="B44" s="4"/>
      <c r="C44" s="1">
        <v>12</v>
      </c>
      <c r="D44" s="1">
        <v>0</v>
      </c>
      <c r="E44" s="3" t="s">
        <v>55</v>
      </c>
      <c r="F44" s="12">
        <f t="shared" si="3"/>
        <v>18444</v>
      </c>
    </row>
    <row r="45" spans="1:6" x14ac:dyDescent="0.3">
      <c r="A45" s="2"/>
      <c r="B45" s="4"/>
      <c r="C45" s="1">
        <v>13</v>
      </c>
      <c r="D45" s="1">
        <v>0</v>
      </c>
      <c r="E45" s="3" t="s">
        <v>56</v>
      </c>
      <c r="F45" s="12">
        <f t="shared" si="3"/>
        <v>18445</v>
      </c>
    </row>
    <row r="46" spans="1:6" x14ac:dyDescent="0.3">
      <c r="A46" s="2"/>
      <c r="B46" s="4"/>
      <c r="C46" s="1">
        <v>14</v>
      </c>
      <c r="D46" s="1">
        <v>0</v>
      </c>
      <c r="E46" s="3" t="s">
        <v>57</v>
      </c>
      <c r="F46" s="12">
        <f t="shared" si="3"/>
        <v>18446</v>
      </c>
    </row>
    <row r="47" spans="1:6" x14ac:dyDescent="0.3">
      <c r="A47" s="2"/>
      <c r="B47" s="4"/>
      <c r="C47" s="1">
        <v>15</v>
      </c>
      <c r="D47" s="1">
        <v>0</v>
      </c>
      <c r="E47" s="3" t="s">
        <v>58</v>
      </c>
      <c r="F47" s="12">
        <f t="shared" si="3"/>
        <v>18447</v>
      </c>
    </row>
    <row r="48" spans="1:6" x14ac:dyDescent="0.3">
      <c r="A48" s="2"/>
      <c r="B48" s="4"/>
      <c r="C48" s="1"/>
      <c r="D48" s="1"/>
      <c r="E48" s="3"/>
      <c r="F48" s="1"/>
    </row>
    <row r="49" spans="1:6" x14ac:dyDescent="0.3">
      <c r="A49" s="13">
        <v>10</v>
      </c>
      <c r="B49" s="14" t="s">
        <v>18</v>
      </c>
      <c r="C49" s="15">
        <v>0</v>
      </c>
      <c r="D49" s="15">
        <v>1</v>
      </c>
      <c r="E49" s="16" t="s">
        <v>19</v>
      </c>
      <c r="F49" s="17">
        <f>_xlfn.BITLSHIFT($A$49,11)+_xlfn.BITLSHIFT(D49,8)+C49</f>
        <v>20736</v>
      </c>
    </row>
    <row r="50" spans="1:6" x14ac:dyDescent="0.3">
      <c r="A50" s="2"/>
      <c r="B50" s="4"/>
      <c r="C50" s="1">
        <v>1</v>
      </c>
      <c r="D50" s="1">
        <v>0</v>
      </c>
      <c r="E50" s="3" t="s">
        <v>20</v>
      </c>
      <c r="F50" s="12">
        <f t="shared" ref="F50:F51" si="4">_xlfn.BITLSHIFT($A$49,11)+_xlfn.BITLSHIFT(D50,8)+C50</f>
        <v>20481</v>
      </c>
    </row>
    <row r="51" spans="1:6" x14ac:dyDescent="0.3">
      <c r="A51" s="2"/>
      <c r="B51" s="4"/>
      <c r="C51" s="5">
        <v>2</v>
      </c>
      <c r="D51" s="5">
        <v>1</v>
      </c>
      <c r="E51" s="3" t="s">
        <v>21</v>
      </c>
      <c r="F51" s="12">
        <f t="shared" si="4"/>
        <v>20738</v>
      </c>
    </row>
    <row r="52" spans="1:6" x14ac:dyDescent="0.3">
      <c r="A52" s="2"/>
      <c r="B52" s="4"/>
      <c r="C52" s="5"/>
      <c r="D52" s="5"/>
      <c r="E52" s="3"/>
      <c r="F52" s="1"/>
    </row>
    <row r="53" spans="1:6" x14ac:dyDescent="0.3">
      <c r="A53" s="13">
        <v>11</v>
      </c>
      <c r="B53" s="14" t="s">
        <v>30</v>
      </c>
      <c r="C53" s="18">
        <v>0</v>
      </c>
      <c r="D53" s="18">
        <v>1</v>
      </c>
      <c r="E53" s="16" t="s">
        <v>59</v>
      </c>
      <c r="F53" s="17">
        <f>_xlfn.BITLSHIFT($A$53,11)+_xlfn.BITLSHIFT(D53,8)+C53</f>
        <v>22784</v>
      </c>
    </row>
    <row r="54" spans="1:6" x14ac:dyDescent="0.3">
      <c r="A54" s="2"/>
      <c r="B54" s="4"/>
      <c r="C54" s="5">
        <v>1</v>
      </c>
      <c r="D54" s="5">
        <v>0</v>
      </c>
      <c r="E54" s="3" t="s">
        <v>60</v>
      </c>
      <c r="F54" s="12">
        <f t="shared" ref="F54:F58" si="5">_xlfn.BITLSHIFT($A$53,11)+_xlfn.BITLSHIFT(D54,8)+C54</f>
        <v>22529</v>
      </c>
    </row>
    <row r="55" spans="1:6" x14ac:dyDescent="0.3">
      <c r="A55" s="2"/>
      <c r="B55" s="4"/>
      <c r="C55" s="5">
        <v>2</v>
      </c>
      <c r="D55" s="5">
        <v>1</v>
      </c>
      <c r="E55" s="3" t="s">
        <v>61</v>
      </c>
      <c r="F55" s="12">
        <f t="shared" si="5"/>
        <v>22786</v>
      </c>
    </row>
    <row r="56" spans="1:6" x14ac:dyDescent="0.3">
      <c r="A56" s="2"/>
      <c r="B56" s="4"/>
      <c r="C56" s="5">
        <v>3</v>
      </c>
      <c r="D56" s="5">
        <v>0</v>
      </c>
      <c r="E56" s="3" t="s">
        <v>62</v>
      </c>
      <c r="F56" s="12">
        <f t="shared" si="5"/>
        <v>22531</v>
      </c>
    </row>
    <row r="57" spans="1:6" x14ac:dyDescent="0.3">
      <c r="A57" s="2"/>
      <c r="B57" s="4"/>
      <c r="C57" s="5">
        <v>4</v>
      </c>
      <c r="D57" s="5">
        <v>0</v>
      </c>
      <c r="E57" s="3" t="s">
        <v>63</v>
      </c>
      <c r="F57" s="12">
        <f t="shared" si="5"/>
        <v>22532</v>
      </c>
    </row>
    <row r="58" spans="1:6" x14ac:dyDescent="0.3">
      <c r="A58" s="2"/>
      <c r="B58" s="4"/>
      <c r="C58" s="5">
        <v>5</v>
      </c>
      <c r="D58" s="5">
        <v>0</v>
      </c>
      <c r="E58" s="3" t="s">
        <v>64</v>
      </c>
      <c r="F58" s="12">
        <f t="shared" si="5"/>
        <v>22533</v>
      </c>
    </row>
    <row r="59" spans="1:6" x14ac:dyDescent="0.3">
      <c r="A59" s="2"/>
      <c r="B59" s="4"/>
      <c r="C59" s="5"/>
      <c r="D59" s="5"/>
      <c r="E59" s="3"/>
      <c r="F59" s="1"/>
    </row>
    <row r="60" spans="1:6" x14ac:dyDescent="0.3">
      <c r="A60" s="13">
        <v>12</v>
      </c>
      <c r="B60" s="14" t="s">
        <v>31</v>
      </c>
      <c r="C60" s="18">
        <v>0</v>
      </c>
      <c r="D60" s="18">
        <v>1</v>
      </c>
      <c r="E60" s="16" t="s">
        <v>36</v>
      </c>
      <c r="F60" s="17">
        <f>_xlfn.BITLSHIFT($A$60,11)+_xlfn.BITLSHIFT(D60,8)+C60</f>
        <v>24832</v>
      </c>
    </row>
    <row r="61" spans="1:6" x14ac:dyDescent="0.3">
      <c r="A61" s="2"/>
      <c r="B61" s="4"/>
      <c r="C61" s="5">
        <v>1</v>
      </c>
      <c r="D61" s="5">
        <v>1</v>
      </c>
      <c r="E61" s="3" t="s">
        <v>65</v>
      </c>
      <c r="F61" s="12">
        <f t="shared" ref="F61:F67" si="6">_xlfn.BITLSHIFT($A$60,11)+_xlfn.BITLSHIFT(D61,8)+C61</f>
        <v>24833</v>
      </c>
    </row>
    <row r="62" spans="1:6" x14ac:dyDescent="0.3">
      <c r="A62" s="2"/>
      <c r="B62" s="4"/>
      <c r="C62" s="5">
        <v>2</v>
      </c>
      <c r="D62" s="5">
        <v>1</v>
      </c>
      <c r="E62" s="3" t="s">
        <v>66</v>
      </c>
      <c r="F62" s="12">
        <f t="shared" si="6"/>
        <v>24834</v>
      </c>
    </row>
    <row r="63" spans="1:6" x14ac:dyDescent="0.3">
      <c r="A63" s="2"/>
      <c r="B63" s="4"/>
      <c r="C63" s="5">
        <v>3</v>
      </c>
      <c r="D63" s="5">
        <v>0</v>
      </c>
      <c r="E63" s="3" t="s">
        <v>67</v>
      </c>
      <c r="F63" s="12">
        <f t="shared" si="6"/>
        <v>24579</v>
      </c>
    </row>
    <row r="64" spans="1:6" x14ac:dyDescent="0.3">
      <c r="A64" s="2"/>
      <c r="B64" s="4"/>
      <c r="C64" s="5">
        <v>4</v>
      </c>
      <c r="D64" s="5">
        <v>0</v>
      </c>
      <c r="E64" s="3" t="s">
        <v>68</v>
      </c>
      <c r="F64" s="12">
        <f t="shared" si="6"/>
        <v>24580</v>
      </c>
    </row>
    <row r="65" spans="1:6" x14ac:dyDescent="0.3">
      <c r="A65" s="2"/>
      <c r="B65" s="4"/>
      <c r="C65" s="5">
        <v>5</v>
      </c>
      <c r="D65" s="5">
        <v>0</v>
      </c>
      <c r="E65" s="3" t="s">
        <v>69</v>
      </c>
      <c r="F65" s="12">
        <f t="shared" si="6"/>
        <v>24581</v>
      </c>
    </row>
    <row r="66" spans="1:6" x14ac:dyDescent="0.3">
      <c r="A66" s="2"/>
      <c r="B66" s="4"/>
      <c r="C66" s="5">
        <v>6</v>
      </c>
      <c r="D66" s="5">
        <v>0</v>
      </c>
      <c r="E66" s="3" t="s">
        <v>70</v>
      </c>
      <c r="F66" s="12">
        <f t="shared" si="6"/>
        <v>24582</v>
      </c>
    </row>
    <row r="67" spans="1:6" x14ac:dyDescent="0.3">
      <c r="A67" s="2"/>
      <c r="B67" s="4"/>
      <c r="C67" s="5">
        <v>7</v>
      </c>
      <c r="D67" s="5">
        <v>0</v>
      </c>
      <c r="E67" s="3" t="s">
        <v>71</v>
      </c>
      <c r="F67" s="12">
        <f t="shared" si="6"/>
        <v>24583</v>
      </c>
    </row>
    <row r="68" spans="1:6" x14ac:dyDescent="0.3">
      <c r="A68" s="2"/>
      <c r="B68" s="4"/>
      <c r="C68" s="5"/>
      <c r="D68" s="5"/>
      <c r="E68" s="3"/>
      <c r="F68" s="1"/>
    </row>
    <row r="69" spans="1:6" x14ac:dyDescent="0.3">
      <c r="A69" s="13">
        <v>13</v>
      </c>
      <c r="B69" s="14" t="s">
        <v>32</v>
      </c>
      <c r="C69" s="18">
        <v>0</v>
      </c>
      <c r="D69" s="18">
        <v>1</v>
      </c>
      <c r="E69" s="16" t="s">
        <v>73</v>
      </c>
      <c r="F69" s="17">
        <f>_xlfn.BITLSHIFT($A$69,11)+_xlfn.BITLSHIFT(D69,8)+C69</f>
        <v>26880</v>
      </c>
    </row>
    <row r="70" spans="1:6" x14ac:dyDescent="0.3">
      <c r="A70" s="2"/>
      <c r="B70" s="4"/>
      <c r="C70" s="5">
        <v>1</v>
      </c>
      <c r="D70" s="5">
        <v>1</v>
      </c>
      <c r="E70" s="3" t="s">
        <v>74</v>
      </c>
      <c r="F70" s="12">
        <f t="shared" ref="F70:F75" si="7">_xlfn.BITLSHIFT($A$69,11)+_xlfn.BITLSHIFT(D70,8)+C70</f>
        <v>26881</v>
      </c>
    </row>
    <row r="71" spans="1:6" x14ac:dyDescent="0.3">
      <c r="A71" s="2"/>
      <c r="B71" s="4"/>
      <c r="C71" s="5">
        <v>2</v>
      </c>
      <c r="D71" s="5">
        <v>1</v>
      </c>
      <c r="E71" s="3" t="s">
        <v>75</v>
      </c>
      <c r="F71" s="12">
        <f t="shared" si="7"/>
        <v>26882</v>
      </c>
    </row>
    <row r="72" spans="1:6" x14ac:dyDescent="0.3">
      <c r="A72" s="2"/>
      <c r="B72" s="4"/>
      <c r="C72" s="5">
        <v>3</v>
      </c>
      <c r="D72" s="5">
        <v>1</v>
      </c>
      <c r="E72" s="3" t="s">
        <v>76</v>
      </c>
      <c r="F72" s="12">
        <f t="shared" si="7"/>
        <v>26883</v>
      </c>
    </row>
    <row r="73" spans="1:6" x14ac:dyDescent="0.3">
      <c r="A73" s="2"/>
      <c r="B73" s="4"/>
      <c r="C73" s="5">
        <v>4</v>
      </c>
      <c r="D73" s="5">
        <v>1</v>
      </c>
      <c r="E73" s="3" t="s">
        <v>77</v>
      </c>
      <c r="F73" s="12">
        <f t="shared" si="7"/>
        <v>26884</v>
      </c>
    </row>
    <row r="74" spans="1:6" x14ac:dyDescent="0.3">
      <c r="A74" s="2"/>
      <c r="B74" s="4"/>
      <c r="C74" s="5">
        <v>5</v>
      </c>
      <c r="D74" s="5">
        <v>0</v>
      </c>
      <c r="E74" s="3" t="s">
        <v>79</v>
      </c>
      <c r="F74" s="12">
        <f t="shared" si="7"/>
        <v>26629</v>
      </c>
    </row>
    <row r="75" spans="1:6" x14ac:dyDescent="0.3">
      <c r="A75" s="2"/>
      <c r="B75" s="4"/>
      <c r="C75" s="5">
        <v>9</v>
      </c>
      <c r="D75" s="5">
        <v>0</v>
      </c>
      <c r="E75" s="3" t="s">
        <v>78</v>
      </c>
      <c r="F75" s="12">
        <f t="shared" si="7"/>
        <v>26633</v>
      </c>
    </row>
    <row r="76" spans="1:6" x14ac:dyDescent="0.3">
      <c r="A76" s="2"/>
      <c r="B76" s="4"/>
      <c r="C76" s="5"/>
      <c r="D76" s="5"/>
      <c r="E76" s="3"/>
      <c r="F76" s="1"/>
    </row>
    <row r="77" spans="1:6" x14ac:dyDescent="0.3">
      <c r="A77" s="13">
        <v>14</v>
      </c>
      <c r="B77" s="14" t="s">
        <v>33</v>
      </c>
      <c r="C77" s="18">
        <v>0</v>
      </c>
      <c r="D77" s="18">
        <v>0</v>
      </c>
      <c r="E77" s="16" t="s">
        <v>80</v>
      </c>
      <c r="F77" s="17">
        <f>_xlfn.BITLSHIFT($A$77,11)+_xlfn.BITLSHIFT(D77,8)+C77</f>
        <v>28672</v>
      </c>
    </row>
    <row r="78" spans="1:6" x14ac:dyDescent="0.3">
      <c r="A78" s="2"/>
      <c r="B78" s="4"/>
      <c r="C78" s="5">
        <v>1</v>
      </c>
      <c r="D78" s="5">
        <v>0</v>
      </c>
      <c r="E78" s="3" t="s">
        <v>81</v>
      </c>
      <c r="F78" s="12">
        <f t="shared" ref="F78:F79" si="8">_xlfn.BITLSHIFT($A$77,11)+_xlfn.BITLSHIFT(D78,8)+C78</f>
        <v>28673</v>
      </c>
    </row>
    <row r="79" spans="1:6" x14ac:dyDescent="0.3">
      <c r="A79" s="2"/>
      <c r="B79" s="4"/>
      <c r="C79" s="5">
        <v>2</v>
      </c>
      <c r="D79" s="5">
        <v>0</v>
      </c>
      <c r="E79" s="3" t="s">
        <v>82</v>
      </c>
      <c r="F79" s="12">
        <f t="shared" si="8"/>
        <v>28674</v>
      </c>
    </row>
    <row r="80" spans="1:6" x14ac:dyDescent="0.3">
      <c r="A80" s="2"/>
      <c r="B80" s="4"/>
      <c r="C80" s="5"/>
      <c r="D80" s="5"/>
      <c r="E80" s="3"/>
      <c r="F80" s="1"/>
    </row>
    <row r="81" spans="1:6" x14ac:dyDescent="0.3">
      <c r="A81" s="13">
        <v>15</v>
      </c>
      <c r="B81" s="14" t="s">
        <v>34</v>
      </c>
      <c r="C81" s="18">
        <v>0</v>
      </c>
      <c r="D81" s="18">
        <v>0</v>
      </c>
      <c r="E81" s="16" t="s">
        <v>83</v>
      </c>
      <c r="F81" s="17">
        <f>_xlfn.BITLSHIFT($A$81,11)+_xlfn.BITLSHIFT(D81,8)+C81</f>
        <v>30720</v>
      </c>
    </row>
    <row r="82" spans="1:6" x14ac:dyDescent="0.3">
      <c r="A82" s="2"/>
      <c r="B82" s="4"/>
      <c r="C82" s="5">
        <v>1</v>
      </c>
      <c r="D82" s="5">
        <v>0</v>
      </c>
      <c r="E82" s="3" t="s">
        <v>84</v>
      </c>
      <c r="F82" s="12">
        <f t="shared" ref="F82:F86" si="9">_xlfn.BITLSHIFT($A$81,11)+_xlfn.BITLSHIFT(D82,8)+C82</f>
        <v>30721</v>
      </c>
    </row>
    <row r="83" spans="1:6" x14ac:dyDescent="0.3">
      <c r="A83" s="2"/>
      <c r="B83" s="4"/>
      <c r="C83" s="5">
        <v>2</v>
      </c>
      <c r="D83" s="5">
        <v>0</v>
      </c>
      <c r="E83" s="3" t="s">
        <v>85</v>
      </c>
      <c r="F83" s="12">
        <f t="shared" si="9"/>
        <v>30722</v>
      </c>
    </row>
    <row r="84" spans="1:6" x14ac:dyDescent="0.3">
      <c r="A84" s="2"/>
      <c r="B84" s="4"/>
      <c r="C84" s="5">
        <v>3</v>
      </c>
      <c r="D84" s="5">
        <v>0</v>
      </c>
      <c r="E84" s="3" t="s">
        <v>86</v>
      </c>
      <c r="F84" s="12">
        <f t="shared" si="9"/>
        <v>30723</v>
      </c>
    </row>
    <row r="85" spans="1:6" x14ac:dyDescent="0.3">
      <c r="A85" s="2"/>
      <c r="B85" s="4"/>
      <c r="C85" s="5">
        <v>4</v>
      </c>
      <c r="D85" s="5">
        <v>0</v>
      </c>
      <c r="E85" s="3" t="s">
        <v>87</v>
      </c>
      <c r="F85" s="12">
        <f t="shared" si="9"/>
        <v>30724</v>
      </c>
    </row>
    <row r="86" spans="1:6" x14ac:dyDescent="0.3">
      <c r="A86" s="2"/>
      <c r="B86" s="4"/>
      <c r="C86" s="5">
        <v>5</v>
      </c>
      <c r="D86" s="5">
        <v>0</v>
      </c>
      <c r="E86" s="3" t="s">
        <v>88</v>
      </c>
      <c r="F86" s="12">
        <f t="shared" si="9"/>
        <v>30725</v>
      </c>
    </row>
    <row r="87" spans="1:6" x14ac:dyDescent="0.3">
      <c r="A87" s="2"/>
      <c r="B87" s="4"/>
      <c r="C87" s="5"/>
      <c r="D87" s="5"/>
      <c r="E87" s="3"/>
      <c r="F87" s="1"/>
    </row>
    <row r="88" spans="1:6" x14ac:dyDescent="0.3">
      <c r="A88" s="13">
        <v>16</v>
      </c>
      <c r="B88" s="14" t="s">
        <v>22</v>
      </c>
      <c r="C88" s="18">
        <v>0</v>
      </c>
      <c r="D88" s="18">
        <v>1</v>
      </c>
      <c r="E88" s="16" t="s">
        <v>23</v>
      </c>
      <c r="F88" s="17">
        <f>_xlfn.BITLSHIFT($A$88,11)+_xlfn.BITLSHIFT(D88,8)+C88</f>
        <v>33024</v>
      </c>
    </row>
    <row r="89" spans="1:6" x14ac:dyDescent="0.3">
      <c r="A89" s="2"/>
      <c r="B89" s="4"/>
      <c r="C89" s="1">
        <v>1</v>
      </c>
      <c r="D89" s="1">
        <v>1</v>
      </c>
      <c r="E89" s="3" t="s">
        <v>89</v>
      </c>
      <c r="F89" s="12">
        <f t="shared" ref="F89:F101" si="10">_xlfn.BITLSHIFT($A$88,11)+_xlfn.BITLSHIFT(D89,8)+C89</f>
        <v>33025</v>
      </c>
    </row>
    <row r="90" spans="1:6" x14ac:dyDescent="0.3">
      <c r="A90" s="2"/>
      <c r="B90" s="4"/>
      <c r="C90" s="1">
        <v>2</v>
      </c>
      <c r="D90" s="1">
        <v>1</v>
      </c>
      <c r="E90" s="3" t="s">
        <v>35</v>
      </c>
      <c r="F90" s="12">
        <f t="shared" si="10"/>
        <v>33026</v>
      </c>
    </row>
    <row r="91" spans="1:6" x14ac:dyDescent="0.3">
      <c r="A91" s="2"/>
      <c r="B91" s="4"/>
      <c r="C91" s="5">
        <v>3</v>
      </c>
      <c r="D91" s="1">
        <v>1</v>
      </c>
      <c r="E91" s="3" t="s">
        <v>13</v>
      </c>
      <c r="F91" s="12">
        <f t="shared" si="10"/>
        <v>33027</v>
      </c>
    </row>
    <row r="92" spans="1:6" x14ac:dyDescent="0.3">
      <c r="A92" s="2"/>
      <c r="B92" s="4"/>
      <c r="C92" s="5">
        <v>4</v>
      </c>
      <c r="D92" s="1">
        <v>1</v>
      </c>
      <c r="E92" s="3" t="s">
        <v>90</v>
      </c>
      <c r="F92" s="12">
        <f t="shared" si="10"/>
        <v>33028</v>
      </c>
    </row>
    <row r="93" spans="1:6" x14ac:dyDescent="0.3">
      <c r="A93" s="2"/>
      <c r="B93" s="4"/>
      <c r="C93" s="5">
        <v>5</v>
      </c>
      <c r="D93" s="1">
        <v>1</v>
      </c>
      <c r="E93" s="3" t="s">
        <v>91</v>
      </c>
      <c r="F93" s="12">
        <f t="shared" si="10"/>
        <v>33029</v>
      </c>
    </row>
    <row r="94" spans="1:6" x14ac:dyDescent="0.3">
      <c r="A94" s="2"/>
      <c r="B94" s="4"/>
      <c r="C94" s="5">
        <v>6</v>
      </c>
      <c r="D94" s="1">
        <v>1</v>
      </c>
      <c r="E94" s="3" t="s">
        <v>92</v>
      </c>
      <c r="F94" s="12">
        <f t="shared" si="10"/>
        <v>33030</v>
      </c>
    </row>
    <row r="95" spans="1:6" x14ac:dyDescent="0.3">
      <c r="A95" s="2"/>
      <c r="B95" s="4"/>
      <c r="C95" s="5">
        <v>7</v>
      </c>
      <c r="D95" s="1">
        <v>1</v>
      </c>
      <c r="E95" s="3" t="s">
        <v>93</v>
      </c>
      <c r="F95" s="12">
        <f t="shared" si="10"/>
        <v>33031</v>
      </c>
    </row>
    <row r="96" spans="1:6" x14ac:dyDescent="0.3">
      <c r="A96" s="2"/>
      <c r="B96" s="4"/>
      <c r="C96" s="5">
        <v>10</v>
      </c>
      <c r="D96" s="1">
        <v>1</v>
      </c>
      <c r="E96" s="3" t="s">
        <v>37</v>
      </c>
      <c r="F96" s="12">
        <f t="shared" si="10"/>
        <v>33034</v>
      </c>
    </row>
    <row r="97" spans="1:6" x14ac:dyDescent="0.3">
      <c r="A97" s="2"/>
      <c r="B97" s="4"/>
      <c r="C97" s="5">
        <v>16</v>
      </c>
      <c r="D97" s="1">
        <v>0</v>
      </c>
      <c r="E97" s="3" t="s">
        <v>94</v>
      </c>
      <c r="F97" s="12">
        <f t="shared" si="10"/>
        <v>32784</v>
      </c>
    </row>
    <row r="98" spans="1:6" x14ac:dyDescent="0.3">
      <c r="A98" s="2"/>
      <c r="B98" s="4"/>
      <c r="C98" s="5">
        <v>17</v>
      </c>
      <c r="D98" s="1">
        <v>0</v>
      </c>
      <c r="E98" s="3" t="s">
        <v>95</v>
      </c>
      <c r="F98" s="12">
        <f t="shared" si="10"/>
        <v>32785</v>
      </c>
    </row>
    <row r="99" spans="1:6" x14ac:dyDescent="0.3">
      <c r="A99" s="2"/>
      <c r="B99" s="4"/>
      <c r="C99" s="5">
        <v>18</v>
      </c>
      <c r="D99" s="1">
        <v>0</v>
      </c>
      <c r="E99" s="3" t="s">
        <v>96</v>
      </c>
      <c r="F99" s="12">
        <f t="shared" si="10"/>
        <v>32786</v>
      </c>
    </row>
    <row r="100" spans="1:6" x14ac:dyDescent="0.3">
      <c r="A100" s="2"/>
      <c r="B100" s="4"/>
      <c r="C100" s="5">
        <v>19</v>
      </c>
      <c r="D100" s="5">
        <v>0</v>
      </c>
      <c r="E100" s="3" t="s">
        <v>97</v>
      </c>
      <c r="F100" s="12">
        <f t="shared" si="10"/>
        <v>32787</v>
      </c>
    </row>
    <row r="101" spans="1:6" x14ac:dyDescent="0.3">
      <c r="A101" s="2"/>
      <c r="B101" s="4"/>
      <c r="C101" s="5">
        <v>20</v>
      </c>
      <c r="D101" s="5">
        <v>0</v>
      </c>
      <c r="E101" s="3" t="s">
        <v>98</v>
      </c>
      <c r="F101" s="12">
        <f t="shared" si="10"/>
        <v>32788</v>
      </c>
    </row>
    <row r="102" spans="1:6" x14ac:dyDescent="0.3">
      <c r="A102" s="2"/>
      <c r="B102" s="4"/>
      <c r="C102" s="1"/>
      <c r="D102" s="1"/>
      <c r="E102" s="3"/>
      <c r="F102" s="1"/>
    </row>
    <row r="103" spans="1:6" x14ac:dyDescent="0.3">
      <c r="A103" s="13">
        <v>17</v>
      </c>
      <c r="B103" s="14" t="s">
        <v>4</v>
      </c>
      <c r="C103" s="15">
        <v>0</v>
      </c>
      <c r="D103" s="15">
        <v>1</v>
      </c>
      <c r="E103" s="19" t="s">
        <v>6</v>
      </c>
      <c r="F103" s="17">
        <f>_xlfn.BITLSHIFT($A$103,11)+_xlfn.BITLSHIFT(D103,8)+C103</f>
        <v>35072</v>
      </c>
    </row>
    <row r="104" spans="1:6" x14ac:dyDescent="0.3">
      <c r="A104" s="2"/>
      <c r="B104" s="4"/>
      <c r="C104" s="1">
        <v>1</v>
      </c>
      <c r="D104" s="1">
        <v>1</v>
      </c>
      <c r="E104" s="7" t="s">
        <v>7</v>
      </c>
      <c r="F104" s="12">
        <f>_xlfn.BITLSHIFT($A$103,11)+_xlfn.BITLSHIFT(D104,8)+C104</f>
        <v>35073</v>
      </c>
    </row>
    <row r="105" spans="1:6" x14ac:dyDescent="0.3">
      <c r="A105" s="2"/>
      <c r="B105" s="4"/>
      <c r="C105" s="1"/>
      <c r="D105" s="1"/>
      <c r="E105" s="7"/>
      <c r="F105" s="1"/>
    </row>
    <row r="106" spans="1:6" x14ac:dyDescent="0.3">
      <c r="A106" s="2"/>
      <c r="B106" s="4"/>
      <c r="C106" s="1"/>
      <c r="D106" s="1"/>
      <c r="E106" s="7"/>
      <c r="F106" s="1"/>
    </row>
    <row r="107" spans="1:6" x14ac:dyDescent="0.3">
      <c r="A107" s="2"/>
      <c r="B107" s="4"/>
      <c r="C107" s="1"/>
      <c r="D107" s="1"/>
      <c r="E107" s="7"/>
      <c r="F107" s="1"/>
    </row>
    <row r="108" spans="1:6" x14ac:dyDescent="0.3">
      <c r="A108" s="2"/>
      <c r="B108" s="4"/>
      <c r="C108" s="1"/>
      <c r="D108" s="1"/>
      <c r="E108" s="7"/>
      <c r="F108" s="1"/>
    </row>
    <row r="109" spans="1:6" x14ac:dyDescent="0.3">
      <c r="A109" s="2"/>
      <c r="B109" s="4"/>
      <c r="C109" s="1"/>
      <c r="D109" s="1"/>
      <c r="E109" s="7"/>
      <c r="F109" s="1"/>
    </row>
    <row r="110" spans="1:6" x14ac:dyDescent="0.3">
      <c r="A110" s="2"/>
      <c r="B110" s="4"/>
      <c r="C110" s="1"/>
      <c r="D110" s="1"/>
      <c r="E110" s="7"/>
      <c r="F110" s="1"/>
    </row>
    <row r="111" spans="1:6" x14ac:dyDescent="0.3">
      <c r="A111" s="2"/>
      <c r="B111" s="4"/>
      <c r="C111" s="1"/>
      <c r="D111" s="1"/>
      <c r="E111" s="7"/>
      <c r="F111" s="1"/>
    </row>
    <row r="112" spans="1:6" x14ac:dyDescent="0.3">
      <c r="A112" s="2"/>
      <c r="B112" s="4"/>
      <c r="C112" s="1"/>
      <c r="D112" s="1"/>
      <c r="E112" s="7"/>
      <c r="F112" s="1"/>
    </row>
    <row r="113" spans="1:6" x14ac:dyDescent="0.3">
      <c r="A113" s="2"/>
      <c r="B113" s="4"/>
      <c r="C113" s="1"/>
      <c r="D113" s="1"/>
      <c r="E113" s="7"/>
      <c r="F113" s="1"/>
    </row>
    <row r="114" spans="1:6" x14ac:dyDescent="0.3">
      <c r="A114" s="2"/>
      <c r="B114" s="4"/>
      <c r="C114" s="1"/>
      <c r="D114" s="1"/>
      <c r="E114" s="7"/>
      <c r="F114" s="1"/>
    </row>
    <row r="115" spans="1:6" x14ac:dyDescent="0.3">
      <c r="A115" s="2"/>
      <c r="B115" s="4"/>
      <c r="C115" s="1"/>
      <c r="D115" s="1"/>
      <c r="E115" s="7"/>
      <c r="F115" s="1"/>
    </row>
    <row r="116" spans="1:6" x14ac:dyDescent="0.3">
      <c r="A116" s="2"/>
      <c r="B116" s="4"/>
      <c r="C116" s="1"/>
      <c r="D116" s="1"/>
      <c r="E116" s="7"/>
      <c r="F116" s="1"/>
    </row>
    <row r="117" spans="1:6" x14ac:dyDescent="0.3">
      <c r="A117" s="2"/>
      <c r="B117" s="4"/>
      <c r="C117" s="1"/>
      <c r="D117" s="1"/>
      <c r="E117" s="7"/>
      <c r="F117" s="1"/>
    </row>
    <row r="118" spans="1:6" x14ac:dyDescent="0.3">
      <c r="A118" s="2"/>
      <c r="B118" s="4"/>
      <c r="C118" s="1"/>
      <c r="D118" s="1"/>
      <c r="E118" s="7"/>
      <c r="F118" s="1"/>
    </row>
    <row r="119" spans="1:6" x14ac:dyDescent="0.3">
      <c r="B119" s="6"/>
      <c r="E119" s="6"/>
    </row>
    <row r="120" spans="1:6" x14ac:dyDescent="0.3">
      <c r="B120" s="6"/>
      <c r="E120" s="6"/>
    </row>
    <row r="121" spans="1:6" x14ac:dyDescent="0.3">
      <c r="B121" s="6"/>
      <c r="E121" s="6"/>
    </row>
    <row r="122" spans="1:6" x14ac:dyDescent="0.3">
      <c r="B122" s="6"/>
      <c r="E122" s="6"/>
    </row>
    <row r="123" spans="1:6" x14ac:dyDescent="0.3">
      <c r="B123" s="6"/>
      <c r="E123" s="6"/>
    </row>
    <row r="124" spans="1:6" x14ac:dyDescent="0.3">
      <c r="B124" s="6"/>
      <c r="E124" s="6"/>
    </row>
    <row r="125" spans="1:6" x14ac:dyDescent="0.3">
      <c r="B125" s="6"/>
      <c r="E125" s="6"/>
    </row>
    <row r="126" spans="1:6" x14ac:dyDescent="0.3">
      <c r="B126" s="6"/>
      <c r="E126" s="6"/>
    </row>
    <row r="127" spans="1:6" x14ac:dyDescent="0.3">
      <c r="B127" s="6"/>
      <c r="E127" s="6"/>
    </row>
    <row r="128" spans="1:6" x14ac:dyDescent="0.3">
      <c r="B128" s="6"/>
      <c r="E128" s="6"/>
    </row>
    <row r="129" spans="2:5" x14ac:dyDescent="0.3">
      <c r="B129" s="6"/>
      <c r="E129" s="6"/>
    </row>
    <row r="130" spans="2:5" x14ac:dyDescent="0.3">
      <c r="B130" s="6"/>
      <c r="E130" s="6"/>
    </row>
    <row r="131" spans="2:5" x14ac:dyDescent="0.3">
      <c r="B131" s="6"/>
      <c r="E131" s="6"/>
    </row>
    <row r="132" spans="2:5" x14ac:dyDescent="0.3">
      <c r="B132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93BD-D2CA-40E6-A331-9D3540EA9EA5}">
  <dimension ref="A1:I99"/>
  <sheetViews>
    <sheetView workbookViewId="0">
      <selection activeCell="C1" sqref="C1:E1048576"/>
    </sheetView>
  </sheetViews>
  <sheetFormatPr defaultRowHeight="14.4" x14ac:dyDescent="0.3"/>
  <sheetData>
    <row r="1" spans="1:9" x14ac:dyDescent="0.3">
      <c r="A1" t="s">
        <v>8</v>
      </c>
      <c r="B1" t="s">
        <v>10</v>
      </c>
      <c r="C1">
        <v>4096</v>
      </c>
      <c r="E1" t="str">
        <f>A1&amp;"   "&amp;B1</f>
        <v>LIGHTS CONTROL   At least one lights pin error</v>
      </c>
      <c r="I1" t="str">
        <f>C1&amp;": "&amp;E1</f>
        <v>4096: LIGHTS CONTROL   At least one lights pin error</v>
      </c>
    </row>
    <row r="2" spans="1:9" x14ac:dyDescent="0.3">
      <c r="E2" t="str">
        <f>A2&amp;"   "&amp;B2</f>
        <v xml:space="preserve">   </v>
      </c>
    </row>
    <row r="3" spans="1:9" x14ac:dyDescent="0.3">
      <c r="A3" t="s">
        <v>26</v>
      </c>
      <c r="B3" t="s">
        <v>38</v>
      </c>
      <c r="C3">
        <v>6144</v>
      </c>
      <c r="E3" t="str">
        <f>A3&amp;"   "&amp;B3</f>
        <v>EEPROM   CRC</v>
      </c>
    </row>
    <row r="4" spans="1:9" x14ac:dyDescent="0.3">
      <c r="A4" t="s">
        <v>26</v>
      </c>
      <c r="B4" t="s">
        <v>39</v>
      </c>
      <c r="C4">
        <v>6145</v>
      </c>
      <c r="E4" t="str">
        <f>A4&amp;"   "&amp;B4</f>
        <v>EEPROM   Hardware</v>
      </c>
    </row>
    <row r="5" spans="1:9" x14ac:dyDescent="0.3">
      <c r="A5" t="s">
        <v>26</v>
      </c>
      <c r="B5" t="s">
        <v>40</v>
      </c>
      <c r="C5">
        <v>6146</v>
      </c>
      <c r="E5" t="str">
        <f>A5&amp;"   "&amp;B5</f>
        <v>EEPROM   Nullptr</v>
      </c>
    </row>
    <row r="6" spans="1:9" x14ac:dyDescent="0.3">
      <c r="A6" t="s">
        <v>26</v>
      </c>
      <c r="B6" t="s">
        <v>41</v>
      </c>
      <c r="C6">
        <v>6403</v>
      </c>
      <c r="E6" t="str">
        <f>A6&amp;"   "&amp;B6</f>
        <v>EEPROM   Init timeout</v>
      </c>
    </row>
    <row r="7" spans="1:9" x14ac:dyDescent="0.3">
      <c r="A7" t="s">
        <v>26</v>
      </c>
      <c r="B7" t="s">
        <v>42</v>
      </c>
      <c r="C7">
        <v>6148</v>
      </c>
      <c r="E7" t="str">
        <f>A7&amp;"   "&amp;B7</f>
        <v>EEPROM   Verification</v>
      </c>
    </row>
    <row r="8" spans="1:9" x14ac:dyDescent="0.3">
      <c r="E8" t="str">
        <f>A8&amp;"   "&amp;B8</f>
        <v xml:space="preserve">   </v>
      </c>
    </row>
    <row r="9" spans="1:9" x14ac:dyDescent="0.3">
      <c r="A9" t="s">
        <v>27</v>
      </c>
      <c r="E9" t="str">
        <f>A9&amp;"   "&amp;B9</f>
        <v xml:space="preserve">J1939   </v>
      </c>
    </row>
    <row r="10" spans="1:9" x14ac:dyDescent="0.3">
      <c r="E10" t="str">
        <f>A10&amp;"   "&amp;B10</f>
        <v xml:space="preserve">   </v>
      </c>
    </row>
    <row r="11" spans="1:9" x14ac:dyDescent="0.3">
      <c r="A11" t="s">
        <v>12</v>
      </c>
      <c r="B11" t="s">
        <v>23</v>
      </c>
      <c r="C11">
        <v>10496</v>
      </c>
      <c r="E11" t="str">
        <f>A11&amp;"   "&amp;B11</f>
        <v>FRONT STEERING   Offline</v>
      </c>
    </row>
    <row r="12" spans="1:9" x14ac:dyDescent="0.3">
      <c r="A12" t="s">
        <v>12</v>
      </c>
      <c r="B12" t="s">
        <v>13</v>
      </c>
      <c r="C12">
        <v>10243</v>
      </c>
      <c r="E12" t="str">
        <f>A12&amp;"   "&amp;B12</f>
        <v>FRONT STEERING   Overheat</v>
      </c>
    </row>
    <row r="13" spans="1:9" x14ac:dyDescent="0.3">
      <c r="A13" t="s">
        <v>12</v>
      </c>
      <c r="B13" t="s">
        <v>14</v>
      </c>
      <c r="C13">
        <v>10244</v>
      </c>
      <c r="E13" t="str">
        <f>A13&amp;"   "&amp;B13</f>
        <v>FRONT STEERING   Stator high current</v>
      </c>
    </row>
    <row r="14" spans="1:9" x14ac:dyDescent="0.3">
      <c r="A14" t="s">
        <v>12</v>
      </c>
      <c r="B14" t="s">
        <v>15</v>
      </c>
      <c r="C14">
        <v>10245</v>
      </c>
      <c r="E14" t="str">
        <f>A14&amp;"   "&amp;B14</f>
        <v>FRONT STEERING   Supply voltage low</v>
      </c>
    </row>
    <row r="15" spans="1:9" x14ac:dyDescent="0.3">
      <c r="A15" t="s">
        <v>12</v>
      </c>
      <c r="B15" t="s">
        <v>16</v>
      </c>
      <c r="C15">
        <v>10246</v>
      </c>
      <c r="E15" t="str">
        <f>A15&amp;"   "&amp;B15</f>
        <v>FRONT STEERING   Supply voltage high</v>
      </c>
    </row>
    <row r="16" spans="1:9" x14ac:dyDescent="0.3">
      <c r="E16" t="str">
        <f>A16&amp;"   "&amp;B16</f>
        <v xml:space="preserve">   </v>
      </c>
    </row>
    <row r="17" spans="1:5" x14ac:dyDescent="0.3">
      <c r="A17" t="s">
        <v>17</v>
      </c>
      <c r="B17" t="s">
        <v>23</v>
      </c>
      <c r="C17">
        <v>12544</v>
      </c>
      <c r="E17" t="str">
        <f>A17&amp;"   "&amp;B17</f>
        <v>REAR STEERING   Offline</v>
      </c>
    </row>
    <row r="18" spans="1:5" x14ac:dyDescent="0.3">
      <c r="A18" t="s">
        <v>17</v>
      </c>
      <c r="B18" t="s">
        <v>13</v>
      </c>
      <c r="C18">
        <v>12291</v>
      </c>
      <c r="E18" t="str">
        <f>A18&amp;"   "&amp;B18</f>
        <v>REAR STEERING   Overheat</v>
      </c>
    </row>
    <row r="19" spans="1:5" x14ac:dyDescent="0.3">
      <c r="A19" t="s">
        <v>17</v>
      </c>
      <c r="B19" t="s">
        <v>14</v>
      </c>
      <c r="C19">
        <v>12292</v>
      </c>
      <c r="E19" t="str">
        <f>A19&amp;"   "&amp;B19</f>
        <v>REAR STEERING   Stator high current</v>
      </c>
    </row>
    <row r="20" spans="1:5" x14ac:dyDescent="0.3">
      <c r="A20" t="s">
        <v>17</v>
      </c>
      <c r="B20" t="s">
        <v>15</v>
      </c>
      <c r="C20">
        <v>12293</v>
      </c>
      <c r="E20" t="str">
        <f>A20&amp;"   "&amp;B20</f>
        <v>REAR STEERING   Supply voltage low</v>
      </c>
    </row>
    <row r="21" spans="1:5" x14ac:dyDescent="0.3">
      <c r="A21" t="s">
        <v>17</v>
      </c>
      <c r="B21" t="s">
        <v>16</v>
      </c>
      <c r="C21">
        <v>12294</v>
      </c>
      <c r="E21" t="str">
        <f>A21&amp;"   "&amp;B21</f>
        <v>REAR STEERING   Supply voltage high</v>
      </c>
    </row>
    <row r="22" spans="1:5" x14ac:dyDescent="0.3">
      <c r="E22" t="str">
        <f>A22&amp;"   "&amp;B22</f>
        <v xml:space="preserve">   </v>
      </c>
    </row>
    <row r="23" spans="1:5" x14ac:dyDescent="0.3">
      <c r="A23" t="s">
        <v>9</v>
      </c>
      <c r="B23" t="s">
        <v>11</v>
      </c>
      <c r="C23">
        <v>14592</v>
      </c>
      <c r="E23" t="str">
        <f>A23&amp;"   "&amp;B23</f>
        <v>PARKING BRAKE   Pin hardware error</v>
      </c>
    </row>
    <row r="24" spans="1:5" x14ac:dyDescent="0.3">
      <c r="E24" t="str">
        <f>A24&amp;"   "&amp;B24</f>
        <v xml:space="preserve">   </v>
      </c>
    </row>
    <row r="25" spans="1:5" x14ac:dyDescent="0.3">
      <c r="A25" t="s">
        <v>28</v>
      </c>
      <c r="E25" t="str">
        <f>A25&amp;"   "&amp;B25</f>
        <v xml:space="preserve">SYSTEM   </v>
      </c>
    </row>
    <row r="26" spans="1:5" x14ac:dyDescent="0.3">
      <c r="E26" t="str">
        <f>A26&amp;"   "&amp;B26</f>
        <v xml:space="preserve">   </v>
      </c>
    </row>
    <row r="27" spans="1:5" x14ac:dyDescent="0.3">
      <c r="A27" t="s">
        <v>29</v>
      </c>
      <c r="B27" t="s">
        <v>43</v>
      </c>
      <c r="C27">
        <v>18432</v>
      </c>
      <c r="E27" t="str">
        <f>A27&amp;"   "&amp;B27</f>
        <v>ABS   FL Hardware</v>
      </c>
    </row>
    <row r="28" spans="1:5" x14ac:dyDescent="0.3">
      <c r="A28" t="s">
        <v>29</v>
      </c>
      <c r="B28" t="s">
        <v>44</v>
      </c>
      <c r="C28">
        <v>18433</v>
      </c>
      <c r="E28" t="str">
        <f>A28&amp;"   "&amp;B28</f>
        <v>ABS   FL Wiring</v>
      </c>
    </row>
    <row r="29" spans="1:5" x14ac:dyDescent="0.3">
      <c r="A29" t="s">
        <v>29</v>
      </c>
      <c r="B29" t="s">
        <v>45</v>
      </c>
      <c r="C29">
        <v>18434</v>
      </c>
      <c r="E29" t="str">
        <f>A29&amp;"   "&amp;B29</f>
        <v>ABS   FL Warning</v>
      </c>
    </row>
    <row r="30" spans="1:5" x14ac:dyDescent="0.3">
      <c r="A30" t="s">
        <v>29</v>
      </c>
      <c r="B30" t="s">
        <v>46</v>
      </c>
      <c r="C30">
        <v>18435</v>
      </c>
      <c r="E30" t="str">
        <f>A30&amp;"   "&amp;B30</f>
        <v>ABS   FL Failure</v>
      </c>
    </row>
    <row r="31" spans="1:5" x14ac:dyDescent="0.3">
      <c r="A31" t="s">
        <v>29</v>
      </c>
      <c r="B31" t="s">
        <v>47</v>
      </c>
      <c r="C31">
        <v>18436</v>
      </c>
      <c r="E31" t="str">
        <f>A31&amp;"   "&amp;B31</f>
        <v>ABS   FR Hardware</v>
      </c>
    </row>
    <row r="32" spans="1:5" x14ac:dyDescent="0.3">
      <c r="A32" t="s">
        <v>29</v>
      </c>
      <c r="B32" t="s">
        <v>48</v>
      </c>
      <c r="C32">
        <v>18437</v>
      </c>
      <c r="E32" t="str">
        <f>A32&amp;"   "&amp;B32</f>
        <v>ABS   FR Wiring</v>
      </c>
    </row>
    <row r="33" spans="1:5" x14ac:dyDescent="0.3">
      <c r="A33" t="s">
        <v>29</v>
      </c>
      <c r="B33" t="s">
        <v>49</v>
      </c>
      <c r="C33">
        <v>18438</v>
      </c>
      <c r="E33" t="str">
        <f>A33&amp;"   "&amp;B33</f>
        <v>ABS   FR Warning</v>
      </c>
    </row>
    <row r="34" spans="1:5" x14ac:dyDescent="0.3">
      <c r="A34" t="s">
        <v>29</v>
      </c>
      <c r="B34" t="s">
        <v>50</v>
      </c>
      <c r="C34">
        <v>18439</v>
      </c>
      <c r="E34" t="str">
        <f>A34&amp;"   "&amp;B34</f>
        <v>ABS   FR Failure</v>
      </c>
    </row>
    <row r="35" spans="1:5" x14ac:dyDescent="0.3">
      <c r="A35" t="s">
        <v>29</v>
      </c>
      <c r="B35" t="s">
        <v>51</v>
      </c>
      <c r="C35">
        <v>18440</v>
      </c>
      <c r="E35" t="str">
        <f>A35&amp;"   "&amp;B35</f>
        <v>ABS   RL Hardware</v>
      </c>
    </row>
    <row r="36" spans="1:5" x14ac:dyDescent="0.3">
      <c r="A36" t="s">
        <v>29</v>
      </c>
      <c r="B36" t="s">
        <v>52</v>
      </c>
      <c r="C36">
        <v>18441</v>
      </c>
      <c r="E36" t="str">
        <f>A36&amp;"   "&amp;B36</f>
        <v>ABS   RL Wiring</v>
      </c>
    </row>
    <row r="37" spans="1:5" x14ac:dyDescent="0.3">
      <c r="A37" t="s">
        <v>29</v>
      </c>
      <c r="B37" t="s">
        <v>53</v>
      </c>
      <c r="C37">
        <v>18442</v>
      </c>
      <c r="E37" t="str">
        <f>A37&amp;"   "&amp;B37</f>
        <v>ABS   RL Warning</v>
      </c>
    </row>
    <row r="38" spans="1:5" x14ac:dyDescent="0.3">
      <c r="A38" t="s">
        <v>29</v>
      </c>
      <c r="B38" t="s">
        <v>54</v>
      </c>
      <c r="C38">
        <v>18443</v>
      </c>
      <c r="E38" t="str">
        <f>A38&amp;"   "&amp;B38</f>
        <v>ABS   RL Failure</v>
      </c>
    </row>
    <row r="39" spans="1:5" x14ac:dyDescent="0.3">
      <c r="A39" t="s">
        <v>29</v>
      </c>
      <c r="B39" t="s">
        <v>55</v>
      </c>
      <c r="C39">
        <v>18444</v>
      </c>
      <c r="E39" t="str">
        <f>A39&amp;"   "&amp;B39</f>
        <v>ABS   RR Hardware</v>
      </c>
    </row>
    <row r="40" spans="1:5" x14ac:dyDescent="0.3">
      <c r="A40" t="s">
        <v>29</v>
      </c>
      <c r="B40" t="s">
        <v>56</v>
      </c>
      <c r="C40">
        <v>18445</v>
      </c>
      <c r="E40" t="str">
        <f>A40&amp;"   "&amp;B40</f>
        <v>ABS   RR Wiring</v>
      </c>
    </row>
    <row r="41" spans="1:5" x14ac:dyDescent="0.3">
      <c r="A41" t="s">
        <v>29</v>
      </c>
      <c r="B41" t="s">
        <v>57</v>
      </c>
      <c r="C41">
        <v>18446</v>
      </c>
      <c r="E41" t="str">
        <f>A41&amp;"   "&amp;B41</f>
        <v>ABS   RR Warning</v>
      </c>
    </row>
    <row r="42" spans="1:5" x14ac:dyDescent="0.3">
      <c r="A42" t="s">
        <v>29</v>
      </c>
      <c r="B42" t="s">
        <v>58</v>
      </c>
      <c r="C42">
        <v>18447</v>
      </c>
      <c r="E42" t="str">
        <f>A42&amp;"   "&amp;B42</f>
        <v>ABS   RR Failure</v>
      </c>
    </row>
    <row r="43" spans="1:5" x14ac:dyDescent="0.3">
      <c r="E43" t="str">
        <f>A43&amp;"   "&amp;B43</f>
        <v xml:space="preserve">   </v>
      </c>
    </row>
    <row r="44" spans="1:5" x14ac:dyDescent="0.3">
      <c r="A44" t="s">
        <v>18</v>
      </c>
      <c r="B44" t="s">
        <v>19</v>
      </c>
      <c r="C44">
        <v>20736</v>
      </c>
      <c r="E44" t="str">
        <f>A44&amp;"   "&amp;B44</f>
        <v>DISCRETE INPUTS   Red button</v>
      </c>
    </row>
    <row r="45" spans="1:5" x14ac:dyDescent="0.3">
      <c r="A45" t="s">
        <v>18</v>
      </c>
      <c r="B45" t="s">
        <v>20</v>
      </c>
      <c r="C45">
        <v>20481</v>
      </c>
      <c r="E45" t="str">
        <f>A45&amp;"   "&amp;B45</f>
        <v>DISCRETE INPUTS   Antifreeze sensor</v>
      </c>
    </row>
    <row r="46" spans="1:5" x14ac:dyDescent="0.3">
      <c r="A46" t="s">
        <v>18</v>
      </c>
      <c r="B46" t="s">
        <v>21</v>
      </c>
      <c r="C46">
        <v>20738</v>
      </c>
      <c r="E46" t="str">
        <f>A46&amp;"   "&amp;B46</f>
        <v>DISCRETE INPUTS   Brake fluid sensor</v>
      </c>
    </row>
    <row r="47" spans="1:5" x14ac:dyDescent="0.3">
      <c r="E47" t="str">
        <f>A47&amp;"   "&amp;B47</f>
        <v xml:space="preserve">   </v>
      </c>
    </row>
    <row r="48" spans="1:5" x14ac:dyDescent="0.3">
      <c r="A48" t="s">
        <v>30</v>
      </c>
      <c r="B48" t="s">
        <v>59</v>
      </c>
      <c r="C48">
        <v>22784</v>
      </c>
      <c r="E48" t="str">
        <f>A48&amp;"   "&amp;B48</f>
        <v>IOLIB ERRORS   ERROR_FATAL</v>
      </c>
    </row>
    <row r="49" spans="1:5" x14ac:dyDescent="0.3">
      <c r="A49" t="s">
        <v>30</v>
      </c>
      <c r="B49" t="s">
        <v>60</v>
      </c>
      <c r="C49">
        <v>22529</v>
      </c>
      <c r="E49" t="str">
        <f>A49&amp;"   "&amp;B49</f>
        <v>IOLIB ERRORS   ERROR_NON_FATAL</v>
      </c>
    </row>
    <row r="50" spans="1:5" x14ac:dyDescent="0.3">
      <c r="A50" t="s">
        <v>30</v>
      </c>
      <c r="B50" t="s">
        <v>61</v>
      </c>
      <c r="C50">
        <v>22786</v>
      </c>
      <c r="E50" t="str">
        <f>A50&amp;"   "&amp;B50</f>
        <v>IOLIB ERRORS   ERROR_FPU</v>
      </c>
    </row>
    <row r="51" spans="1:5" x14ac:dyDescent="0.3">
      <c r="A51" t="s">
        <v>30</v>
      </c>
      <c r="B51" t="s">
        <v>62</v>
      </c>
      <c r="C51">
        <v>22531</v>
      </c>
      <c r="E51" t="str">
        <f>A51&amp;"   "&amp;B51</f>
        <v>IOLIB ERRORS   WARNING_CFG_FLASH</v>
      </c>
    </row>
    <row r="52" spans="1:5" x14ac:dyDescent="0.3">
      <c r="A52" t="s">
        <v>30</v>
      </c>
      <c r="B52" t="s">
        <v>63</v>
      </c>
      <c r="C52">
        <v>22532</v>
      </c>
      <c r="E52" t="str">
        <f>A52&amp;"   "&amp;B52</f>
        <v>IOLIB ERRORS   WARNING_FLASH</v>
      </c>
    </row>
    <row r="53" spans="1:5" x14ac:dyDescent="0.3">
      <c r="A53" t="s">
        <v>30</v>
      </c>
      <c r="B53" t="s">
        <v>64</v>
      </c>
      <c r="C53">
        <v>22533</v>
      </c>
      <c r="E53" t="str">
        <f>A53&amp;"   "&amp;B53</f>
        <v>IOLIB ERRORS   WARNING_RAM</v>
      </c>
    </row>
    <row r="54" spans="1:5" x14ac:dyDescent="0.3">
      <c r="E54" t="str">
        <f>A54&amp;"   "&amp;B54</f>
        <v xml:space="preserve">   </v>
      </c>
    </row>
    <row r="55" spans="1:5" x14ac:dyDescent="0.3">
      <c r="A55" t="s">
        <v>31</v>
      </c>
      <c r="B55" t="s">
        <v>36</v>
      </c>
      <c r="C55">
        <v>24832</v>
      </c>
      <c r="E55" t="str">
        <f>A55&amp;"   "&amp;B55</f>
        <v>CHARGING   CP pin error</v>
      </c>
    </row>
    <row r="56" spans="1:5" x14ac:dyDescent="0.3">
      <c r="A56" t="s">
        <v>31</v>
      </c>
      <c r="B56" t="s">
        <v>65</v>
      </c>
      <c r="C56">
        <v>24833</v>
      </c>
      <c r="E56" t="str">
        <f>A56&amp;"   "&amp;B56</f>
        <v>CHARGING   PSTED pin error</v>
      </c>
    </row>
    <row r="57" spans="1:5" x14ac:dyDescent="0.3">
      <c r="A57" t="s">
        <v>31</v>
      </c>
      <c r="B57" t="s">
        <v>66</v>
      </c>
      <c r="C57">
        <v>24834</v>
      </c>
      <c r="E57" t="str">
        <f>A57&amp;"   "&amp;B57</f>
        <v>CHARGING   BZU offline</v>
      </c>
    </row>
    <row r="58" spans="1:5" x14ac:dyDescent="0.3">
      <c r="A58" t="s">
        <v>31</v>
      </c>
      <c r="B58" t="s">
        <v>67</v>
      </c>
      <c r="C58">
        <v>24579</v>
      </c>
      <c r="E58" t="str">
        <f>A58&amp;"   "&amp;B58</f>
        <v>CHARGING   BMS offline</v>
      </c>
    </row>
    <row r="59" spans="1:5" x14ac:dyDescent="0.3">
      <c r="A59" t="s">
        <v>31</v>
      </c>
      <c r="B59" t="s">
        <v>68</v>
      </c>
      <c r="C59">
        <v>24580</v>
      </c>
      <c r="E59" t="str">
        <f>A59&amp;"   "&amp;B59</f>
        <v>CHARGING   BZU hardware  error</v>
      </c>
    </row>
    <row r="60" spans="1:5" x14ac:dyDescent="0.3">
      <c r="A60" t="s">
        <v>31</v>
      </c>
      <c r="B60" t="s">
        <v>69</v>
      </c>
      <c r="C60">
        <v>24581</v>
      </c>
      <c r="E60" t="str">
        <f>A60&amp;"   "&amp;B60</f>
        <v>CHARGING   BZU overheat</v>
      </c>
    </row>
    <row r="61" spans="1:5" x14ac:dyDescent="0.3">
      <c r="A61" t="s">
        <v>31</v>
      </c>
      <c r="B61" t="s">
        <v>70</v>
      </c>
      <c r="C61">
        <v>24582</v>
      </c>
      <c r="E61" t="str">
        <f>A61&amp;"   "&amp;B61</f>
        <v>CHARGING   BZU input voltage error</v>
      </c>
    </row>
    <row r="62" spans="1:5" x14ac:dyDescent="0.3">
      <c r="A62" t="s">
        <v>31</v>
      </c>
      <c r="B62" t="s">
        <v>71</v>
      </c>
      <c r="C62">
        <v>24583</v>
      </c>
      <c r="E62" t="str">
        <f>A62&amp;"   "&amp;B62</f>
        <v>CHARGING   BZU communication error</v>
      </c>
    </row>
    <row r="63" spans="1:5" x14ac:dyDescent="0.3">
      <c r="E63" t="str">
        <f>A63&amp;"   "&amp;B63</f>
        <v xml:space="preserve">   </v>
      </c>
    </row>
    <row r="64" spans="1:5" x14ac:dyDescent="0.3">
      <c r="A64" t="s">
        <v>32</v>
      </c>
      <c r="B64" t="s">
        <v>73</v>
      </c>
      <c r="C64">
        <v>26880</v>
      </c>
      <c r="E64" t="str">
        <f>A64&amp;"   "&amp;B64</f>
        <v>HYDRAULIC BRAKES   Accumulator</v>
      </c>
    </row>
    <row r="65" spans="1:5" x14ac:dyDescent="0.3">
      <c r="A65" t="s">
        <v>32</v>
      </c>
      <c r="B65" t="s">
        <v>74</v>
      </c>
      <c r="C65">
        <v>26881</v>
      </c>
      <c r="E65" t="str">
        <f>A65&amp;"   "&amp;B65</f>
        <v>HYDRAULIC BRAKES   SMC1</v>
      </c>
    </row>
    <row r="66" spans="1:5" x14ac:dyDescent="0.3">
      <c r="A66" t="s">
        <v>32</v>
      </c>
      <c r="B66" t="s">
        <v>75</v>
      </c>
      <c r="C66">
        <v>26882</v>
      </c>
      <c r="E66" t="str">
        <f>A66&amp;"   "&amp;B66</f>
        <v>HYDRAULIC BRAKES   SMC2</v>
      </c>
    </row>
    <row r="67" spans="1:5" x14ac:dyDescent="0.3">
      <c r="A67" t="s">
        <v>32</v>
      </c>
      <c r="B67" t="s">
        <v>76</v>
      </c>
      <c r="C67">
        <v>26883</v>
      </c>
      <c r="E67" t="str">
        <f>A67&amp;"   "&amp;B67</f>
        <v>HYDRAULIC BRAKES   Contour L</v>
      </c>
    </row>
    <row r="68" spans="1:5" x14ac:dyDescent="0.3">
      <c r="A68" t="s">
        <v>32</v>
      </c>
      <c r="B68" t="s">
        <v>77</v>
      </c>
      <c r="C68">
        <v>26884</v>
      </c>
      <c r="E68" t="str">
        <f>A68&amp;"   "&amp;B68</f>
        <v>HYDRAULIC BRAKES   Contour R</v>
      </c>
    </row>
    <row r="69" spans="1:5" x14ac:dyDescent="0.3">
      <c r="A69" t="s">
        <v>32</v>
      </c>
      <c r="B69" t="s">
        <v>79</v>
      </c>
      <c r="C69">
        <v>26629</v>
      </c>
      <c r="E69" t="str">
        <f>A69&amp;"   "&amp;B69</f>
        <v>HYDRAULIC BRAKES   Graceful driver</v>
      </c>
    </row>
    <row r="70" spans="1:5" x14ac:dyDescent="0.3">
      <c r="A70" t="s">
        <v>32</v>
      </c>
      <c r="B70" t="s">
        <v>78</v>
      </c>
      <c r="C70">
        <v>26633</v>
      </c>
      <c r="E70" t="str">
        <f>A70&amp;"   "&amp;B70</f>
        <v>HYDRAULIC BRAKES   Non-zero startup velocity</v>
      </c>
    </row>
    <row r="71" spans="1:5" x14ac:dyDescent="0.3">
      <c r="E71" t="str">
        <f>A71&amp;"   "&amp;B71</f>
        <v xml:space="preserve">   </v>
      </c>
    </row>
    <row r="72" spans="1:5" x14ac:dyDescent="0.3">
      <c r="A72" t="s">
        <v>33</v>
      </c>
      <c r="B72" t="s">
        <v>80</v>
      </c>
      <c r="C72">
        <v>28672</v>
      </c>
      <c r="E72" t="str">
        <f>A72&amp;"   "&amp;B72</f>
        <v>SUSPENSION   Hardware fault</v>
      </c>
    </row>
    <row r="73" spans="1:5" x14ac:dyDescent="0.3">
      <c r="A73" t="s">
        <v>33</v>
      </c>
      <c r="B73" t="s">
        <v>81</v>
      </c>
      <c r="C73">
        <v>28673</v>
      </c>
      <c r="E73" t="str">
        <f>A73&amp;"   "&amp;B73</f>
        <v>SUSPENSION   Pressure limit warning</v>
      </c>
    </row>
    <row r="74" spans="1:5" x14ac:dyDescent="0.3">
      <c r="A74" t="s">
        <v>33</v>
      </c>
      <c r="B74" t="s">
        <v>82</v>
      </c>
      <c r="C74">
        <v>28674</v>
      </c>
      <c r="E74" t="str">
        <f>A74&amp;"   "&amp;B74</f>
        <v>SUSPENSION   Height timeout warning</v>
      </c>
    </row>
    <row r="75" spans="1:5" x14ac:dyDescent="0.3">
      <c r="E75" t="str">
        <f>A75&amp;"   "&amp;B75</f>
        <v xml:space="preserve">   </v>
      </c>
    </row>
    <row r="76" spans="1:5" x14ac:dyDescent="0.3">
      <c r="A76" t="s">
        <v>34</v>
      </c>
      <c r="B76" t="s">
        <v>83</v>
      </c>
      <c r="C76">
        <v>30720</v>
      </c>
      <c r="E76" t="str">
        <f>A76&amp;"   "&amp;B76</f>
        <v>VOLTAGE MONITORING   V24 undervoltage</v>
      </c>
    </row>
    <row r="77" spans="1:5" x14ac:dyDescent="0.3">
      <c r="A77" t="s">
        <v>34</v>
      </c>
      <c r="B77" t="s">
        <v>84</v>
      </c>
      <c r="C77">
        <v>30721</v>
      </c>
      <c r="E77" t="str">
        <f>A77&amp;"   "&amp;B77</f>
        <v>VOLTAGE MONITORING   V24 overvoltage</v>
      </c>
    </row>
    <row r="78" spans="1:5" x14ac:dyDescent="0.3">
      <c r="A78" t="s">
        <v>34</v>
      </c>
      <c r="B78" t="s">
        <v>85</v>
      </c>
      <c r="C78">
        <v>30722</v>
      </c>
      <c r="E78" t="str">
        <f>A78&amp;"   "&amp;B78</f>
        <v>VOLTAGE MONITORING   V12 undervoltage</v>
      </c>
    </row>
    <row r="79" spans="1:5" x14ac:dyDescent="0.3">
      <c r="A79" t="s">
        <v>34</v>
      </c>
      <c r="B79" t="s">
        <v>86</v>
      </c>
      <c r="C79">
        <v>30723</v>
      </c>
      <c r="E79" t="str">
        <f>A79&amp;"   "&amp;B79</f>
        <v>VOLTAGE MONITORING   V12 overvoltage</v>
      </c>
    </row>
    <row r="80" spans="1:5" x14ac:dyDescent="0.3">
      <c r="A80" t="s">
        <v>34</v>
      </c>
      <c r="B80" t="s">
        <v>87</v>
      </c>
      <c r="C80">
        <v>30724</v>
      </c>
      <c r="E80" t="str">
        <f>A80&amp;"   "&amp;B80</f>
        <v>VOLTAGE MONITORING   IOLIB_24V</v>
      </c>
    </row>
    <row r="81" spans="1:5" x14ac:dyDescent="0.3">
      <c r="A81" t="s">
        <v>34</v>
      </c>
      <c r="B81" t="s">
        <v>88</v>
      </c>
      <c r="C81">
        <v>30725</v>
      </c>
      <c r="E81" t="str">
        <f>A81&amp;"   "&amp;B81</f>
        <v>VOLTAGE MONITORING   IOLIB_12V</v>
      </c>
    </row>
    <row r="82" spans="1:5" x14ac:dyDescent="0.3">
      <c r="E82" t="str">
        <f>A82&amp;"   "&amp;B82</f>
        <v xml:space="preserve">   </v>
      </c>
    </row>
    <row r="83" spans="1:5" x14ac:dyDescent="0.3">
      <c r="A83" t="s">
        <v>22</v>
      </c>
      <c r="B83" t="s">
        <v>23</v>
      </c>
      <c r="C83">
        <v>33024</v>
      </c>
      <c r="E83" t="str">
        <f>A83&amp;"   "&amp;B83</f>
        <v>PSTED   Offline</v>
      </c>
    </row>
    <row r="84" spans="1:5" x14ac:dyDescent="0.3">
      <c r="A84" t="s">
        <v>22</v>
      </c>
      <c r="B84" t="s">
        <v>89</v>
      </c>
      <c r="C84">
        <v>33025</v>
      </c>
      <c r="E84" t="str">
        <f>A84&amp;"   "&amp;B84</f>
        <v>PSTED   Hardwsre fault</v>
      </c>
    </row>
    <row r="85" spans="1:5" x14ac:dyDescent="0.3">
      <c r="A85" t="s">
        <v>22</v>
      </c>
      <c r="B85" t="s">
        <v>35</v>
      </c>
      <c r="C85">
        <v>33026</v>
      </c>
      <c r="E85" t="str">
        <f>A85&amp;"   "&amp;B85</f>
        <v>PSTED   Emergency stop</v>
      </c>
    </row>
    <row r="86" spans="1:5" x14ac:dyDescent="0.3">
      <c r="A86" t="s">
        <v>22</v>
      </c>
      <c r="B86" t="s">
        <v>13</v>
      </c>
      <c r="C86">
        <v>33027</v>
      </c>
      <c r="E86" t="str">
        <f>A86&amp;"   "&amp;B86</f>
        <v>PSTED   Overheat</v>
      </c>
    </row>
    <row r="87" spans="1:5" x14ac:dyDescent="0.3">
      <c r="A87" t="s">
        <v>22</v>
      </c>
      <c r="B87" t="s">
        <v>90</v>
      </c>
      <c r="C87">
        <v>33028</v>
      </c>
      <c r="E87" t="str">
        <f>A87&amp;"   "&amp;B87</f>
        <v>PSTED   Phys limits</v>
      </c>
    </row>
    <row r="88" spans="1:5" x14ac:dyDescent="0.3">
      <c r="A88" t="s">
        <v>22</v>
      </c>
      <c r="B88" t="s">
        <v>91</v>
      </c>
      <c r="C88">
        <v>33029</v>
      </c>
      <c r="E88" t="str">
        <f>A88&amp;"   "&amp;B88</f>
        <v>PSTED   Contactor fault</v>
      </c>
    </row>
    <row r="89" spans="1:5" x14ac:dyDescent="0.3">
      <c r="A89" t="s">
        <v>22</v>
      </c>
      <c r="B89" t="s">
        <v>92</v>
      </c>
      <c r="C89">
        <v>33030</v>
      </c>
      <c r="E89" t="str">
        <f>A89&amp;"   "&amp;B89</f>
        <v>PSTED   Software and config</v>
      </c>
    </row>
    <row r="90" spans="1:5" x14ac:dyDescent="0.3">
      <c r="A90" t="s">
        <v>22</v>
      </c>
      <c r="B90" t="s">
        <v>93</v>
      </c>
      <c r="C90">
        <v>33031</v>
      </c>
      <c r="E90" t="str">
        <f>A90&amp;"   "&amp;B90</f>
        <v>PSTED   Precharge fault</v>
      </c>
    </row>
    <row r="91" spans="1:5" x14ac:dyDescent="0.3">
      <c r="A91" t="s">
        <v>22</v>
      </c>
      <c r="B91" t="s">
        <v>37</v>
      </c>
      <c r="C91">
        <v>33034</v>
      </c>
      <c r="E91" t="str">
        <f>A91&amp;"   "&amp;B91</f>
        <v>PSTED   Other errors</v>
      </c>
    </row>
    <row r="92" spans="1:5" x14ac:dyDescent="0.3">
      <c r="A92" t="s">
        <v>22</v>
      </c>
      <c r="B92" t="s">
        <v>94</v>
      </c>
      <c r="C92">
        <v>32784</v>
      </c>
      <c r="E92" t="str">
        <f>A92&amp;"   "&amp;B92</f>
        <v>PSTED   Contactor warning</v>
      </c>
    </row>
    <row r="93" spans="1:5" x14ac:dyDescent="0.3">
      <c r="A93" t="s">
        <v>22</v>
      </c>
      <c r="B93" t="s">
        <v>95</v>
      </c>
      <c r="C93">
        <v>32785</v>
      </c>
      <c r="E93" t="str">
        <f>A93&amp;"   "&amp;B93</f>
        <v>PSTED   Overheat warning</v>
      </c>
    </row>
    <row r="94" spans="1:5" x14ac:dyDescent="0.3">
      <c r="A94" t="s">
        <v>22</v>
      </c>
      <c r="B94" t="s">
        <v>96</v>
      </c>
      <c r="C94">
        <v>32786</v>
      </c>
      <c r="E94" t="str">
        <f>A94&amp;"   "&amp;B94</f>
        <v>PSTED   Sensor warning</v>
      </c>
    </row>
    <row r="95" spans="1:5" x14ac:dyDescent="0.3">
      <c r="A95" t="s">
        <v>22</v>
      </c>
      <c r="B95" t="s">
        <v>97</v>
      </c>
      <c r="C95">
        <v>32787</v>
      </c>
      <c r="E95" t="str">
        <f>A95&amp;"   "&amp;B95</f>
        <v>PSTED   High voltage warning</v>
      </c>
    </row>
    <row r="96" spans="1:5" x14ac:dyDescent="0.3">
      <c r="A96" t="s">
        <v>22</v>
      </c>
      <c r="B96" t="s">
        <v>98</v>
      </c>
      <c r="C96">
        <v>32788</v>
      </c>
      <c r="E96" t="str">
        <f>A96&amp;"   "&amp;B96</f>
        <v>PSTED   Other warning</v>
      </c>
    </row>
    <row r="97" spans="1:5" x14ac:dyDescent="0.3">
      <c r="E97" t="str">
        <f>A97&amp;"   "&amp;B97</f>
        <v xml:space="preserve">   </v>
      </c>
    </row>
    <row r="98" spans="1:5" x14ac:dyDescent="0.3">
      <c r="A98" t="s">
        <v>4</v>
      </c>
      <c r="B98" t="s">
        <v>6</v>
      </c>
      <c r="C98">
        <v>35072</v>
      </c>
      <c r="E98" t="str">
        <f>A98&amp;"   "&amp;B98</f>
        <v>POWER MANAGEMENT   Mass relay pin</v>
      </c>
    </row>
    <row r="99" spans="1:5" x14ac:dyDescent="0.3">
      <c r="A99" t="s">
        <v>4</v>
      </c>
      <c r="B99" t="s">
        <v>7</v>
      </c>
      <c r="C99">
        <v>35073</v>
      </c>
      <c r="E99" t="str">
        <f>A99&amp;"   "&amp;B99</f>
        <v>POWER MANAGEMENT   BKU turnoff pin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B726-E88C-4625-BAC0-EC0AE4B589A0}">
  <dimension ref="A1:M99"/>
  <sheetViews>
    <sheetView tabSelected="1" topLeftCell="A67" workbookViewId="0">
      <selection activeCell="B84" sqref="B84"/>
    </sheetView>
  </sheetViews>
  <sheetFormatPr defaultRowHeight="14.4" x14ac:dyDescent="0.3"/>
  <sheetData>
    <row r="1" spans="1:13" x14ac:dyDescent="0.3">
      <c r="A1">
        <v>4096</v>
      </c>
      <c r="B1" t="s">
        <v>99</v>
      </c>
      <c r="G1" t="str">
        <f>A1&amp;": '"&amp;B1&amp;"', "</f>
        <v xml:space="preserve">4096: 'LIGHTS CONTROL   At least one lights pin error', </v>
      </c>
      <c r="M1" t="str">
        <f>"{"&amp;G1</f>
        <v xml:space="preserve">{4096: 'LIGHTS CONTROL   At least one lights pin error', </v>
      </c>
    </row>
    <row r="2" spans="1:13" x14ac:dyDescent="0.3">
      <c r="A2">
        <v>6144</v>
      </c>
      <c r="B2" t="s">
        <v>101</v>
      </c>
      <c r="G2" t="str">
        <f t="shared" ref="G2:G65" si="0">A2&amp;": '"&amp;B2&amp;"', "</f>
        <v xml:space="preserve">6144: 'EEPROM   CRC', </v>
      </c>
      <c r="M2" t="str">
        <f>M1&amp;G2</f>
        <v xml:space="preserve">{4096: 'LIGHTS CONTROL   At least one lights pin error', 6144: 'EEPROM   CRC', </v>
      </c>
    </row>
    <row r="3" spans="1:13" x14ac:dyDescent="0.3">
      <c r="A3">
        <v>6145</v>
      </c>
      <c r="B3" t="s">
        <v>102</v>
      </c>
      <c r="G3" t="str">
        <f t="shared" si="0"/>
        <v xml:space="preserve">6145: 'EEPROM   Hardware', </v>
      </c>
      <c r="M3" t="str">
        <f t="shared" ref="M3:M66" si="1">M2&amp;G3</f>
        <v xml:space="preserve">{4096: 'LIGHTS CONTROL   At least one lights pin error', 6144: 'EEPROM   CRC', 6145: 'EEPROM   Hardware', </v>
      </c>
    </row>
    <row r="4" spans="1:13" x14ac:dyDescent="0.3">
      <c r="A4">
        <v>6146</v>
      </c>
      <c r="B4" t="s">
        <v>103</v>
      </c>
      <c r="G4" t="str">
        <f t="shared" si="0"/>
        <v xml:space="preserve">6146: 'EEPROM   Nullptr', </v>
      </c>
      <c r="M4" t="str">
        <f t="shared" si="1"/>
        <v xml:space="preserve">{4096: 'LIGHTS CONTROL   At least one lights pin error', 6144: 'EEPROM   CRC', 6145: 'EEPROM   Hardware', 6146: 'EEPROM   Nullptr', </v>
      </c>
    </row>
    <row r="5" spans="1:13" x14ac:dyDescent="0.3">
      <c r="A5">
        <v>6148</v>
      </c>
      <c r="B5" t="s">
        <v>105</v>
      </c>
      <c r="G5" t="str">
        <f t="shared" si="0"/>
        <v xml:space="preserve">6148: 'EEPROM   Verification', </v>
      </c>
      <c r="M5" t="str">
        <f t="shared" si="1"/>
        <v xml:space="preserve">{4096: 'LIGHTS CONTROL   At least one lights pin error', 6144: 'EEPROM   CRC', 6145: 'EEPROM   Hardware', 6146: 'EEPROM   Nullptr', 6148: 'EEPROM   Verification', </v>
      </c>
    </row>
    <row r="6" spans="1:13" x14ac:dyDescent="0.3">
      <c r="A6">
        <v>6403</v>
      </c>
      <c r="B6" t="s">
        <v>104</v>
      </c>
      <c r="G6" t="str">
        <f t="shared" si="0"/>
        <v xml:space="preserve">6403: 'EEPROM   Init timeout', </v>
      </c>
      <c r="M6" t="str">
        <f t="shared" si="1"/>
        <v xml:space="preserve">{4096: 'LIGHTS CONTROL   At least one lights pin error', 6144: 'EEPROM   CRC', 6145: 'EEPROM   Hardware', 6146: 'EEPROM   Nullptr', 6148: 'EEPROM   Verification', 6403: 'EEPROM   Init timeout', </v>
      </c>
    </row>
    <row r="7" spans="1:13" x14ac:dyDescent="0.3">
      <c r="A7">
        <v>10243</v>
      </c>
      <c r="B7" t="s">
        <v>107</v>
      </c>
      <c r="G7" t="str">
        <f t="shared" si="0"/>
        <v xml:space="preserve">10243: 'FRONT STEERING   Overheat', </v>
      </c>
      <c r="M7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</v>
      </c>
    </row>
    <row r="8" spans="1:13" x14ac:dyDescent="0.3">
      <c r="A8">
        <v>10244</v>
      </c>
      <c r="B8" t="s">
        <v>108</v>
      </c>
      <c r="G8" t="str">
        <f t="shared" si="0"/>
        <v xml:space="preserve">10244: 'FRONT STEERING   Stator high current', </v>
      </c>
      <c r="M8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</v>
      </c>
    </row>
    <row r="9" spans="1:13" x14ac:dyDescent="0.3">
      <c r="A9">
        <v>10245</v>
      </c>
      <c r="B9" t="s">
        <v>109</v>
      </c>
      <c r="G9" t="str">
        <f t="shared" si="0"/>
        <v xml:space="preserve">10245: 'FRONT STEERING   Supply voltage low', </v>
      </c>
      <c r="M9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</v>
      </c>
    </row>
    <row r="10" spans="1:13" x14ac:dyDescent="0.3">
      <c r="A10">
        <v>10246</v>
      </c>
      <c r="B10" t="s">
        <v>110</v>
      </c>
      <c r="G10" t="str">
        <f t="shared" si="0"/>
        <v xml:space="preserve">10246: 'FRONT STEERING   Supply voltage high', </v>
      </c>
      <c r="M10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</v>
      </c>
    </row>
    <row r="11" spans="1:13" x14ac:dyDescent="0.3">
      <c r="A11">
        <v>10496</v>
      </c>
      <c r="B11" t="s">
        <v>106</v>
      </c>
      <c r="G11" t="str">
        <f t="shared" si="0"/>
        <v xml:space="preserve">10496: 'FRONT STEERING   Offline', </v>
      </c>
      <c r="M11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</v>
      </c>
    </row>
    <row r="12" spans="1:13" x14ac:dyDescent="0.3">
      <c r="A12">
        <v>12291</v>
      </c>
      <c r="B12" t="s">
        <v>112</v>
      </c>
      <c r="G12" t="str">
        <f t="shared" si="0"/>
        <v xml:space="preserve">12291: 'REAR STEERING   Overheat', </v>
      </c>
      <c r="M12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</v>
      </c>
    </row>
    <row r="13" spans="1:13" x14ac:dyDescent="0.3">
      <c r="A13">
        <v>12292</v>
      </c>
      <c r="B13" t="s">
        <v>113</v>
      </c>
      <c r="G13" t="str">
        <f t="shared" si="0"/>
        <v xml:space="preserve">12292: 'REAR STEERING   Stator high current', </v>
      </c>
      <c r="M13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</v>
      </c>
    </row>
    <row r="14" spans="1:13" x14ac:dyDescent="0.3">
      <c r="A14">
        <v>12293</v>
      </c>
      <c r="B14" t="s">
        <v>114</v>
      </c>
      <c r="G14" t="str">
        <f t="shared" si="0"/>
        <v xml:space="preserve">12293: 'REAR STEERING   Supply voltage low', </v>
      </c>
      <c r="M14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</v>
      </c>
    </row>
    <row r="15" spans="1:13" x14ac:dyDescent="0.3">
      <c r="A15">
        <v>12294</v>
      </c>
      <c r="B15" t="s">
        <v>115</v>
      </c>
      <c r="G15" t="str">
        <f t="shared" si="0"/>
        <v xml:space="preserve">12294: 'REAR STEERING   Supply voltage high', </v>
      </c>
      <c r="M15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</v>
      </c>
    </row>
    <row r="16" spans="1:13" x14ac:dyDescent="0.3">
      <c r="A16">
        <v>12544</v>
      </c>
      <c r="B16" t="s">
        <v>111</v>
      </c>
      <c r="G16" t="str">
        <f t="shared" si="0"/>
        <v xml:space="preserve">12544: 'REAR STEERING   Offline', </v>
      </c>
      <c r="M16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</v>
      </c>
    </row>
    <row r="17" spans="1:13" x14ac:dyDescent="0.3">
      <c r="A17">
        <v>14592</v>
      </c>
      <c r="B17" t="s">
        <v>116</v>
      </c>
      <c r="G17" t="str">
        <f t="shared" si="0"/>
        <v xml:space="preserve">14592: 'PARKING BRAKE   Pin hardware error', </v>
      </c>
      <c r="M17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</v>
      </c>
    </row>
    <row r="18" spans="1:13" x14ac:dyDescent="0.3">
      <c r="A18">
        <v>18432</v>
      </c>
      <c r="B18" t="s">
        <v>117</v>
      </c>
      <c r="G18" t="str">
        <f t="shared" si="0"/>
        <v xml:space="preserve">18432: 'ABS   FL Hardware', </v>
      </c>
      <c r="M18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</v>
      </c>
    </row>
    <row r="19" spans="1:13" x14ac:dyDescent="0.3">
      <c r="A19">
        <v>18433</v>
      </c>
      <c r="B19" t="s">
        <v>118</v>
      </c>
      <c r="G19" t="str">
        <f t="shared" si="0"/>
        <v xml:space="preserve">18433: 'ABS   FL Wiring', </v>
      </c>
      <c r="M19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</v>
      </c>
    </row>
    <row r="20" spans="1:13" x14ac:dyDescent="0.3">
      <c r="A20">
        <v>18434</v>
      </c>
      <c r="B20" t="s">
        <v>119</v>
      </c>
      <c r="G20" t="str">
        <f t="shared" si="0"/>
        <v xml:space="preserve">18434: 'ABS   FL Warning', </v>
      </c>
      <c r="M20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</v>
      </c>
    </row>
    <row r="21" spans="1:13" x14ac:dyDescent="0.3">
      <c r="A21">
        <v>18435</v>
      </c>
      <c r="B21" t="s">
        <v>120</v>
      </c>
      <c r="G21" t="str">
        <f t="shared" si="0"/>
        <v xml:space="preserve">18435: 'ABS   FL Failure', </v>
      </c>
      <c r="M21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</v>
      </c>
    </row>
    <row r="22" spans="1:13" x14ac:dyDescent="0.3">
      <c r="A22">
        <v>18436</v>
      </c>
      <c r="B22" t="s">
        <v>121</v>
      </c>
      <c r="G22" t="str">
        <f t="shared" si="0"/>
        <v xml:space="preserve">18436: 'ABS   FR Hardware', </v>
      </c>
      <c r="M22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</v>
      </c>
    </row>
    <row r="23" spans="1:13" x14ac:dyDescent="0.3">
      <c r="A23">
        <v>18437</v>
      </c>
      <c r="B23" t="s">
        <v>122</v>
      </c>
      <c r="G23" t="str">
        <f t="shared" si="0"/>
        <v xml:space="preserve">18437: 'ABS   FR Wiring', </v>
      </c>
      <c r="M23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</v>
      </c>
    </row>
    <row r="24" spans="1:13" x14ac:dyDescent="0.3">
      <c r="A24">
        <v>18438</v>
      </c>
      <c r="B24" t="s">
        <v>123</v>
      </c>
      <c r="G24" t="str">
        <f t="shared" si="0"/>
        <v xml:space="preserve">18438: 'ABS   FR Warning', </v>
      </c>
      <c r="M24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</v>
      </c>
    </row>
    <row r="25" spans="1:13" x14ac:dyDescent="0.3">
      <c r="A25">
        <v>18439</v>
      </c>
      <c r="B25" t="s">
        <v>124</v>
      </c>
      <c r="G25" t="str">
        <f t="shared" si="0"/>
        <v xml:space="preserve">18439: 'ABS   FR Failure', </v>
      </c>
      <c r="M25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</v>
      </c>
    </row>
    <row r="26" spans="1:13" x14ac:dyDescent="0.3">
      <c r="A26">
        <v>18440</v>
      </c>
      <c r="B26" t="s">
        <v>125</v>
      </c>
      <c r="G26" t="str">
        <f t="shared" si="0"/>
        <v xml:space="preserve">18440: 'ABS   RL Hardware', </v>
      </c>
      <c r="M26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</v>
      </c>
    </row>
    <row r="27" spans="1:13" x14ac:dyDescent="0.3">
      <c r="A27">
        <v>18441</v>
      </c>
      <c r="B27" t="s">
        <v>126</v>
      </c>
      <c r="G27" t="str">
        <f t="shared" si="0"/>
        <v xml:space="preserve">18441: 'ABS   RL Wiring', </v>
      </c>
      <c r="M27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</v>
      </c>
    </row>
    <row r="28" spans="1:13" x14ac:dyDescent="0.3">
      <c r="A28">
        <v>18442</v>
      </c>
      <c r="B28" t="s">
        <v>127</v>
      </c>
      <c r="G28" t="str">
        <f t="shared" si="0"/>
        <v xml:space="preserve">18442: 'ABS   RL Warning', </v>
      </c>
      <c r="M28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</v>
      </c>
    </row>
    <row r="29" spans="1:13" x14ac:dyDescent="0.3">
      <c r="A29">
        <v>18443</v>
      </c>
      <c r="B29" t="s">
        <v>128</v>
      </c>
      <c r="G29" t="str">
        <f t="shared" si="0"/>
        <v xml:space="preserve">18443: 'ABS   RL Failure', </v>
      </c>
      <c r="M29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</v>
      </c>
    </row>
    <row r="30" spans="1:13" x14ac:dyDescent="0.3">
      <c r="A30">
        <v>18444</v>
      </c>
      <c r="B30" t="s">
        <v>129</v>
      </c>
      <c r="G30" t="str">
        <f t="shared" si="0"/>
        <v xml:space="preserve">18444: 'ABS   RR Hardware', </v>
      </c>
      <c r="M30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</v>
      </c>
    </row>
    <row r="31" spans="1:13" x14ac:dyDescent="0.3">
      <c r="A31">
        <v>18445</v>
      </c>
      <c r="B31" t="s">
        <v>130</v>
      </c>
      <c r="G31" t="str">
        <f t="shared" si="0"/>
        <v xml:space="preserve">18445: 'ABS   RR Wiring', </v>
      </c>
      <c r="M31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</v>
      </c>
    </row>
    <row r="32" spans="1:13" x14ac:dyDescent="0.3">
      <c r="A32">
        <v>18446</v>
      </c>
      <c r="B32" t="s">
        <v>131</v>
      </c>
      <c r="G32" t="str">
        <f t="shared" si="0"/>
        <v xml:space="preserve">18446: 'ABS   RR Warning', </v>
      </c>
      <c r="M32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</v>
      </c>
    </row>
    <row r="33" spans="1:13" x14ac:dyDescent="0.3">
      <c r="A33">
        <v>18447</v>
      </c>
      <c r="B33" t="s">
        <v>132</v>
      </c>
      <c r="G33" t="str">
        <f t="shared" si="0"/>
        <v xml:space="preserve">18447: 'ABS   RR Failure', </v>
      </c>
      <c r="M33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</v>
      </c>
    </row>
    <row r="34" spans="1:13" x14ac:dyDescent="0.3">
      <c r="A34">
        <v>20481</v>
      </c>
      <c r="B34" t="s">
        <v>134</v>
      </c>
      <c r="G34" t="str">
        <f t="shared" si="0"/>
        <v xml:space="preserve">20481: 'DISCRETE INPUTS   Antifreeze sensor', </v>
      </c>
      <c r="M34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</v>
      </c>
    </row>
    <row r="35" spans="1:13" x14ac:dyDescent="0.3">
      <c r="A35">
        <v>20736</v>
      </c>
      <c r="B35" t="s">
        <v>133</v>
      </c>
      <c r="G35" t="str">
        <f t="shared" si="0"/>
        <v xml:space="preserve">20736: 'DISCRETE INPUTS   Red button', </v>
      </c>
      <c r="M35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</v>
      </c>
    </row>
    <row r="36" spans="1:13" x14ac:dyDescent="0.3">
      <c r="A36">
        <v>20738</v>
      </c>
      <c r="B36" t="s">
        <v>135</v>
      </c>
      <c r="G36" t="str">
        <f t="shared" si="0"/>
        <v xml:space="preserve">20738: 'DISCRETE INPUTS   Brake fluid sensor', </v>
      </c>
      <c r="M36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</v>
      </c>
    </row>
    <row r="37" spans="1:13" x14ac:dyDescent="0.3">
      <c r="A37">
        <v>22529</v>
      </c>
      <c r="B37" t="s">
        <v>137</v>
      </c>
      <c r="G37" t="str">
        <f t="shared" si="0"/>
        <v xml:space="preserve">22529: 'IOLIB ERRORS   ERROR_NON_FATAL', </v>
      </c>
      <c r="M37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</v>
      </c>
    </row>
    <row r="38" spans="1:13" x14ac:dyDescent="0.3">
      <c r="A38">
        <v>22531</v>
      </c>
      <c r="B38" t="s">
        <v>139</v>
      </c>
      <c r="G38" t="str">
        <f t="shared" si="0"/>
        <v xml:space="preserve">22531: 'IOLIB ERRORS   WARNING_CFG_FLASH', </v>
      </c>
      <c r="M38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</v>
      </c>
    </row>
    <row r="39" spans="1:13" x14ac:dyDescent="0.3">
      <c r="A39">
        <v>22532</v>
      </c>
      <c r="B39" t="s">
        <v>140</v>
      </c>
      <c r="G39" t="str">
        <f t="shared" si="0"/>
        <v xml:space="preserve">22532: 'IOLIB ERRORS   WARNING_FLASH', </v>
      </c>
      <c r="M39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</v>
      </c>
    </row>
    <row r="40" spans="1:13" x14ac:dyDescent="0.3">
      <c r="A40">
        <v>22533</v>
      </c>
      <c r="B40" t="s">
        <v>141</v>
      </c>
      <c r="G40" t="str">
        <f t="shared" si="0"/>
        <v xml:space="preserve">22533: 'IOLIB ERRORS   WARNING_RAM', </v>
      </c>
      <c r="M40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</v>
      </c>
    </row>
    <row r="41" spans="1:13" x14ac:dyDescent="0.3">
      <c r="A41">
        <v>22784</v>
      </c>
      <c r="B41" t="s">
        <v>136</v>
      </c>
      <c r="G41" t="str">
        <f t="shared" si="0"/>
        <v xml:space="preserve">22784: 'IOLIB ERRORS   ERROR_FATAL', </v>
      </c>
      <c r="M41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</v>
      </c>
    </row>
    <row r="42" spans="1:13" x14ac:dyDescent="0.3">
      <c r="A42">
        <v>22786</v>
      </c>
      <c r="B42" t="s">
        <v>138</v>
      </c>
      <c r="G42" t="str">
        <f t="shared" si="0"/>
        <v xml:space="preserve">22786: 'IOLIB ERRORS   ERROR_FPU', </v>
      </c>
      <c r="M42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</v>
      </c>
    </row>
    <row r="43" spans="1:13" x14ac:dyDescent="0.3">
      <c r="A43">
        <v>24579</v>
      </c>
      <c r="B43" t="s">
        <v>145</v>
      </c>
      <c r="G43" t="str">
        <f t="shared" si="0"/>
        <v xml:space="preserve">24579: 'CHARGING   BMS offline', </v>
      </c>
      <c r="M43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</v>
      </c>
    </row>
    <row r="44" spans="1:13" x14ac:dyDescent="0.3">
      <c r="A44">
        <v>24580</v>
      </c>
      <c r="B44" t="s">
        <v>146</v>
      </c>
      <c r="G44" t="str">
        <f t="shared" si="0"/>
        <v xml:space="preserve">24580: 'CHARGING   BZU hardware  error', </v>
      </c>
      <c r="M44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</v>
      </c>
    </row>
    <row r="45" spans="1:13" x14ac:dyDescent="0.3">
      <c r="A45">
        <v>24581</v>
      </c>
      <c r="B45" t="s">
        <v>147</v>
      </c>
      <c r="G45" t="str">
        <f t="shared" si="0"/>
        <v xml:space="preserve">24581: 'CHARGING   BZU overheat', </v>
      </c>
      <c r="M45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</v>
      </c>
    </row>
    <row r="46" spans="1:13" x14ac:dyDescent="0.3">
      <c r="A46">
        <v>24582</v>
      </c>
      <c r="B46" t="s">
        <v>148</v>
      </c>
      <c r="G46" t="str">
        <f t="shared" si="0"/>
        <v xml:space="preserve">24582: 'CHARGING   BZU input voltage error', </v>
      </c>
      <c r="M46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</v>
      </c>
    </row>
    <row r="47" spans="1:13" x14ac:dyDescent="0.3">
      <c r="A47">
        <v>24583</v>
      </c>
      <c r="B47" t="s">
        <v>149</v>
      </c>
      <c r="G47" t="str">
        <f t="shared" si="0"/>
        <v xml:space="preserve">24583: 'CHARGING   BZU communication error', </v>
      </c>
      <c r="M47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</v>
      </c>
    </row>
    <row r="48" spans="1:13" x14ac:dyDescent="0.3">
      <c r="A48">
        <v>24832</v>
      </c>
      <c r="B48" t="s">
        <v>142</v>
      </c>
      <c r="G48" t="str">
        <f t="shared" si="0"/>
        <v xml:space="preserve">24832: 'CHARGING   CP pin error', </v>
      </c>
      <c r="M48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</v>
      </c>
    </row>
    <row r="49" spans="1:13" x14ac:dyDescent="0.3">
      <c r="A49">
        <v>24833</v>
      </c>
      <c r="B49" t="s">
        <v>143</v>
      </c>
      <c r="G49" t="str">
        <f t="shared" si="0"/>
        <v xml:space="preserve">24833: 'CHARGING   PSTED pin error', </v>
      </c>
      <c r="M49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</v>
      </c>
    </row>
    <row r="50" spans="1:13" x14ac:dyDescent="0.3">
      <c r="A50">
        <v>24834</v>
      </c>
      <c r="B50" t="s">
        <v>144</v>
      </c>
      <c r="G50" t="str">
        <f t="shared" si="0"/>
        <v xml:space="preserve">24834: 'CHARGING   BZU offline', </v>
      </c>
      <c r="M50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</v>
      </c>
    </row>
    <row r="51" spans="1:13" x14ac:dyDescent="0.3">
      <c r="A51">
        <v>26629</v>
      </c>
      <c r="B51" t="s">
        <v>155</v>
      </c>
      <c r="G51" t="str">
        <f t="shared" si="0"/>
        <v xml:space="preserve">26629: 'HYDRAULIC BRAKES   Graceful driver', </v>
      </c>
      <c r="M51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</v>
      </c>
    </row>
    <row r="52" spans="1:13" x14ac:dyDescent="0.3">
      <c r="A52">
        <v>26633</v>
      </c>
      <c r="B52" t="s">
        <v>156</v>
      </c>
      <c r="G52" t="str">
        <f t="shared" si="0"/>
        <v xml:space="preserve">26633: 'HYDRAULIC BRAKES   Non-zero startup velocity', </v>
      </c>
      <c r="M52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</v>
      </c>
    </row>
    <row r="53" spans="1:13" x14ac:dyDescent="0.3">
      <c r="A53">
        <v>26880</v>
      </c>
      <c r="B53" t="s">
        <v>150</v>
      </c>
      <c r="G53" t="str">
        <f t="shared" si="0"/>
        <v xml:space="preserve">26880: 'HYDRAULIC BRAKES   Accumulator', </v>
      </c>
      <c r="M53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</v>
      </c>
    </row>
    <row r="54" spans="1:13" x14ac:dyDescent="0.3">
      <c r="A54">
        <v>26881</v>
      </c>
      <c r="B54" t="s">
        <v>151</v>
      </c>
      <c r="G54" t="str">
        <f t="shared" si="0"/>
        <v xml:space="preserve">26881: 'HYDRAULIC BRAKES   SMC1', </v>
      </c>
      <c r="M54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</v>
      </c>
    </row>
    <row r="55" spans="1:13" x14ac:dyDescent="0.3">
      <c r="A55">
        <v>26882</v>
      </c>
      <c r="B55" t="s">
        <v>152</v>
      </c>
      <c r="G55" t="str">
        <f t="shared" si="0"/>
        <v xml:space="preserve">26882: 'HYDRAULIC BRAKES   SMC2', </v>
      </c>
      <c r="M55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</v>
      </c>
    </row>
    <row r="56" spans="1:13" x14ac:dyDescent="0.3">
      <c r="A56">
        <v>26883</v>
      </c>
      <c r="B56" t="s">
        <v>153</v>
      </c>
      <c r="G56" t="str">
        <f t="shared" si="0"/>
        <v xml:space="preserve">26883: 'HYDRAULIC BRAKES   Contour L', </v>
      </c>
      <c r="M56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</v>
      </c>
    </row>
    <row r="57" spans="1:13" x14ac:dyDescent="0.3">
      <c r="A57">
        <v>26884</v>
      </c>
      <c r="B57" t="s">
        <v>154</v>
      </c>
      <c r="G57" t="str">
        <f t="shared" si="0"/>
        <v xml:space="preserve">26884: 'HYDRAULIC BRAKES   Contour R', </v>
      </c>
      <c r="M57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</v>
      </c>
    </row>
    <row r="58" spans="1:13" x14ac:dyDescent="0.3">
      <c r="A58">
        <v>28672</v>
      </c>
      <c r="B58" t="s">
        <v>157</v>
      </c>
      <c r="G58" t="str">
        <f t="shared" si="0"/>
        <v xml:space="preserve">28672: 'SUSPENSION   Hardware fault', </v>
      </c>
      <c r="M58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</v>
      </c>
    </row>
    <row r="59" spans="1:13" x14ac:dyDescent="0.3">
      <c r="A59">
        <v>28673</v>
      </c>
      <c r="B59" t="s">
        <v>158</v>
      </c>
      <c r="G59" t="str">
        <f t="shared" si="0"/>
        <v xml:space="preserve">28673: 'SUSPENSION   Pressure limit warning', </v>
      </c>
      <c r="M59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</v>
      </c>
    </row>
    <row r="60" spans="1:13" x14ac:dyDescent="0.3">
      <c r="A60">
        <v>28674</v>
      </c>
      <c r="B60" t="s">
        <v>159</v>
      </c>
      <c r="G60" t="str">
        <f t="shared" si="0"/>
        <v xml:space="preserve">28674: 'SUSPENSION   Height timeout warning', </v>
      </c>
      <c r="M60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</v>
      </c>
    </row>
    <row r="61" spans="1:13" x14ac:dyDescent="0.3">
      <c r="A61">
        <v>30720</v>
      </c>
      <c r="B61" t="s">
        <v>160</v>
      </c>
      <c r="G61" t="str">
        <f t="shared" si="0"/>
        <v xml:space="preserve">30720: 'VOLTAGE MONITORING   V24 undervoltage', </v>
      </c>
      <c r="M61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</v>
      </c>
    </row>
    <row r="62" spans="1:13" x14ac:dyDescent="0.3">
      <c r="A62">
        <v>30721</v>
      </c>
      <c r="B62" t="s">
        <v>161</v>
      </c>
      <c r="G62" t="str">
        <f t="shared" si="0"/>
        <v xml:space="preserve">30721: 'VOLTAGE MONITORING   V24 overvoltage', </v>
      </c>
      <c r="M62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</v>
      </c>
    </row>
    <row r="63" spans="1:13" x14ac:dyDescent="0.3">
      <c r="A63">
        <v>30722</v>
      </c>
      <c r="B63" t="s">
        <v>162</v>
      </c>
      <c r="G63" t="str">
        <f t="shared" si="0"/>
        <v xml:space="preserve">30722: 'VOLTAGE MONITORING   V12 undervoltage', </v>
      </c>
      <c r="M63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</v>
      </c>
    </row>
    <row r="64" spans="1:13" x14ac:dyDescent="0.3">
      <c r="A64">
        <v>30723</v>
      </c>
      <c r="B64" t="s">
        <v>163</v>
      </c>
      <c r="G64" t="str">
        <f t="shared" si="0"/>
        <v xml:space="preserve">30723: 'VOLTAGE MONITORING   V12 overvoltage', </v>
      </c>
      <c r="M64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</v>
      </c>
    </row>
    <row r="65" spans="1:13" x14ac:dyDescent="0.3">
      <c r="A65">
        <v>30724</v>
      </c>
      <c r="B65" t="s">
        <v>164</v>
      </c>
      <c r="G65" t="str">
        <f t="shared" si="0"/>
        <v xml:space="preserve">30724: 'VOLTAGE MONITORING   IOLIB_24V', </v>
      </c>
      <c r="M65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</v>
      </c>
    </row>
    <row r="66" spans="1:13" x14ac:dyDescent="0.3">
      <c r="A66">
        <v>30725</v>
      </c>
      <c r="B66" t="s">
        <v>165</v>
      </c>
      <c r="G66" t="str">
        <f t="shared" ref="G66:G82" si="2">A66&amp;": '"&amp;B66&amp;"', "</f>
        <v xml:space="preserve">30725: 'VOLTAGE MONITORING   IOLIB_12V', </v>
      </c>
      <c r="M66" t="str">
        <f t="shared" si="1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</v>
      </c>
    </row>
    <row r="67" spans="1:13" x14ac:dyDescent="0.3">
      <c r="A67">
        <v>32784</v>
      </c>
      <c r="B67" t="s">
        <v>175</v>
      </c>
      <c r="G67" t="str">
        <f t="shared" si="2"/>
        <v xml:space="preserve">32784: 'PSTED   Contactor warning', </v>
      </c>
      <c r="M67" t="str">
        <f t="shared" ref="M67:M82" si="3">M66&amp;G67</f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</v>
      </c>
    </row>
    <row r="68" spans="1:13" x14ac:dyDescent="0.3">
      <c r="A68">
        <v>32785</v>
      </c>
      <c r="B68" t="s">
        <v>176</v>
      </c>
      <c r="G68" t="str">
        <f t="shared" si="2"/>
        <v xml:space="preserve">32785: 'PSTED   Overheat warning', </v>
      </c>
      <c r="M68" t="str">
        <f t="shared" si="3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</v>
      </c>
    </row>
    <row r="69" spans="1:13" x14ac:dyDescent="0.3">
      <c r="A69">
        <v>32786</v>
      </c>
      <c r="B69" t="s">
        <v>177</v>
      </c>
      <c r="G69" t="str">
        <f t="shared" si="2"/>
        <v xml:space="preserve">32786: 'PSTED   Sensor warning', </v>
      </c>
      <c r="M69" t="str">
        <f t="shared" si="3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</v>
      </c>
    </row>
    <row r="70" spans="1:13" x14ac:dyDescent="0.3">
      <c r="A70">
        <v>32787</v>
      </c>
      <c r="B70" t="s">
        <v>178</v>
      </c>
      <c r="G70" t="str">
        <f t="shared" si="2"/>
        <v xml:space="preserve">32787: 'PSTED   High voltage warning', </v>
      </c>
      <c r="M70" t="str">
        <f t="shared" si="3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</v>
      </c>
    </row>
    <row r="71" spans="1:13" x14ac:dyDescent="0.3">
      <c r="A71">
        <v>32788</v>
      </c>
      <c r="B71" t="s">
        <v>179</v>
      </c>
      <c r="G71" t="str">
        <f t="shared" si="2"/>
        <v xml:space="preserve">32788: 'PSTED   Other warning', </v>
      </c>
      <c r="M71" t="str">
        <f t="shared" si="3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</v>
      </c>
    </row>
    <row r="72" spans="1:13" x14ac:dyDescent="0.3">
      <c r="A72">
        <v>33024</v>
      </c>
      <c r="B72" t="s">
        <v>166</v>
      </c>
      <c r="G72" t="str">
        <f t="shared" si="2"/>
        <v xml:space="preserve">33024: 'PSTED   Offline', </v>
      </c>
      <c r="M72" t="str">
        <f t="shared" si="3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</v>
      </c>
    </row>
    <row r="73" spans="1:13" x14ac:dyDescent="0.3">
      <c r="A73">
        <v>33025</v>
      </c>
      <c r="B73" t="s">
        <v>167</v>
      </c>
      <c r="G73" t="str">
        <f t="shared" si="2"/>
        <v xml:space="preserve">33025: 'PSTED   Hardwsre fault', </v>
      </c>
      <c r="M73" t="str">
        <f t="shared" si="3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33025: 'PSTED   Hardwsre fault', </v>
      </c>
    </row>
    <row r="74" spans="1:13" x14ac:dyDescent="0.3">
      <c r="A74">
        <v>33026</v>
      </c>
      <c r="B74" t="s">
        <v>168</v>
      </c>
      <c r="G74" t="str">
        <f t="shared" si="2"/>
        <v xml:space="preserve">33026: 'PSTED   Emergency stop', </v>
      </c>
      <c r="M74" t="str">
        <f t="shared" si="3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33025: 'PSTED   Hardwsre fault', 33026: 'PSTED   Emergency stop', </v>
      </c>
    </row>
    <row r="75" spans="1:13" x14ac:dyDescent="0.3">
      <c r="A75">
        <v>33027</v>
      </c>
      <c r="B75" t="s">
        <v>169</v>
      </c>
      <c r="G75" t="str">
        <f t="shared" si="2"/>
        <v xml:space="preserve">33027: 'PSTED   Overheat', </v>
      </c>
      <c r="M75" t="str">
        <f t="shared" si="3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33025: 'PSTED   Hardwsre fault', 33026: 'PSTED   Emergency stop', 33027: 'PSTED   Overheat', </v>
      </c>
    </row>
    <row r="76" spans="1:13" x14ac:dyDescent="0.3">
      <c r="A76">
        <v>33028</v>
      </c>
      <c r="B76" t="s">
        <v>170</v>
      </c>
      <c r="G76" t="str">
        <f t="shared" si="2"/>
        <v xml:space="preserve">33028: 'PSTED   Phys limits', </v>
      </c>
      <c r="M76" t="str">
        <f t="shared" si="3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33025: 'PSTED   Hardwsre fault', 33026: 'PSTED   Emergency stop', 33027: 'PSTED   Overheat', 33028: 'PSTED   Phys limits', </v>
      </c>
    </row>
    <row r="77" spans="1:13" x14ac:dyDescent="0.3">
      <c r="A77">
        <v>33029</v>
      </c>
      <c r="B77" t="s">
        <v>171</v>
      </c>
      <c r="G77" t="str">
        <f t="shared" si="2"/>
        <v xml:space="preserve">33029: 'PSTED   Contactor fault', </v>
      </c>
      <c r="M77" t="str">
        <f t="shared" si="3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33025: 'PSTED   Hardwsre fault', 33026: 'PSTED   Emergency stop', 33027: 'PSTED   Overheat', 33028: 'PSTED   Phys limits', 33029: 'PSTED   Contactor fault', </v>
      </c>
    </row>
    <row r="78" spans="1:13" x14ac:dyDescent="0.3">
      <c r="A78">
        <v>33030</v>
      </c>
      <c r="B78" t="s">
        <v>172</v>
      </c>
      <c r="G78" t="str">
        <f t="shared" si="2"/>
        <v xml:space="preserve">33030: 'PSTED   Software and config', </v>
      </c>
      <c r="M78" t="str">
        <f t="shared" si="3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33025: 'PSTED   Hardwsre fault', 33026: 'PSTED   Emergency stop', 33027: 'PSTED   Overheat', 33028: 'PSTED   Phys limits', 33029: 'PSTED   Contactor fault', 33030: 'PSTED   Software and config', </v>
      </c>
    </row>
    <row r="79" spans="1:13" x14ac:dyDescent="0.3">
      <c r="A79">
        <v>33031</v>
      </c>
      <c r="B79" t="s">
        <v>173</v>
      </c>
      <c r="G79" t="str">
        <f t="shared" si="2"/>
        <v xml:space="preserve">33031: 'PSTED   Precharge fault', </v>
      </c>
      <c r="M79" t="str">
        <f t="shared" si="3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33025: 'PSTED   Hardwsre fault', 33026: 'PSTED   Emergency stop', 33027: 'PSTED   Overheat', 33028: 'PSTED   Phys limits', 33029: 'PSTED   Contactor fault', 33030: 'PSTED   Software and config', 33031: 'PSTED   Precharge fault', </v>
      </c>
    </row>
    <row r="80" spans="1:13" x14ac:dyDescent="0.3">
      <c r="A80">
        <v>33034</v>
      </c>
      <c r="B80" t="s">
        <v>174</v>
      </c>
      <c r="G80" t="str">
        <f t="shared" si="2"/>
        <v xml:space="preserve">33034: 'PSTED   Other errors', </v>
      </c>
      <c r="M80" t="str">
        <f t="shared" si="3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33025: 'PSTED   Hardwsre fault', 33026: 'PSTED   Emergency stop', 33027: 'PSTED   Overheat', 33028: 'PSTED   Phys limits', 33029: 'PSTED   Contactor fault', 33030: 'PSTED   Software and config', 33031: 'PSTED   Precharge fault', 33034: 'PSTED   Other errors', </v>
      </c>
    </row>
    <row r="81" spans="1:13" x14ac:dyDescent="0.3">
      <c r="A81">
        <v>35072</v>
      </c>
      <c r="B81" t="s">
        <v>180</v>
      </c>
      <c r="G81" t="str">
        <f t="shared" si="2"/>
        <v xml:space="preserve">35072: 'POWER MANAGEMENT   Mass relay pin', </v>
      </c>
      <c r="M81" t="str">
        <f t="shared" si="3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33025: 'PSTED   Hardwsre fault', 33026: 'PSTED   Emergency stop', 33027: 'PSTED   Overheat', 33028: 'PSTED   Phys limits', 33029: 'PSTED   Contactor fault', 33030: 'PSTED   Software and config', 33031: 'PSTED   Precharge fault', 33034: 'PSTED   Other errors', 35072: 'POWER MANAGEMENT   Mass relay pin', </v>
      </c>
    </row>
    <row r="82" spans="1:13" x14ac:dyDescent="0.3">
      <c r="A82">
        <v>35073</v>
      </c>
      <c r="B82" t="s">
        <v>181</v>
      </c>
      <c r="G82" t="str">
        <f t="shared" si="2"/>
        <v xml:space="preserve">35073: 'POWER MANAGEMENT   BKU turnoff pin', </v>
      </c>
      <c r="M82" t="str">
        <f t="shared" si="3"/>
        <v xml:space="preserve"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33025: 'PSTED   Hardwsre fault', 33026: 'PSTED   Emergency stop', 33027: 'PSTED   Overheat', 33028: 'PSTED   Phys limits', 33029: 'PSTED   Contactor fault', 33030: 'PSTED   Software and config', 33031: 'PSTED   Precharge fault', 33034: 'PSTED   Other errors', 35072: 'POWER MANAGEMENT   Mass relay pin', 35073: 'POWER MANAGEMENT   BKU turnoff pin', </v>
      </c>
    </row>
    <row r="84" spans="1:13" x14ac:dyDescent="0.3">
      <c r="B84" t="s">
        <v>182</v>
      </c>
    </row>
    <row r="92" spans="1:13" x14ac:dyDescent="0.3">
      <c r="B92" t="s">
        <v>100</v>
      </c>
    </row>
    <row r="93" spans="1:13" x14ac:dyDescent="0.3">
      <c r="B93" t="s">
        <v>100</v>
      </c>
    </row>
    <row r="94" spans="1:13" x14ac:dyDescent="0.3">
      <c r="B94" t="s">
        <v>100</v>
      </c>
    </row>
    <row r="95" spans="1:13" x14ac:dyDescent="0.3">
      <c r="B95" t="s">
        <v>100</v>
      </c>
    </row>
    <row r="96" spans="1:13" x14ac:dyDescent="0.3">
      <c r="B96" t="s">
        <v>100</v>
      </c>
    </row>
    <row r="97" spans="2:2" x14ac:dyDescent="0.3">
      <c r="B97" t="s">
        <v>100</v>
      </c>
    </row>
    <row r="98" spans="2:2" x14ac:dyDescent="0.3">
      <c r="B98" t="s">
        <v>100</v>
      </c>
    </row>
    <row r="99" spans="2:2" x14ac:dyDescent="0.3">
      <c r="B99" t="s">
        <v>100</v>
      </c>
    </row>
  </sheetData>
  <sortState xmlns:xlrd2="http://schemas.microsoft.com/office/spreadsheetml/2017/richdata2" ref="A1:B99">
    <sortCondition ref="A1:A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Pomazanov</dc:creator>
  <cp:lastModifiedBy>Timofey Inozemtsev</cp:lastModifiedBy>
  <dcterms:created xsi:type="dcterms:W3CDTF">2022-01-10T13:49:12Z</dcterms:created>
  <dcterms:modified xsi:type="dcterms:W3CDTF">2022-08-23T19:22:21Z</dcterms:modified>
</cp:coreProperties>
</file>