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essungen" sheetId="1" r:id="rId1"/>
    <sheet name="Poly. Koeffiienten" sheetId="3" r:id="rId2"/>
    <sheet name="Mittelwertdiagramm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7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6" i="1"/>
  <c r="S5" i="1" l="1"/>
  <c r="Q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</calcChain>
</file>

<file path=xl/sharedStrings.xml><?xml version="1.0" encoding="utf-8"?>
<sst xmlns="http://schemas.openxmlformats.org/spreadsheetml/2006/main" count="12" uniqueCount="11">
  <si>
    <t>Abstand in mm</t>
  </si>
  <si>
    <t>Nummer der Messung (Spannung in Volt)</t>
  </si>
  <si>
    <t>Mittelwert</t>
  </si>
  <si>
    <t>Minimum</t>
  </si>
  <si>
    <t>Maximum</t>
  </si>
  <si>
    <t>Standardabweichung (S)</t>
  </si>
  <si>
    <t>Mittel</t>
  </si>
  <si>
    <t>S</t>
  </si>
  <si>
    <t>sym. MU</t>
  </si>
  <si>
    <t>Bereich=Mittel+-2*S(95%)</t>
  </si>
  <si>
    <t>errechnete Abstände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</si>
</sst>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39199596097918E-2"/>
                  <c:y val="-0.625268220782747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-19,36x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+ 181,92x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- 683,64x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+ 1307,7x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- 1330,4x + 665,21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Messungen!$Q$3:$Q$30</c:f>
              <c:numCache>
                <c:formatCode>0.0000;[Red]0.0000</c:formatCode>
                <c:ptCount val="28"/>
                <c:pt idx="0">
                  <c:v>2.697633333333334</c:v>
                </c:pt>
                <c:pt idx="1">
                  <c:v>2.2574066666666668</c:v>
                </c:pt>
                <c:pt idx="2">
                  <c:v>1.9456</c:v>
                </c:pt>
                <c:pt idx="3">
                  <c:v>1.6608133333333337</c:v>
                </c:pt>
                <c:pt idx="4">
                  <c:v>1.46726</c:v>
                </c:pt>
                <c:pt idx="5">
                  <c:v>1.3053133333333335</c:v>
                </c:pt>
                <c:pt idx="6">
                  <c:v>1.18896</c:v>
                </c:pt>
                <c:pt idx="7">
                  <c:v>1.0941466666666668</c:v>
                </c:pt>
                <c:pt idx="8">
                  <c:v>0.9794533333333334</c:v>
                </c:pt>
                <c:pt idx="9">
                  <c:v>0.96187333333333314</c:v>
                </c:pt>
                <c:pt idx="10">
                  <c:v>0.91268000000000027</c:v>
                </c:pt>
                <c:pt idx="11">
                  <c:v>0.83806000000000003</c:v>
                </c:pt>
                <c:pt idx="12">
                  <c:v>0.7738666666666667</c:v>
                </c:pt>
                <c:pt idx="13">
                  <c:v>0.7331266666666667</c:v>
                </c:pt>
                <c:pt idx="14">
                  <c:v>0.69662000000000002</c:v>
                </c:pt>
                <c:pt idx="15">
                  <c:v>0.66534666666666675</c:v>
                </c:pt>
                <c:pt idx="16">
                  <c:v>0.63472000000000006</c:v>
                </c:pt>
                <c:pt idx="17">
                  <c:v>0.59759333333333331</c:v>
                </c:pt>
                <c:pt idx="18">
                  <c:v>0.57999333333333325</c:v>
                </c:pt>
                <c:pt idx="19">
                  <c:v>0.5330600000000002</c:v>
                </c:pt>
                <c:pt idx="20">
                  <c:v>0.49591333333333326</c:v>
                </c:pt>
                <c:pt idx="21">
                  <c:v>0.51807999999999998</c:v>
                </c:pt>
                <c:pt idx="22">
                  <c:v>0.49332666666666664</c:v>
                </c:pt>
                <c:pt idx="23">
                  <c:v>0.46039333333333321</c:v>
                </c:pt>
                <c:pt idx="24">
                  <c:v>0.48452000000000001</c:v>
                </c:pt>
                <c:pt idx="25">
                  <c:v>0.41641333333333347</c:v>
                </c:pt>
                <c:pt idx="26">
                  <c:v>0.40340000000000009</c:v>
                </c:pt>
                <c:pt idx="27">
                  <c:v>0.38741999999999993</c:v>
                </c:pt>
              </c:numCache>
            </c:numRef>
          </c:xVal>
          <c:yVal>
            <c:numRef>
              <c:f>Messungen!$U$3:$U$30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D-44E4-80B0-7CCFDFAF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14760"/>
        <c:axId val="543515088"/>
      </c:scatterChart>
      <c:valAx>
        <c:axId val="54351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[Red]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15088"/>
        <c:crosses val="autoZero"/>
        <c:crossBetween val="midCat"/>
      </c:valAx>
      <c:valAx>
        <c:axId val="5435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1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 u="sng"/>
              <a:t>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Messungen!$A$3:$A$30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Messungen!$Q$3:$Q$30</c:f>
              <c:numCache>
                <c:formatCode>0.0000;[Red]0.0000</c:formatCode>
                <c:ptCount val="28"/>
                <c:pt idx="0">
                  <c:v>2.697633333333334</c:v>
                </c:pt>
                <c:pt idx="1">
                  <c:v>2.2574066666666668</c:v>
                </c:pt>
                <c:pt idx="2">
                  <c:v>1.9456</c:v>
                </c:pt>
                <c:pt idx="3">
                  <c:v>1.6608133333333337</c:v>
                </c:pt>
                <c:pt idx="4">
                  <c:v>1.46726</c:v>
                </c:pt>
                <c:pt idx="5">
                  <c:v>1.3053133333333335</c:v>
                </c:pt>
                <c:pt idx="6">
                  <c:v>1.18896</c:v>
                </c:pt>
                <c:pt idx="7">
                  <c:v>1.0941466666666668</c:v>
                </c:pt>
                <c:pt idx="8">
                  <c:v>0.9794533333333334</c:v>
                </c:pt>
                <c:pt idx="9">
                  <c:v>0.96187333333333314</c:v>
                </c:pt>
                <c:pt idx="10">
                  <c:v>0.91268000000000027</c:v>
                </c:pt>
                <c:pt idx="11">
                  <c:v>0.83806000000000003</c:v>
                </c:pt>
                <c:pt idx="12">
                  <c:v>0.7738666666666667</c:v>
                </c:pt>
                <c:pt idx="13">
                  <c:v>0.7331266666666667</c:v>
                </c:pt>
                <c:pt idx="14">
                  <c:v>0.69662000000000002</c:v>
                </c:pt>
                <c:pt idx="15">
                  <c:v>0.66534666666666675</c:v>
                </c:pt>
                <c:pt idx="16">
                  <c:v>0.63472000000000006</c:v>
                </c:pt>
                <c:pt idx="17">
                  <c:v>0.59759333333333331</c:v>
                </c:pt>
                <c:pt idx="18">
                  <c:v>0.57999333333333325</c:v>
                </c:pt>
                <c:pt idx="19">
                  <c:v>0.5330600000000002</c:v>
                </c:pt>
                <c:pt idx="20">
                  <c:v>0.49591333333333326</c:v>
                </c:pt>
                <c:pt idx="21">
                  <c:v>0.51807999999999998</c:v>
                </c:pt>
                <c:pt idx="22">
                  <c:v>0.49332666666666664</c:v>
                </c:pt>
                <c:pt idx="23">
                  <c:v>0.46039333333333321</c:v>
                </c:pt>
                <c:pt idx="24">
                  <c:v>0.48452000000000001</c:v>
                </c:pt>
                <c:pt idx="25">
                  <c:v>0.41641333333333347</c:v>
                </c:pt>
                <c:pt idx="26">
                  <c:v>0.40340000000000009</c:v>
                </c:pt>
                <c:pt idx="27">
                  <c:v>0.38741999999999993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5D8-9F9F-F99A5BC843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1171264"/>
        <c:axId val="461170936"/>
      </c:scatterChart>
      <c:valAx>
        <c:axId val="4611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0936"/>
        <c:crosses val="autoZero"/>
        <c:crossBetween val="midCat"/>
      </c:valAx>
      <c:valAx>
        <c:axId val="4611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0</xdr:row>
      <xdr:rowOff>19049</xdr:rowOff>
    </xdr:from>
    <xdr:to>
      <xdr:col>10</xdr:col>
      <xdr:colOff>676275</xdr:colOff>
      <xdr:row>21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80C38A-7995-47DD-9C2E-A99D1342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114300</xdr:rowOff>
    </xdr:from>
    <xdr:to>
      <xdr:col>16</xdr:col>
      <xdr:colOff>122464</xdr:colOff>
      <xdr:row>43</xdr:row>
      <xdr:rowOff>163286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34D095-5D68-43FA-8A3C-0C3AECB25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16" zoomScale="70" zoomScaleNormal="70" workbookViewId="0">
      <selection activeCell="R34" sqref="R34:T34"/>
    </sheetView>
  </sheetViews>
  <sheetFormatPr baseColWidth="10" defaultColWidth="9" defaultRowHeight="15" x14ac:dyDescent="0.25"/>
  <cols>
    <col min="1" max="1" width="13.5703125" customWidth="1"/>
    <col min="12" max="12" width="10.42578125" bestFit="1" customWidth="1"/>
    <col min="19" max="19" width="9" customWidth="1"/>
    <col min="20" max="20" width="20.42578125" customWidth="1"/>
    <col min="21" max="21" width="13.5703125" customWidth="1"/>
  </cols>
  <sheetData>
    <row r="1" spans="1:22" x14ac:dyDescent="0.25">
      <c r="A1" s="3"/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  <c r="U1" s="3"/>
    </row>
    <row r="2" spans="1:22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  <c r="V2" s="3"/>
    </row>
    <row r="3" spans="1:22" ht="15.75" thickBot="1" x14ac:dyDescent="0.3">
      <c r="A3" s="1">
        <v>40</v>
      </c>
      <c r="B3" s="7">
        <v>2.6882000000000001</v>
      </c>
      <c r="C3" s="7">
        <v>2.7322000000000002</v>
      </c>
      <c r="D3" s="7">
        <v>2.7126000000000001</v>
      </c>
      <c r="E3" s="7">
        <v>2.6833</v>
      </c>
      <c r="F3" s="8">
        <v>2.6833</v>
      </c>
      <c r="G3" s="7">
        <v>2.7027999999999999</v>
      </c>
      <c r="H3" s="7">
        <v>2.6930999999999998</v>
      </c>
      <c r="I3" s="7">
        <v>2.7517</v>
      </c>
      <c r="J3" s="7">
        <v>2.6882000000000001</v>
      </c>
      <c r="K3" s="7">
        <v>2.6833</v>
      </c>
      <c r="L3" s="9">
        <v>2.6833</v>
      </c>
      <c r="M3" s="7">
        <v>2.6882000000000001</v>
      </c>
      <c r="N3" s="7">
        <v>2.7027999999999999</v>
      </c>
      <c r="O3" s="7">
        <v>2.6833</v>
      </c>
      <c r="P3" s="7">
        <v>2.6882000000000001</v>
      </c>
      <c r="Q3" s="12">
        <f>AVERAGE(B3:P3)</f>
        <v>2.697633333333334</v>
      </c>
      <c r="R3" s="12">
        <f>MIN(B3:P3)</f>
        <v>2.6833</v>
      </c>
      <c r="S3" s="7">
        <f>MAX(B3:P3)</f>
        <v>2.7517</v>
      </c>
      <c r="T3" s="13">
        <f>_xlfn.STDEV.S(B3:P3)</f>
        <v>2.0352559216635802E-2</v>
      </c>
      <c r="U3" s="1">
        <v>40</v>
      </c>
    </row>
    <row r="4" spans="1:22" ht="15.75" thickBot="1" x14ac:dyDescent="0.3">
      <c r="A4" s="1">
        <v>50</v>
      </c>
      <c r="B4" s="7">
        <v>2.2385000000000002</v>
      </c>
      <c r="C4" s="7">
        <v>2.2433999999999998</v>
      </c>
      <c r="D4" s="7">
        <v>2.2336</v>
      </c>
      <c r="E4" s="7">
        <v>2.2532000000000001</v>
      </c>
      <c r="F4" s="8">
        <v>2.2972000000000001</v>
      </c>
      <c r="G4" s="7">
        <v>2.2385000000000002</v>
      </c>
      <c r="H4" s="7">
        <v>2.2385000000000002</v>
      </c>
      <c r="I4" s="7">
        <v>2.2336</v>
      </c>
      <c r="J4" s="7">
        <v>2.2483</v>
      </c>
      <c r="K4" s="7">
        <v>2.2336</v>
      </c>
      <c r="L4" s="9">
        <v>2.2483</v>
      </c>
      <c r="M4" s="7">
        <v>2.2483</v>
      </c>
      <c r="N4" s="7">
        <v>2.2483</v>
      </c>
      <c r="O4" s="7">
        <v>2.39</v>
      </c>
      <c r="P4" s="7">
        <v>2.2677999999999998</v>
      </c>
      <c r="Q4" s="12">
        <f t="shared" ref="Q4:Q30" si="0">AVERAGE(B4:P4)</f>
        <v>2.2574066666666668</v>
      </c>
      <c r="R4" s="12">
        <f t="shared" ref="R4:R30" si="1">MIN(B4:P4)</f>
        <v>2.2336</v>
      </c>
      <c r="S4" s="7">
        <f t="shared" ref="S4:S30" si="2">MAX(B4:P4)</f>
        <v>2.39</v>
      </c>
      <c r="T4" s="13">
        <f t="shared" ref="T4:T30" si="3">_xlfn.STDEV.S(B4:P4)</f>
        <v>4.0169986426731731E-2</v>
      </c>
      <c r="U4" s="1">
        <v>50</v>
      </c>
    </row>
    <row r="5" spans="1:22" ht="15.75" thickBot="1" x14ac:dyDescent="0.3">
      <c r="A5" s="1">
        <v>60</v>
      </c>
      <c r="B5" s="7">
        <v>1.9061999999999999</v>
      </c>
      <c r="C5" s="7">
        <v>2.1358999999999999</v>
      </c>
      <c r="D5" s="7">
        <v>1.9061999999999999</v>
      </c>
      <c r="E5" s="7">
        <v>2.0381</v>
      </c>
      <c r="F5" s="8">
        <v>1.9697</v>
      </c>
      <c r="G5" s="7">
        <v>1.8915</v>
      </c>
      <c r="H5" s="7">
        <v>1.9061999999999999</v>
      </c>
      <c r="I5" s="7">
        <v>1.9061999999999999</v>
      </c>
      <c r="J5" s="7">
        <v>1.9599</v>
      </c>
      <c r="K5" s="7">
        <v>1.9403999999999999</v>
      </c>
      <c r="L5" s="9">
        <v>1.9158999999999999</v>
      </c>
      <c r="M5" s="7">
        <v>1.8964000000000001</v>
      </c>
      <c r="N5" s="7">
        <v>1.9453</v>
      </c>
      <c r="O5" s="7">
        <v>1.9648000000000001</v>
      </c>
      <c r="P5" s="7">
        <v>1.9013</v>
      </c>
      <c r="Q5" s="12">
        <f t="shared" si="0"/>
        <v>1.9456</v>
      </c>
      <c r="R5" s="12">
        <f t="shared" si="1"/>
        <v>1.8915</v>
      </c>
      <c r="S5" s="7">
        <f>MAX(B5:P5)</f>
        <v>2.1358999999999999</v>
      </c>
      <c r="T5" s="13">
        <f t="shared" si="3"/>
        <v>6.5657596666341675E-2</v>
      </c>
      <c r="U5" s="1">
        <v>60</v>
      </c>
    </row>
    <row r="6" spans="1:22" ht="15.75" thickBot="1" x14ac:dyDescent="0.3">
      <c r="A6" s="1">
        <v>70</v>
      </c>
      <c r="B6" s="7">
        <v>1.6519999999999999</v>
      </c>
      <c r="C6" s="7">
        <v>1.7058</v>
      </c>
      <c r="D6" s="7">
        <v>1.6519999999999999</v>
      </c>
      <c r="E6" s="7">
        <v>1.6716</v>
      </c>
      <c r="F6" s="8">
        <v>1.6471</v>
      </c>
      <c r="G6" s="7">
        <v>1.6325000000000001</v>
      </c>
      <c r="H6" s="7">
        <v>1.6471</v>
      </c>
      <c r="I6" s="7">
        <v>1.6667000000000001</v>
      </c>
      <c r="J6" s="7">
        <v>1.7009000000000001</v>
      </c>
      <c r="K6" s="7">
        <v>1.6911</v>
      </c>
      <c r="L6" s="9">
        <v>1.6471</v>
      </c>
      <c r="M6" s="7">
        <v>1.6569</v>
      </c>
      <c r="N6" s="7">
        <v>1.6569</v>
      </c>
      <c r="O6" s="7">
        <v>1.6569</v>
      </c>
      <c r="P6" s="7">
        <v>1.6275999999999999</v>
      </c>
      <c r="Q6" s="12">
        <f t="shared" si="0"/>
        <v>1.6608133333333337</v>
      </c>
      <c r="R6" s="12">
        <f t="shared" si="1"/>
        <v>1.6275999999999999</v>
      </c>
      <c r="S6" s="7">
        <f t="shared" si="2"/>
        <v>1.7058</v>
      </c>
      <c r="T6" s="13">
        <f t="shared" si="3"/>
        <v>2.2942875229785924E-2</v>
      </c>
      <c r="U6" s="1">
        <v>70</v>
      </c>
    </row>
    <row r="7" spans="1:22" ht="15.75" thickBot="1" x14ac:dyDescent="0.3">
      <c r="A7" s="1">
        <v>80</v>
      </c>
      <c r="B7" s="7">
        <v>1.4809000000000001</v>
      </c>
      <c r="C7" s="7">
        <v>1.4662999999999999</v>
      </c>
      <c r="D7" s="7">
        <v>1.4467000000000001</v>
      </c>
      <c r="E7" s="7">
        <v>1.4712000000000001</v>
      </c>
      <c r="F7" s="8">
        <v>1.4467000000000001</v>
      </c>
      <c r="G7" s="7">
        <v>1.4662999999999999</v>
      </c>
      <c r="H7" s="7">
        <v>1.4712000000000001</v>
      </c>
      <c r="I7" s="7">
        <v>1.4614</v>
      </c>
      <c r="J7" s="7">
        <v>1.4858</v>
      </c>
      <c r="K7" s="7">
        <v>1.4614</v>
      </c>
      <c r="L7" s="9">
        <v>1.5054000000000001</v>
      </c>
      <c r="M7" s="7">
        <v>1.4712000000000001</v>
      </c>
      <c r="N7" s="7">
        <v>1.4614</v>
      </c>
      <c r="O7" s="7">
        <v>1.4662999999999999</v>
      </c>
      <c r="P7" s="7">
        <v>1.4467000000000001</v>
      </c>
      <c r="Q7" s="12">
        <f>AVERAGE(B7:P7)</f>
        <v>1.46726</v>
      </c>
      <c r="R7" s="12">
        <f t="shared" si="1"/>
        <v>1.4467000000000001</v>
      </c>
      <c r="S7" s="7">
        <f t="shared" si="2"/>
        <v>1.5054000000000001</v>
      </c>
      <c r="T7" s="13">
        <f t="shared" si="3"/>
        <v>1.5595182406298239E-2</v>
      </c>
      <c r="U7" s="1">
        <v>80</v>
      </c>
    </row>
    <row r="8" spans="1:22" ht="15.75" thickBot="1" x14ac:dyDescent="0.3">
      <c r="A8" s="1">
        <v>90</v>
      </c>
      <c r="B8" s="7">
        <v>1.3245</v>
      </c>
      <c r="C8" s="7">
        <v>1.2757000000000001</v>
      </c>
      <c r="D8" s="7">
        <v>1.3001</v>
      </c>
      <c r="E8" s="7">
        <v>1.3049999999999999</v>
      </c>
      <c r="F8" s="8">
        <v>1.3001</v>
      </c>
      <c r="G8" s="7">
        <v>1.3001</v>
      </c>
      <c r="H8" s="7">
        <v>1.3001</v>
      </c>
      <c r="I8" s="7">
        <v>1.3587</v>
      </c>
      <c r="J8" s="7">
        <v>1.3001</v>
      </c>
      <c r="K8" s="7">
        <v>1.3099000000000001</v>
      </c>
      <c r="L8" s="9">
        <v>1.3049999999999999</v>
      </c>
      <c r="M8" s="7">
        <v>1.3001</v>
      </c>
      <c r="N8" s="7">
        <v>1.2951999999999999</v>
      </c>
      <c r="O8" s="7">
        <v>1.2951999999999999</v>
      </c>
      <c r="P8" s="7">
        <v>1.3099000000000001</v>
      </c>
      <c r="Q8" s="12">
        <f t="shared" si="0"/>
        <v>1.3053133333333335</v>
      </c>
      <c r="R8" s="12">
        <f t="shared" si="1"/>
        <v>1.2757000000000001</v>
      </c>
      <c r="S8" s="7">
        <f t="shared" si="2"/>
        <v>1.3587</v>
      </c>
      <c r="T8" s="13">
        <f t="shared" si="3"/>
        <v>1.7938620215559933E-2</v>
      </c>
      <c r="U8" s="1">
        <v>90</v>
      </c>
    </row>
    <row r="9" spans="1:22" ht="15.75" thickBot="1" x14ac:dyDescent="0.3">
      <c r="A9" s="1">
        <v>100</v>
      </c>
      <c r="B9" s="7">
        <v>1.2267999999999999</v>
      </c>
      <c r="C9" s="7">
        <v>1.1680999999999999</v>
      </c>
      <c r="D9" s="7">
        <v>1.1632</v>
      </c>
      <c r="E9" s="7">
        <v>1.1632</v>
      </c>
      <c r="F9" s="8">
        <v>1.1778999999999999</v>
      </c>
      <c r="G9" s="7">
        <v>1.2072000000000001</v>
      </c>
      <c r="H9" s="7">
        <v>1.1632</v>
      </c>
      <c r="I9" s="7">
        <v>1.1680999999999999</v>
      </c>
      <c r="J9" s="7">
        <v>1.3001</v>
      </c>
      <c r="K9" s="7">
        <v>1.2512000000000001</v>
      </c>
      <c r="L9" s="9">
        <v>1.173</v>
      </c>
      <c r="M9" s="7">
        <v>1.1680999999999999</v>
      </c>
      <c r="N9" s="7">
        <v>1.1680999999999999</v>
      </c>
      <c r="O9" s="7">
        <v>1.173</v>
      </c>
      <c r="P9" s="7">
        <v>1.1632</v>
      </c>
      <c r="Q9" s="12">
        <f t="shared" si="0"/>
        <v>1.18896</v>
      </c>
      <c r="R9" s="12">
        <f t="shared" si="1"/>
        <v>1.1632</v>
      </c>
      <c r="S9" s="7">
        <f t="shared" si="2"/>
        <v>1.3001</v>
      </c>
      <c r="T9" s="13">
        <f t="shared" si="3"/>
        <v>4.0547252857446654E-2</v>
      </c>
      <c r="U9" s="1">
        <v>100</v>
      </c>
    </row>
    <row r="10" spans="1:22" ht="15.75" thickBot="1" x14ac:dyDescent="0.3">
      <c r="A10" s="1">
        <v>110</v>
      </c>
      <c r="B10" s="7">
        <v>1.1680999999999999</v>
      </c>
      <c r="C10" s="7">
        <v>1.085</v>
      </c>
      <c r="D10" s="7">
        <v>1.085</v>
      </c>
      <c r="E10" s="7">
        <v>1.085</v>
      </c>
      <c r="F10" s="8">
        <v>1.085</v>
      </c>
      <c r="G10" s="7">
        <v>1.0996999999999999</v>
      </c>
      <c r="H10" s="7">
        <v>1.0996999999999999</v>
      </c>
      <c r="I10" s="7">
        <v>1.1828000000000001</v>
      </c>
      <c r="J10" s="7">
        <v>1.0508</v>
      </c>
      <c r="K10" s="7">
        <v>1.0948</v>
      </c>
      <c r="L10" s="9">
        <v>1.0996999999999999</v>
      </c>
      <c r="M10" s="7">
        <v>1.085</v>
      </c>
      <c r="N10" s="7">
        <v>1.0557000000000001</v>
      </c>
      <c r="O10" s="7">
        <v>1.0752999999999999</v>
      </c>
      <c r="P10" s="7">
        <v>1.0606</v>
      </c>
      <c r="Q10" s="12">
        <f t="shared" si="0"/>
        <v>1.0941466666666668</v>
      </c>
      <c r="R10" s="12">
        <f t="shared" si="1"/>
        <v>1.0508</v>
      </c>
      <c r="S10" s="7">
        <f t="shared" si="2"/>
        <v>1.1828000000000001</v>
      </c>
      <c r="T10" s="13">
        <f t="shared" si="3"/>
        <v>3.6525350622481891E-2</v>
      </c>
      <c r="U10" s="1">
        <v>110</v>
      </c>
    </row>
    <row r="11" spans="1:22" ht="15.75" thickBot="1" x14ac:dyDescent="0.3">
      <c r="A11" s="1">
        <v>120</v>
      </c>
      <c r="B11" s="7">
        <v>0.98729999999999996</v>
      </c>
      <c r="C11" s="7">
        <v>0.97260000000000002</v>
      </c>
      <c r="D11" s="7">
        <v>0.97750000000000004</v>
      </c>
      <c r="E11" s="7">
        <v>0.97750000000000004</v>
      </c>
      <c r="F11" s="8">
        <v>0.97260000000000002</v>
      </c>
      <c r="G11" s="7">
        <v>0.97260000000000002</v>
      </c>
      <c r="H11" s="7">
        <v>0.97260000000000002</v>
      </c>
      <c r="I11" s="7">
        <v>0.97260000000000002</v>
      </c>
      <c r="J11" s="7">
        <v>0.97260000000000002</v>
      </c>
      <c r="K11" s="7">
        <v>1.0459000000000001</v>
      </c>
      <c r="L11" s="9">
        <v>0.97260000000000002</v>
      </c>
      <c r="M11" s="7">
        <v>0.98729999999999996</v>
      </c>
      <c r="N11" s="7">
        <v>0.97260000000000002</v>
      </c>
      <c r="O11" s="7">
        <v>0.95799999999999996</v>
      </c>
      <c r="P11" s="7">
        <v>0.97750000000000004</v>
      </c>
      <c r="Q11" s="12">
        <f t="shared" si="0"/>
        <v>0.9794533333333334</v>
      </c>
      <c r="R11" s="12">
        <f t="shared" si="1"/>
        <v>0.95799999999999996</v>
      </c>
      <c r="S11" s="7">
        <f t="shared" si="2"/>
        <v>1.0459000000000001</v>
      </c>
      <c r="T11" s="13">
        <f t="shared" si="3"/>
        <v>1.9613656563974093E-2</v>
      </c>
      <c r="U11" s="1">
        <v>120</v>
      </c>
    </row>
    <row r="12" spans="1:22" ht="15.75" thickBot="1" x14ac:dyDescent="0.3">
      <c r="A12" s="1">
        <v>130</v>
      </c>
      <c r="B12" s="7">
        <v>0.97260000000000002</v>
      </c>
      <c r="C12" s="7">
        <v>0.9677</v>
      </c>
      <c r="D12" s="7">
        <v>1.0117</v>
      </c>
      <c r="E12" s="7">
        <v>0.9335</v>
      </c>
      <c r="F12" s="8">
        <v>0.9335</v>
      </c>
      <c r="G12" s="7">
        <v>1.0117</v>
      </c>
      <c r="H12" s="7">
        <v>0.95799999999999996</v>
      </c>
      <c r="I12" s="7">
        <v>0.91890000000000005</v>
      </c>
      <c r="J12" s="7">
        <v>0.95309999999999995</v>
      </c>
      <c r="K12" s="7">
        <v>0.93840000000000001</v>
      </c>
      <c r="L12" s="9">
        <v>0.95309999999999995</v>
      </c>
      <c r="M12" s="7">
        <v>0.96289999999999998</v>
      </c>
      <c r="N12" s="7">
        <v>0.95309999999999995</v>
      </c>
      <c r="O12" s="7">
        <v>1.0117</v>
      </c>
      <c r="P12" s="7">
        <v>0.94820000000000004</v>
      </c>
      <c r="Q12" s="12">
        <f t="shared" si="0"/>
        <v>0.96187333333333314</v>
      </c>
      <c r="R12" s="12">
        <f t="shared" si="1"/>
        <v>0.91890000000000005</v>
      </c>
      <c r="S12" s="7">
        <f t="shared" si="2"/>
        <v>1.0117</v>
      </c>
      <c r="T12" s="13">
        <f t="shared" si="3"/>
        <v>2.9324330869644435E-2</v>
      </c>
      <c r="U12" s="1">
        <v>130</v>
      </c>
    </row>
    <row r="13" spans="1:22" ht="15.75" thickBot="1" x14ac:dyDescent="0.3">
      <c r="A13" s="1">
        <v>140</v>
      </c>
      <c r="B13" s="7">
        <v>1.0802</v>
      </c>
      <c r="C13" s="7">
        <v>0.89929999999999999</v>
      </c>
      <c r="D13" s="7">
        <v>0.88470000000000004</v>
      </c>
      <c r="E13" s="7">
        <v>0.88949999999999996</v>
      </c>
      <c r="F13" s="8">
        <v>0.88470000000000004</v>
      </c>
      <c r="G13" s="7">
        <v>0.95309999999999995</v>
      </c>
      <c r="H13" s="7">
        <v>0.89439999999999997</v>
      </c>
      <c r="I13" s="7">
        <v>0.89929999999999999</v>
      </c>
      <c r="J13" s="7">
        <v>0.88470000000000004</v>
      </c>
      <c r="K13" s="7">
        <v>0.88470000000000004</v>
      </c>
      <c r="L13" s="9">
        <v>0.88470000000000004</v>
      </c>
      <c r="M13" s="7">
        <v>0.9335</v>
      </c>
      <c r="N13" s="7">
        <v>0.9677</v>
      </c>
      <c r="O13" s="7">
        <v>0.86019999999999996</v>
      </c>
      <c r="P13" s="7">
        <v>0.88949999999999996</v>
      </c>
      <c r="Q13" s="12">
        <f t="shared" si="0"/>
        <v>0.91268000000000027</v>
      </c>
      <c r="R13" s="12">
        <f t="shared" si="1"/>
        <v>0.86019999999999996</v>
      </c>
      <c r="S13" s="7">
        <f t="shared" si="2"/>
        <v>1.0802</v>
      </c>
      <c r="T13" s="13">
        <f t="shared" si="3"/>
        <v>5.4506083539887028E-2</v>
      </c>
      <c r="U13" s="1">
        <v>140</v>
      </c>
    </row>
    <row r="14" spans="1:22" ht="15.75" thickBot="1" x14ac:dyDescent="0.3">
      <c r="A14" s="1">
        <v>150</v>
      </c>
      <c r="B14" s="7">
        <v>0.83579999999999999</v>
      </c>
      <c r="C14" s="7">
        <v>0.85529999999999995</v>
      </c>
      <c r="D14" s="7">
        <v>0.78690000000000004</v>
      </c>
      <c r="E14" s="7">
        <v>0.85529999999999995</v>
      </c>
      <c r="F14" s="8">
        <v>0.82599999999999996</v>
      </c>
      <c r="G14" s="7">
        <v>0.83089999999999997</v>
      </c>
      <c r="H14" s="7">
        <v>0.85529999999999995</v>
      </c>
      <c r="I14" s="7">
        <v>0.82599999999999996</v>
      </c>
      <c r="J14" s="7">
        <v>0.88949999999999996</v>
      </c>
      <c r="K14" s="7">
        <v>0.84560000000000002</v>
      </c>
      <c r="L14" s="9">
        <v>0.8407</v>
      </c>
      <c r="M14" s="7">
        <v>0.82599999999999996</v>
      </c>
      <c r="N14" s="7">
        <v>0.83089999999999997</v>
      </c>
      <c r="O14" s="7">
        <v>0.83089999999999997</v>
      </c>
      <c r="P14" s="7">
        <v>0.83579999999999999</v>
      </c>
      <c r="Q14" s="12">
        <f t="shared" si="0"/>
        <v>0.83806000000000003</v>
      </c>
      <c r="R14" s="12">
        <f t="shared" si="1"/>
        <v>0.78690000000000004</v>
      </c>
      <c r="S14" s="7">
        <f t="shared" si="2"/>
        <v>0.88949999999999996</v>
      </c>
      <c r="T14" s="13">
        <f t="shared" si="3"/>
        <v>2.2070076703860481E-2</v>
      </c>
      <c r="U14" s="1">
        <v>150</v>
      </c>
    </row>
    <row r="15" spans="1:22" ht="15.75" thickBot="1" x14ac:dyDescent="0.3">
      <c r="A15" s="1">
        <v>160</v>
      </c>
      <c r="B15" s="7">
        <v>0.7722</v>
      </c>
      <c r="C15" s="7">
        <v>0.78200000000000003</v>
      </c>
      <c r="D15" s="7">
        <v>0.73309999999999997</v>
      </c>
      <c r="E15" s="7">
        <v>0.79179999999999995</v>
      </c>
      <c r="F15" s="8">
        <v>0.76739999999999997</v>
      </c>
      <c r="G15" s="7">
        <v>0.76739999999999997</v>
      </c>
      <c r="H15" s="7">
        <v>0.82599999999999996</v>
      </c>
      <c r="I15" s="7">
        <v>0.7722</v>
      </c>
      <c r="J15" s="7">
        <v>0.77710000000000001</v>
      </c>
      <c r="K15" s="7">
        <v>0.76739999999999997</v>
      </c>
      <c r="L15" s="9">
        <v>0.7722</v>
      </c>
      <c r="M15" s="7">
        <v>0.7722</v>
      </c>
      <c r="N15" s="7">
        <v>0.76739999999999997</v>
      </c>
      <c r="O15" s="7">
        <v>0.76739999999999997</v>
      </c>
      <c r="P15" s="7">
        <v>0.7722</v>
      </c>
      <c r="Q15" s="12">
        <f t="shared" si="0"/>
        <v>0.7738666666666667</v>
      </c>
      <c r="R15" s="12">
        <f t="shared" si="1"/>
        <v>0.73309999999999997</v>
      </c>
      <c r="S15" s="7">
        <f t="shared" si="2"/>
        <v>0.82599999999999996</v>
      </c>
      <c r="T15" s="13">
        <f t="shared" si="3"/>
        <v>1.8900100780784457E-2</v>
      </c>
      <c r="U15" s="1">
        <v>160</v>
      </c>
    </row>
    <row r="16" spans="1:22" ht="15.75" thickBot="1" x14ac:dyDescent="0.3">
      <c r="A16" s="1">
        <v>170</v>
      </c>
      <c r="B16" s="7">
        <v>0.73309999999999997</v>
      </c>
      <c r="C16" s="7">
        <v>0.70379999999999998</v>
      </c>
      <c r="D16" s="7">
        <v>0.7429</v>
      </c>
      <c r="E16" s="7">
        <v>0.7429</v>
      </c>
      <c r="F16" s="8">
        <v>0.75760000000000005</v>
      </c>
      <c r="G16" s="7">
        <v>0.73309999999999997</v>
      </c>
      <c r="H16" s="7">
        <v>0.72829999999999995</v>
      </c>
      <c r="I16" s="7">
        <v>0.73309999999999997</v>
      </c>
      <c r="J16" s="7">
        <v>0.70379999999999998</v>
      </c>
      <c r="K16" s="7">
        <v>0.70379999999999998</v>
      </c>
      <c r="L16" s="9">
        <v>0.79669999999999996</v>
      </c>
      <c r="M16" s="7">
        <v>0.73309999999999997</v>
      </c>
      <c r="N16" s="7">
        <v>0.73799999999999999</v>
      </c>
      <c r="O16" s="7">
        <v>0.7429</v>
      </c>
      <c r="P16" s="7">
        <v>0.70379999999999998</v>
      </c>
      <c r="Q16" s="12">
        <f t="shared" si="0"/>
        <v>0.7331266666666667</v>
      </c>
      <c r="R16" s="12">
        <f t="shared" si="1"/>
        <v>0.70379999999999998</v>
      </c>
      <c r="S16" s="7">
        <f t="shared" si="2"/>
        <v>0.79669999999999996</v>
      </c>
      <c r="T16" s="13">
        <f t="shared" si="3"/>
        <v>2.4515781117670391E-2</v>
      </c>
      <c r="U16" s="1">
        <v>170</v>
      </c>
    </row>
    <row r="17" spans="1:21" ht="15.75" thickBot="1" x14ac:dyDescent="0.3">
      <c r="A17" s="1">
        <v>180</v>
      </c>
      <c r="B17" s="7">
        <v>0.68910000000000005</v>
      </c>
      <c r="C17" s="7">
        <v>0.69399999999999995</v>
      </c>
      <c r="D17" s="7">
        <v>0.69399999999999995</v>
      </c>
      <c r="E17" s="7">
        <v>0.69889999999999997</v>
      </c>
      <c r="F17" s="8">
        <v>0.68910000000000005</v>
      </c>
      <c r="G17" s="7">
        <v>0.69399999999999995</v>
      </c>
      <c r="H17" s="7">
        <v>0.68430000000000002</v>
      </c>
      <c r="I17" s="7">
        <v>0.68910000000000005</v>
      </c>
      <c r="J17" s="7">
        <v>0.71360000000000001</v>
      </c>
      <c r="K17" s="7">
        <v>0.69399999999999995</v>
      </c>
      <c r="L17" s="9">
        <v>0.70379999999999998</v>
      </c>
      <c r="M17" s="7">
        <v>0.69399999999999995</v>
      </c>
      <c r="N17" s="7">
        <v>0.69889999999999997</v>
      </c>
      <c r="O17" s="7">
        <v>0.70379999999999998</v>
      </c>
      <c r="P17" s="7">
        <v>0.7087</v>
      </c>
      <c r="Q17" s="12">
        <f t="shared" si="0"/>
        <v>0.69662000000000002</v>
      </c>
      <c r="R17" s="12">
        <f t="shared" si="1"/>
        <v>0.68430000000000002</v>
      </c>
      <c r="S17" s="7">
        <f t="shared" si="2"/>
        <v>0.71360000000000001</v>
      </c>
      <c r="T17" s="13">
        <f t="shared" si="3"/>
        <v>8.0334301515604077E-3</v>
      </c>
      <c r="U17" s="1">
        <v>180</v>
      </c>
    </row>
    <row r="18" spans="1:21" ht="15.75" thickBot="1" x14ac:dyDescent="0.3">
      <c r="A18" s="1">
        <v>190</v>
      </c>
      <c r="B18" s="7">
        <v>0.65980000000000005</v>
      </c>
      <c r="C18" s="7">
        <v>0.65490000000000004</v>
      </c>
      <c r="D18" s="7">
        <v>0.66959999999999997</v>
      </c>
      <c r="E18" s="7">
        <v>0.65490000000000004</v>
      </c>
      <c r="F18" s="8">
        <v>0.7087</v>
      </c>
      <c r="G18" s="7">
        <v>0.65490000000000004</v>
      </c>
      <c r="H18" s="7">
        <v>0.75270000000000004</v>
      </c>
      <c r="I18" s="7">
        <v>0.65490000000000004</v>
      </c>
      <c r="J18" s="7">
        <v>0.66469999999999996</v>
      </c>
      <c r="K18" s="7">
        <v>0.65490000000000004</v>
      </c>
      <c r="L18" s="9">
        <v>0.6794</v>
      </c>
      <c r="M18" s="7">
        <v>0.62560000000000004</v>
      </c>
      <c r="N18" s="7">
        <v>0.65</v>
      </c>
      <c r="O18" s="7">
        <v>0.63539999999999996</v>
      </c>
      <c r="P18" s="7">
        <v>0.65980000000000005</v>
      </c>
      <c r="Q18" s="12">
        <f t="shared" si="0"/>
        <v>0.66534666666666675</v>
      </c>
      <c r="R18" s="12">
        <f t="shared" si="1"/>
        <v>0.62560000000000004</v>
      </c>
      <c r="S18" s="7">
        <f t="shared" si="2"/>
        <v>0.75270000000000004</v>
      </c>
      <c r="T18" s="13">
        <f t="shared" si="3"/>
        <v>3.0525676935670931E-2</v>
      </c>
      <c r="U18" s="1">
        <v>190</v>
      </c>
    </row>
    <row r="19" spans="1:21" ht="15.75" thickBot="1" x14ac:dyDescent="0.3">
      <c r="A19" s="1">
        <v>200</v>
      </c>
      <c r="B19" s="7">
        <v>0.61580000000000001</v>
      </c>
      <c r="C19" s="7">
        <v>0.62070000000000003</v>
      </c>
      <c r="D19" s="7">
        <v>0.62070000000000003</v>
      </c>
      <c r="E19" s="7">
        <v>0.64029999999999998</v>
      </c>
      <c r="F19" s="8">
        <v>0.75270000000000004</v>
      </c>
      <c r="G19" s="7">
        <v>0.66959999999999997</v>
      </c>
      <c r="H19" s="7">
        <v>0.71850000000000003</v>
      </c>
      <c r="I19" s="7">
        <v>0.62070000000000003</v>
      </c>
      <c r="J19" s="7">
        <v>0.57669999999999999</v>
      </c>
      <c r="K19" s="7">
        <v>0.57179999999999997</v>
      </c>
      <c r="L19" s="9">
        <v>0.61580000000000001</v>
      </c>
      <c r="M19" s="7">
        <v>0.62070000000000003</v>
      </c>
      <c r="N19" s="7">
        <v>0.63539999999999996</v>
      </c>
      <c r="O19" s="7">
        <v>0.62560000000000004</v>
      </c>
      <c r="P19" s="7">
        <v>0.61580000000000001</v>
      </c>
      <c r="Q19" s="12">
        <f t="shared" si="0"/>
        <v>0.63472000000000006</v>
      </c>
      <c r="R19" s="12">
        <f t="shared" si="1"/>
        <v>0.57179999999999997</v>
      </c>
      <c r="S19" s="7">
        <f t="shared" si="2"/>
        <v>0.75270000000000004</v>
      </c>
      <c r="T19" s="13">
        <f t="shared" si="3"/>
        <v>4.7400379745314289E-2</v>
      </c>
      <c r="U19" s="1">
        <v>200</v>
      </c>
    </row>
    <row r="20" spans="1:21" ht="15.75" thickBot="1" x14ac:dyDescent="0.3">
      <c r="A20" s="1">
        <v>210</v>
      </c>
      <c r="B20" s="7">
        <v>0.58650000000000002</v>
      </c>
      <c r="C20" s="7">
        <v>0.58650000000000002</v>
      </c>
      <c r="D20" s="7">
        <v>0.60119999999999996</v>
      </c>
      <c r="E20" s="7">
        <v>0.60119999999999996</v>
      </c>
      <c r="F20" s="8">
        <v>0.69399999999999995</v>
      </c>
      <c r="G20" s="7">
        <v>0.55230000000000001</v>
      </c>
      <c r="H20" s="7">
        <v>0.60119999999999996</v>
      </c>
      <c r="I20" s="7">
        <v>0.59630000000000005</v>
      </c>
      <c r="J20" s="7">
        <v>0.59140000000000004</v>
      </c>
      <c r="K20" s="7">
        <v>0.60119999999999996</v>
      </c>
      <c r="L20" s="9">
        <v>0.5474</v>
      </c>
      <c r="M20" s="7">
        <v>0.59140000000000004</v>
      </c>
      <c r="N20" s="7">
        <v>0.59140000000000004</v>
      </c>
      <c r="O20" s="7">
        <v>0.60609999999999997</v>
      </c>
      <c r="P20" s="7">
        <v>0.61580000000000001</v>
      </c>
      <c r="Q20" s="12">
        <f t="shared" si="0"/>
        <v>0.59759333333333331</v>
      </c>
      <c r="R20" s="12">
        <f t="shared" si="1"/>
        <v>0.5474</v>
      </c>
      <c r="S20" s="7">
        <f t="shared" si="2"/>
        <v>0.69399999999999995</v>
      </c>
      <c r="T20" s="13">
        <f t="shared" si="3"/>
        <v>3.2385897871641291E-2</v>
      </c>
      <c r="U20" s="1">
        <v>210</v>
      </c>
    </row>
    <row r="21" spans="1:21" ht="15.75" thickBot="1" x14ac:dyDescent="0.3">
      <c r="A21" s="1">
        <v>220</v>
      </c>
      <c r="B21" s="7">
        <v>0.56210000000000004</v>
      </c>
      <c r="C21" s="7">
        <v>0.57179999999999997</v>
      </c>
      <c r="D21" s="7">
        <v>0.57179999999999997</v>
      </c>
      <c r="E21" s="7">
        <v>0.57179999999999997</v>
      </c>
      <c r="F21" s="8">
        <v>0.56210000000000004</v>
      </c>
      <c r="G21" s="7">
        <v>0.56210000000000004</v>
      </c>
      <c r="H21" s="7">
        <v>0.56699999999999995</v>
      </c>
      <c r="I21" s="7">
        <v>0.57179999999999997</v>
      </c>
      <c r="J21" s="7">
        <v>0.69889999999999997</v>
      </c>
      <c r="K21" s="7">
        <v>0.56699999999999995</v>
      </c>
      <c r="L21" s="9">
        <v>0.55230000000000001</v>
      </c>
      <c r="M21" s="7">
        <v>0.60119999999999996</v>
      </c>
      <c r="N21" s="7">
        <v>0.60119999999999996</v>
      </c>
      <c r="O21" s="7">
        <v>0.57669999999999999</v>
      </c>
      <c r="P21" s="7">
        <v>0.56210000000000004</v>
      </c>
      <c r="Q21" s="12">
        <f t="shared" si="0"/>
        <v>0.57999333333333325</v>
      </c>
      <c r="R21" s="12">
        <f t="shared" si="1"/>
        <v>0.55230000000000001</v>
      </c>
      <c r="S21" s="7">
        <f t="shared" si="2"/>
        <v>0.69889999999999997</v>
      </c>
      <c r="T21" s="13">
        <f t="shared" si="3"/>
        <v>3.5559677538845397E-2</v>
      </c>
      <c r="U21" s="1">
        <v>220</v>
      </c>
    </row>
    <row r="22" spans="1:21" ht="15.75" thickBot="1" x14ac:dyDescent="0.3">
      <c r="A22" s="1">
        <v>230</v>
      </c>
      <c r="B22" s="7">
        <v>0.5181</v>
      </c>
      <c r="C22" s="7">
        <v>0.53269999999999995</v>
      </c>
      <c r="D22" s="7">
        <v>0.54249999999999998</v>
      </c>
      <c r="E22" s="7">
        <v>0.53269999999999995</v>
      </c>
      <c r="F22" s="8">
        <v>0.54249999999999998</v>
      </c>
      <c r="G22" s="7">
        <v>0.5474</v>
      </c>
      <c r="H22" s="7">
        <v>0.52790000000000004</v>
      </c>
      <c r="I22" s="7">
        <v>0.54249999999999998</v>
      </c>
      <c r="J22" s="7">
        <v>0.54249999999999998</v>
      </c>
      <c r="K22" s="7">
        <v>0.50829999999999997</v>
      </c>
      <c r="L22" s="9">
        <v>0.54249999999999998</v>
      </c>
      <c r="M22" s="7">
        <v>0.48880000000000001</v>
      </c>
      <c r="N22" s="7">
        <v>0.53759999999999997</v>
      </c>
      <c r="O22" s="7">
        <v>0.54249999999999998</v>
      </c>
      <c r="P22" s="7">
        <v>0.5474</v>
      </c>
      <c r="Q22" s="12">
        <f t="shared" si="0"/>
        <v>0.5330600000000002</v>
      </c>
      <c r="R22" s="12">
        <f t="shared" si="1"/>
        <v>0.48880000000000001</v>
      </c>
      <c r="S22" s="7">
        <f t="shared" si="2"/>
        <v>0.5474</v>
      </c>
      <c r="T22" s="13">
        <f t="shared" si="3"/>
        <v>1.6451782361104304E-2</v>
      </c>
      <c r="U22" s="1">
        <v>230</v>
      </c>
    </row>
    <row r="23" spans="1:21" ht="15.75" thickBot="1" x14ac:dyDescent="0.3">
      <c r="A23" s="1">
        <v>240</v>
      </c>
      <c r="B23" s="7">
        <v>0.49359999999999998</v>
      </c>
      <c r="C23" s="7">
        <v>0.50339999999999996</v>
      </c>
      <c r="D23" s="7">
        <v>0.50339999999999996</v>
      </c>
      <c r="E23" s="7">
        <v>0.48880000000000001</v>
      </c>
      <c r="F23" s="8">
        <v>0.50829999999999997</v>
      </c>
      <c r="G23" s="7">
        <v>0.48880000000000001</v>
      </c>
      <c r="H23" s="7">
        <v>0.4839</v>
      </c>
      <c r="I23" s="7">
        <v>0.50339999999999996</v>
      </c>
      <c r="J23" s="7">
        <v>0.4985</v>
      </c>
      <c r="K23" s="7">
        <v>0.48880000000000001</v>
      </c>
      <c r="L23" s="9">
        <v>0.49359999999999998</v>
      </c>
      <c r="M23" s="7">
        <v>0.49359999999999998</v>
      </c>
      <c r="N23" s="7">
        <v>0.4985</v>
      </c>
      <c r="O23" s="7">
        <v>0.4985</v>
      </c>
      <c r="P23" s="7">
        <v>0.49359999999999998</v>
      </c>
      <c r="Q23" s="12">
        <f t="shared" si="0"/>
        <v>0.49591333333333326</v>
      </c>
      <c r="R23" s="12">
        <f t="shared" si="1"/>
        <v>0.4839</v>
      </c>
      <c r="S23" s="7">
        <f t="shared" si="2"/>
        <v>0.50829999999999997</v>
      </c>
      <c r="T23" s="13">
        <f t="shared" si="3"/>
        <v>6.8617851349408376E-3</v>
      </c>
      <c r="U23" s="1">
        <v>240</v>
      </c>
    </row>
    <row r="24" spans="1:21" ht="15.75" thickBot="1" x14ac:dyDescent="0.3">
      <c r="A24" s="1">
        <v>250</v>
      </c>
      <c r="B24" s="7">
        <v>0.4839</v>
      </c>
      <c r="C24" s="7">
        <v>0.4839</v>
      </c>
      <c r="D24" s="7">
        <v>0.46920000000000001</v>
      </c>
      <c r="E24" s="7">
        <v>0.46920000000000001</v>
      </c>
      <c r="F24" s="8">
        <v>0.51319999999999999</v>
      </c>
      <c r="G24" s="7">
        <v>0.53269999999999995</v>
      </c>
      <c r="H24" s="7">
        <v>0.4839</v>
      </c>
      <c r="I24" s="7">
        <v>0.55230000000000001</v>
      </c>
      <c r="J24" s="7">
        <v>0.61580000000000001</v>
      </c>
      <c r="K24" s="7">
        <v>0.47899999999999998</v>
      </c>
      <c r="L24" s="9">
        <v>0.53269999999999995</v>
      </c>
      <c r="M24" s="7">
        <v>0.62070000000000003</v>
      </c>
      <c r="N24" s="7">
        <v>0.46920000000000001</v>
      </c>
      <c r="O24" s="7">
        <v>0.4839</v>
      </c>
      <c r="P24" s="7">
        <v>0.58160000000000001</v>
      </c>
      <c r="Q24" s="12">
        <f t="shared" si="0"/>
        <v>0.51807999999999998</v>
      </c>
      <c r="R24" s="12">
        <f t="shared" si="1"/>
        <v>0.46920000000000001</v>
      </c>
      <c r="S24" s="7">
        <f t="shared" si="2"/>
        <v>0.62070000000000003</v>
      </c>
      <c r="T24" s="13">
        <f t="shared" si="3"/>
        <v>5.2851046752710046E-2</v>
      </c>
      <c r="U24" s="1">
        <v>250</v>
      </c>
    </row>
    <row r="25" spans="1:21" ht="15.75" thickBot="1" x14ac:dyDescent="0.3">
      <c r="A25" s="1">
        <v>260</v>
      </c>
      <c r="B25" s="7">
        <v>0.4839</v>
      </c>
      <c r="C25" s="7">
        <v>0.48880000000000001</v>
      </c>
      <c r="D25" s="7">
        <v>0.46920000000000001</v>
      </c>
      <c r="E25" s="7">
        <v>0.43009999999999998</v>
      </c>
      <c r="F25" s="8">
        <v>0.4839</v>
      </c>
      <c r="G25" s="7">
        <v>0.47410000000000002</v>
      </c>
      <c r="H25" s="7">
        <v>0.47899999999999998</v>
      </c>
      <c r="I25" s="7">
        <v>0.58160000000000001</v>
      </c>
      <c r="J25" s="7">
        <v>0.46920000000000001</v>
      </c>
      <c r="K25" s="7">
        <v>0.47899999999999998</v>
      </c>
      <c r="L25" s="9">
        <v>0.43990000000000001</v>
      </c>
      <c r="M25" s="7">
        <v>0.64029999999999998</v>
      </c>
      <c r="N25" s="7">
        <v>0.47410000000000002</v>
      </c>
      <c r="O25" s="7">
        <v>0.50339999999999996</v>
      </c>
      <c r="P25" s="7">
        <v>0.50339999999999996</v>
      </c>
      <c r="Q25" s="12">
        <f t="shared" si="0"/>
        <v>0.49332666666666664</v>
      </c>
      <c r="R25" s="12">
        <f t="shared" si="1"/>
        <v>0.43009999999999998</v>
      </c>
      <c r="S25" s="7">
        <f t="shared" si="2"/>
        <v>0.64029999999999998</v>
      </c>
      <c r="T25" s="13">
        <f t="shared" si="3"/>
        <v>5.2753164653434922E-2</v>
      </c>
      <c r="U25" s="1">
        <v>260</v>
      </c>
    </row>
    <row r="26" spans="1:21" ht="15.75" thickBot="1" x14ac:dyDescent="0.3">
      <c r="A26" s="1">
        <v>270</v>
      </c>
      <c r="B26" s="7">
        <v>0.46429999999999999</v>
      </c>
      <c r="C26" s="7">
        <v>0.46920000000000001</v>
      </c>
      <c r="D26" s="7">
        <v>0.50339999999999996</v>
      </c>
      <c r="E26" s="7">
        <v>0.39100000000000001</v>
      </c>
      <c r="F26" s="8">
        <v>0.44479999999999997</v>
      </c>
      <c r="G26" s="7">
        <v>0.46429999999999999</v>
      </c>
      <c r="H26" s="7">
        <v>0.45939999999999998</v>
      </c>
      <c r="I26" s="7">
        <v>0.46920000000000001</v>
      </c>
      <c r="J26" s="7">
        <v>0.45450000000000002</v>
      </c>
      <c r="K26" s="7">
        <v>0.46429999999999999</v>
      </c>
      <c r="L26" s="9">
        <v>0.45939999999999998</v>
      </c>
      <c r="M26" s="7">
        <v>0.45939999999999998</v>
      </c>
      <c r="N26" s="7">
        <v>0.46920000000000001</v>
      </c>
      <c r="O26" s="7">
        <v>0.46920000000000001</v>
      </c>
      <c r="P26" s="7">
        <v>0.46429999999999999</v>
      </c>
      <c r="Q26" s="12">
        <f t="shared" si="0"/>
        <v>0.46039333333333321</v>
      </c>
      <c r="R26" s="12">
        <f t="shared" si="1"/>
        <v>0.39100000000000001</v>
      </c>
      <c r="S26" s="7">
        <f t="shared" si="2"/>
        <v>0.50339999999999996</v>
      </c>
      <c r="T26" s="13">
        <f t="shared" si="3"/>
        <v>2.2861585580140648E-2</v>
      </c>
      <c r="U26" s="1">
        <v>270</v>
      </c>
    </row>
    <row r="27" spans="1:21" ht="15.75" thickBot="1" x14ac:dyDescent="0.3">
      <c r="A27" s="1">
        <v>280</v>
      </c>
      <c r="B27" s="7">
        <v>0.45450000000000002</v>
      </c>
      <c r="C27" s="7">
        <v>0.44479999999999997</v>
      </c>
      <c r="D27" s="7">
        <v>0.41539999999999999</v>
      </c>
      <c r="E27" s="7">
        <v>0.46429999999999999</v>
      </c>
      <c r="F27" s="8">
        <v>0.44479999999999997</v>
      </c>
      <c r="G27" s="7">
        <v>0.57669999999999999</v>
      </c>
      <c r="H27" s="7">
        <v>0.57669999999999999</v>
      </c>
      <c r="I27" s="7">
        <v>0.55720000000000003</v>
      </c>
      <c r="J27" s="7">
        <v>0.43009999999999998</v>
      </c>
      <c r="K27" s="7">
        <v>0.43009999999999998</v>
      </c>
      <c r="L27" s="9">
        <v>0.56210000000000004</v>
      </c>
      <c r="M27" s="7">
        <v>0.44969999999999999</v>
      </c>
      <c r="N27" s="7">
        <v>0.43009999999999998</v>
      </c>
      <c r="O27" s="7">
        <v>0.44969999999999999</v>
      </c>
      <c r="P27" s="7">
        <v>0.58160000000000001</v>
      </c>
      <c r="Q27" s="12">
        <f t="shared" si="0"/>
        <v>0.48452000000000001</v>
      </c>
      <c r="R27" s="12">
        <f t="shared" si="1"/>
        <v>0.41539999999999999</v>
      </c>
      <c r="S27" s="7">
        <f t="shared" si="2"/>
        <v>0.58160000000000001</v>
      </c>
      <c r="T27" s="13">
        <f t="shared" si="3"/>
        <v>6.451595815875931E-2</v>
      </c>
      <c r="U27" s="1">
        <v>280</v>
      </c>
    </row>
    <row r="28" spans="1:21" ht="15.75" thickBot="1" x14ac:dyDescent="0.3">
      <c r="A28" s="1">
        <v>290</v>
      </c>
      <c r="B28" s="7">
        <v>0.42520000000000002</v>
      </c>
      <c r="C28" s="7">
        <v>0.43009999999999998</v>
      </c>
      <c r="D28" s="7">
        <v>0.42520000000000002</v>
      </c>
      <c r="E28" s="7">
        <v>0.43009999999999998</v>
      </c>
      <c r="F28" s="8">
        <v>0.43009999999999998</v>
      </c>
      <c r="G28" s="7">
        <v>0.41539999999999999</v>
      </c>
      <c r="H28" s="7">
        <v>0.36659999999999998</v>
      </c>
      <c r="I28" s="7">
        <v>0.435</v>
      </c>
      <c r="J28" s="7">
        <v>0.42030000000000001</v>
      </c>
      <c r="K28" s="7">
        <v>0.39100000000000001</v>
      </c>
      <c r="L28" s="9">
        <v>0.40079999999999999</v>
      </c>
      <c r="M28" s="7">
        <v>0.43009999999999998</v>
      </c>
      <c r="N28" s="7">
        <v>0.42520000000000002</v>
      </c>
      <c r="O28" s="7">
        <v>0.39100000000000001</v>
      </c>
      <c r="P28" s="7">
        <v>0.43009999999999998</v>
      </c>
      <c r="Q28" s="12">
        <f t="shared" si="0"/>
        <v>0.41641333333333347</v>
      </c>
      <c r="R28" s="12">
        <f t="shared" si="1"/>
        <v>0.36659999999999998</v>
      </c>
      <c r="S28" s="7">
        <f t="shared" si="2"/>
        <v>0.435</v>
      </c>
      <c r="T28" s="13">
        <f t="shared" si="3"/>
        <v>1.9904517314514553E-2</v>
      </c>
      <c r="U28" s="1">
        <v>290</v>
      </c>
    </row>
    <row r="29" spans="1:21" ht="15.75" thickBot="1" x14ac:dyDescent="0.3">
      <c r="A29" s="1">
        <v>300</v>
      </c>
      <c r="B29" s="19">
        <v>0.41539999999999999</v>
      </c>
      <c r="C29" s="7">
        <v>0.39589999999999997</v>
      </c>
      <c r="D29" s="7">
        <v>0.47410000000000002</v>
      </c>
      <c r="E29" s="7">
        <v>0.39100000000000001</v>
      </c>
      <c r="F29" s="8">
        <v>0.39589999999999997</v>
      </c>
      <c r="G29" s="7">
        <v>0.39589999999999997</v>
      </c>
      <c r="H29" s="7">
        <v>0.41060000000000002</v>
      </c>
      <c r="I29" s="7">
        <v>0.40570000000000001</v>
      </c>
      <c r="J29" s="7">
        <v>0.40079999999999999</v>
      </c>
      <c r="K29" s="7">
        <v>0.40570000000000001</v>
      </c>
      <c r="L29" s="9">
        <v>0.39100000000000001</v>
      </c>
      <c r="M29" s="7">
        <v>0.3715</v>
      </c>
      <c r="N29" s="7">
        <v>0.39589999999999997</v>
      </c>
      <c r="O29" s="7">
        <v>0.39589999999999997</v>
      </c>
      <c r="P29" s="7">
        <v>0.40570000000000001</v>
      </c>
      <c r="Q29" s="12">
        <f t="shared" si="0"/>
        <v>0.40340000000000009</v>
      </c>
      <c r="R29" s="12">
        <f t="shared" si="1"/>
        <v>0.3715</v>
      </c>
      <c r="S29" s="7">
        <f t="shared" si="2"/>
        <v>0.47410000000000002</v>
      </c>
      <c r="T29" s="13">
        <f t="shared" si="3"/>
        <v>2.2076716888419549E-2</v>
      </c>
      <c r="U29" s="1">
        <v>300</v>
      </c>
    </row>
    <row r="30" spans="1:21" x14ac:dyDescent="0.25">
      <c r="A30" s="18">
        <v>310</v>
      </c>
      <c r="B30" s="10">
        <v>0.3861</v>
      </c>
      <c r="C30" s="17">
        <v>0.39100000000000001</v>
      </c>
      <c r="D30" s="17">
        <v>0.39589999999999997</v>
      </c>
      <c r="E30" s="17">
        <v>0.39100000000000001</v>
      </c>
      <c r="F30" s="17">
        <v>0.39100000000000001</v>
      </c>
      <c r="G30" s="14">
        <v>0.3861</v>
      </c>
      <c r="H30" s="13">
        <v>0.39100000000000001</v>
      </c>
      <c r="I30" s="15">
        <v>0.3861</v>
      </c>
      <c r="J30" s="17">
        <v>0.40570000000000001</v>
      </c>
      <c r="K30" s="17">
        <v>0.40570000000000001</v>
      </c>
      <c r="L30" s="17">
        <v>0.3861</v>
      </c>
      <c r="M30" s="17">
        <v>0.3861</v>
      </c>
      <c r="N30" s="14">
        <v>0.35189999999999999</v>
      </c>
      <c r="O30" s="14">
        <v>0.3715</v>
      </c>
      <c r="P30" s="14">
        <v>0.3861</v>
      </c>
      <c r="Q30" s="12">
        <f t="shared" si="0"/>
        <v>0.38741999999999993</v>
      </c>
      <c r="R30" s="12">
        <f t="shared" si="1"/>
        <v>0.35189999999999999</v>
      </c>
      <c r="S30" s="7">
        <f t="shared" si="2"/>
        <v>0.40570000000000001</v>
      </c>
      <c r="T30" s="13">
        <f t="shared" si="3"/>
        <v>1.2864858002658698E-2</v>
      </c>
      <c r="U30" s="18">
        <v>310</v>
      </c>
    </row>
    <row r="31" spans="1:21" x14ac:dyDescent="0.25">
      <c r="C31" s="2"/>
      <c r="H31" s="16"/>
    </row>
    <row r="34" spans="1:21" x14ac:dyDescent="0.25">
      <c r="R34" s="23" t="s">
        <v>9</v>
      </c>
      <c r="S34" s="23"/>
      <c r="T34" s="23"/>
    </row>
    <row r="35" spans="1:21" x14ac:dyDescent="0.25">
      <c r="A35" s="23" t="s">
        <v>10</v>
      </c>
      <c r="B35" s="22"/>
      <c r="R35" t="s">
        <v>6</v>
      </c>
      <c r="T35" t="s">
        <v>7</v>
      </c>
      <c r="U35" t="s">
        <v>8</v>
      </c>
    </row>
    <row r="36" spans="1:21" x14ac:dyDescent="0.25">
      <c r="A36">
        <v>40</v>
      </c>
      <c r="B36">
        <f>-19.36*B3^5+181.92*B3^4-683.64*B3^3+1307.7*B3^2-1330.4*B3+665.21</f>
        <v>40.680892874215715</v>
      </c>
      <c r="C36">
        <f t="shared" ref="C36:P36" si="4">-19.36*C3^5+181.92*C3^4-683.64*C3^3+1307.7*C3^2-1330.4*C3+665.21</f>
        <v>38.777726241965411</v>
      </c>
      <c r="D36">
        <f t="shared" si="4"/>
        <v>39.667407310293584</v>
      </c>
      <c r="E36">
        <f t="shared" si="4"/>
        <v>40.872763707096055</v>
      </c>
      <c r="F36">
        <f t="shared" si="4"/>
        <v>40.872763707096055</v>
      </c>
      <c r="G36">
        <f t="shared" si="4"/>
        <v>40.086440725028297</v>
      </c>
      <c r="H36">
        <f t="shared" si="4"/>
        <v>40.485243388357958</v>
      </c>
      <c r="I36">
        <f t="shared" si="4"/>
        <v>37.819135949802785</v>
      </c>
      <c r="J36">
        <f t="shared" si="4"/>
        <v>40.680892874215715</v>
      </c>
      <c r="K36">
        <f t="shared" si="4"/>
        <v>40.872763707096055</v>
      </c>
      <c r="L36">
        <f t="shared" si="4"/>
        <v>40.872763707096055</v>
      </c>
      <c r="M36">
        <f t="shared" si="4"/>
        <v>40.680892874215715</v>
      </c>
      <c r="N36">
        <f t="shared" si="4"/>
        <v>40.086440725028297</v>
      </c>
      <c r="O36">
        <f t="shared" si="4"/>
        <v>40.872763707096055</v>
      </c>
      <c r="P36">
        <f t="shared" si="4"/>
        <v>40.680892874215715</v>
      </c>
      <c r="R36">
        <f>AVERAGE(B36:P36)</f>
        <v>40.267318958187964</v>
      </c>
      <c r="T36">
        <f>_xlfn.STDEV.S(B36:P36)</f>
        <v>0.89451885198338443</v>
      </c>
      <c r="U36">
        <f>R36-A36</f>
        <v>0.26731895818796403</v>
      </c>
    </row>
    <row r="37" spans="1:21" x14ac:dyDescent="0.25">
      <c r="A37">
        <f>A36+10</f>
        <v>50</v>
      </c>
      <c r="B37">
        <f t="shared" ref="B37:P64" si="5">-19.36*B4^5+181.92*B4^4-683.64*B4^3+1307.7*B4^2-1330.4*B4+665.21</f>
        <v>51.209525687452697</v>
      </c>
      <c r="C37">
        <f t="shared" si="5"/>
        <v>51.106941275304507</v>
      </c>
      <c r="D37">
        <f t="shared" si="5"/>
        <v>51.312811617005991</v>
      </c>
      <c r="E37">
        <f t="shared" si="5"/>
        <v>50.903805423189624</v>
      </c>
      <c r="F37">
        <f t="shared" si="5"/>
        <v>50.021330360326374</v>
      </c>
      <c r="G37">
        <f t="shared" si="5"/>
        <v>51.209525687452697</v>
      </c>
      <c r="H37">
        <f t="shared" si="5"/>
        <v>51.209525687452697</v>
      </c>
      <c r="I37">
        <f t="shared" si="5"/>
        <v>51.312811617005991</v>
      </c>
      <c r="J37">
        <f t="shared" si="5"/>
        <v>51.005040607448791</v>
      </c>
      <c r="K37">
        <f t="shared" si="5"/>
        <v>51.312811617005991</v>
      </c>
      <c r="L37">
        <f t="shared" si="5"/>
        <v>51.005040607448791</v>
      </c>
      <c r="M37">
        <f t="shared" si="5"/>
        <v>51.005040607448791</v>
      </c>
      <c r="N37">
        <f t="shared" si="5"/>
        <v>51.005040607448791</v>
      </c>
      <c r="O37">
        <f t="shared" si="5"/>
        <v>48.25613512193604</v>
      </c>
      <c r="P37">
        <f t="shared" si="5"/>
        <v>50.605924389661595</v>
      </c>
      <c r="R37">
        <f t="shared" ref="R37:R63" si="6">AVERAGE(B37:P37)</f>
        <v>50.832087394239288</v>
      </c>
      <c r="T37">
        <f t="shared" ref="T37:T63" si="7">_xlfn.STDEV.S(B37:P37)</f>
        <v>0.78672070284230877</v>
      </c>
      <c r="U37">
        <f t="shared" ref="U37:U63" si="8">R37-A37</f>
        <v>0.8320873942392879</v>
      </c>
    </row>
    <row r="38" spans="1:21" x14ac:dyDescent="0.25">
      <c r="A38">
        <f t="shared" ref="A38:A63" si="9">A37+10</f>
        <v>60</v>
      </c>
      <c r="B38">
        <f t="shared" si="5"/>
        <v>60.369076088804832</v>
      </c>
      <c r="C38">
        <f t="shared" si="5"/>
        <v>53.54178425463715</v>
      </c>
      <c r="D38">
        <f t="shared" si="5"/>
        <v>60.369076088804832</v>
      </c>
      <c r="E38">
        <f t="shared" si="5"/>
        <v>56.15603186835915</v>
      </c>
      <c r="F38">
        <f t="shared" si="5"/>
        <v>58.239701804679498</v>
      </c>
      <c r="G38">
        <f t="shared" si="5"/>
        <v>60.888945424826943</v>
      </c>
      <c r="H38">
        <f t="shared" si="5"/>
        <v>60.369076088804832</v>
      </c>
      <c r="I38">
        <f t="shared" si="5"/>
        <v>60.369076088804832</v>
      </c>
      <c r="J38">
        <f t="shared" si="5"/>
        <v>58.556017967456683</v>
      </c>
      <c r="K38">
        <f t="shared" si="5"/>
        <v>59.198775544604359</v>
      </c>
      <c r="L38">
        <f t="shared" si="5"/>
        <v>60.031580111010499</v>
      </c>
      <c r="M38">
        <f t="shared" si="5"/>
        <v>60.714530233990445</v>
      </c>
      <c r="N38">
        <f t="shared" si="5"/>
        <v>59.035588505361829</v>
      </c>
      <c r="O38">
        <f t="shared" si="5"/>
        <v>58.397299386516352</v>
      </c>
      <c r="P38">
        <f t="shared" si="5"/>
        <v>60.541240440308684</v>
      </c>
      <c r="R38">
        <f t="shared" si="6"/>
        <v>59.118519993131393</v>
      </c>
      <c r="T38">
        <f t="shared" si="7"/>
        <v>2.0052351912961064</v>
      </c>
      <c r="U38">
        <f t="shared" si="8"/>
        <v>-0.88148000686860684</v>
      </c>
    </row>
    <row r="39" spans="1:21" x14ac:dyDescent="0.25">
      <c r="A39">
        <f t="shared" si="9"/>
        <v>70</v>
      </c>
      <c r="B39">
        <f t="shared" si="5"/>
        <v>70.795522179202635</v>
      </c>
      <c r="C39">
        <f t="shared" si="5"/>
        <v>68.330551477755762</v>
      </c>
      <c r="D39">
        <f t="shared" si="5"/>
        <v>70.795522179202635</v>
      </c>
      <c r="E39">
        <f t="shared" si="5"/>
        <v>69.880760856938878</v>
      </c>
      <c r="F39">
        <f t="shared" si="5"/>
        <v>71.027270396054973</v>
      </c>
      <c r="G39">
        <f t="shared" si="5"/>
        <v>71.725148407205097</v>
      </c>
      <c r="H39">
        <f t="shared" si="5"/>
        <v>71.027270396054973</v>
      </c>
      <c r="I39">
        <f t="shared" si="5"/>
        <v>70.107629493024433</v>
      </c>
      <c r="J39">
        <f t="shared" si="5"/>
        <v>68.549123401893212</v>
      </c>
      <c r="K39">
        <f t="shared" si="5"/>
        <v>68.989794764972885</v>
      </c>
      <c r="L39">
        <f t="shared" si="5"/>
        <v>71.027270396054973</v>
      </c>
      <c r="M39">
        <f t="shared" si="5"/>
        <v>70.565003783152179</v>
      </c>
      <c r="N39">
        <f t="shared" si="5"/>
        <v>70.565003783152179</v>
      </c>
      <c r="O39">
        <f t="shared" si="5"/>
        <v>70.565003783152179</v>
      </c>
      <c r="P39">
        <f t="shared" si="5"/>
        <v>71.961864439943611</v>
      </c>
      <c r="R39">
        <f t="shared" si="6"/>
        <v>70.394182649184046</v>
      </c>
      <c r="T39">
        <f t="shared" si="7"/>
        <v>1.0630824441567421</v>
      </c>
      <c r="U39">
        <f t="shared" si="8"/>
        <v>0.39418264918404589</v>
      </c>
    </row>
    <row r="40" spans="1:21" x14ac:dyDescent="0.25">
      <c r="A40">
        <f t="shared" si="9"/>
        <v>80</v>
      </c>
      <c r="B40">
        <f t="shared" si="5"/>
        <v>79.68714325592714</v>
      </c>
      <c r="C40">
        <f t="shared" si="5"/>
        <v>80.531740872968612</v>
      </c>
      <c r="D40">
        <f t="shared" si="5"/>
        <v>81.690437746894986</v>
      </c>
      <c r="E40">
        <f t="shared" si="5"/>
        <v>80.246556067286519</v>
      </c>
      <c r="F40">
        <f t="shared" si="5"/>
        <v>81.690437746894986</v>
      </c>
      <c r="G40">
        <f t="shared" si="5"/>
        <v>80.531740872968612</v>
      </c>
      <c r="H40">
        <f t="shared" si="5"/>
        <v>80.246556067286519</v>
      </c>
      <c r="I40">
        <f t="shared" si="5"/>
        <v>80.8186976683578</v>
      </c>
      <c r="J40">
        <f t="shared" si="5"/>
        <v>79.407104372107824</v>
      </c>
      <c r="K40">
        <f t="shared" si="5"/>
        <v>80.8186976683578</v>
      </c>
      <c r="L40">
        <f t="shared" si="5"/>
        <v>78.303582440632454</v>
      </c>
      <c r="M40">
        <f t="shared" si="5"/>
        <v>80.246556067286519</v>
      </c>
      <c r="N40">
        <f t="shared" si="5"/>
        <v>80.8186976683578</v>
      </c>
      <c r="O40">
        <f t="shared" si="5"/>
        <v>80.531740872968612</v>
      </c>
      <c r="P40">
        <f t="shared" si="5"/>
        <v>81.690437746894986</v>
      </c>
      <c r="R40">
        <f t="shared" si="6"/>
        <v>80.484008475679417</v>
      </c>
      <c r="T40">
        <f t="shared" si="7"/>
        <v>0.90346261411633078</v>
      </c>
      <c r="U40">
        <f t="shared" si="8"/>
        <v>0.48400847567941696</v>
      </c>
    </row>
    <row r="41" spans="1:21" x14ac:dyDescent="0.25">
      <c r="A41">
        <f t="shared" si="9"/>
        <v>90</v>
      </c>
      <c r="B41">
        <f t="shared" si="5"/>
        <v>89.663177217984867</v>
      </c>
      <c r="C41">
        <f t="shared" si="5"/>
        <v>93.285052309515777</v>
      </c>
      <c r="D41">
        <f t="shared" si="5"/>
        <v>91.437888576271234</v>
      </c>
      <c r="E41">
        <f t="shared" si="5"/>
        <v>91.075858369989191</v>
      </c>
      <c r="F41">
        <f t="shared" si="5"/>
        <v>91.437888576271234</v>
      </c>
      <c r="G41">
        <f t="shared" si="5"/>
        <v>91.437888576271234</v>
      </c>
      <c r="H41">
        <f t="shared" si="5"/>
        <v>91.437888576271234</v>
      </c>
      <c r="I41">
        <f t="shared" si="5"/>
        <v>87.287369407781625</v>
      </c>
      <c r="J41">
        <f t="shared" si="5"/>
        <v>91.437888576271234</v>
      </c>
      <c r="K41">
        <f t="shared" si="5"/>
        <v>90.716703155810137</v>
      </c>
      <c r="L41">
        <f t="shared" si="5"/>
        <v>91.075858369989191</v>
      </c>
      <c r="M41">
        <f t="shared" si="5"/>
        <v>91.437888576271234</v>
      </c>
      <c r="N41">
        <f t="shared" si="5"/>
        <v>91.802839142748553</v>
      </c>
      <c r="O41">
        <f t="shared" si="5"/>
        <v>91.802839142748553</v>
      </c>
      <c r="P41">
        <f t="shared" si="5"/>
        <v>90.716703155810137</v>
      </c>
      <c r="R41">
        <f t="shared" si="6"/>
        <v>91.070248782000363</v>
      </c>
      <c r="T41">
        <f t="shared" si="7"/>
        <v>1.2908957230628682</v>
      </c>
      <c r="U41">
        <f t="shared" si="8"/>
        <v>1.0702487820003626</v>
      </c>
    </row>
    <row r="42" spans="1:21" x14ac:dyDescent="0.25">
      <c r="A42">
        <f t="shared" si="9"/>
        <v>100</v>
      </c>
      <c r="B42">
        <f t="shared" si="5"/>
        <v>97.229228588623073</v>
      </c>
      <c r="C42">
        <f t="shared" si="5"/>
        <v>102.45617173342396</v>
      </c>
      <c r="D42">
        <f t="shared" si="5"/>
        <v>102.91983661151062</v>
      </c>
      <c r="E42">
        <f t="shared" si="5"/>
        <v>102.91983661151062</v>
      </c>
      <c r="F42">
        <f t="shared" si="5"/>
        <v>101.54214083952979</v>
      </c>
      <c r="G42">
        <f t="shared" si="5"/>
        <v>98.91035482460029</v>
      </c>
      <c r="H42">
        <f t="shared" si="5"/>
        <v>102.91983661151062</v>
      </c>
      <c r="I42">
        <f t="shared" si="5"/>
        <v>102.45617173342396</v>
      </c>
      <c r="J42">
        <f t="shared" si="5"/>
        <v>91.437888576271234</v>
      </c>
      <c r="K42">
        <f t="shared" si="5"/>
        <v>95.218622719865152</v>
      </c>
      <c r="L42">
        <f t="shared" si="5"/>
        <v>101.99696266241904</v>
      </c>
      <c r="M42">
        <f t="shared" si="5"/>
        <v>102.45617173342396</v>
      </c>
      <c r="N42">
        <f t="shared" si="5"/>
        <v>102.45617173342396</v>
      </c>
      <c r="O42">
        <f t="shared" si="5"/>
        <v>101.99696266241904</v>
      </c>
      <c r="P42">
        <f t="shared" si="5"/>
        <v>102.91983661151062</v>
      </c>
      <c r="R42">
        <f t="shared" si="6"/>
        <v>100.6557462835644</v>
      </c>
      <c r="T42">
        <f t="shared" si="7"/>
        <v>3.4555606691107914</v>
      </c>
      <c r="U42">
        <f t="shared" si="8"/>
        <v>0.65574628356439746</v>
      </c>
    </row>
    <row r="43" spans="1:21" x14ac:dyDescent="0.25">
      <c r="A43">
        <f t="shared" si="9"/>
        <v>110</v>
      </c>
      <c r="B43">
        <f t="shared" si="5"/>
        <v>102.45617173342396</v>
      </c>
      <c r="C43">
        <f t="shared" si="5"/>
        <v>110.98181638085134</v>
      </c>
      <c r="D43">
        <f t="shared" si="5"/>
        <v>110.98181638085134</v>
      </c>
      <c r="E43">
        <f t="shared" si="5"/>
        <v>110.98181638085134</v>
      </c>
      <c r="F43">
        <f t="shared" si="5"/>
        <v>110.98181638085134</v>
      </c>
      <c r="G43">
        <f t="shared" si="5"/>
        <v>109.36424553027564</v>
      </c>
      <c r="H43">
        <f t="shared" si="5"/>
        <v>109.36424553027564</v>
      </c>
      <c r="I43">
        <f t="shared" si="5"/>
        <v>101.09163865177425</v>
      </c>
      <c r="J43">
        <f t="shared" si="5"/>
        <v>114.95014653783051</v>
      </c>
      <c r="K43">
        <f t="shared" si="5"/>
        <v>109.89780889038479</v>
      </c>
      <c r="L43">
        <f t="shared" si="5"/>
        <v>109.36424553027564</v>
      </c>
      <c r="M43">
        <f t="shared" si="5"/>
        <v>110.98181638085134</v>
      </c>
      <c r="N43">
        <f t="shared" si="5"/>
        <v>114.36319087306833</v>
      </c>
      <c r="O43">
        <f t="shared" si="5"/>
        <v>112.07748485070238</v>
      </c>
      <c r="P43">
        <f t="shared" si="5"/>
        <v>113.78253838487331</v>
      </c>
      <c r="R43">
        <f t="shared" si="6"/>
        <v>110.10805322780942</v>
      </c>
      <c r="T43">
        <f t="shared" si="7"/>
        <v>3.8200677900965299</v>
      </c>
      <c r="U43">
        <f t="shared" si="8"/>
        <v>0.10805322780942106</v>
      </c>
    </row>
    <row r="44" spans="1:21" x14ac:dyDescent="0.25">
      <c r="A44">
        <f t="shared" si="9"/>
        <v>120</v>
      </c>
      <c r="B44">
        <f t="shared" si="5"/>
        <v>123.17026813990879</v>
      </c>
      <c r="C44">
        <f t="shared" si="5"/>
        <v>125.24936342051456</v>
      </c>
      <c r="D44">
        <f t="shared" si="5"/>
        <v>124.54844238383964</v>
      </c>
      <c r="E44">
        <f t="shared" si="5"/>
        <v>124.54844238383964</v>
      </c>
      <c r="F44">
        <f t="shared" si="5"/>
        <v>125.24936342051456</v>
      </c>
      <c r="G44">
        <f t="shared" si="5"/>
        <v>125.24936342051456</v>
      </c>
      <c r="H44">
        <f t="shared" si="5"/>
        <v>125.24936342051456</v>
      </c>
      <c r="I44">
        <f t="shared" si="5"/>
        <v>125.24936342051456</v>
      </c>
      <c r="J44">
        <f t="shared" si="5"/>
        <v>125.24936342051456</v>
      </c>
      <c r="K44">
        <f t="shared" si="5"/>
        <v>115.54349854274506</v>
      </c>
      <c r="L44">
        <f t="shared" si="5"/>
        <v>125.24936342051456</v>
      </c>
      <c r="M44">
        <f t="shared" si="5"/>
        <v>123.17026813990879</v>
      </c>
      <c r="N44">
        <f t="shared" si="5"/>
        <v>125.24936342051456</v>
      </c>
      <c r="O44">
        <f t="shared" si="5"/>
        <v>127.3859187990256</v>
      </c>
      <c r="P44">
        <f t="shared" si="5"/>
        <v>124.54844238383964</v>
      </c>
      <c r="R44">
        <f t="shared" si="6"/>
        <v>124.3273458758149</v>
      </c>
      <c r="T44">
        <f t="shared" si="7"/>
        <v>2.6204699945210095</v>
      </c>
      <c r="U44">
        <f t="shared" si="8"/>
        <v>4.327345875814899</v>
      </c>
    </row>
    <row r="45" spans="1:21" x14ac:dyDescent="0.25">
      <c r="A45">
        <f t="shared" si="9"/>
        <v>130</v>
      </c>
      <c r="B45">
        <f t="shared" si="5"/>
        <v>125.24936342051456</v>
      </c>
      <c r="C45">
        <f t="shared" si="5"/>
        <v>125.9583222056599</v>
      </c>
      <c r="D45">
        <f t="shared" si="5"/>
        <v>119.87097093656803</v>
      </c>
      <c r="E45">
        <f t="shared" si="5"/>
        <v>131.13995443310739</v>
      </c>
      <c r="F45">
        <f t="shared" si="5"/>
        <v>131.13995443310739</v>
      </c>
      <c r="G45">
        <f t="shared" si="5"/>
        <v>119.87097093656803</v>
      </c>
      <c r="H45">
        <f t="shared" si="5"/>
        <v>127.3859187990256</v>
      </c>
      <c r="I45">
        <f t="shared" si="5"/>
        <v>133.4827656322874</v>
      </c>
      <c r="J45">
        <f t="shared" si="5"/>
        <v>128.1195007600295</v>
      </c>
      <c r="K45">
        <f t="shared" si="5"/>
        <v>130.37168410629045</v>
      </c>
      <c r="L45">
        <f t="shared" si="5"/>
        <v>128.1195007600295</v>
      </c>
      <c r="M45">
        <f t="shared" si="5"/>
        <v>126.66071450109439</v>
      </c>
      <c r="N45">
        <f t="shared" si="5"/>
        <v>128.1195007600295</v>
      </c>
      <c r="O45">
        <f t="shared" si="5"/>
        <v>119.87097093656803</v>
      </c>
      <c r="P45">
        <f t="shared" si="5"/>
        <v>128.86157691168523</v>
      </c>
      <c r="R45">
        <f t="shared" si="6"/>
        <v>126.94811130217099</v>
      </c>
      <c r="T45">
        <f t="shared" si="7"/>
        <v>4.2404591434573016</v>
      </c>
      <c r="U45">
        <f t="shared" si="8"/>
        <v>-3.0518886978290141</v>
      </c>
    </row>
    <row r="46" spans="1:21" x14ac:dyDescent="0.25">
      <c r="A46">
        <f t="shared" si="9"/>
        <v>140</v>
      </c>
      <c r="B46">
        <f t="shared" si="5"/>
        <v>111.52113539613333</v>
      </c>
      <c r="C46">
        <f t="shared" si="5"/>
        <v>136.7589379213764</v>
      </c>
      <c r="D46">
        <f t="shared" si="5"/>
        <v>139.30139257660903</v>
      </c>
      <c r="E46">
        <f t="shared" si="5"/>
        <v>138.45564641034366</v>
      </c>
      <c r="F46">
        <f t="shared" si="5"/>
        <v>139.30139257660903</v>
      </c>
      <c r="G46">
        <f t="shared" si="5"/>
        <v>128.1195007600295</v>
      </c>
      <c r="H46">
        <f t="shared" si="5"/>
        <v>137.60229793940084</v>
      </c>
      <c r="I46">
        <f t="shared" si="5"/>
        <v>136.7589379213764</v>
      </c>
      <c r="J46">
        <f t="shared" si="5"/>
        <v>139.30139257660903</v>
      </c>
      <c r="K46">
        <f t="shared" si="5"/>
        <v>139.30139257660903</v>
      </c>
      <c r="L46">
        <f t="shared" si="5"/>
        <v>139.30139257660903</v>
      </c>
      <c r="M46">
        <f t="shared" si="5"/>
        <v>131.13995443310739</v>
      </c>
      <c r="N46">
        <f t="shared" si="5"/>
        <v>125.9583222056599</v>
      </c>
      <c r="O46">
        <f t="shared" si="5"/>
        <v>143.7742383687563</v>
      </c>
      <c r="P46">
        <f t="shared" si="5"/>
        <v>138.45564641034366</v>
      </c>
      <c r="R46">
        <f t="shared" si="6"/>
        <v>135.0034387099715</v>
      </c>
      <c r="T46">
        <f t="shared" si="7"/>
        <v>8.0249160123733638</v>
      </c>
      <c r="U46">
        <f t="shared" si="8"/>
        <v>-4.9965612900284953</v>
      </c>
    </row>
    <row r="47" spans="1:21" x14ac:dyDescent="0.25">
      <c r="A47">
        <f t="shared" si="9"/>
        <v>150</v>
      </c>
      <c r="B47">
        <f t="shared" si="5"/>
        <v>148.50083810751414</v>
      </c>
      <c r="C47">
        <f t="shared" si="5"/>
        <v>144.70108373603534</v>
      </c>
      <c r="D47">
        <f t="shared" si="5"/>
        <v>158.86356779401137</v>
      </c>
      <c r="E47">
        <f t="shared" si="5"/>
        <v>144.70108373603534</v>
      </c>
      <c r="F47">
        <f t="shared" si="5"/>
        <v>150.47965475802903</v>
      </c>
      <c r="G47">
        <f t="shared" si="5"/>
        <v>149.4843372285211</v>
      </c>
      <c r="H47">
        <f t="shared" si="5"/>
        <v>144.70108373603534</v>
      </c>
      <c r="I47">
        <f t="shared" si="5"/>
        <v>150.47965475802903</v>
      </c>
      <c r="J47">
        <f t="shared" si="5"/>
        <v>138.45564641034366</v>
      </c>
      <c r="K47">
        <f t="shared" si="5"/>
        <v>146.56869879725161</v>
      </c>
      <c r="L47">
        <f t="shared" si="5"/>
        <v>147.52900797217251</v>
      </c>
      <c r="M47">
        <f t="shared" si="5"/>
        <v>150.47965475802903</v>
      </c>
      <c r="N47">
        <f t="shared" si="5"/>
        <v>149.4843372285211</v>
      </c>
      <c r="O47">
        <f t="shared" si="5"/>
        <v>149.4843372285211</v>
      </c>
      <c r="P47">
        <f t="shared" si="5"/>
        <v>148.50083810751414</v>
      </c>
      <c r="R47">
        <f t="shared" si="6"/>
        <v>148.16092162377092</v>
      </c>
      <c r="T47">
        <f t="shared" si="7"/>
        <v>4.3850384270882978</v>
      </c>
      <c r="U47">
        <f t="shared" si="8"/>
        <v>-1.8390783762290823</v>
      </c>
    </row>
    <row r="48" spans="1:21" x14ac:dyDescent="0.25">
      <c r="A48">
        <f t="shared" si="9"/>
        <v>160</v>
      </c>
      <c r="B48">
        <f t="shared" si="5"/>
        <v>162.22900429625497</v>
      </c>
      <c r="C48">
        <f t="shared" si="5"/>
        <v>159.97193730367439</v>
      </c>
      <c r="D48">
        <f t="shared" si="5"/>
        <v>171.79404029883267</v>
      </c>
      <c r="E48">
        <f t="shared" si="5"/>
        <v>157.76842214590567</v>
      </c>
      <c r="F48">
        <f t="shared" si="5"/>
        <v>163.3544458312258</v>
      </c>
      <c r="G48">
        <f t="shared" si="5"/>
        <v>163.3544458312258</v>
      </c>
      <c r="H48">
        <f t="shared" si="5"/>
        <v>150.47965475802903</v>
      </c>
      <c r="I48">
        <f t="shared" si="5"/>
        <v>162.22900429625497</v>
      </c>
      <c r="J48">
        <f t="shared" si="5"/>
        <v>161.0936944046299</v>
      </c>
      <c r="K48">
        <f t="shared" si="5"/>
        <v>163.3544458312258</v>
      </c>
      <c r="L48">
        <f t="shared" si="5"/>
        <v>162.22900429625497</v>
      </c>
      <c r="M48">
        <f t="shared" si="5"/>
        <v>162.22900429625497</v>
      </c>
      <c r="N48">
        <f t="shared" si="5"/>
        <v>163.3544458312258</v>
      </c>
      <c r="O48">
        <f t="shared" si="5"/>
        <v>163.3544458312258</v>
      </c>
      <c r="P48">
        <f t="shared" si="5"/>
        <v>162.22900429625497</v>
      </c>
      <c r="R48">
        <f t="shared" si="6"/>
        <v>161.93499996989837</v>
      </c>
      <c r="T48">
        <f t="shared" si="7"/>
        <v>4.3165273448645909</v>
      </c>
      <c r="U48">
        <f t="shared" si="8"/>
        <v>1.9349999698983709</v>
      </c>
    </row>
    <row r="49" spans="1:21" x14ac:dyDescent="0.25">
      <c r="A49">
        <f t="shared" si="9"/>
        <v>170</v>
      </c>
      <c r="B49">
        <f t="shared" si="5"/>
        <v>171.79404029883267</v>
      </c>
      <c r="C49">
        <f t="shared" si="5"/>
        <v>179.5873095064369</v>
      </c>
      <c r="D49">
        <f t="shared" si="5"/>
        <v>169.30986178507629</v>
      </c>
      <c r="E49">
        <f t="shared" si="5"/>
        <v>169.30986178507629</v>
      </c>
      <c r="F49">
        <f t="shared" si="5"/>
        <v>165.69376336812707</v>
      </c>
      <c r="G49">
        <f t="shared" si="5"/>
        <v>171.79404029883267</v>
      </c>
      <c r="H49">
        <f t="shared" si="5"/>
        <v>173.03273348661838</v>
      </c>
      <c r="I49">
        <f t="shared" si="5"/>
        <v>171.79404029883267</v>
      </c>
      <c r="J49">
        <f t="shared" si="5"/>
        <v>179.5873095064369</v>
      </c>
      <c r="K49">
        <f t="shared" si="5"/>
        <v>179.5873095064369</v>
      </c>
      <c r="L49">
        <f t="shared" si="5"/>
        <v>156.68633809270193</v>
      </c>
      <c r="M49">
        <f t="shared" si="5"/>
        <v>171.79404029883267</v>
      </c>
      <c r="N49">
        <f t="shared" si="5"/>
        <v>170.54448881751688</v>
      </c>
      <c r="O49">
        <f t="shared" si="5"/>
        <v>169.30986178507629</v>
      </c>
      <c r="P49">
        <f t="shared" si="5"/>
        <v>179.5873095064369</v>
      </c>
      <c r="R49">
        <f t="shared" si="6"/>
        <v>171.96082055608477</v>
      </c>
      <c r="T49">
        <f t="shared" si="7"/>
        <v>6.1504248280598528</v>
      </c>
      <c r="U49">
        <f t="shared" si="8"/>
        <v>1.9608205560847694</v>
      </c>
    </row>
    <row r="50" spans="1:21" x14ac:dyDescent="0.25">
      <c r="A50">
        <f t="shared" si="9"/>
        <v>180</v>
      </c>
      <c r="B50">
        <f t="shared" si="5"/>
        <v>183.71302008876501</v>
      </c>
      <c r="C50">
        <f t="shared" si="5"/>
        <v>182.32126237574994</v>
      </c>
      <c r="D50">
        <f t="shared" si="5"/>
        <v>182.32126237574994</v>
      </c>
      <c r="E50">
        <f t="shared" si="5"/>
        <v>180.94608922253667</v>
      </c>
      <c r="F50">
        <f t="shared" si="5"/>
        <v>183.71302008876501</v>
      </c>
      <c r="G50">
        <f t="shared" si="5"/>
        <v>182.32126237574994</v>
      </c>
      <c r="H50">
        <f t="shared" si="5"/>
        <v>185.09264047812633</v>
      </c>
      <c r="I50">
        <f t="shared" si="5"/>
        <v>183.71302008876501</v>
      </c>
      <c r="J50">
        <f t="shared" si="5"/>
        <v>176.91817379294685</v>
      </c>
      <c r="K50">
        <f t="shared" si="5"/>
        <v>182.32126237574994</v>
      </c>
      <c r="L50">
        <f t="shared" si="5"/>
        <v>179.5873095064369</v>
      </c>
      <c r="M50">
        <f t="shared" si="5"/>
        <v>182.32126237574994</v>
      </c>
      <c r="N50">
        <f t="shared" si="5"/>
        <v>180.94608922253667</v>
      </c>
      <c r="O50">
        <f t="shared" si="5"/>
        <v>179.5873095064369</v>
      </c>
      <c r="P50">
        <f t="shared" si="5"/>
        <v>178.24473368569954</v>
      </c>
      <c r="R50">
        <f t="shared" si="6"/>
        <v>181.60451450398426</v>
      </c>
      <c r="T50">
        <f t="shared" si="7"/>
        <v>2.2413045290417344</v>
      </c>
      <c r="U50">
        <f t="shared" si="8"/>
        <v>1.6045145039842623</v>
      </c>
    </row>
    <row r="51" spans="1:21" x14ac:dyDescent="0.25">
      <c r="A51">
        <f t="shared" si="9"/>
        <v>190</v>
      </c>
      <c r="B51">
        <f t="shared" si="5"/>
        <v>192.3920492237869</v>
      </c>
      <c r="C51">
        <f t="shared" si="5"/>
        <v>193.90501575552025</v>
      </c>
      <c r="D51">
        <f t="shared" si="5"/>
        <v>189.41980308975201</v>
      </c>
      <c r="E51">
        <f t="shared" si="5"/>
        <v>193.90501575552025</v>
      </c>
      <c r="F51">
        <f t="shared" si="5"/>
        <v>178.24473368569954</v>
      </c>
      <c r="G51">
        <f t="shared" si="5"/>
        <v>193.90501575552025</v>
      </c>
      <c r="H51">
        <f t="shared" si="5"/>
        <v>166.88467394228633</v>
      </c>
      <c r="I51">
        <f t="shared" si="5"/>
        <v>193.90501575552025</v>
      </c>
      <c r="J51">
        <f t="shared" si="5"/>
        <v>190.89704578177259</v>
      </c>
      <c r="K51">
        <f t="shared" si="5"/>
        <v>193.90501575552025</v>
      </c>
      <c r="L51">
        <f t="shared" si="5"/>
        <v>186.51779872392945</v>
      </c>
      <c r="M51">
        <f t="shared" si="5"/>
        <v>203.3382190098763</v>
      </c>
      <c r="N51">
        <f t="shared" si="5"/>
        <v>195.43614934999999</v>
      </c>
      <c r="O51">
        <f t="shared" si="5"/>
        <v>200.10804247605654</v>
      </c>
      <c r="P51">
        <f t="shared" si="5"/>
        <v>192.3920492237869</v>
      </c>
      <c r="R51">
        <f t="shared" si="6"/>
        <v>191.01037621896987</v>
      </c>
      <c r="T51">
        <f t="shared" si="7"/>
        <v>8.7332721599393786</v>
      </c>
      <c r="U51">
        <f t="shared" si="8"/>
        <v>1.0103762189698671</v>
      </c>
    </row>
    <row r="52" spans="1:21" x14ac:dyDescent="0.25">
      <c r="A52">
        <f t="shared" si="9"/>
        <v>200</v>
      </c>
      <c r="B52">
        <f t="shared" si="5"/>
        <v>206.64608196467475</v>
      </c>
      <c r="C52">
        <f t="shared" si="5"/>
        <v>204.98233211676325</v>
      </c>
      <c r="D52">
        <f t="shared" si="5"/>
        <v>204.98233211676325</v>
      </c>
      <c r="E52">
        <f t="shared" si="5"/>
        <v>198.52155296876572</v>
      </c>
      <c r="F52">
        <f t="shared" si="5"/>
        <v>166.88467394228633</v>
      </c>
      <c r="G52">
        <f t="shared" si="5"/>
        <v>189.41980308975201</v>
      </c>
      <c r="H52">
        <f t="shared" si="5"/>
        <v>175.60744342861261</v>
      </c>
      <c r="I52">
        <f t="shared" si="5"/>
        <v>204.98233211676325</v>
      </c>
      <c r="J52">
        <f t="shared" si="5"/>
        <v>220.65189113772999</v>
      </c>
      <c r="K52">
        <f t="shared" si="5"/>
        <v>222.50190772977533</v>
      </c>
      <c r="L52">
        <f t="shared" si="5"/>
        <v>206.64608196467475</v>
      </c>
      <c r="M52">
        <f t="shared" si="5"/>
        <v>204.98233211676325</v>
      </c>
      <c r="N52">
        <f t="shared" si="5"/>
        <v>200.10804247605654</v>
      </c>
      <c r="O52">
        <f t="shared" si="5"/>
        <v>203.3382190098763</v>
      </c>
      <c r="P52">
        <f t="shared" si="5"/>
        <v>206.64608196467475</v>
      </c>
      <c r="R52">
        <f t="shared" si="6"/>
        <v>201.12674054292881</v>
      </c>
      <c r="T52">
        <f t="shared" si="7"/>
        <v>14.546728725592201</v>
      </c>
      <c r="U52">
        <f t="shared" si="8"/>
        <v>1.1267405429288146</v>
      </c>
    </row>
    <row r="53" spans="1:21" x14ac:dyDescent="0.25">
      <c r="A53">
        <f t="shared" si="9"/>
        <v>210</v>
      </c>
      <c r="B53">
        <f t="shared" si="5"/>
        <v>217.01657298428745</v>
      </c>
      <c r="C53">
        <f t="shared" si="5"/>
        <v>217.01657298428745</v>
      </c>
      <c r="D53">
        <f t="shared" si="5"/>
        <v>211.72194545269468</v>
      </c>
      <c r="E53">
        <f t="shared" si="5"/>
        <v>211.72194545269468</v>
      </c>
      <c r="F53">
        <f t="shared" ref="C53:P63" si="10">-19.36*F20^5+181.92*F20^4-683.64*F20^3+1307.7*F20^2-1330.4*F20+665.21</f>
        <v>182.32126237574994</v>
      </c>
      <c r="G53">
        <f t="shared" si="10"/>
        <v>230.0833424661231</v>
      </c>
      <c r="H53">
        <f t="shared" si="10"/>
        <v>211.72194545269468</v>
      </c>
      <c r="I53">
        <f t="shared" si="10"/>
        <v>213.46601070679031</v>
      </c>
      <c r="J53">
        <f t="shared" si="10"/>
        <v>215.23081130636643</v>
      </c>
      <c r="K53">
        <f t="shared" si="10"/>
        <v>211.72194545269468</v>
      </c>
      <c r="L53">
        <f t="shared" si="10"/>
        <v>232.04465920325913</v>
      </c>
      <c r="M53">
        <f t="shared" si="10"/>
        <v>215.23081130636643</v>
      </c>
      <c r="N53">
        <f t="shared" si="10"/>
        <v>215.23081130636643</v>
      </c>
      <c r="O53">
        <f t="shared" si="10"/>
        <v>209.99839152956122</v>
      </c>
      <c r="P53">
        <f t="shared" si="10"/>
        <v>206.64608196467475</v>
      </c>
      <c r="R53">
        <f t="shared" si="6"/>
        <v>213.41154066297403</v>
      </c>
      <c r="T53">
        <f t="shared" si="7"/>
        <v>11.008153316854917</v>
      </c>
      <c r="U53">
        <f t="shared" si="8"/>
        <v>3.4115406629740335</v>
      </c>
    </row>
    <row r="54" spans="1:21" x14ac:dyDescent="0.25">
      <c r="A54">
        <f t="shared" si="9"/>
        <v>220</v>
      </c>
      <c r="B54">
        <f t="shared" si="5"/>
        <v>226.22894335014377</v>
      </c>
      <c r="C54">
        <f t="shared" si="10"/>
        <v>222.50190772977533</v>
      </c>
      <c r="D54">
        <f t="shared" si="10"/>
        <v>222.50190772977533</v>
      </c>
      <c r="E54">
        <f t="shared" si="10"/>
        <v>222.50190772977533</v>
      </c>
      <c r="F54">
        <f t="shared" si="10"/>
        <v>226.22894335014377</v>
      </c>
      <c r="G54">
        <f t="shared" si="10"/>
        <v>226.22894335014377</v>
      </c>
      <c r="H54">
        <f t="shared" si="10"/>
        <v>224.33538338265384</v>
      </c>
      <c r="I54">
        <f t="shared" si="10"/>
        <v>222.50190772977533</v>
      </c>
      <c r="J54">
        <f t="shared" si="10"/>
        <v>180.94608922253667</v>
      </c>
      <c r="K54">
        <f t="shared" si="10"/>
        <v>224.33538338265384</v>
      </c>
      <c r="L54">
        <f t="shared" si="10"/>
        <v>230.0833424661231</v>
      </c>
      <c r="M54">
        <f t="shared" si="10"/>
        <v>211.72194545269468</v>
      </c>
      <c r="N54">
        <f t="shared" si="10"/>
        <v>211.72194545269468</v>
      </c>
      <c r="O54">
        <f t="shared" si="10"/>
        <v>220.65189113772999</v>
      </c>
      <c r="P54">
        <f t="shared" si="10"/>
        <v>226.22894335014377</v>
      </c>
      <c r="R54">
        <f t="shared" si="6"/>
        <v>219.9146256544509</v>
      </c>
      <c r="T54">
        <f t="shared" si="7"/>
        <v>11.898613230094792</v>
      </c>
      <c r="U54">
        <f t="shared" si="8"/>
        <v>-8.5374345549098507E-2</v>
      </c>
    </row>
    <row r="55" spans="1:21" x14ac:dyDescent="0.25">
      <c r="A55">
        <f t="shared" si="9"/>
        <v>230</v>
      </c>
      <c r="B55">
        <f t="shared" si="5"/>
        <v>244.26235366343047</v>
      </c>
      <c r="C55">
        <f t="shared" si="10"/>
        <v>238.0679809859019</v>
      </c>
      <c r="D55">
        <f t="shared" si="10"/>
        <v>234.02904207667342</v>
      </c>
      <c r="E55">
        <f t="shared" si="10"/>
        <v>238.0679809859019</v>
      </c>
      <c r="F55">
        <f t="shared" si="10"/>
        <v>234.02904207667342</v>
      </c>
      <c r="G55">
        <f t="shared" si="10"/>
        <v>232.04465920325913</v>
      </c>
      <c r="H55">
        <f t="shared" si="10"/>
        <v>240.08084957795745</v>
      </c>
      <c r="I55">
        <f t="shared" si="10"/>
        <v>234.02904207667342</v>
      </c>
      <c r="J55">
        <f t="shared" si="10"/>
        <v>234.02904207667342</v>
      </c>
      <c r="K55">
        <f t="shared" si="10"/>
        <v>248.54204917972743</v>
      </c>
      <c r="L55">
        <f t="shared" si="10"/>
        <v>234.02904207667342</v>
      </c>
      <c r="M55">
        <f t="shared" si="10"/>
        <v>257.35794200366456</v>
      </c>
      <c r="N55">
        <f t="shared" si="10"/>
        <v>236.03673432715749</v>
      </c>
      <c r="O55">
        <f t="shared" si="10"/>
        <v>234.02904207667342</v>
      </c>
      <c r="P55">
        <f t="shared" si="10"/>
        <v>232.04465920325913</v>
      </c>
      <c r="R55">
        <f t="shared" si="6"/>
        <v>238.04529743935328</v>
      </c>
      <c r="T55">
        <f t="shared" si="7"/>
        <v>7.064942694851525</v>
      </c>
      <c r="U55">
        <f t="shared" si="8"/>
        <v>8.045297439353277</v>
      </c>
    </row>
    <row r="56" spans="1:21" x14ac:dyDescent="0.25">
      <c r="A56">
        <f t="shared" si="9"/>
        <v>240</v>
      </c>
      <c r="B56">
        <f t="shared" si="5"/>
        <v>255.15017122883813</v>
      </c>
      <c r="C56">
        <f t="shared" si="10"/>
        <v>250.71935498130125</v>
      </c>
      <c r="D56">
        <f t="shared" si="10"/>
        <v>250.71935498130125</v>
      </c>
      <c r="E56">
        <f t="shared" si="10"/>
        <v>257.35794200366456</v>
      </c>
      <c r="F56">
        <f t="shared" si="10"/>
        <v>248.54204917972743</v>
      </c>
      <c r="G56">
        <f t="shared" si="10"/>
        <v>257.35794200366456</v>
      </c>
      <c r="H56">
        <f t="shared" si="10"/>
        <v>259.63753736739233</v>
      </c>
      <c r="I56">
        <f t="shared" si="10"/>
        <v>250.71935498130125</v>
      </c>
      <c r="J56">
        <f t="shared" si="10"/>
        <v>252.92197581335108</v>
      </c>
      <c r="K56">
        <f t="shared" si="10"/>
        <v>257.35794200366456</v>
      </c>
      <c r="L56">
        <f t="shared" si="10"/>
        <v>255.15017122883813</v>
      </c>
      <c r="M56">
        <f t="shared" si="10"/>
        <v>255.15017122883813</v>
      </c>
      <c r="N56">
        <f t="shared" si="10"/>
        <v>252.92197581335108</v>
      </c>
      <c r="O56">
        <f t="shared" si="10"/>
        <v>252.92197581335108</v>
      </c>
      <c r="P56">
        <f t="shared" si="10"/>
        <v>255.15017122883813</v>
      </c>
      <c r="R56">
        <f t="shared" si="6"/>
        <v>254.1185393238282</v>
      </c>
      <c r="T56">
        <f t="shared" si="7"/>
        <v>3.1196781397114104</v>
      </c>
      <c r="U56">
        <f t="shared" si="8"/>
        <v>14.118539323828202</v>
      </c>
    </row>
    <row r="57" spans="1:21" x14ac:dyDescent="0.25">
      <c r="A57">
        <f t="shared" si="9"/>
        <v>250</v>
      </c>
      <c r="B57">
        <f t="shared" si="5"/>
        <v>259.63753736739233</v>
      </c>
      <c r="C57">
        <f t="shared" si="10"/>
        <v>259.63753736739233</v>
      </c>
      <c r="D57">
        <f t="shared" si="10"/>
        <v>266.63554675127989</v>
      </c>
      <c r="E57">
        <f t="shared" si="10"/>
        <v>266.63554675127989</v>
      </c>
      <c r="F57">
        <f t="shared" si="10"/>
        <v>246.38980069843473</v>
      </c>
      <c r="G57">
        <f t="shared" si="10"/>
        <v>238.0679809859019</v>
      </c>
      <c r="H57">
        <f t="shared" si="10"/>
        <v>259.63753736739233</v>
      </c>
      <c r="I57">
        <f t="shared" si="10"/>
        <v>230.0833424661231</v>
      </c>
      <c r="J57">
        <f t="shared" si="10"/>
        <v>206.64608196467475</v>
      </c>
      <c r="K57">
        <f t="shared" si="10"/>
        <v>261.9434916663713</v>
      </c>
      <c r="L57">
        <f t="shared" si="10"/>
        <v>238.0679809859019</v>
      </c>
      <c r="M57">
        <f t="shared" si="10"/>
        <v>204.98233211676325</v>
      </c>
      <c r="N57">
        <f t="shared" si="10"/>
        <v>266.63554675127989</v>
      </c>
      <c r="O57">
        <f t="shared" si="10"/>
        <v>259.63753736739233</v>
      </c>
      <c r="P57">
        <f t="shared" si="10"/>
        <v>218.82352319832694</v>
      </c>
      <c r="R57">
        <f t="shared" si="6"/>
        <v>245.56408825372716</v>
      </c>
      <c r="T57">
        <f t="shared" si="7"/>
        <v>21.748264839318896</v>
      </c>
      <c r="U57">
        <f t="shared" si="8"/>
        <v>-4.4359117462728364</v>
      </c>
    </row>
    <row r="58" spans="1:21" x14ac:dyDescent="0.25">
      <c r="A58">
        <f t="shared" si="9"/>
        <v>260</v>
      </c>
      <c r="B58">
        <f t="shared" si="5"/>
        <v>259.63753736739233</v>
      </c>
      <c r="C58">
        <f t="shared" si="10"/>
        <v>257.35794200366456</v>
      </c>
      <c r="D58">
        <f t="shared" si="10"/>
        <v>266.63554675127989</v>
      </c>
      <c r="E58">
        <f t="shared" si="10"/>
        <v>286.45940039012356</v>
      </c>
      <c r="F58">
        <f t="shared" si="10"/>
        <v>259.63753736739233</v>
      </c>
      <c r="G58">
        <f t="shared" si="10"/>
        <v>264.27607185203982</v>
      </c>
      <c r="H58">
        <f t="shared" si="10"/>
        <v>261.9434916663713</v>
      </c>
      <c r="I58">
        <f t="shared" si="10"/>
        <v>218.82352319832694</v>
      </c>
      <c r="J58">
        <f t="shared" si="10"/>
        <v>266.63554675127989</v>
      </c>
      <c r="K58">
        <f t="shared" si="10"/>
        <v>261.9434916663713</v>
      </c>
      <c r="L58">
        <f t="shared" si="10"/>
        <v>281.3206270327363</v>
      </c>
      <c r="M58">
        <f t="shared" si="10"/>
        <v>198.52155296876572</v>
      </c>
      <c r="N58">
        <f t="shared" si="10"/>
        <v>264.27607185203982</v>
      </c>
      <c r="O58">
        <f t="shared" si="10"/>
        <v>250.71935498130125</v>
      </c>
      <c r="P58">
        <f t="shared" si="10"/>
        <v>250.71935498130125</v>
      </c>
      <c r="R58">
        <f t="shared" si="6"/>
        <v>256.59380338869244</v>
      </c>
      <c r="T58">
        <f t="shared" si="7"/>
        <v>21.986078227698844</v>
      </c>
      <c r="U58">
        <f t="shared" si="8"/>
        <v>-3.4061966113075641</v>
      </c>
    </row>
    <row r="59" spans="1:21" x14ac:dyDescent="0.25">
      <c r="A59">
        <f t="shared" si="9"/>
        <v>270</v>
      </c>
      <c r="B59">
        <f t="shared" si="5"/>
        <v>269.02218707297982</v>
      </c>
      <c r="C59">
        <f t="shared" si="10"/>
        <v>266.63554675127989</v>
      </c>
      <c r="D59">
        <f t="shared" si="10"/>
        <v>250.71935498130125</v>
      </c>
      <c r="E59">
        <f t="shared" si="10"/>
        <v>308.15551551305441</v>
      </c>
      <c r="F59">
        <f t="shared" si="10"/>
        <v>278.79461805003302</v>
      </c>
      <c r="G59">
        <f t="shared" si="10"/>
        <v>269.02218707297982</v>
      </c>
      <c r="H59">
        <f t="shared" si="10"/>
        <v>271.43626541459696</v>
      </c>
      <c r="I59">
        <f t="shared" si="10"/>
        <v>266.63554675127989</v>
      </c>
      <c r="J59">
        <f t="shared" si="10"/>
        <v>273.87805626871898</v>
      </c>
      <c r="K59">
        <f t="shared" si="10"/>
        <v>269.02218707297982</v>
      </c>
      <c r="L59">
        <f t="shared" si="10"/>
        <v>271.43626541459696</v>
      </c>
      <c r="M59">
        <f t="shared" si="10"/>
        <v>271.43626541459696</v>
      </c>
      <c r="N59">
        <f t="shared" si="10"/>
        <v>266.63554675127989</v>
      </c>
      <c r="O59">
        <f t="shared" si="10"/>
        <v>266.63554675127989</v>
      </c>
      <c r="P59">
        <f t="shared" si="10"/>
        <v>269.02218707297982</v>
      </c>
      <c r="R59">
        <f t="shared" si="6"/>
        <v>271.23248509026251</v>
      </c>
      <c r="T59">
        <f t="shared" si="7"/>
        <v>11.809430859527126</v>
      </c>
      <c r="U59">
        <f t="shared" si="8"/>
        <v>1.2324850902625144</v>
      </c>
    </row>
    <row r="60" spans="1:21" x14ac:dyDescent="0.25">
      <c r="A60">
        <f t="shared" si="9"/>
        <v>280</v>
      </c>
      <c r="B60">
        <f t="shared" si="5"/>
        <v>273.87805626871898</v>
      </c>
      <c r="C60">
        <f t="shared" si="10"/>
        <v>278.79461805003302</v>
      </c>
      <c r="D60">
        <f t="shared" si="10"/>
        <v>294.38873837016001</v>
      </c>
      <c r="E60">
        <f t="shared" si="10"/>
        <v>269.02218707297982</v>
      </c>
      <c r="F60">
        <f t="shared" si="10"/>
        <v>278.79461805003302</v>
      </c>
      <c r="G60">
        <f t="shared" si="10"/>
        <v>220.65189113772999</v>
      </c>
      <c r="H60">
        <f t="shared" si="10"/>
        <v>220.65189113772999</v>
      </c>
      <c r="I60">
        <f t="shared" si="10"/>
        <v>228.14485040831119</v>
      </c>
      <c r="J60">
        <f t="shared" si="10"/>
        <v>286.45940039012356</v>
      </c>
      <c r="K60">
        <f t="shared" si="10"/>
        <v>286.45940039012356</v>
      </c>
      <c r="L60">
        <f t="shared" si="10"/>
        <v>226.22894335014377</v>
      </c>
      <c r="M60">
        <f t="shared" si="10"/>
        <v>276.29715075610665</v>
      </c>
      <c r="N60">
        <f t="shared" si="10"/>
        <v>286.45940039012356</v>
      </c>
      <c r="O60">
        <f t="shared" si="10"/>
        <v>276.29715075610665</v>
      </c>
      <c r="P60">
        <f t="shared" si="10"/>
        <v>218.82352319832694</v>
      </c>
      <c r="R60">
        <f t="shared" si="6"/>
        <v>261.42345464844999</v>
      </c>
      <c r="T60">
        <f t="shared" si="7"/>
        <v>28.922860310411878</v>
      </c>
      <c r="U60">
        <f t="shared" si="8"/>
        <v>-18.57654535155001</v>
      </c>
    </row>
    <row r="61" spans="1:21" x14ac:dyDescent="0.25">
      <c r="A61">
        <f t="shared" si="9"/>
        <v>290</v>
      </c>
      <c r="B61">
        <f t="shared" si="5"/>
        <v>289.07273475371949</v>
      </c>
      <c r="C61">
        <f t="shared" si="10"/>
        <v>286.45940039012356</v>
      </c>
      <c r="D61">
        <f t="shared" si="10"/>
        <v>289.07273475371949</v>
      </c>
      <c r="E61">
        <f t="shared" si="10"/>
        <v>286.45940039012356</v>
      </c>
      <c r="F61">
        <f t="shared" si="10"/>
        <v>286.45940039012356</v>
      </c>
      <c r="G61">
        <f t="shared" si="10"/>
        <v>294.38873837016001</v>
      </c>
      <c r="H61">
        <f t="shared" si="10"/>
        <v>322.70956814095894</v>
      </c>
      <c r="I61">
        <f t="shared" si="10"/>
        <v>283.87545980367645</v>
      </c>
      <c r="J61">
        <f t="shared" si="10"/>
        <v>291.71575079704047</v>
      </c>
      <c r="K61">
        <f t="shared" si="10"/>
        <v>308.15551551305441</v>
      </c>
      <c r="L61">
        <f t="shared" si="10"/>
        <v>302.53372610947611</v>
      </c>
      <c r="M61">
        <f t="shared" si="10"/>
        <v>286.45940039012356</v>
      </c>
      <c r="N61">
        <f t="shared" si="10"/>
        <v>289.07273475371949</v>
      </c>
      <c r="O61">
        <f t="shared" si="10"/>
        <v>308.15551551305441</v>
      </c>
      <c r="P61">
        <f t="shared" si="10"/>
        <v>286.45940039012356</v>
      </c>
      <c r="R61">
        <f t="shared" si="6"/>
        <v>294.06996536394655</v>
      </c>
      <c r="T61">
        <f t="shared" si="7"/>
        <v>11.221025744692945</v>
      </c>
      <c r="U61">
        <f t="shared" si="8"/>
        <v>4.069965363946551</v>
      </c>
    </row>
    <row r="62" spans="1:21" x14ac:dyDescent="0.25">
      <c r="A62">
        <f t="shared" si="9"/>
        <v>300</v>
      </c>
      <c r="B62">
        <f t="shared" si="5"/>
        <v>294.38873837016001</v>
      </c>
      <c r="C62">
        <f t="shared" si="10"/>
        <v>305.32889876805132</v>
      </c>
      <c r="D62">
        <f t="shared" si="10"/>
        <v>264.27607185203982</v>
      </c>
      <c r="E62">
        <f t="shared" si="10"/>
        <v>308.15551551305441</v>
      </c>
      <c r="F62">
        <f t="shared" si="10"/>
        <v>305.32889876805132</v>
      </c>
      <c r="G62">
        <f t="shared" si="10"/>
        <v>305.32889876805132</v>
      </c>
      <c r="H62">
        <f t="shared" si="10"/>
        <v>297.03651644972354</v>
      </c>
      <c r="I62">
        <f t="shared" si="10"/>
        <v>299.76969789181351</v>
      </c>
      <c r="J62">
        <f t="shared" si="10"/>
        <v>302.53372610947611</v>
      </c>
      <c r="K62">
        <f t="shared" si="10"/>
        <v>299.76969789181351</v>
      </c>
      <c r="L62">
        <f t="shared" si="10"/>
        <v>308.15551551305441</v>
      </c>
      <c r="M62">
        <f t="shared" si="10"/>
        <v>319.72184252703164</v>
      </c>
      <c r="N62">
        <f t="shared" si="10"/>
        <v>305.32889876805132</v>
      </c>
      <c r="O62">
        <f t="shared" si="10"/>
        <v>305.32889876805132</v>
      </c>
      <c r="P62">
        <f t="shared" si="10"/>
        <v>299.76969789181351</v>
      </c>
      <c r="R62">
        <f t="shared" si="6"/>
        <v>301.34810092334914</v>
      </c>
      <c r="T62">
        <f t="shared" si="7"/>
        <v>11.831397476535807</v>
      </c>
      <c r="U62">
        <f t="shared" si="8"/>
        <v>1.3481009233491363</v>
      </c>
    </row>
    <row r="63" spans="1:21" x14ac:dyDescent="0.25">
      <c r="A63">
        <f t="shared" si="9"/>
        <v>310</v>
      </c>
      <c r="B63">
        <f t="shared" si="5"/>
        <v>311.01387797673829</v>
      </c>
      <c r="C63">
        <f t="shared" si="10"/>
        <v>308.15551551305441</v>
      </c>
      <c r="D63">
        <f t="shared" si="10"/>
        <v>305.32889876805132</v>
      </c>
      <c r="E63">
        <f t="shared" si="10"/>
        <v>308.15551551305441</v>
      </c>
      <c r="F63">
        <f t="shared" si="10"/>
        <v>308.15551551305441</v>
      </c>
      <c r="G63">
        <f t="shared" si="10"/>
        <v>311.01387797673829</v>
      </c>
      <c r="H63">
        <f t="shared" si="10"/>
        <v>308.15551551305441</v>
      </c>
      <c r="I63">
        <f t="shared" si="10"/>
        <v>311.01387797673829</v>
      </c>
      <c r="J63">
        <f t="shared" si="10"/>
        <v>299.76969789181351</v>
      </c>
      <c r="K63">
        <f t="shared" si="10"/>
        <v>299.76969789181351</v>
      </c>
      <c r="L63">
        <f t="shared" si="10"/>
        <v>311.01387797673829</v>
      </c>
      <c r="M63">
        <f t="shared" si="10"/>
        <v>311.01387797673829</v>
      </c>
      <c r="N63">
        <f t="shared" si="10"/>
        <v>331.87366679142497</v>
      </c>
      <c r="O63">
        <f t="shared" si="10"/>
        <v>319.72184252703164</v>
      </c>
      <c r="P63">
        <f t="shared" si="10"/>
        <v>311.01387797673829</v>
      </c>
      <c r="R63">
        <f t="shared" si="6"/>
        <v>310.34460891885215</v>
      </c>
      <c r="T63">
        <f t="shared" si="7"/>
        <v>7.6630081932976895</v>
      </c>
      <c r="U63">
        <f t="shared" si="8"/>
        <v>0.34460891885214551</v>
      </c>
    </row>
  </sheetData>
  <mergeCells count="3">
    <mergeCell ref="B1:P1"/>
    <mergeCell ref="R34:T34"/>
    <mergeCell ref="A35:B3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85" zoomScaleNormal="85"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Messungen</vt:lpstr>
      <vt:lpstr>Poly. Koeffiienten</vt:lpstr>
      <vt:lpstr>Mittelwertdiagramm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2017-01-03T13:32:15Z</dcterms:modified>
</cp:coreProperties>
</file>