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1"/>
  </bookViews>
  <sheets>
    <sheet name="Mesungen" sheetId="1" r:id="rId1"/>
    <sheet name="Mittelwert mit 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</calcChain>
</file>

<file path=xl/sharedStrings.xml><?xml version="1.0" encoding="utf-8"?>
<sst xmlns="http://schemas.openxmlformats.org/spreadsheetml/2006/main" count="13" uniqueCount="9">
  <si>
    <t>Nummer der Messung (Spannung in Volt)</t>
  </si>
  <si>
    <t>Abstand in mm</t>
  </si>
  <si>
    <t>Mittelwert</t>
  </si>
  <si>
    <t>Minimum</t>
  </si>
  <si>
    <t>Maximum</t>
  </si>
  <si>
    <t>Standardabweichung (S)</t>
  </si>
  <si>
    <t>,</t>
  </si>
  <si>
    <t>Mittelwert + S</t>
  </si>
  <si>
    <t>Mittelwert -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</si>
</sst>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64" fontId="0" fillId="0" borderId="5" xfId="0" applyNumberFormat="1" applyFont="1" applyBorder="1"/>
    <xf numFmtId="164" fontId="0" fillId="0" borderId="6" xfId="0" applyNumberFormat="1" applyBorder="1"/>
    <xf numFmtId="0" fontId="0" fillId="0" borderId="5" xfId="0" applyBorder="1"/>
    <xf numFmtId="164" fontId="0" fillId="0" borderId="5" xfId="0" applyNumberFormat="1" applyFill="1" applyBorder="1"/>
    <xf numFmtId="0" fontId="0" fillId="0" borderId="7" xfId="0" applyFill="1" applyBorder="1"/>
    <xf numFmtId="164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3200"/>
              <a:t>Mittelwert</a:t>
            </a:r>
            <a:r>
              <a:rPr lang="de-DE" sz="3200" baseline="0"/>
              <a:t> mit S</a:t>
            </a:r>
            <a:endParaRPr lang="de-DE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'Mittelwert mit S'!$B$2</c:f>
              <c:strCache>
                <c:ptCount val="1"/>
                <c:pt idx="0">
                  <c:v>Mittelwert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'Mittelwert mit S'!$A$3:$A$29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'Mittelwert mit S'!$B$3:$B$29</c:f>
              <c:numCache>
                <c:formatCode>0.0000;[Red]0.0000</c:formatCode>
                <c:ptCount val="27"/>
                <c:pt idx="0">
                  <c:v>2.8481599999999996</c:v>
                </c:pt>
                <c:pt idx="1">
                  <c:v>2.3965533333333329</c:v>
                </c:pt>
                <c:pt idx="2">
                  <c:v>2.03552</c:v>
                </c:pt>
                <c:pt idx="3">
                  <c:v>1.7559466666666665</c:v>
                </c:pt>
                <c:pt idx="4">
                  <c:v>1.5565266666666668</c:v>
                </c:pt>
                <c:pt idx="5">
                  <c:v>1.4036999999999999</c:v>
                </c:pt>
                <c:pt idx="6">
                  <c:v>1.2678400000000001</c:v>
                </c:pt>
                <c:pt idx="7">
                  <c:v>1.1459733333333333</c:v>
                </c:pt>
                <c:pt idx="8">
                  <c:v>1.0671200000000001</c:v>
                </c:pt>
                <c:pt idx="9">
                  <c:v>0.97914666666666672</c:v>
                </c:pt>
                <c:pt idx="10">
                  <c:v>0.90519333333333341</c:v>
                </c:pt>
                <c:pt idx="11">
                  <c:v>0.8494666666666667</c:v>
                </c:pt>
                <c:pt idx="12">
                  <c:v>0.80286666666666662</c:v>
                </c:pt>
                <c:pt idx="13">
                  <c:v>0.75269999999999981</c:v>
                </c:pt>
                <c:pt idx="14">
                  <c:v>0.70314666666666648</c:v>
                </c:pt>
                <c:pt idx="15">
                  <c:v>0.66305999999999998</c:v>
                </c:pt>
                <c:pt idx="16">
                  <c:v>0.64190666666666674</c:v>
                </c:pt>
                <c:pt idx="17">
                  <c:v>0.61649333333333323</c:v>
                </c:pt>
                <c:pt idx="18">
                  <c:v>0.5770466666666666</c:v>
                </c:pt>
                <c:pt idx="19">
                  <c:v>0.54220000000000002</c:v>
                </c:pt>
                <c:pt idx="20">
                  <c:v>0.52069333333333345</c:v>
                </c:pt>
                <c:pt idx="21">
                  <c:v>0.50046666666666662</c:v>
                </c:pt>
                <c:pt idx="22">
                  <c:v>0.46823333333333322</c:v>
                </c:pt>
                <c:pt idx="23">
                  <c:v>0.4489999999999999</c:v>
                </c:pt>
                <c:pt idx="24">
                  <c:v>0.42522000000000004</c:v>
                </c:pt>
                <c:pt idx="25">
                  <c:v>0.42097333333333337</c:v>
                </c:pt>
                <c:pt idx="26">
                  <c:v>0.39849333333333337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D-4CC3-B1AF-73798DFCCEF5}"/>
            </c:ext>
          </c:extLst>
        </c:ser>
        <c:ser>
          <c:idx val="2"/>
          <c:order val="2"/>
          <c:tx>
            <c:strRef>
              <c:f>'Mittelwert mit S'!$D$2</c:f>
              <c:strCache>
                <c:ptCount val="1"/>
                <c:pt idx="0">
                  <c:v>Mittelwert + 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'Mittelwert mit S'!$A$3:$A$29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'Mittelwert mit S'!$D$3:$D$29</c:f>
              <c:numCache>
                <c:formatCode>0.0000;[Red]0.0000</c:formatCode>
                <c:ptCount val="27"/>
                <c:pt idx="0">
                  <c:v>2.8833431493758015</c:v>
                </c:pt>
                <c:pt idx="1">
                  <c:v>2.4482037359962172</c:v>
                </c:pt>
                <c:pt idx="2">
                  <c:v>2.0828296667862771</c:v>
                </c:pt>
                <c:pt idx="3">
                  <c:v>1.8058641824397133</c:v>
                </c:pt>
                <c:pt idx="4">
                  <c:v>1.6034914173795558</c:v>
                </c:pt>
                <c:pt idx="5">
                  <c:v>1.4394355964990491</c:v>
                </c:pt>
                <c:pt idx="6">
                  <c:v>1.3017908005375847</c:v>
                </c:pt>
                <c:pt idx="7">
                  <c:v>1.1768238592993676</c:v>
                </c:pt>
                <c:pt idx="8">
                  <c:v>1.1115879531476642</c:v>
                </c:pt>
                <c:pt idx="9">
                  <c:v>1.0037650647422833</c:v>
                </c:pt>
                <c:pt idx="10">
                  <c:v>0.93428399130032314</c:v>
                </c:pt>
                <c:pt idx="11">
                  <c:v>0.88174190411553688</c:v>
                </c:pt>
                <c:pt idx="12">
                  <c:v>0.83683509037934145</c:v>
                </c:pt>
                <c:pt idx="13">
                  <c:v>0.79789456351629651</c:v>
                </c:pt>
                <c:pt idx="14">
                  <c:v>0.73372604502778394</c:v>
                </c:pt>
                <c:pt idx="15">
                  <c:v>0.68836589428797734</c:v>
                </c:pt>
                <c:pt idx="16">
                  <c:v>0.66211343592376282</c:v>
                </c:pt>
                <c:pt idx="17">
                  <c:v>0.6489626037872489</c:v>
                </c:pt>
                <c:pt idx="18">
                  <c:v>0.60527666253394696</c:v>
                </c:pt>
                <c:pt idx="19">
                  <c:v>0.5551888963569438</c:v>
                </c:pt>
                <c:pt idx="20">
                  <c:v>0.54807420430629727</c:v>
                </c:pt>
                <c:pt idx="21">
                  <c:v>0.52433253190992823</c:v>
                </c:pt>
                <c:pt idx="22">
                  <c:v>0.47652521117223307</c:v>
                </c:pt>
                <c:pt idx="23">
                  <c:v>0.47205239373997532</c:v>
                </c:pt>
                <c:pt idx="24">
                  <c:v>0.45074030564080303</c:v>
                </c:pt>
                <c:pt idx="25">
                  <c:v>0.44358503910921943</c:v>
                </c:pt>
                <c:pt idx="26">
                  <c:v>0.41609923602316468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D-4CC3-B1AF-73798DFCCEF5}"/>
            </c:ext>
          </c:extLst>
        </c:ser>
        <c:ser>
          <c:idx val="3"/>
          <c:order val="3"/>
          <c:tx>
            <c:strRef>
              <c:f>'Mittelwert mit S'!$E$2</c:f>
              <c:strCache>
                <c:ptCount val="1"/>
                <c:pt idx="0">
                  <c:v>Mittelwert - 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'Mittelwert mit S'!$A$3:$A$29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'Mittelwert mit S'!$E$3:$E$29</c:f>
              <c:numCache>
                <c:formatCode>0.0000;[Red]0.0000</c:formatCode>
                <c:ptCount val="27"/>
                <c:pt idx="0">
                  <c:v>2.8129768506241977</c:v>
                </c:pt>
                <c:pt idx="1">
                  <c:v>2.3449029306704485</c:v>
                </c:pt>
                <c:pt idx="2">
                  <c:v>1.9882103332137229</c:v>
                </c:pt>
                <c:pt idx="3">
                  <c:v>1.7060291508936198</c:v>
                </c:pt>
                <c:pt idx="4">
                  <c:v>1.5095619159537779</c:v>
                </c:pt>
                <c:pt idx="5">
                  <c:v>1.3679644035009508</c:v>
                </c:pt>
                <c:pt idx="6">
                  <c:v>1.2338891994624155</c:v>
                </c:pt>
                <c:pt idx="7">
                  <c:v>1.115122807367299</c:v>
                </c:pt>
                <c:pt idx="8">
                  <c:v>1.0226520468523359</c:v>
                </c:pt>
                <c:pt idx="9">
                  <c:v>0.95452826859105011</c:v>
                </c:pt>
                <c:pt idx="10">
                  <c:v>0.87610267536634368</c:v>
                </c:pt>
                <c:pt idx="11">
                  <c:v>0.81719142921779653</c:v>
                </c:pt>
                <c:pt idx="12">
                  <c:v>0.76889824295399178</c:v>
                </c:pt>
                <c:pt idx="13">
                  <c:v>0.70750543648370312</c:v>
                </c:pt>
                <c:pt idx="14">
                  <c:v>0.67256728830554902</c:v>
                </c:pt>
                <c:pt idx="15">
                  <c:v>0.63775410571202262</c:v>
                </c:pt>
                <c:pt idx="16">
                  <c:v>0.62169989740957066</c:v>
                </c:pt>
                <c:pt idx="17">
                  <c:v>0.58402406287941755</c:v>
                </c:pt>
                <c:pt idx="18">
                  <c:v>0.54881667079938623</c:v>
                </c:pt>
                <c:pt idx="19">
                  <c:v>0.52921110364305624</c:v>
                </c:pt>
                <c:pt idx="20">
                  <c:v>0.49331246236036957</c:v>
                </c:pt>
                <c:pt idx="21">
                  <c:v>0.476600801423405</c:v>
                </c:pt>
                <c:pt idx="22">
                  <c:v>0.45994145549443338</c:v>
                </c:pt>
                <c:pt idx="23">
                  <c:v>0.42594760626002448</c:v>
                </c:pt>
                <c:pt idx="24">
                  <c:v>0.39969969435919706</c:v>
                </c:pt>
                <c:pt idx="25">
                  <c:v>0.39836162755744731</c:v>
                </c:pt>
                <c:pt idx="26">
                  <c:v>0.38088743064350206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D-4CC3-B1AF-73798DFCCE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4280976"/>
        <c:axId val="554282288"/>
      </c:scatterChart>
      <c:scatterChart>
        <c:scatterStyle val="lineMarker"/>
        <c:varyColors val="0"/>
        <c:ser>
          <c:idx val="1"/>
          <c:order val="1"/>
          <c:tx>
            <c:strRef>
              <c:f>'Mittelwert mit S'!$C$2</c:f>
              <c:strCache>
                <c:ptCount val="1"/>
                <c:pt idx="0">
                  <c:v>Standardabweichung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'Mittelwert mit S'!$A$3:$A$29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xVal>
          <c:yVal>
            <c:numRef>
              <c:f>'Mittelwert mit S'!$C$3:$C$29</c:f>
              <c:numCache>
                <c:formatCode>General</c:formatCode>
                <c:ptCount val="27"/>
                <c:pt idx="0">
                  <c:v>3.5183149375802067E-2</c:v>
                </c:pt>
                <c:pt idx="1">
                  <c:v>5.1650402662884398E-2</c:v>
                </c:pt>
                <c:pt idx="2">
                  <c:v>4.7309666786277169E-2</c:v>
                </c:pt>
                <c:pt idx="3">
                  <c:v>4.9917515773046817E-2</c:v>
                </c:pt>
                <c:pt idx="4">
                  <c:v>4.6964750712889032E-2</c:v>
                </c:pt>
                <c:pt idx="5">
                  <c:v>3.5735596499049206E-2</c:v>
                </c:pt>
                <c:pt idx="6">
                  <c:v>3.3950800537584647E-2</c:v>
                </c:pt>
                <c:pt idx="7">
                  <c:v>3.0850525966034222E-2</c:v>
                </c:pt>
                <c:pt idx="8">
                  <c:v>4.4467953147664177E-2</c:v>
                </c:pt>
                <c:pt idx="9">
                  <c:v>2.4618398075616613E-2</c:v>
                </c:pt>
                <c:pt idx="10">
                  <c:v>2.9090657966989682E-2</c:v>
                </c:pt>
                <c:pt idx="11">
                  <c:v>3.2275237448870189E-2</c:v>
                </c:pt>
                <c:pt idx="12">
                  <c:v>3.3968423712674813E-2</c:v>
                </c:pt>
                <c:pt idx="13">
                  <c:v>4.5194563516296644E-2</c:v>
                </c:pt>
                <c:pt idx="14">
                  <c:v>3.0579378361117505E-2</c:v>
                </c:pt>
                <c:pt idx="15">
                  <c:v>2.5305894287977353E-2</c:v>
                </c:pt>
                <c:pt idx="16">
                  <c:v>2.0206769257096108E-2</c:v>
                </c:pt>
                <c:pt idx="17">
                  <c:v>3.2469270453915698E-2</c:v>
                </c:pt>
                <c:pt idx="18">
                  <c:v>2.822999586728038E-2</c:v>
                </c:pt>
                <c:pt idx="19">
                  <c:v>1.2988896356943815E-2</c:v>
                </c:pt>
                <c:pt idx="20">
                  <c:v>2.7380870972963864E-2</c:v>
                </c:pt>
                <c:pt idx="21">
                  <c:v>2.386586524326164E-2</c:v>
                </c:pt>
                <c:pt idx="22">
                  <c:v>8.2918778388998346E-3</c:v>
                </c:pt>
                <c:pt idx="23">
                  <c:v>2.3052393739975394E-2</c:v>
                </c:pt>
                <c:pt idx="24">
                  <c:v>2.5520305640802966E-2</c:v>
                </c:pt>
                <c:pt idx="25">
                  <c:v>2.2611705775886035E-2</c:v>
                </c:pt>
                <c:pt idx="26">
                  <c:v>1.7605902689831317E-2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D-4CC3-B1AF-73798DFCCE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75263472"/>
        <c:axId val="375269048"/>
      </c:scatterChart>
      <c:valAx>
        <c:axId val="5542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282288"/>
        <c:crosses val="autoZero"/>
        <c:crossBetween val="midCat"/>
      </c:valAx>
      <c:valAx>
        <c:axId val="5542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280976"/>
        <c:crosses val="autoZero"/>
        <c:crossBetween val="midCat"/>
      </c:valAx>
      <c:valAx>
        <c:axId val="375269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263472"/>
        <c:crosses val="max"/>
        <c:crossBetween val="midCat"/>
      </c:valAx>
      <c:valAx>
        <c:axId val="37526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6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804028225518066"/>
          <c:y val="0.54970887060269957"/>
          <c:w val="6.1535278889748163E-2"/>
          <c:h val="7.129562282330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</xdr:colOff>
      <xdr:row>0</xdr:row>
      <xdr:rowOff>83128</xdr:rowOff>
    </xdr:from>
    <xdr:to>
      <xdr:col>34</xdr:col>
      <xdr:colOff>38100</xdr:colOff>
      <xdr:row>90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EB8E4B1-2E96-4C17-95BE-541413710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10" zoomScale="70" zoomScaleNormal="70" workbookViewId="0">
      <selection activeCell="V2" sqref="V2"/>
    </sheetView>
  </sheetViews>
  <sheetFormatPr baseColWidth="10" defaultColWidth="9" defaultRowHeight="15" x14ac:dyDescent="0.25"/>
  <cols>
    <col min="1" max="1" width="13.5" customWidth="1"/>
    <col min="20" max="20" width="19.25" customWidth="1"/>
    <col min="21" max="21" width="13.125" customWidth="1"/>
  </cols>
  <sheetData>
    <row r="1" spans="1:21" x14ac:dyDescent="0.25">
      <c r="A1" s="1"/>
      <c r="B1" s="26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"/>
      <c r="U1" s="1"/>
    </row>
    <row r="2" spans="1:21" ht="15.75" thickBot="1" x14ac:dyDescent="0.3">
      <c r="A2" s="3" t="s">
        <v>1</v>
      </c>
      <c r="B2" s="4">
        <v>1</v>
      </c>
      <c r="C2" s="4">
        <v>2</v>
      </c>
      <c r="D2" s="4">
        <v>3</v>
      </c>
      <c r="E2" s="4">
        <v>4</v>
      </c>
      <c r="F2" s="5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6" t="s">
        <v>2</v>
      </c>
      <c r="R2" s="6" t="s">
        <v>3</v>
      </c>
      <c r="S2" s="6" t="s">
        <v>4</v>
      </c>
      <c r="T2" s="6" t="s">
        <v>5</v>
      </c>
      <c r="U2" s="3" t="s">
        <v>1</v>
      </c>
    </row>
    <row r="3" spans="1:21" ht="15.75" thickBot="1" x14ac:dyDescent="0.3">
      <c r="A3" s="7">
        <v>40</v>
      </c>
      <c r="B3" s="8">
        <v>2.8054999999999999</v>
      </c>
      <c r="C3" s="8">
        <v>2.8201000000000001</v>
      </c>
      <c r="D3" s="8">
        <v>2.8837000000000002</v>
      </c>
      <c r="E3" s="8">
        <v>2.8690000000000002</v>
      </c>
      <c r="F3" s="9">
        <v>2.8837000000000002</v>
      </c>
      <c r="G3" s="8">
        <v>2.8201000000000001</v>
      </c>
      <c r="H3" s="8">
        <v>2.8250000000000002</v>
      </c>
      <c r="I3" s="8">
        <v>2.8935</v>
      </c>
      <c r="J3" s="8">
        <v>2.9081000000000001</v>
      </c>
      <c r="K3" s="8">
        <v>2.8250000000000002</v>
      </c>
      <c r="L3" s="10">
        <v>2.8298999999999999</v>
      </c>
      <c r="M3" s="8">
        <v>2.8397000000000001</v>
      </c>
      <c r="N3" s="8">
        <v>2.8201000000000001</v>
      </c>
      <c r="O3" s="8">
        <v>2.8104</v>
      </c>
      <c r="P3" s="8">
        <v>2.8885999999999998</v>
      </c>
      <c r="Q3" s="11">
        <f>AVERAGE(B3:P3)</f>
        <v>2.8481599999999996</v>
      </c>
      <c r="R3" s="11">
        <f>MIN(B3:P3)</f>
        <v>2.8054999999999999</v>
      </c>
      <c r="S3" s="8">
        <f>MAX(B3:P3)</f>
        <v>2.9081000000000001</v>
      </c>
      <c r="T3" s="12">
        <f>_xlfn.STDEV.S(B3:P3)</f>
        <v>3.5183149375802067E-2</v>
      </c>
      <c r="U3" s="7">
        <v>40</v>
      </c>
    </row>
    <row r="4" spans="1:21" ht="15.75" thickBot="1" x14ac:dyDescent="0.3">
      <c r="A4" s="7">
        <v>50</v>
      </c>
      <c r="B4" s="8">
        <v>2.4291</v>
      </c>
      <c r="C4" s="8">
        <v>2.3264999999999998</v>
      </c>
      <c r="D4" s="8">
        <v>2.4096000000000002</v>
      </c>
      <c r="E4" s="8">
        <v>2.3412000000000002</v>
      </c>
      <c r="F4" s="9">
        <v>2.4096000000000002</v>
      </c>
      <c r="G4" s="8">
        <v>2.3656000000000001</v>
      </c>
      <c r="H4" s="8">
        <v>2.3412000000000002</v>
      </c>
      <c r="I4" s="8">
        <v>2.4975999999999998</v>
      </c>
      <c r="J4" s="8">
        <v>2.4927000000000001</v>
      </c>
      <c r="K4" s="8">
        <v>2.39</v>
      </c>
      <c r="L4" s="10">
        <v>2.3997999999999999</v>
      </c>
      <c r="M4" s="8">
        <v>2.4047000000000001</v>
      </c>
      <c r="N4" s="8">
        <v>2.3557999999999999</v>
      </c>
      <c r="O4" s="8">
        <v>2.3557999999999999</v>
      </c>
      <c r="P4" s="8">
        <v>2.4291</v>
      </c>
      <c r="Q4" s="11">
        <f t="shared" ref="Q4:Q29" si="0">AVERAGE(B4:P4)</f>
        <v>2.3965533333333329</v>
      </c>
      <c r="R4" s="11">
        <f t="shared" ref="R4:R29" si="1">MIN(B4:P4)</f>
        <v>2.3264999999999998</v>
      </c>
      <c r="S4" s="8">
        <f t="shared" ref="S4:S29" si="2">MAX(B4:P4)</f>
        <v>2.4975999999999998</v>
      </c>
      <c r="T4" s="12">
        <f t="shared" ref="T4:T29" si="3">_xlfn.STDEV.S(B4:P4)</f>
        <v>5.1650402662884398E-2</v>
      </c>
      <c r="U4" s="7">
        <v>50</v>
      </c>
    </row>
    <row r="5" spans="1:21" ht="15.75" thickBot="1" x14ac:dyDescent="0.3">
      <c r="A5" s="7">
        <v>60</v>
      </c>
      <c r="B5" s="8">
        <v>2.0137</v>
      </c>
      <c r="C5" s="8">
        <v>1.9843999999999999</v>
      </c>
      <c r="D5" s="8">
        <v>2.0528</v>
      </c>
      <c r="E5" s="8">
        <v>2.0137</v>
      </c>
      <c r="F5" s="9">
        <v>2.0528</v>
      </c>
      <c r="G5" s="8">
        <v>2.0038999999999998</v>
      </c>
      <c r="H5" s="8">
        <v>2.0381</v>
      </c>
      <c r="I5" s="8">
        <v>2.0870000000000002</v>
      </c>
      <c r="J5" s="8">
        <v>2.1457000000000002</v>
      </c>
      <c r="K5" s="8">
        <v>2.0381</v>
      </c>
      <c r="L5" s="10">
        <v>2.0674000000000001</v>
      </c>
      <c r="M5" s="8">
        <v>1.9990000000000001</v>
      </c>
      <c r="N5" s="8">
        <v>1.9745999999999999</v>
      </c>
      <c r="O5" s="8">
        <v>1.9795</v>
      </c>
      <c r="P5" s="8">
        <v>2.0821000000000001</v>
      </c>
      <c r="Q5" s="11">
        <f t="shared" si="0"/>
        <v>2.03552</v>
      </c>
      <c r="R5" s="11">
        <f t="shared" si="1"/>
        <v>1.9745999999999999</v>
      </c>
      <c r="S5" s="8">
        <f t="shared" si="2"/>
        <v>2.1457000000000002</v>
      </c>
      <c r="T5" s="12">
        <f t="shared" si="3"/>
        <v>4.7309666786277169E-2</v>
      </c>
      <c r="U5" s="7">
        <v>60</v>
      </c>
    </row>
    <row r="6" spans="1:21" ht="15.75" thickBot="1" x14ac:dyDescent="0.3">
      <c r="A6" s="7">
        <v>70</v>
      </c>
      <c r="B6" s="8">
        <v>1.8132999999999999</v>
      </c>
      <c r="C6" s="8">
        <v>1.7351000000000001</v>
      </c>
      <c r="D6" s="8">
        <v>1.7545999999999999</v>
      </c>
      <c r="E6" s="8">
        <v>1.7009000000000001</v>
      </c>
      <c r="F6" s="9">
        <v>1.7888999999999999</v>
      </c>
      <c r="G6" s="8">
        <v>1.7351000000000001</v>
      </c>
      <c r="H6" s="8">
        <v>1.7448999999999999</v>
      </c>
      <c r="I6" s="8">
        <v>1.8132999999999999</v>
      </c>
      <c r="J6" s="8">
        <v>1.8768</v>
      </c>
      <c r="K6" s="8">
        <v>1.7009000000000001</v>
      </c>
      <c r="L6" s="10">
        <v>1.7595000000000001</v>
      </c>
      <c r="M6" s="8">
        <v>1.7545999999999999</v>
      </c>
      <c r="N6" s="8">
        <v>1.7058</v>
      </c>
      <c r="O6" s="8">
        <v>1.7009000000000001</v>
      </c>
      <c r="P6" s="8">
        <v>1.7545999999999999</v>
      </c>
      <c r="Q6" s="11">
        <f t="shared" si="0"/>
        <v>1.7559466666666665</v>
      </c>
      <c r="R6" s="11">
        <f t="shared" si="1"/>
        <v>1.7009000000000001</v>
      </c>
      <c r="S6" s="8">
        <f t="shared" si="2"/>
        <v>1.8768</v>
      </c>
      <c r="T6" s="12">
        <f t="shared" si="3"/>
        <v>4.9917515773046817E-2</v>
      </c>
      <c r="U6" s="7">
        <v>70</v>
      </c>
    </row>
    <row r="7" spans="1:21" ht="15.75" thickBot="1" x14ac:dyDescent="0.3">
      <c r="A7" s="7">
        <v>80</v>
      </c>
      <c r="B7" s="8">
        <v>1.5396000000000001</v>
      </c>
      <c r="C7" s="8">
        <v>1.5494000000000001</v>
      </c>
      <c r="D7" s="8">
        <v>1.4956</v>
      </c>
      <c r="E7" s="8">
        <v>1.52</v>
      </c>
      <c r="F7" s="9">
        <v>1.5738000000000001</v>
      </c>
      <c r="G7" s="8">
        <v>1.5248999999999999</v>
      </c>
      <c r="H7" s="8">
        <v>1.5640000000000001</v>
      </c>
      <c r="I7" s="8">
        <v>1.6716</v>
      </c>
      <c r="J7" s="8">
        <v>1.6325000000000001</v>
      </c>
      <c r="K7" s="8">
        <v>1.5590999999999999</v>
      </c>
      <c r="L7" s="10">
        <v>1.5590999999999999</v>
      </c>
      <c r="M7" s="8">
        <v>1.5590999999999999</v>
      </c>
      <c r="N7" s="8">
        <v>1.5347</v>
      </c>
      <c r="O7" s="8">
        <v>1.4906999999999999</v>
      </c>
      <c r="P7" s="8">
        <v>1.5738000000000001</v>
      </c>
      <c r="Q7" s="11">
        <f t="shared" si="0"/>
        <v>1.5565266666666668</v>
      </c>
      <c r="R7" s="11">
        <f t="shared" si="1"/>
        <v>1.4906999999999999</v>
      </c>
      <c r="S7" s="8">
        <f t="shared" si="2"/>
        <v>1.6716</v>
      </c>
      <c r="T7" s="12">
        <f t="shared" si="3"/>
        <v>4.6964750712889032E-2</v>
      </c>
      <c r="U7" s="7">
        <v>80</v>
      </c>
    </row>
    <row r="8" spans="1:21" ht="15.75" thickBot="1" x14ac:dyDescent="0.3">
      <c r="A8" s="7">
        <v>90</v>
      </c>
      <c r="B8" s="8">
        <v>1.4027000000000001</v>
      </c>
      <c r="C8" s="8">
        <v>1.3832</v>
      </c>
      <c r="D8" s="8">
        <v>1.3832</v>
      </c>
      <c r="E8" s="8">
        <v>1.3685</v>
      </c>
      <c r="F8" s="9">
        <v>1.4076</v>
      </c>
      <c r="G8" s="8">
        <v>1.3587</v>
      </c>
      <c r="H8" s="8">
        <v>1.3685</v>
      </c>
      <c r="I8" s="8">
        <v>1.4614</v>
      </c>
      <c r="J8" s="8">
        <v>1.4516</v>
      </c>
      <c r="K8" s="8">
        <v>1.4272</v>
      </c>
      <c r="L8" s="10">
        <v>1.4467000000000001</v>
      </c>
      <c r="M8" s="8">
        <v>1.4076</v>
      </c>
      <c r="N8" s="8">
        <v>1.3977999999999999</v>
      </c>
      <c r="O8" s="8">
        <v>1.349</v>
      </c>
      <c r="P8" s="8">
        <v>1.4418</v>
      </c>
      <c r="Q8" s="11">
        <f t="shared" si="0"/>
        <v>1.4036999999999999</v>
      </c>
      <c r="R8" s="11">
        <f t="shared" si="1"/>
        <v>1.349</v>
      </c>
      <c r="S8" s="8">
        <f t="shared" si="2"/>
        <v>1.4614</v>
      </c>
      <c r="T8" s="12">
        <f t="shared" si="3"/>
        <v>3.5735596499049206E-2</v>
      </c>
      <c r="U8" s="7">
        <v>90</v>
      </c>
    </row>
    <row r="9" spans="1:21" ht="15.75" thickBot="1" x14ac:dyDescent="0.3">
      <c r="A9" s="7">
        <v>100</v>
      </c>
      <c r="B9" s="8">
        <v>1.3099000000000001</v>
      </c>
      <c r="C9" s="8">
        <v>1.2072000000000001</v>
      </c>
      <c r="D9" s="8">
        <v>1.2365999999999999</v>
      </c>
      <c r="E9" s="8">
        <v>1.2512000000000001</v>
      </c>
      <c r="F9" s="9">
        <v>1.2805</v>
      </c>
      <c r="G9" s="8">
        <v>1.2365999999999999</v>
      </c>
      <c r="H9" s="8">
        <v>1.2561</v>
      </c>
      <c r="I9" s="8">
        <v>1.3245</v>
      </c>
      <c r="J9" s="8">
        <v>1.3148</v>
      </c>
      <c r="K9" s="8">
        <v>1.2707999999999999</v>
      </c>
      <c r="L9" s="10">
        <v>1.3001</v>
      </c>
      <c r="M9" s="8">
        <v>1.2512000000000001</v>
      </c>
      <c r="N9" s="8">
        <v>1.2561</v>
      </c>
      <c r="O9" s="8">
        <v>1.2365999999999999</v>
      </c>
      <c r="P9" s="8">
        <v>1.2854000000000001</v>
      </c>
      <c r="Q9" s="11">
        <f t="shared" si="0"/>
        <v>1.2678400000000001</v>
      </c>
      <c r="R9" s="11">
        <f t="shared" si="1"/>
        <v>1.2072000000000001</v>
      </c>
      <c r="S9" s="8">
        <f t="shared" si="2"/>
        <v>1.3245</v>
      </c>
      <c r="T9" s="12">
        <f t="shared" si="3"/>
        <v>3.3950800537584647E-2</v>
      </c>
      <c r="U9" s="7">
        <v>100</v>
      </c>
    </row>
    <row r="10" spans="1:21" ht="15.75" thickBot="1" x14ac:dyDescent="0.3">
      <c r="A10" s="7">
        <v>110</v>
      </c>
      <c r="B10" s="8">
        <v>1.1486000000000001</v>
      </c>
      <c r="C10" s="8">
        <v>1.1241000000000001</v>
      </c>
      <c r="D10" s="8">
        <v>1.1193</v>
      </c>
      <c r="E10" s="8">
        <v>1.129</v>
      </c>
      <c r="F10" s="9">
        <v>1.1338999999999999</v>
      </c>
      <c r="G10" s="8">
        <v>1.1193</v>
      </c>
      <c r="H10" s="8">
        <v>1.1680999999999999</v>
      </c>
      <c r="I10" s="8">
        <v>1.2022999999999999</v>
      </c>
      <c r="J10" s="8">
        <v>1.1975</v>
      </c>
      <c r="K10" s="8">
        <v>1.1877</v>
      </c>
      <c r="L10" s="10">
        <v>1.0948</v>
      </c>
      <c r="M10" s="8">
        <v>1.129</v>
      </c>
      <c r="N10" s="8">
        <v>1.1486000000000001</v>
      </c>
      <c r="O10" s="8">
        <v>1.1436999999999999</v>
      </c>
      <c r="P10" s="8">
        <v>1.1436999999999999</v>
      </c>
      <c r="Q10" s="11">
        <f t="shared" si="0"/>
        <v>1.1459733333333333</v>
      </c>
      <c r="R10" s="11">
        <f t="shared" si="1"/>
        <v>1.0948</v>
      </c>
      <c r="S10" s="8">
        <f t="shared" si="2"/>
        <v>1.2022999999999999</v>
      </c>
      <c r="T10" s="12">
        <f t="shared" si="3"/>
        <v>3.0850525966034222E-2</v>
      </c>
      <c r="U10" s="7">
        <v>110</v>
      </c>
    </row>
    <row r="11" spans="1:21" ht="15.75" thickBot="1" x14ac:dyDescent="0.3">
      <c r="A11" s="7">
        <v>120</v>
      </c>
      <c r="B11" s="8">
        <v>1.0313000000000001</v>
      </c>
      <c r="C11" s="8">
        <v>1.0264</v>
      </c>
      <c r="D11" s="8">
        <v>1.0313000000000001</v>
      </c>
      <c r="E11" s="8">
        <v>1.0362</v>
      </c>
      <c r="F11" s="9">
        <v>1.0459000000000001</v>
      </c>
      <c r="G11" s="8">
        <v>1.0313000000000001</v>
      </c>
      <c r="H11" s="8">
        <v>1.0899000000000001</v>
      </c>
      <c r="I11" s="8">
        <v>1.0996999999999999</v>
      </c>
      <c r="J11" s="8">
        <v>1.129</v>
      </c>
      <c r="K11" s="8">
        <v>1.1241000000000001</v>
      </c>
      <c r="L11" s="10">
        <v>1.1388</v>
      </c>
      <c r="M11" s="8">
        <v>1.0704</v>
      </c>
      <c r="N11" s="8">
        <v>1.0264</v>
      </c>
      <c r="O11" s="8">
        <v>1.0117</v>
      </c>
      <c r="P11" s="8">
        <v>1.1144000000000001</v>
      </c>
      <c r="Q11" s="11">
        <f t="shared" si="0"/>
        <v>1.0671200000000001</v>
      </c>
      <c r="R11" s="11">
        <f t="shared" si="1"/>
        <v>1.0117</v>
      </c>
      <c r="S11" s="8">
        <f t="shared" si="2"/>
        <v>1.1388</v>
      </c>
      <c r="T11" s="12">
        <f t="shared" si="3"/>
        <v>4.4467953147664177E-2</v>
      </c>
      <c r="U11" s="7">
        <v>120</v>
      </c>
    </row>
    <row r="12" spans="1:21" ht="15.75" thickBot="1" x14ac:dyDescent="0.3">
      <c r="A12" s="7">
        <v>130</v>
      </c>
      <c r="B12" s="8">
        <v>0.95799999999999996</v>
      </c>
      <c r="C12" s="8">
        <v>0.9677</v>
      </c>
      <c r="D12" s="8">
        <v>0.95799999999999996</v>
      </c>
      <c r="E12" s="8">
        <v>0.93840000000000001</v>
      </c>
      <c r="F12" s="9">
        <v>0.99219999999999997</v>
      </c>
      <c r="G12" s="8">
        <v>0.97260000000000002</v>
      </c>
      <c r="H12" s="8">
        <v>1.002</v>
      </c>
      <c r="I12" s="8">
        <v>1.0117</v>
      </c>
      <c r="J12" s="8">
        <v>1.0165999999999999</v>
      </c>
      <c r="K12" s="8">
        <v>0.99219999999999997</v>
      </c>
      <c r="L12" s="10">
        <v>1.0165999999999999</v>
      </c>
      <c r="M12" s="8">
        <v>0.9677</v>
      </c>
      <c r="N12" s="8">
        <v>0.95799999999999996</v>
      </c>
      <c r="O12" s="8">
        <v>0.95799999999999996</v>
      </c>
      <c r="P12" s="8">
        <v>0.97750000000000004</v>
      </c>
      <c r="Q12" s="11">
        <f t="shared" si="0"/>
        <v>0.97914666666666672</v>
      </c>
      <c r="R12" s="11">
        <f t="shared" si="1"/>
        <v>0.93840000000000001</v>
      </c>
      <c r="S12" s="8">
        <f t="shared" si="2"/>
        <v>1.0165999999999999</v>
      </c>
      <c r="T12" s="12">
        <f t="shared" si="3"/>
        <v>2.4618398075616613E-2</v>
      </c>
      <c r="U12" s="7">
        <v>130</v>
      </c>
    </row>
    <row r="13" spans="1:21" ht="15.75" thickBot="1" x14ac:dyDescent="0.3">
      <c r="A13" s="7">
        <v>140</v>
      </c>
      <c r="B13" s="8">
        <v>0.87980000000000003</v>
      </c>
      <c r="C13" s="8">
        <v>0.87980000000000003</v>
      </c>
      <c r="D13" s="8">
        <v>0.88470000000000004</v>
      </c>
      <c r="E13" s="8">
        <v>0.87980000000000003</v>
      </c>
      <c r="F13" s="9">
        <v>0.89929999999999999</v>
      </c>
      <c r="G13" s="8">
        <v>0.88470000000000004</v>
      </c>
      <c r="H13" s="8">
        <v>0.89929999999999999</v>
      </c>
      <c r="I13" s="8">
        <v>0.97260000000000002</v>
      </c>
      <c r="J13" s="8">
        <v>0.95799999999999996</v>
      </c>
      <c r="K13" s="8">
        <v>0.9335</v>
      </c>
      <c r="L13" s="10">
        <v>0.91890000000000005</v>
      </c>
      <c r="M13" s="8">
        <v>0.88949999999999996</v>
      </c>
      <c r="N13" s="8">
        <v>0.9042</v>
      </c>
      <c r="O13" s="8">
        <v>0.88470000000000004</v>
      </c>
      <c r="P13" s="8">
        <v>0.90910000000000002</v>
      </c>
      <c r="Q13" s="11">
        <f t="shared" si="0"/>
        <v>0.90519333333333341</v>
      </c>
      <c r="R13" s="11">
        <f t="shared" si="1"/>
        <v>0.87980000000000003</v>
      </c>
      <c r="S13" s="8">
        <f t="shared" si="2"/>
        <v>0.97260000000000002</v>
      </c>
      <c r="T13" s="12">
        <f t="shared" si="3"/>
        <v>2.9090657966989682E-2</v>
      </c>
      <c r="U13" s="7">
        <v>140</v>
      </c>
    </row>
    <row r="14" spans="1:21" ht="15.75" thickBot="1" x14ac:dyDescent="0.3">
      <c r="A14" s="7">
        <v>150</v>
      </c>
      <c r="B14" s="8">
        <v>0.82599999999999996</v>
      </c>
      <c r="C14" s="8">
        <v>0.82599999999999996</v>
      </c>
      <c r="D14" s="8">
        <v>0.82599999999999996</v>
      </c>
      <c r="E14" s="8">
        <v>0.78200000000000003</v>
      </c>
      <c r="F14" s="9">
        <v>0.89439999999999997</v>
      </c>
      <c r="G14" s="8">
        <v>0.87490000000000001</v>
      </c>
      <c r="H14" s="8">
        <v>0.86509999999999998</v>
      </c>
      <c r="I14" s="8">
        <v>0.89929999999999999</v>
      </c>
      <c r="J14" s="8">
        <v>0.88470000000000004</v>
      </c>
      <c r="K14" s="8">
        <v>0.83089999999999997</v>
      </c>
      <c r="L14" s="10">
        <v>0.87490000000000001</v>
      </c>
      <c r="M14" s="8">
        <v>0.84560000000000002</v>
      </c>
      <c r="N14" s="8">
        <v>0.82599999999999996</v>
      </c>
      <c r="O14" s="8">
        <v>0.83579999999999999</v>
      </c>
      <c r="P14" s="8">
        <v>0.85040000000000004</v>
      </c>
      <c r="Q14" s="11">
        <f t="shared" si="0"/>
        <v>0.8494666666666667</v>
      </c>
      <c r="R14" s="11">
        <f t="shared" si="1"/>
        <v>0.78200000000000003</v>
      </c>
      <c r="S14" s="8">
        <f t="shared" si="2"/>
        <v>0.89929999999999999</v>
      </c>
      <c r="T14" s="12">
        <f t="shared" si="3"/>
        <v>3.2275237448870189E-2</v>
      </c>
      <c r="U14" s="7">
        <v>150</v>
      </c>
    </row>
    <row r="15" spans="1:21" ht="15.75" thickBot="1" x14ac:dyDescent="0.3">
      <c r="A15" s="7">
        <v>160</v>
      </c>
      <c r="B15" s="8">
        <v>0.78690000000000004</v>
      </c>
      <c r="C15" s="8">
        <v>0.78690000000000004</v>
      </c>
      <c r="D15" s="8">
        <v>0.76739999999999997</v>
      </c>
      <c r="E15" s="8">
        <v>0.72340000000000004</v>
      </c>
      <c r="F15" s="9">
        <v>0.81130000000000002</v>
      </c>
      <c r="G15" s="8">
        <v>0.79669999999999996</v>
      </c>
      <c r="H15" s="8">
        <v>0.78690000000000004</v>
      </c>
      <c r="I15" s="8">
        <v>0.85529999999999995</v>
      </c>
      <c r="J15" s="8">
        <v>0.82599999999999996</v>
      </c>
      <c r="K15" s="8">
        <v>0.81620000000000004</v>
      </c>
      <c r="L15" s="10">
        <v>0.85529999999999995</v>
      </c>
      <c r="M15" s="8">
        <v>0.83089999999999997</v>
      </c>
      <c r="N15" s="8">
        <v>0.78690000000000004</v>
      </c>
      <c r="O15" s="8">
        <v>0.82110000000000005</v>
      </c>
      <c r="P15" s="8">
        <v>0.79179999999999995</v>
      </c>
      <c r="Q15" s="11">
        <f t="shared" si="0"/>
        <v>0.80286666666666662</v>
      </c>
      <c r="R15" s="11">
        <f t="shared" si="1"/>
        <v>0.72340000000000004</v>
      </c>
      <c r="S15" s="8">
        <f t="shared" si="2"/>
        <v>0.85529999999999995</v>
      </c>
      <c r="T15" s="12">
        <f t="shared" si="3"/>
        <v>3.3968423712674813E-2</v>
      </c>
      <c r="U15" s="7">
        <v>160</v>
      </c>
    </row>
    <row r="16" spans="1:21" ht="15.75" thickBot="1" x14ac:dyDescent="0.3">
      <c r="A16" s="7">
        <v>170</v>
      </c>
      <c r="B16" s="8">
        <v>0.72829999999999995</v>
      </c>
      <c r="C16" s="8">
        <v>0.72829999999999995</v>
      </c>
      <c r="D16" s="8">
        <v>0.73309999999999997</v>
      </c>
      <c r="E16" s="8">
        <v>0.72829999999999995</v>
      </c>
      <c r="F16" s="9">
        <v>0.71360000000000001</v>
      </c>
      <c r="G16" s="8">
        <v>0.74780000000000002</v>
      </c>
      <c r="H16" s="8">
        <v>0.72340000000000004</v>
      </c>
      <c r="I16" s="8">
        <v>0.77710000000000001</v>
      </c>
      <c r="J16" s="8">
        <v>0.89439999999999997</v>
      </c>
      <c r="K16" s="8">
        <v>0.76739999999999997</v>
      </c>
      <c r="L16" s="10">
        <v>0.78200000000000003</v>
      </c>
      <c r="M16" s="8">
        <v>0.72340000000000004</v>
      </c>
      <c r="N16" s="8">
        <v>0.73799999999999999</v>
      </c>
      <c r="O16" s="8">
        <v>0.77710000000000001</v>
      </c>
      <c r="P16" s="8">
        <v>0.72829999999999995</v>
      </c>
      <c r="Q16" s="11">
        <f t="shared" si="0"/>
        <v>0.75269999999999981</v>
      </c>
      <c r="R16" s="11">
        <f t="shared" si="1"/>
        <v>0.71360000000000001</v>
      </c>
      <c r="S16" s="8">
        <f t="shared" si="2"/>
        <v>0.89439999999999997</v>
      </c>
      <c r="T16" s="12">
        <f t="shared" si="3"/>
        <v>4.5194563516296644E-2</v>
      </c>
      <c r="U16" s="7">
        <v>170</v>
      </c>
    </row>
    <row r="17" spans="1:21" ht="15.75" thickBot="1" x14ac:dyDescent="0.3">
      <c r="A17" s="7">
        <v>180</v>
      </c>
      <c r="B17" s="8">
        <v>0.7429</v>
      </c>
      <c r="C17" s="8">
        <v>0.68910000000000005</v>
      </c>
      <c r="D17" s="8">
        <v>0.65</v>
      </c>
      <c r="E17" s="8">
        <v>0.68910000000000005</v>
      </c>
      <c r="F17" s="9">
        <v>0.71850000000000003</v>
      </c>
      <c r="G17" s="8">
        <v>0.69399999999999995</v>
      </c>
      <c r="H17" s="8">
        <v>0.75760000000000005</v>
      </c>
      <c r="I17" s="8">
        <v>0.7087</v>
      </c>
      <c r="J17" s="8">
        <v>0.73799999999999999</v>
      </c>
      <c r="K17" s="8">
        <v>0.71360000000000001</v>
      </c>
      <c r="L17" s="10">
        <v>0.71360000000000001</v>
      </c>
      <c r="M17" s="8">
        <v>0.69889999999999997</v>
      </c>
      <c r="N17" s="8">
        <v>0.6452</v>
      </c>
      <c r="O17" s="8">
        <v>0.69399999999999995</v>
      </c>
      <c r="P17" s="8">
        <v>0.69399999999999995</v>
      </c>
      <c r="Q17" s="11">
        <f t="shared" si="0"/>
        <v>0.70314666666666648</v>
      </c>
      <c r="R17" s="11">
        <f t="shared" si="1"/>
        <v>0.6452</v>
      </c>
      <c r="S17" s="8">
        <f t="shared" si="2"/>
        <v>0.75760000000000005</v>
      </c>
      <c r="T17" s="12">
        <f t="shared" si="3"/>
        <v>3.0579378361117505E-2</v>
      </c>
      <c r="U17" s="7">
        <v>180</v>
      </c>
    </row>
    <row r="18" spans="1:21" ht="15.75" thickBot="1" x14ac:dyDescent="0.3">
      <c r="A18" s="7">
        <v>190</v>
      </c>
      <c r="B18" s="8">
        <v>0.65</v>
      </c>
      <c r="C18" s="8">
        <v>0.66469999999999996</v>
      </c>
      <c r="D18" s="8">
        <v>0.6452</v>
      </c>
      <c r="E18" s="8">
        <v>0.65</v>
      </c>
      <c r="F18" s="9">
        <v>0.66469999999999996</v>
      </c>
      <c r="G18" s="8">
        <v>0.66959999999999997</v>
      </c>
      <c r="H18" s="8">
        <v>0.65</v>
      </c>
      <c r="I18" s="8">
        <v>0.62560000000000004</v>
      </c>
      <c r="J18" s="8">
        <v>0.69889999999999997</v>
      </c>
      <c r="K18" s="8">
        <v>0.66959999999999997</v>
      </c>
      <c r="L18" s="10">
        <v>0.73309999999999997</v>
      </c>
      <c r="M18" s="8">
        <v>0.65490000000000004</v>
      </c>
      <c r="N18" s="8">
        <v>0.65</v>
      </c>
      <c r="O18" s="8">
        <v>0.66959999999999997</v>
      </c>
      <c r="P18" s="8">
        <v>0.65</v>
      </c>
      <c r="Q18" s="11">
        <f t="shared" si="0"/>
        <v>0.66305999999999998</v>
      </c>
      <c r="R18" s="11">
        <f t="shared" si="1"/>
        <v>0.62560000000000004</v>
      </c>
      <c r="S18" s="8">
        <f t="shared" si="2"/>
        <v>0.73309999999999997</v>
      </c>
      <c r="T18" s="12">
        <f t="shared" si="3"/>
        <v>2.5305894287977353E-2</v>
      </c>
      <c r="U18" s="7">
        <v>190</v>
      </c>
    </row>
    <row r="19" spans="1:21" ht="15.75" thickBot="1" x14ac:dyDescent="0.3">
      <c r="A19" s="7">
        <v>200</v>
      </c>
      <c r="B19" s="8">
        <v>0.62070000000000003</v>
      </c>
      <c r="C19" s="8">
        <v>0.62560000000000004</v>
      </c>
      <c r="D19" s="8">
        <v>0.63049999999999995</v>
      </c>
      <c r="E19" s="8">
        <v>0.67449999999999999</v>
      </c>
      <c r="F19" s="9">
        <v>0.6794</v>
      </c>
      <c r="G19" s="8">
        <v>0.63049999999999995</v>
      </c>
      <c r="H19" s="8">
        <v>0.63049999999999995</v>
      </c>
      <c r="I19" s="8">
        <v>0.65</v>
      </c>
      <c r="J19" s="8">
        <v>0.6452</v>
      </c>
      <c r="K19" s="8">
        <v>0.6452</v>
      </c>
      <c r="L19" s="10">
        <v>0.65980000000000005</v>
      </c>
      <c r="M19" s="8">
        <v>0.64029999999999998</v>
      </c>
      <c r="N19" s="8">
        <v>0.63049999999999995</v>
      </c>
      <c r="O19" s="8">
        <v>0.65980000000000005</v>
      </c>
      <c r="P19" s="8">
        <v>0.60609999999999997</v>
      </c>
      <c r="Q19" s="11">
        <f t="shared" si="0"/>
        <v>0.64190666666666674</v>
      </c>
      <c r="R19" s="11">
        <f t="shared" si="1"/>
        <v>0.60609999999999997</v>
      </c>
      <c r="S19" s="8">
        <f t="shared" si="2"/>
        <v>0.6794</v>
      </c>
      <c r="T19" s="12">
        <f t="shared" si="3"/>
        <v>2.0206769257096108E-2</v>
      </c>
      <c r="U19" s="7">
        <v>200</v>
      </c>
    </row>
    <row r="20" spans="1:21" ht="15.75" thickBot="1" x14ac:dyDescent="0.3">
      <c r="A20" s="7">
        <v>210</v>
      </c>
      <c r="B20" s="8">
        <v>0.59140000000000004</v>
      </c>
      <c r="C20" s="8">
        <v>0.59140000000000004</v>
      </c>
      <c r="D20" s="8">
        <v>0.60119999999999996</v>
      </c>
      <c r="E20" s="8">
        <v>0.62070000000000003</v>
      </c>
      <c r="F20" s="9">
        <v>0.60609999999999997</v>
      </c>
      <c r="G20" s="8">
        <v>0.58650000000000002</v>
      </c>
      <c r="H20" s="8">
        <v>0.66959999999999997</v>
      </c>
      <c r="I20" s="8">
        <v>0.6109</v>
      </c>
      <c r="J20" s="8">
        <v>0.6794</v>
      </c>
      <c r="K20" s="8">
        <v>0.60609999999999997</v>
      </c>
      <c r="L20" s="10">
        <v>0.66959999999999997</v>
      </c>
      <c r="M20" s="8">
        <v>0.59140000000000004</v>
      </c>
      <c r="N20" s="8">
        <v>0.64029999999999998</v>
      </c>
      <c r="O20" s="8">
        <v>0.58650000000000002</v>
      </c>
      <c r="P20" s="8">
        <v>0.59630000000000005</v>
      </c>
      <c r="Q20" s="11">
        <f t="shared" si="0"/>
        <v>0.61649333333333323</v>
      </c>
      <c r="R20" s="11">
        <f t="shared" si="1"/>
        <v>0.58650000000000002</v>
      </c>
      <c r="S20" s="8">
        <f t="shared" si="2"/>
        <v>0.6794</v>
      </c>
      <c r="T20" s="12">
        <f t="shared" si="3"/>
        <v>3.2469270453915698E-2</v>
      </c>
      <c r="U20" s="7">
        <v>210</v>
      </c>
    </row>
    <row r="21" spans="1:21" ht="15.75" thickBot="1" x14ac:dyDescent="0.3">
      <c r="A21" s="7">
        <v>220</v>
      </c>
      <c r="B21" s="8">
        <v>0.5474</v>
      </c>
      <c r="C21" s="8">
        <v>0.56699999999999995</v>
      </c>
      <c r="D21" s="8">
        <v>0.56699999999999995</v>
      </c>
      <c r="E21" s="8">
        <v>0.55230000000000001</v>
      </c>
      <c r="F21" s="9">
        <v>0.6109</v>
      </c>
      <c r="G21" s="8">
        <v>0.57179999999999997</v>
      </c>
      <c r="H21" s="8">
        <v>0.57179999999999997</v>
      </c>
      <c r="I21" s="8">
        <v>0.62070000000000003</v>
      </c>
      <c r="J21" s="8">
        <v>0.59140000000000004</v>
      </c>
      <c r="K21" s="8">
        <v>0.64029999999999998</v>
      </c>
      <c r="L21" s="10">
        <v>0.57179999999999997</v>
      </c>
      <c r="M21" s="8">
        <v>0.57179999999999997</v>
      </c>
      <c r="N21" s="8">
        <v>0.56699999999999995</v>
      </c>
      <c r="O21" s="8">
        <v>0.53269999999999995</v>
      </c>
      <c r="P21" s="8">
        <v>0.57179999999999997</v>
      </c>
      <c r="Q21" s="11">
        <f t="shared" si="0"/>
        <v>0.5770466666666666</v>
      </c>
      <c r="R21" s="11">
        <f t="shared" si="1"/>
        <v>0.53269999999999995</v>
      </c>
      <c r="S21" s="8">
        <f t="shared" si="2"/>
        <v>0.64029999999999998</v>
      </c>
      <c r="T21" s="12">
        <f t="shared" si="3"/>
        <v>2.822999586728038E-2</v>
      </c>
      <c r="U21" s="7">
        <v>220</v>
      </c>
    </row>
    <row r="22" spans="1:21" ht="15.75" thickBot="1" x14ac:dyDescent="0.3">
      <c r="A22" s="7">
        <v>230</v>
      </c>
      <c r="B22" s="8">
        <v>0.53759999999999997</v>
      </c>
      <c r="C22" s="8">
        <v>0.55230000000000001</v>
      </c>
      <c r="D22" s="8">
        <v>0.5474</v>
      </c>
      <c r="E22" s="8">
        <v>0.52790000000000004</v>
      </c>
      <c r="F22" s="9">
        <v>0.5474</v>
      </c>
      <c r="G22" s="8">
        <v>0.5474</v>
      </c>
      <c r="H22" s="8">
        <v>0.55230000000000001</v>
      </c>
      <c r="I22" s="8">
        <v>0.55230000000000001</v>
      </c>
      <c r="J22" s="8">
        <v>0.56699999999999995</v>
      </c>
      <c r="K22" s="8">
        <v>0.5474</v>
      </c>
      <c r="L22" s="10">
        <v>0.5474</v>
      </c>
      <c r="M22" s="8">
        <v>0.52790000000000004</v>
      </c>
      <c r="N22" s="8">
        <v>0.53269999999999995</v>
      </c>
      <c r="O22" s="8">
        <v>0.5181</v>
      </c>
      <c r="P22" s="8">
        <v>0.52790000000000004</v>
      </c>
      <c r="Q22" s="11">
        <f t="shared" si="0"/>
        <v>0.54220000000000002</v>
      </c>
      <c r="R22" s="11">
        <f t="shared" si="1"/>
        <v>0.5181</v>
      </c>
      <c r="S22" s="8">
        <f t="shared" si="2"/>
        <v>0.56699999999999995</v>
      </c>
      <c r="T22" s="12">
        <f t="shared" si="3"/>
        <v>1.2988896356943815E-2</v>
      </c>
      <c r="U22" s="7">
        <v>230</v>
      </c>
    </row>
    <row r="23" spans="1:21" ht="15.75" thickBot="1" x14ac:dyDescent="0.3">
      <c r="A23" s="7">
        <v>240</v>
      </c>
      <c r="B23" s="8">
        <v>0.46920000000000001</v>
      </c>
      <c r="C23" s="8">
        <v>0.50829999999999997</v>
      </c>
      <c r="D23" s="8">
        <v>0.52790000000000004</v>
      </c>
      <c r="E23" s="8">
        <v>0.48880000000000001</v>
      </c>
      <c r="F23" s="9">
        <v>0.51319999999999999</v>
      </c>
      <c r="G23" s="8">
        <v>0.57179999999999997</v>
      </c>
      <c r="H23" s="8">
        <v>0.51319999999999999</v>
      </c>
      <c r="I23" s="8">
        <v>0.5474</v>
      </c>
      <c r="J23" s="8">
        <v>0.53269999999999995</v>
      </c>
      <c r="K23" s="8">
        <v>0.52790000000000004</v>
      </c>
      <c r="L23" s="10">
        <v>0.53269999999999995</v>
      </c>
      <c r="M23" s="8">
        <v>0.51319999999999999</v>
      </c>
      <c r="N23" s="8">
        <v>0.51319999999999999</v>
      </c>
      <c r="O23" s="8">
        <v>0.48880000000000001</v>
      </c>
      <c r="P23" s="8">
        <v>0.56210000000000004</v>
      </c>
      <c r="Q23" s="11">
        <f t="shared" si="0"/>
        <v>0.52069333333333345</v>
      </c>
      <c r="R23" s="11">
        <f t="shared" si="1"/>
        <v>0.46920000000000001</v>
      </c>
      <c r="S23" s="8">
        <f t="shared" si="2"/>
        <v>0.57179999999999997</v>
      </c>
      <c r="T23" s="12">
        <f t="shared" si="3"/>
        <v>2.7380870972963864E-2</v>
      </c>
      <c r="U23" s="7">
        <v>240</v>
      </c>
    </row>
    <row r="24" spans="1:21" ht="15.75" thickBot="1" x14ac:dyDescent="0.3">
      <c r="A24" s="7">
        <v>250</v>
      </c>
      <c r="B24" s="8">
        <v>0.50339999999999996</v>
      </c>
      <c r="C24" s="8">
        <v>0.4985</v>
      </c>
      <c r="D24" s="8">
        <v>0.49359999999999998</v>
      </c>
      <c r="E24" s="8">
        <v>0.46920000000000001</v>
      </c>
      <c r="F24" s="9">
        <v>0.4985</v>
      </c>
      <c r="G24" s="8">
        <v>0.54249999999999998</v>
      </c>
      <c r="H24" s="8">
        <v>0.49359999999999998</v>
      </c>
      <c r="I24" s="8">
        <v>0.49359999999999998</v>
      </c>
      <c r="J24" s="8">
        <v>0.50829999999999997</v>
      </c>
      <c r="K24" s="8">
        <v>0.49359999999999998</v>
      </c>
      <c r="L24" s="10">
        <v>0.56210000000000004</v>
      </c>
      <c r="M24" s="8">
        <v>0.49359999999999998</v>
      </c>
      <c r="N24" s="8">
        <v>0.48880000000000001</v>
      </c>
      <c r="O24" s="8">
        <v>0.46920000000000001</v>
      </c>
      <c r="P24" s="8">
        <v>0.4985</v>
      </c>
      <c r="Q24" s="11">
        <f t="shared" si="0"/>
        <v>0.50046666666666662</v>
      </c>
      <c r="R24" s="11">
        <f t="shared" si="1"/>
        <v>0.46920000000000001</v>
      </c>
      <c r="S24" s="8">
        <f t="shared" si="2"/>
        <v>0.56210000000000004</v>
      </c>
      <c r="T24" s="12">
        <f t="shared" si="3"/>
        <v>2.386586524326164E-2</v>
      </c>
      <c r="U24" s="7">
        <v>250</v>
      </c>
    </row>
    <row r="25" spans="1:21" ht="15.75" thickBot="1" x14ac:dyDescent="0.3">
      <c r="A25" s="7">
        <v>260</v>
      </c>
      <c r="B25" s="8">
        <v>0.44969999999999999</v>
      </c>
      <c r="C25" s="8">
        <v>0.47410000000000002</v>
      </c>
      <c r="D25" s="8">
        <v>0.47410000000000002</v>
      </c>
      <c r="E25" s="8">
        <v>0.44969999999999999</v>
      </c>
      <c r="F25" s="9">
        <v>0.46920000000000001</v>
      </c>
      <c r="G25" s="8">
        <v>0.46920000000000001</v>
      </c>
      <c r="H25" s="8">
        <v>0.46920000000000001</v>
      </c>
      <c r="I25" s="8">
        <v>0.46920000000000001</v>
      </c>
      <c r="J25" s="8">
        <v>0.47410000000000002</v>
      </c>
      <c r="K25" s="8">
        <v>0.47410000000000002</v>
      </c>
      <c r="L25" s="10">
        <v>0.46920000000000001</v>
      </c>
      <c r="M25" s="8">
        <v>0.46429999999999999</v>
      </c>
      <c r="N25" s="8">
        <v>0.46920000000000001</v>
      </c>
      <c r="O25" s="8">
        <v>0.46920000000000001</v>
      </c>
      <c r="P25" s="8">
        <v>0.47899999999999998</v>
      </c>
      <c r="Q25" s="11">
        <f t="shared" si="0"/>
        <v>0.46823333333333322</v>
      </c>
      <c r="R25" s="11">
        <f t="shared" si="1"/>
        <v>0.44969999999999999</v>
      </c>
      <c r="S25" s="8">
        <f t="shared" si="2"/>
        <v>0.47899999999999998</v>
      </c>
      <c r="T25" s="12">
        <f t="shared" si="3"/>
        <v>8.2918778388998346E-3</v>
      </c>
      <c r="U25" s="7">
        <v>260</v>
      </c>
    </row>
    <row r="26" spans="1:21" ht="15.75" thickBot="1" x14ac:dyDescent="0.3">
      <c r="A26" s="7">
        <v>270</v>
      </c>
      <c r="B26" s="8">
        <v>0.39100000000000001</v>
      </c>
      <c r="C26" s="8">
        <v>0.44969999999999999</v>
      </c>
      <c r="D26" s="8">
        <v>0.46920000000000001</v>
      </c>
      <c r="E26" s="8">
        <v>0.435</v>
      </c>
      <c r="F26" s="9">
        <v>0.46429999999999999</v>
      </c>
      <c r="G26" s="8">
        <v>0.44969999999999999</v>
      </c>
      <c r="H26" s="8">
        <v>0.41060000000000002</v>
      </c>
      <c r="I26" s="8">
        <v>0.45450000000000002</v>
      </c>
      <c r="J26" s="8">
        <v>0.46920000000000001</v>
      </c>
      <c r="K26" s="8">
        <v>0.46920000000000001</v>
      </c>
      <c r="L26" s="10">
        <v>0.45939999999999998</v>
      </c>
      <c r="M26" s="8">
        <v>0.46429999999999999</v>
      </c>
      <c r="N26" s="8">
        <v>0.45939999999999998</v>
      </c>
      <c r="O26" s="8">
        <v>0.43009999999999998</v>
      </c>
      <c r="P26" s="8">
        <v>0.45939999999999998</v>
      </c>
      <c r="Q26" s="11">
        <f t="shared" si="0"/>
        <v>0.4489999999999999</v>
      </c>
      <c r="R26" s="11">
        <f t="shared" si="1"/>
        <v>0.39100000000000001</v>
      </c>
      <c r="S26" s="8">
        <f t="shared" si="2"/>
        <v>0.46920000000000001</v>
      </c>
      <c r="T26" s="12">
        <f t="shared" si="3"/>
        <v>2.3052393739975394E-2</v>
      </c>
      <c r="U26" s="7">
        <v>270</v>
      </c>
    </row>
    <row r="27" spans="1:21" ht="15.75" thickBot="1" x14ac:dyDescent="0.3">
      <c r="A27" s="7">
        <v>280</v>
      </c>
      <c r="B27" s="8">
        <v>0.3715</v>
      </c>
      <c r="C27" s="8">
        <v>0.435</v>
      </c>
      <c r="D27" s="8">
        <v>0.435</v>
      </c>
      <c r="E27" s="8">
        <v>0.41060000000000002</v>
      </c>
      <c r="F27" s="9">
        <v>0.39100000000000001</v>
      </c>
      <c r="G27" s="8">
        <v>0.42030000000000001</v>
      </c>
      <c r="H27" s="8">
        <v>0.46429999999999999</v>
      </c>
      <c r="I27" s="8">
        <v>0.43009999999999998</v>
      </c>
      <c r="J27" s="8">
        <v>0.435</v>
      </c>
      <c r="K27" s="8">
        <v>0.43009999999999998</v>
      </c>
      <c r="L27" s="10">
        <v>0.46429999999999999</v>
      </c>
      <c r="M27" s="8">
        <v>0.43990000000000001</v>
      </c>
      <c r="N27" s="8">
        <v>0.43009999999999998</v>
      </c>
      <c r="O27" s="8">
        <v>0.39100000000000001</v>
      </c>
      <c r="P27" s="8">
        <v>0.43009999999999998</v>
      </c>
      <c r="Q27" s="11">
        <f t="shared" si="0"/>
        <v>0.42522000000000004</v>
      </c>
      <c r="R27" s="11">
        <f t="shared" si="1"/>
        <v>0.3715</v>
      </c>
      <c r="S27" s="8">
        <f t="shared" si="2"/>
        <v>0.46429999999999999</v>
      </c>
      <c r="T27" s="12">
        <f t="shared" si="3"/>
        <v>2.5520305640802966E-2</v>
      </c>
      <c r="U27" s="7">
        <v>280</v>
      </c>
    </row>
    <row r="28" spans="1:21" ht="15.75" thickBot="1" x14ac:dyDescent="0.3">
      <c r="A28" s="7">
        <v>290</v>
      </c>
      <c r="B28" s="8">
        <v>0.39100000000000001</v>
      </c>
      <c r="C28" s="8">
        <v>0.39100000000000001</v>
      </c>
      <c r="D28" s="8">
        <v>0.46920000000000001</v>
      </c>
      <c r="E28" s="8">
        <v>0.39100000000000001</v>
      </c>
      <c r="F28" s="9">
        <v>0.41060000000000002</v>
      </c>
      <c r="G28" s="8">
        <v>0.42520000000000002</v>
      </c>
      <c r="H28" s="8">
        <v>0.42520000000000002</v>
      </c>
      <c r="I28" s="8">
        <v>0.41539999999999999</v>
      </c>
      <c r="J28" s="8">
        <v>0.44479999999999997</v>
      </c>
      <c r="K28" s="8">
        <v>0.41060000000000002</v>
      </c>
      <c r="L28" s="10">
        <v>0.43009999999999998</v>
      </c>
      <c r="M28" s="8">
        <v>0.41539999999999999</v>
      </c>
      <c r="N28" s="8">
        <v>0.42520000000000002</v>
      </c>
      <c r="O28" s="8">
        <v>0.45450000000000002</v>
      </c>
      <c r="P28" s="8">
        <v>0.41539999999999999</v>
      </c>
      <c r="Q28" s="11">
        <f t="shared" si="0"/>
        <v>0.42097333333333337</v>
      </c>
      <c r="R28" s="11">
        <f t="shared" si="1"/>
        <v>0.39100000000000001</v>
      </c>
      <c r="S28" s="8">
        <f t="shared" si="2"/>
        <v>0.46920000000000001</v>
      </c>
      <c r="T28" s="12">
        <f t="shared" si="3"/>
        <v>2.2611705775886035E-2</v>
      </c>
      <c r="U28" s="7">
        <v>290</v>
      </c>
    </row>
    <row r="29" spans="1:21" ht="15.75" thickBot="1" x14ac:dyDescent="0.3">
      <c r="A29" s="7">
        <v>300</v>
      </c>
      <c r="B29" s="13">
        <v>0.40570000000000001</v>
      </c>
      <c r="C29" s="8">
        <v>0.41539999999999999</v>
      </c>
      <c r="D29" s="8">
        <v>0.42030000000000001</v>
      </c>
      <c r="E29" s="8">
        <v>0.37630000000000002</v>
      </c>
      <c r="F29" s="9">
        <v>0.39589999999999997</v>
      </c>
      <c r="G29" s="8">
        <v>0.39589999999999997</v>
      </c>
      <c r="H29" s="8">
        <v>0.40570000000000001</v>
      </c>
      <c r="I29" s="8">
        <v>0.40079999999999999</v>
      </c>
      <c r="J29" s="8">
        <v>0.41539999999999999</v>
      </c>
      <c r="K29" s="8">
        <v>0.35189999999999999</v>
      </c>
      <c r="L29" s="10">
        <v>0.41539999999999999</v>
      </c>
      <c r="M29" s="8">
        <v>0.39100000000000001</v>
      </c>
      <c r="N29" s="8">
        <v>0.39100000000000001</v>
      </c>
      <c r="O29" s="8">
        <v>0.40570000000000001</v>
      </c>
      <c r="P29" s="8">
        <v>0.39100000000000001</v>
      </c>
      <c r="Q29" s="11">
        <f t="shared" si="0"/>
        <v>0.39849333333333337</v>
      </c>
      <c r="R29" s="11">
        <f t="shared" si="1"/>
        <v>0.35189999999999999</v>
      </c>
      <c r="S29" s="8">
        <f t="shared" si="2"/>
        <v>0.42030000000000001</v>
      </c>
      <c r="T29" s="12">
        <f t="shared" si="3"/>
        <v>1.7605902689831317E-2</v>
      </c>
      <c r="U29" s="7">
        <v>300</v>
      </c>
    </row>
    <row r="30" spans="1:21" x14ac:dyDescent="0.25">
      <c r="A30" s="14"/>
      <c r="B30" s="15"/>
      <c r="C30" s="16"/>
      <c r="D30" s="16"/>
      <c r="E30" s="16"/>
      <c r="F30" s="16"/>
      <c r="G30" s="17"/>
      <c r="H30" s="12"/>
      <c r="I30" s="18"/>
      <c r="J30" s="16"/>
      <c r="K30" s="16"/>
      <c r="L30" s="16" t="s">
        <v>6</v>
      </c>
      <c r="M30" s="16"/>
      <c r="N30" s="17"/>
      <c r="O30" s="17"/>
      <c r="P30" s="17"/>
      <c r="Q30" s="11"/>
      <c r="R30" s="11"/>
      <c r="S30" s="8"/>
      <c r="T30" s="12"/>
      <c r="U30" s="14"/>
    </row>
  </sheetData>
  <mergeCells count="1">
    <mergeCell ref="B1:P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D2" zoomScale="40" zoomScaleNormal="40" workbookViewId="0">
      <selection activeCell="A2" sqref="A2:E29"/>
    </sheetView>
  </sheetViews>
  <sheetFormatPr baseColWidth="10" defaultRowHeight="15" x14ac:dyDescent="0.25"/>
  <cols>
    <col min="1" max="1" width="13.5" customWidth="1"/>
    <col min="3" max="3" width="19.25" customWidth="1"/>
    <col min="4" max="4" width="15.125" customWidth="1"/>
    <col min="5" max="5" width="12.75" customWidth="1"/>
  </cols>
  <sheetData>
    <row r="1" spans="1:5" x14ac:dyDescent="0.25">
      <c r="A1" s="1"/>
    </row>
    <row r="2" spans="1:5" ht="15.75" thickBot="1" x14ac:dyDescent="0.3">
      <c r="A2" s="3" t="s">
        <v>1</v>
      </c>
      <c r="B2" s="23" t="s">
        <v>2</v>
      </c>
      <c r="C2" s="24" t="s">
        <v>5</v>
      </c>
      <c r="D2" s="24" t="s">
        <v>7</v>
      </c>
      <c r="E2" s="25" t="s">
        <v>8</v>
      </c>
    </row>
    <row r="3" spans="1:5" x14ac:dyDescent="0.25">
      <c r="A3" s="7">
        <v>40</v>
      </c>
      <c r="B3" s="19">
        <v>2.8481599999999996</v>
      </c>
      <c r="C3" s="12">
        <v>3.5183149375802067E-2</v>
      </c>
      <c r="D3" s="8">
        <f>B3+C3</f>
        <v>2.8833431493758015</v>
      </c>
      <c r="E3" s="20">
        <f>B3-C3</f>
        <v>2.8129768506241977</v>
      </c>
    </row>
    <row r="4" spans="1:5" x14ac:dyDescent="0.25">
      <c r="A4" s="7">
        <v>50</v>
      </c>
      <c r="B4" s="19">
        <v>2.3965533333333329</v>
      </c>
      <c r="C4" s="12">
        <v>5.1650402662884398E-2</v>
      </c>
      <c r="D4" s="8">
        <f t="shared" ref="D4:D29" si="0">B4+C4</f>
        <v>2.4482037359962172</v>
      </c>
      <c r="E4" s="20">
        <f t="shared" ref="E4:E29" si="1">B4-C4</f>
        <v>2.3449029306704485</v>
      </c>
    </row>
    <row r="5" spans="1:5" x14ac:dyDescent="0.25">
      <c r="A5" s="7">
        <v>60</v>
      </c>
      <c r="B5" s="19">
        <v>2.03552</v>
      </c>
      <c r="C5" s="12">
        <v>4.7309666786277169E-2</v>
      </c>
      <c r="D5" s="8">
        <f t="shared" si="0"/>
        <v>2.0828296667862771</v>
      </c>
      <c r="E5" s="20">
        <f t="shared" si="1"/>
        <v>1.9882103332137229</v>
      </c>
    </row>
    <row r="6" spans="1:5" x14ac:dyDescent="0.25">
      <c r="A6" s="7">
        <v>70</v>
      </c>
      <c r="B6" s="19">
        <v>1.7559466666666665</v>
      </c>
      <c r="C6" s="12">
        <v>4.9917515773046817E-2</v>
      </c>
      <c r="D6" s="8">
        <f t="shared" si="0"/>
        <v>1.8058641824397133</v>
      </c>
      <c r="E6" s="20">
        <f t="shared" si="1"/>
        <v>1.7060291508936198</v>
      </c>
    </row>
    <row r="7" spans="1:5" x14ac:dyDescent="0.25">
      <c r="A7" s="7">
        <v>80</v>
      </c>
      <c r="B7" s="19">
        <v>1.5565266666666668</v>
      </c>
      <c r="C7" s="12">
        <v>4.6964750712889032E-2</v>
      </c>
      <c r="D7" s="8">
        <f t="shared" si="0"/>
        <v>1.6034914173795558</v>
      </c>
      <c r="E7" s="20">
        <f t="shared" si="1"/>
        <v>1.5095619159537779</v>
      </c>
    </row>
    <row r="8" spans="1:5" x14ac:dyDescent="0.25">
      <c r="A8" s="7">
        <v>90</v>
      </c>
      <c r="B8" s="19">
        <v>1.4036999999999999</v>
      </c>
      <c r="C8" s="12">
        <v>3.5735596499049206E-2</v>
      </c>
      <c r="D8" s="8">
        <f t="shared" si="0"/>
        <v>1.4394355964990491</v>
      </c>
      <c r="E8" s="20">
        <f t="shared" si="1"/>
        <v>1.3679644035009508</v>
      </c>
    </row>
    <row r="9" spans="1:5" x14ac:dyDescent="0.25">
      <c r="A9" s="7">
        <v>100</v>
      </c>
      <c r="B9" s="19">
        <v>1.2678400000000001</v>
      </c>
      <c r="C9" s="12">
        <v>3.3950800537584647E-2</v>
      </c>
      <c r="D9" s="8">
        <f t="shared" si="0"/>
        <v>1.3017908005375847</v>
      </c>
      <c r="E9" s="20">
        <f t="shared" si="1"/>
        <v>1.2338891994624155</v>
      </c>
    </row>
    <row r="10" spans="1:5" x14ac:dyDescent="0.25">
      <c r="A10" s="7">
        <v>110</v>
      </c>
      <c r="B10" s="19">
        <v>1.1459733333333333</v>
      </c>
      <c r="C10" s="12">
        <v>3.0850525966034222E-2</v>
      </c>
      <c r="D10" s="8">
        <f t="shared" si="0"/>
        <v>1.1768238592993676</v>
      </c>
      <c r="E10" s="20">
        <f t="shared" si="1"/>
        <v>1.115122807367299</v>
      </c>
    </row>
    <row r="11" spans="1:5" x14ac:dyDescent="0.25">
      <c r="A11" s="7">
        <v>120</v>
      </c>
      <c r="B11" s="19">
        <v>1.0671200000000001</v>
      </c>
      <c r="C11" s="12">
        <v>4.4467953147664177E-2</v>
      </c>
      <c r="D11" s="8">
        <f t="shared" si="0"/>
        <v>1.1115879531476642</v>
      </c>
      <c r="E11" s="20">
        <f t="shared" si="1"/>
        <v>1.0226520468523359</v>
      </c>
    </row>
    <row r="12" spans="1:5" x14ac:dyDescent="0.25">
      <c r="A12" s="7">
        <v>130</v>
      </c>
      <c r="B12" s="19">
        <v>0.97914666666666672</v>
      </c>
      <c r="C12" s="12">
        <v>2.4618398075616613E-2</v>
      </c>
      <c r="D12" s="8">
        <f t="shared" si="0"/>
        <v>1.0037650647422833</v>
      </c>
      <c r="E12" s="20">
        <f t="shared" si="1"/>
        <v>0.95452826859105011</v>
      </c>
    </row>
    <row r="13" spans="1:5" x14ac:dyDescent="0.25">
      <c r="A13" s="7">
        <v>140</v>
      </c>
      <c r="B13" s="19">
        <v>0.90519333333333341</v>
      </c>
      <c r="C13" s="12">
        <v>2.9090657966989682E-2</v>
      </c>
      <c r="D13" s="8">
        <f t="shared" si="0"/>
        <v>0.93428399130032314</v>
      </c>
      <c r="E13" s="20">
        <f t="shared" si="1"/>
        <v>0.87610267536634368</v>
      </c>
    </row>
    <row r="14" spans="1:5" x14ac:dyDescent="0.25">
      <c r="A14" s="7">
        <v>150</v>
      </c>
      <c r="B14" s="19">
        <v>0.8494666666666667</v>
      </c>
      <c r="C14" s="12">
        <v>3.2275237448870189E-2</v>
      </c>
      <c r="D14" s="8">
        <f t="shared" si="0"/>
        <v>0.88174190411553688</v>
      </c>
      <c r="E14" s="20">
        <f t="shared" si="1"/>
        <v>0.81719142921779653</v>
      </c>
    </row>
    <row r="15" spans="1:5" x14ac:dyDescent="0.25">
      <c r="A15" s="7">
        <v>160</v>
      </c>
      <c r="B15" s="19">
        <v>0.80286666666666662</v>
      </c>
      <c r="C15" s="12">
        <v>3.3968423712674813E-2</v>
      </c>
      <c r="D15" s="8">
        <f t="shared" si="0"/>
        <v>0.83683509037934145</v>
      </c>
      <c r="E15" s="20">
        <f t="shared" si="1"/>
        <v>0.76889824295399178</v>
      </c>
    </row>
    <row r="16" spans="1:5" x14ac:dyDescent="0.25">
      <c r="A16" s="7">
        <v>170</v>
      </c>
      <c r="B16" s="19">
        <v>0.75269999999999981</v>
      </c>
      <c r="C16" s="12">
        <v>4.5194563516296644E-2</v>
      </c>
      <c r="D16" s="8">
        <f t="shared" si="0"/>
        <v>0.79789456351629651</v>
      </c>
      <c r="E16" s="20">
        <f t="shared" si="1"/>
        <v>0.70750543648370312</v>
      </c>
    </row>
    <row r="17" spans="1:5" x14ac:dyDescent="0.25">
      <c r="A17" s="7">
        <v>180</v>
      </c>
      <c r="B17" s="19">
        <v>0.70314666666666648</v>
      </c>
      <c r="C17" s="12">
        <v>3.0579378361117505E-2</v>
      </c>
      <c r="D17" s="8">
        <f t="shared" si="0"/>
        <v>0.73372604502778394</v>
      </c>
      <c r="E17" s="20">
        <f t="shared" si="1"/>
        <v>0.67256728830554902</v>
      </c>
    </row>
    <row r="18" spans="1:5" x14ac:dyDescent="0.25">
      <c r="A18" s="7">
        <v>190</v>
      </c>
      <c r="B18" s="19">
        <v>0.66305999999999998</v>
      </c>
      <c r="C18" s="12">
        <v>2.5305894287977353E-2</v>
      </c>
      <c r="D18" s="8">
        <f t="shared" si="0"/>
        <v>0.68836589428797734</v>
      </c>
      <c r="E18" s="20">
        <f t="shared" si="1"/>
        <v>0.63775410571202262</v>
      </c>
    </row>
    <row r="19" spans="1:5" x14ac:dyDescent="0.25">
      <c r="A19" s="7">
        <v>200</v>
      </c>
      <c r="B19" s="19">
        <v>0.64190666666666674</v>
      </c>
      <c r="C19" s="12">
        <v>2.0206769257096108E-2</v>
      </c>
      <c r="D19" s="8">
        <f t="shared" si="0"/>
        <v>0.66211343592376282</v>
      </c>
      <c r="E19" s="20">
        <f t="shared" si="1"/>
        <v>0.62169989740957066</v>
      </c>
    </row>
    <row r="20" spans="1:5" x14ac:dyDescent="0.25">
      <c r="A20" s="7">
        <v>210</v>
      </c>
      <c r="B20" s="19">
        <v>0.61649333333333323</v>
      </c>
      <c r="C20" s="12">
        <v>3.2469270453915698E-2</v>
      </c>
      <c r="D20" s="8">
        <f t="shared" si="0"/>
        <v>0.6489626037872489</v>
      </c>
      <c r="E20" s="20">
        <f t="shared" si="1"/>
        <v>0.58402406287941755</v>
      </c>
    </row>
    <row r="21" spans="1:5" x14ac:dyDescent="0.25">
      <c r="A21" s="7">
        <v>220</v>
      </c>
      <c r="B21" s="19">
        <v>0.5770466666666666</v>
      </c>
      <c r="C21" s="12">
        <v>2.822999586728038E-2</v>
      </c>
      <c r="D21" s="8">
        <f t="shared" si="0"/>
        <v>0.60527666253394696</v>
      </c>
      <c r="E21" s="20">
        <f t="shared" si="1"/>
        <v>0.54881667079938623</v>
      </c>
    </row>
    <row r="22" spans="1:5" x14ac:dyDescent="0.25">
      <c r="A22" s="7">
        <v>230</v>
      </c>
      <c r="B22" s="19">
        <v>0.54220000000000002</v>
      </c>
      <c r="C22" s="12">
        <v>1.2988896356943815E-2</v>
      </c>
      <c r="D22" s="8">
        <f t="shared" si="0"/>
        <v>0.5551888963569438</v>
      </c>
      <c r="E22" s="20">
        <f t="shared" si="1"/>
        <v>0.52921110364305624</v>
      </c>
    </row>
    <row r="23" spans="1:5" x14ac:dyDescent="0.25">
      <c r="A23" s="7">
        <v>240</v>
      </c>
      <c r="B23" s="19">
        <v>0.52069333333333345</v>
      </c>
      <c r="C23" s="12">
        <v>2.7380870972963864E-2</v>
      </c>
      <c r="D23" s="8">
        <f t="shared" si="0"/>
        <v>0.54807420430629727</v>
      </c>
      <c r="E23" s="20">
        <f t="shared" si="1"/>
        <v>0.49331246236036957</v>
      </c>
    </row>
    <row r="24" spans="1:5" x14ac:dyDescent="0.25">
      <c r="A24" s="7">
        <v>250</v>
      </c>
      <c r="B24" s="19">
        <v>0.50046666666666662</v>
      </c>
      <c r="C24" s="12">
        <v>2.386586524326164E-2</v>
      </c>
      <c r="D24" s="8">
        <f t="shared" si="0"/>
        <v>0.52433253190992823</v>
      </c>
      <c r="E24" s="20">
        <f t="shared" si="1"/>
        <v>0.476600801423405</v>
      </c>
    </row>
    <row r="25" spans="1:5" x14ac:dyDescent="0.25">
      <c r="A25" s="7">
        <v>260</v>
      </c>
      <c r="B25" s="19">
        <v>0.46823333333333322</v>
      </c>
      <c r="C25" s="12">
        <v>8.2918778388998346E-3</v>
      </c>
      <c r="D25" s="8">
        <f t="shared" si="0"/>
        <v>0.47652521117223307</v>
      </c>
      <c r="E25" s="20">
        <f t="shared" si="1"/>
        <v>0.45994145549443338</v>
      </c>
    </row>
    <row r="26" spans="1:5" x14ac:dyDescent="0.25">
      <c r="A26" s="7">
        <v>270</v>
      </c>
      <c r="B26" s="19">
        <v>0.4489999999999999</v>
      </c>
      <c r="C26" s="12">
        <v>2.3052393739975394E-2</v>
      </c>
      <c r="D26" s="8">
        <f t="shared" si="0"/>
        <v>0.47205239373997532</v>
      </c>
      <c r="E26" s="20">
        <f t="shared" si="1"/>
        <v>0.42594760626002448</v>
      </c>
    </row>
    <row r="27" spans="1:5" x14ac:dyDescent="0.25">
      <c r="A27" s="7">
        <v>280</v>
      </c>
      <c r="B27" s="19">
        <v>0.42522000000000004</v>
      </c>
      <c r="C27" s="12">
        <v>2.5520305640802966E-2</v>
      </c>
      <c r="D27" s="8">
        <f t="shared" si="0"/>
        <v>0.45074030564080303</v>
      </c>
      <c r="E27" s="20">
        <f t="shared" si="1"/>
        <v>0.39969969435919706</v>
      </c>
    </row>
    <row r="28" spans="1:5" x14ac:dyDescent="0.25">
      <c r="A28" s="7">
        <v>290</v>
      </c>
      <c r="B28" s="19">
        <v>0.42097333333333337</v>
      </c>
      <c r="C28" s="12">
        <v>2.2611705775886035E-2</v>
      </c>
      <c r="D28" s="8">
        <f t="shared" si="0"/>
        <v>0.44358503910921943</v>
      </c>
      <c r="E28" s="20">
        <f t="shared" si="1"/>
        <v>0.39836162755744731</v>
      </c>
    </row>
    <row r="29" spans="1:5" x14ac:dyDescent="0.25">
      <c r="A29" s="7">
        <v>300</v>
      </c>
      <c r="B29" s="19">
        <v>0.39849333333333337</v>
      </c>
      <c r="C29" s="12">
        <v>1.7605902689831317E-2</v>
      </c>
      <c r="D29" s="8">
        <f t="shared" si="0"/>
        <v>0.41609923602316468</v>
      </c>
      <c r="E29" s="21">
        <f t="shared" si="1"/>
        <v>0.38088743064350206</v>
      </c>
    </row>
    <row r="30" spans="1:5" x14ac:dyDescent="0.25">
      <c r="A30" s="14"/>
      <c r="B30" s="19"/>
      <c r="C30" s="12"/>
      <c r="D30" s="2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Mesungen</vt:lpstr>
      <vt:lpstr>Mittelwert mit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2016-10-26T12:06:58Z</dcterms:modified>
</cp:coreProperties>
</file>