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KTNV67\Documents\tháng 1 - 2025\bsc - vb\"/>
    </mc:Choice>
  </mc:AlternateContent>
  <bookViews>
    <workbookView xWindow="-120" yWindow="-120" windowWidth="29040" windowHeight="15720" tabRatio="462" activeTab="4"/>
  </bookViews>
  <sheets>
    <sheet name="PGD PT BH" sheetId="29" r:id="rId1"/>
    <sheet name="PGD PT CSKH" sheetId="24" r:id="rId2"/>
    <sheet name="OB BH" sheetId="17" r:id="rId3"/>
    <sheet name="KDOL" sheetId="13" r:id="rId4"/>
    <sheet name="OB CSKH" sheetId="28" r:id="rId5"/>
    <sheet name="CSKH OL" sheetId="27" r:id="rId6"/>
    <sheet name="To TH" sheetId="10" r:id="rId7"/>
    <sheet name="thuvien_kpi" sheetId="22" r:id="rId8"/>
    <sheet name="Sheet1" sheetId="30" r:id="rId9"/>
  </sheets>
  <externalReferences>
    <externalReference r:id="rId10"/>
    <externalReference r:id="rId11"/>
    <externalReference r:id="rId12"/>
    <externalReference r:id="rId13"/>
    <externalReference r:id="rId14"/>
    <externalReference r:id="rId15"/>
  </externalReferences>
  <definedNames>
    <definedName name="_xlnm._FilterDatabase" localSheetId="5" hidden="1">'CSKH OL'!#REF!</definedName>
    <definedName name="_xlnm._FilterDatabase" localSheetId="3" hidden="1">KDOL!$H$9:$I$35</definedName>
    <definedName name="_xlnm._FilterDatabase" localSheetId="2" hidden="1">'OB BH'!$A$23:$ALG$35</definedName>
    <definedName name="_xlnm._FilterDatabase" localSheetId="4" hidden="1">'OB CSKH'!$A$10:$L$18</definedName>
    <definedName name="_xlnm._FilterDatabase" localSheetId="1" hidden="1">'PGD PT CSKH'!$H$10:$I$24</definedName>
    <definedName name="_xlnm._FilterDatabase" localSheetId="7" hidden="1">thuvien_kpi!$A$1:$P$577</definedName>
    <definedName name="_xlnm._FilterDatabase" localSheetId="6" hidden="1">'To TH'!$H$9:$I$56</definedName>
    <definedName name="_xlnm.Print_Area" localSheetId="5">'CSKH OL'!$A$1:$G$60</definedName>
    <definedName name="_xlnm.Print_Area" localSheetId="3">KDOL!$A$1:$G$35</definedName>
    <definedName name="_xlnm.Print_Area" localSheetId="2">'OB BH'!$A$1:$G$52</definedName>
    <definedName name="_xlnm.Print_Area" localSheetId="4">'OB CSKH'!$A$1:$G$73</definedName>
    <definedName name="_xlnm.Print_Area" localSheetId="1">'PGD PT CSKH'!$A$1:$G$24</definedName>
    <definedName name="_xlnm.Print_Area" localSheetId="6">'To TH'!$A$1:$G$56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27" l="1"/>
  <c r="M47" i="27" s="1"/>
  <c r="F68" i="28" l="1"/>
  <c r="H67" i="28"/>
  <c r="H66" i="28"/>
  <c r="H65" i="28"/>
  <c r="M63" i="28"/>
  <c r="H62" i="28"/>
  <c r="M62" i="28" s="1"/>
  <c r="M61" i="28"/>
  <c r="H60" i="28"/>
  <c r="M60" i="28" s="1"/>
  <c r="H59" i="28"/>
  <c r="M59" i="28" s="1"/>
  <c r="F32" i="13"/>
  <c r="H31" i="13"/>
  <c r="I31" i="13" s="1"/>
  <c r="H30" i="13"/>
  <c r="M28" i="13"/>
  <c r="H26" i="13"/>
  <c r="H25" i="13"/>
  <c r="M25" i="13" s="1"/>
  <c r="H24" i="13"/>
  <c r="M24" i="13" s="1"/>
  <c r="M12" i="29"/>
  <c r="E610" i="22" l="1"/>
  <c r="H12" i="13"/>
  <c r="H13" i="17"/>
  <c r="H2" i="30" l="1"/>
  <c r="M2" i="30" s="1"/>
  <c r="H1" i="30"/>
  <c r="M1" i="30" s="1"/>
  <c r="M33" i="27"/>
  <c r="M12" i="27"/>
  <c r="M24" i="27"/>
  <c r="M49" i="28"/>
  <c r="M47" i="28"/>
  <c r="M37" i="28"/>
  <c r="M36" i="28"/>
  <c r="M35" i="28"/>
  <c r="M34" i="28"/>
  <c r="M33" i="28"/>
  <c r="M23" i="28"/>
  <c r="M12" i="28"/>
  <c r="M15" i="13"/>
  <c r="M16" i="24"/>
  <c r="M14" i="24"/>
  <c r="M12" i="24"/>
  <c r="M16" i="29"/>
  <c r="H11" i="27" l="1"/>
  <c r="M11" i="27" s="1"/>
  <c r="E624" i="22"/>
  <c r="E625" i="22"/>
  <c r="I14" i="28"/>
  <c r="N14" i="28" s="1"/>
  <c r="H13" i="28"/>
  <c r="M13" i="28" s="1"/>
  <c r="E622" i="22"/>
  <c r="H23" i="27" s="1"/>
  <c r="M23" i="27" s="1"/>
  <c r="E623" i="22"/>
  <c r="F38" i="27"/>
  <c r="F17" i="27"/>
  <c r="F28" i="27"/>
  <c r="M12" i="13" l="1"/>
  <c r="E620" i="22" l="1"/>
  <c r="E621" i="22"/>
  <c r="H14" i="17" l="1"/>
  <c r="M14" i="17" s="1"/>
  <c r="E609" i="22"/>
  <c r="H26" i="17" s="1"/>
  <c r="M26" i="17" s="1"/>
  <c r="H12" i="29"/>
  <c r="E606" i="22"/>
  <c r="E607" i="22"/>
  <c r="H13" i="29" s="1"/>
  <c r="M13" i="29" s="1"/>
  <c r="E608" i="22"/>
  <c r="H25" i="17" s="1"/>
  <c r="M25" i="17" s="1"/>
  <c r="H12" i="17" l="1"/>
  <c r="M12" i="17" l="1"/>
  <c r="C4" i="17"/>
  <c r="I16" i="28" l="1"/>
  <c r="F22" i="24" l="1"/>
  <c r="F54" i="28" l="1"/>
  <c r="H50" i="27" l="1"/>
  <c r="H49" i="27"/>
  <c r="E617" i="22"/>
  <c r="E618" i="22"/>
  <c r="H46" i="27"/>
  <c r="M46" i="27" s="1"/>
  <c r="E615" i="22"/>
  <c r="E616" i="22"/>
  <c r="H13" i="27" s="1"/>
  <c r="M13" i="27" s="1"/>
  <c r="E619" i="22"/>
  <c r="H24" i="28" l="1"/>
  <c r="M24" i="28" s="1"/>
  <c r="H35" i="27"/>
  <c r="M35" i="27" s="1"/>
  <c r="H44" i="27"/>
  <c r="M44" i="27" s="1"/>
  <c r="H46" i="28"/>
  <c r="M46" i="28" s="1"/>
  <c r="H20" i="24"/>
  <c r="H52" i="28"/>
  <c r="H13" i="24"/>
  <c r="M13" i="24" s="1"/>
  <c r="H19" i="24"/>
  <c r="H51" i="28"/>
  <c r="F20" i="17" l="1"/>
  <c r="E626" i="22" l="1"/>
  <c r="E613" i="22"/>
  <c r="F53" i="27" l="1"/>
  <c r="F20" i="29"/>
  <c r="I19" i="17" l="1"/>
  <c r="I18" i="17"/>
  <c r="I17" i="17"/>
  <c r="F40" i="28" l="1"/>
  <c r="H39" i="28"/>
  <c r="F28" i="28" l="1"/>
  <c r="H27" i="28"/>
  <c r="I27" i="28" s="1"/>
  <c r="E611" i="22" l="1"/>
  <c r="F18" i="28" l="1"/>
  <c r="F47" i="17" l="1"/>
  <c r="F19" i="13"/>
  <c r="E614" i="22" l="1"/>
  <c r="H28" i="17" s="1"/>
  <c r="M28" i="17" s="1"/>
  <c r="E601" i="22"/>
  <c r="E602" i="22"/>
  <c r="E603" i="22"/>
  <c r="E604" i="22"/>
  <c r="E605" i="22"/>
  <c r="E612" i="22"/>
  <c r="H27" i="17" l="1"/>
  <c r="M27" i="17" s="1"/>
  <c r="H41" i="17"/>
  <c r="M41" i="17" s="1"/>
  <c r="H48" i="28"/>
  <c r="M48" i="28" s="1"/>
  <c r="H11" i="28"/>
  <c r="H22" i="27"/>
  <c r="M22" i="27" l="1"/>
  <c r="M11" i="28"/>
  <c r="H29" i="17"/>
  <c r="M29" i="17" l="1"/>
  <c r="H41" i="10" l="1"/>
  <c r="I41" i="10" s="1"/>
  <c r="H11" i="24"/>
  <c r="I11" i="24" s="1"/>
  <c r="N600" i="22"/>
  <c r="M600" i="22"/>
  <c r="L600" i="22"/>
  <c r="K600" i="22"/>
  <c r="J600" i="22"/>
  <c r="I600" i="22"/>
  <c r="H600" i="22"/>
  <c r="G600" i="22"/>
  <c r="F600" i="22"/>
  <c r="N599" i="22"/>
  <c r="M599" i="22"/>
  <c r="L599" i="22"/>
  <c r="K599" i="22"/>
  <c r="J599" i="22"/>
  <c r="I599" i="22"/>
  <c r="H599" i="22"/>
  <c r="G599" i="22"/>
  <c r="F599" i="22"/>
  <c r="N598" i="22"/>
  <c r="M598" i="22"/>
  <c r="L598" i="22"/>
  <c r="K598" i="22"/>
  <c r="J598" i="22"/>
  <c r="I598" i="22"/>
  <c r="H598" i="22"/>
  <c r="G598" i="22"/>
  <c r="F598" i="22"/>
  <c r="N597" i="22"/>
  <c r="M597" i="22"/>
  <c r="L597" i="22"/>
  <c r="K597" i="22"/>
  <c r="J597" i="22"/>
  <c r="I597" i="22"/>
  <c r="H597" i="22"/>
  <c r="G597" i="22"/>
  <c r="F597" i="22"/>
  <c r="N596" i="22"/>
  <c r="M596" i="22"/>
  <c r="L596" i="22"/>
  <c r="K596" i="22"/>
  <c r="J596" i="22"/>
  <c r="I596" i="22"/>
  <c r="H596" i="22"/>
  <c r="G596" i="22"/>
  <c r="F596" i="22"/>
  <c r="N595" i="22"/>
  <c r="M595" i="22"/>
  <c r="L595" i="22"/>
  <c r="K595" i="22"/>
  <c r="J595" i="22"/>
  <c r="I595" i="22"/>
  <c r="H595" i="22"/>
  <c r="G595" i="22"/>
  <c r="F595" i="22"/>
  <c r="N594" i="22"/>
  <c r="M594" i="22"/>
  <c r="L594" i="22"/>
  <c r="K594" i="22"/>
  <c r="J594" i="22"/>
  <c r="I594" i="22"/>
  <c r="H594" i="22"/>
  <c r="G594" i="22"/>
  <c r="F594" i="22"/>
  <c r="N593" i="22"/>
  <c r="M593" i="22"/>
  <c r="L593" i="22"/>
  <c r="K593" i="22"/>
  <c r="J593" i="22"/>
  <c r="I593" i="22"/>
  <c r="H593" i="22"/>
  <c r="G593" i="22"/>
  <c r="F593" i="22"/>
  <c r="N592" i="22"/>
  <c r="M592" i="22"/>
  <c r="L592" i="22"/>
  <c r="K592" i="22"/>
  <c r="J592" i="22"/>
  <c r="I592" i="22"/>
  <c r="H592" i="22"/>
  <c r="G592" i="22"/>
  <c r="F592" i="22"/>
  <c r="N591" i="22"/>
  <c r="M591" i="22"/>
  <c r="L591" i="22"/>
  <c r="K591" i="22"/>
  <c r="J591" i="22"/>
  <c r="I591" i="22"/>
  <c r="H591" i="22"/>
  <c r="G591" i="22"/>
  <c r="F591" i="22"/>
  <c r="N590" i="22"/>
  <c r="M590" i="22"/>
  <c r="L590" i="22"/>
  <c r="K590" i="22"/>
  <c r="J590" i="22"/>
  <c r="I590" i="22"/>
  <c r="H590" i="22"/>
  <c r="G590" i="22"/>
  <c r="F590" i="22"/>
  <c r="N589" i="22"/>
  <c r="M589" i="22"/>
  <c r="L589" i="22"/>
  <c r="K589" i="22"/>
  <c r="J589" i="22"/>
  <c r="I589" i="22"/>
  <c r="H589" i="22"/>
  <c r="G589" i="22"/>
  <c r="F589" i="22"/>
  <c r="N588" i="22"/>
  <c r="M588" i="22"/>
  <c r="L588" i="22"/>
  <c r="K588" i="22"/>
  <c r="J588" i="22"/>
  <c r="I588" i="22"/>
  <c r="H588" i="22"/>
  <c r="G588" i="22"/>
  <c r="F588" i="22"/>
  <c r="N587" i="22"/>
  <c r="M587" i="22"/>
  <c r="L587" i="22"/>
  <c r="K587" i="22"/>
  <c r="J587" i="22"/>
  <c r="I587" i="22"/>
  <c r="H587" i="22"/>
  <c r="G587" i="22"/>
  <c r="F587" i="22"/>
  <c r="N586" i="22"/>
  <c r="M586" i="22"/>
  <c r="L586" i="22"/>
  <c r="K586" i="22"/>
  <c r="J586" i="22"/>
  <c r="I586" i="22"/>
  <c r="H586" i="22"/>
  <c r="G586" i="22"/>
  <c r="F586" i="22"/>
  <c r="N585" i="22"/>
  <c r="M585" i="22"/>
  <c r="L585" i="22"/>
  <c r="K585" i="22"/>
  <c r="J585" i="22"/>
  <c r="I585" i="22"/>
  <c r="H585" i="22"/>
  <c r="G585" i="22"/>
  <c r="F585" i="22"/>
  <c r="N584" i="22"/>
  <c r="M584" i="22"/>
  <c r="L584" i="22"/>
  <c r="K584" i="22"/>
  <c r="J584" i="22"/>
  <c r="I584" i="22"/>
  <c r="H584" i="22"/>
  <c r="G584" i="22"/>
  <c r="F584" i="22"/>
  <c r="N583" i="22"/>
  <c r="M583" i="22"/>
  <c r="L583" i="22"/>
  <c r="K583" i="22"/>
  <c r="J583" i="22"/>
  <c r="I583" i="22"/>
  <c r="H583" i="22"/>
  <c r="G583" i="22"/>
  <c r="F583" i="22"/>
  <c r="N582" i="22"/>
  <c r="M582" i="22"/>
  <c r="L582" i="22"/>
  <c r="K582" i="22"/>
  <c r="J582" i="22"/>
  <c r="I582" i="22"/>
  <c r="H582" i="22"/>
  <c r="G582" i="22"/>
  <c r="F582" i="22"/>
  <c r="N581" i="22"/>
  <c r="M581" i="22"/>
  <c r="L581" i="22"/>
  <c r="K581" i="22"/>
  <c r="J581" i="22"/>
  <c r="I581" i="22"/>
  <c r="H581" i="22"/>
  <c r="G581" i="22"/>
  <c r="F581" i="22"/>
  <c r="N580" i="22"/>
  <c r="M580" i="22"/>
  <c r="L580" i="22"/>
  <c r="K580" i="22"/>
  <c r="J580" i="22"/>
  <c r="I580" i="22"/>
  <c r="H580" i="22"/>
  <c r="G580" i="22"/>
  <c r="F580" i="22"/>
  <c r="N579" i="22"/>
  <c r="M579" i="22"/>
  <c r="L579" i="22"/>
  <c r="K579" i="22"/>
  <c r="J579" i="22"/>
  <c r="I579" i="22"/>
  <c r="H579" i="22"/>
  <c r="G579" i="22"/>
  <c r="F579" i="22"/>
  <c r="N578" i="22"/>
  <c r="M578" i="22"/>
  <c r="L578" i="22"/>
  <c r="K578" i="22"/>
  <c r="J578" i="22"/>
  <c r="I578" i="22"/>
  <c r="H578" i="22"/>
  <c r="G578" i="22"/>
  <c r="F578" i="22"/>
  <c r="N577" i="22"/>
  <c r="M577" i="22"/>
  <c r="L577" i="22"/>
  <c r="K577" i="22"/>
  <c r="J577" i="22"/>
  <c r="I577" i="22"/>
  <c r="H577" i="22"/>
  <c r="G577" i="22"/>
  <c r="F577" i="22"/>
  <c r="N576" i="22"/>
  <c r="M576" i="22"/>
  <c r="L576" i="22"/>
  <c r="K576" i="22"/>
  <c r="J576" i="22"/>
  <c r="I576" i="22"/>
  <c r="H576" i="22"/>
  <c r="G576" i="22"/>
  <c r="F576" i="22"/>
  <c r="N575" i="22"/>
  <c r="M575" i="22"/>
  <c r="L575" i="22"/>
  <c r="K575" i="22"/>
  <c r="J575" i="22"/>
  <c r="I575" i="22"/>
  <c r="H575" i="22"/>
  <c r="G575" i="22"/>
  <c r="F575" i="22"/>
  <c r="N574" i="22"/>
  <c r="M574" i="22"/>
  <c r="L574" i="22"/>
  <c r="K574" i="22"/>
  <c r="J574" i="22"/>
  <c r="I574" i="22"/>
  <c r="H574" i="22"/>
  <c r="G574" i="22"/>
  <c r="F574" i="22"/>
  <c r="N573" i="22"/>
  <c r="M573" i="22"/>
  <c r="L573" i="22"/>
  <c r="K573" i="22"/>
  <c r="J573" i="22"/>
  <c r="I573" i="22"/>
  <c r="H573" i="22"/>
  <c r="G573" i="22"/>
  <c r="F573" i="22"/>
  <c r="N572" i="22"/>
  <c r="M572" i="22"/>
  <c r="L572" i="22"/>
  <c r="K572" i="22"/>
  <c r="J572" i="22"/>
  <c r="I572" i="22"/>
  <c r="H572" i="22"/>
  <c r="G572" i="22"/>
  <c r="F572" i="22"/>
  <c r="N571" i="22"/>
  <c r="M571" i="22"/>
  <c r="L571" i="22"/>
  <c r="K571" i="22"/>
  <c r="J571" i="22"/>
  <c r="I571" i="22"/>
  <c r="H571" i="22"/>
  <c r="G571" i="22"/>
  <c r="F571" i="22"/>
  <c r="N570" i="22"/>
  <c r="M570" i="22"/>
  <c r="L570" i="22"/>
  <c r="K570" i="22"/>
  <c r="J570" i="22"/>
  <c r="I570" i="22"/>
  <c r="H570" i="22"/>
  <c r="G570" i="22"/>
  <c r="F570" i="22"/>
  <c r="N569" i="22"/>
  <c r="M569" i="22"/>
  <c r="L569" i="22"/>
  <c r="K569" i="22"/>
  <c r="J569" i="22"/>
  <c r="I569" i="22"/>
  <c r="H569" i="22"/>
  <c r="G569" i="22"/>
  <c r="F569" i="22"/>
  <c r="N568" i="22"/>
  <c r="M568" i="22"/>
  <c r="L568" i="22"/>
  <c r="K568" i="22"/>
  <c r="J568" i="22"/>
  <c r="I568" i="22"/>
  <c r="H568" i="22"/>
  <c r="G568" i="22"/>
  <c r="F568" i="22"/>
  <c r="N567" i="22"/>
  <c r="M567" i="22"/>
  <c r="L567" i="22"/>
  <c r="K567" i="22"/>
  <c r="J567" i="22"/>
  <c r="I567" i="22"/>
  <c r="H567" i="22"/>
  <c r="G567" i="22"/>
  <c r="F567" i="22"/>
  <c r="N566" i="22"/>
  <c r="M566" i="22"/>
  <c r="L566" i="22"/>
  <c r="K566" i="22"/>
  <c r="J566" i="22"/>
  <c r="I566" i="22"/>
  <c r="H566" i="22"/>
  <c r="G566" i="22"/>
  <c r="F566" i="22"/>
  <c r="N565" i="22"/>
  <c r="M565" i="22"/>
  <c r="L565" i="22"/>
  <c r="K565" i="22"/>
  <c r="J565" i="22"/>
  <c r="I565" i="22"/>
  <c r="H565" i="22"/>
  <c r="G565" i="22"/>
  <c r="F565" i="22"/>
  <c r="N564" i="22"/>
  <c r="M564" i="22"/>
  <c r="L564" i="22"/>
  <c r="K564" i="22"/>
  <c r="J564" i="22"/>
  <c r="I564" i="22"/>
  <c r="H564" i="22"/>
  <c r="G564" i="22"/>
  <c r="F564" i="22"/>
  <c r="N563" i="22"/>
  <c r="M563" i="22"/>
  <c r="L563" i="22"/>
  <c r="K563" i="22"/>
  <c r="J563" i="22"/>
  <c r="I563" i="22"/>
  <c r="H563" i="22"/>
  <c r="G563" i="22"/>
  <c r="F563" i="22"/>
  <c r="N562" i="22"/>
  <c r="M562" i="22"/>
  <c r="L562" i="22"/>
  <c r="K562" i="22"/>
  <c r="J562" i="22"/>
  <c r="I562" i="22"/>
  <c r="H562" i="22"/>
  <c r="G562" i="22"/>
  <c r="F562" i="22"/>
  <c r="N561" i="22"/>
  <c r="M561" i="22"/>
  <c r="L561" i="22"/>
  <c r="K561" i="22"/>
  <c r="J561" i="22"/>
  <c r="I561" i="22"/>
  <c r="H561" i="22"/>
  <c r="G561" i="22"/>
  <c r="F561" i="22"/>
  <c r="N560" i="22"/>
  <c r="M560" i="22"/>
  <c r="L560" i="22"/>
  <c r="K560" i="22"/>
  <c r="J560" i="22"/>
  <c r="I560" i="22"/>
  <c r="H560" i="22"/>
  <c r="G560" i="22"/>
  <c r="F560" i="22"/>
  <c r="N559" i="22"/>
  <c r="M559" i="22"/>
  <c r="L559" i="22"/>
  <c r="K559" i="22"/>
  <c r="J559" i="22"/>
  <c r="I559" i="22"/>
  <c r="H559" i="22"/>
  <c r="G559" i="22"/>
  <c r="F559" i="22"/>
  <c r="N558" i="22"/>
  <c r="M558" i="22"/>
  <c r="L558" i="22"/>
  <c r="K558" i="22"/>
  <c r="J558" i="22"/>
  <c r="I558" i="22"/>
  <c r="H558" i="22"/>
  <c r="G558" i="22"/>
  <c r="F558" i="22"/>
  <c r="N557" i="22"/>
  <c r="M557" i="22"/>
  <c r="L557" i="22"/>
  <c r="K557" i="22"/>
  <c r="J557" i="22"/>
  <c r="I557" i="22"/>
  <c r="H557" i="22"/>
  <c r="G557" i="22"/>
  <c r="F557" i="22"/>
  <c r="N556" i="22"/>
  <c r="M556" i="22"/>
  <c r="L556" i="22"/>
  <c r="K556" i="22"/>
  <c r="J556" i="22"/>
  <c r="I556" i="22"/>
  <c r="H556" i="22"/>
  <c r="G556" i="22"/>
  <c r="F556" i="22"/>
  <c r="N555" i="22"/>
  <c r="M555" i="22"/>
  <c r="L555" i="22"/>
  <c r="K555" i="22"/>
  <c r="J555" i="22"/>
  <c r="I555" i="22"/>
  <c r="H555" i="22"/>
  <c r="G555" i="22"/>
  <c r="F555" i="22"/>
  <c r="N554" i="22"/>
  <c r="M554" i="22"/>
  <c r="L554" i="22"/>
  <c r="K554" i="22"/>
  <c r="J554" i="22"/>
  <c r="I554" i="22"/>
  <c r="H554" i="22"/>
  <c r="G554" i="22"/>
  <c r="F554" i="22"/>
  <c r="N553" i="22"/>
  <c r="M553" i="22"/>
  <c r="L553" i="22"/>
  <c r="K553" i="22"/>
  <c r="J553" i="22"/>
  <c r="I553" i="22"/>
  <c r="H553" i="22"/>
  <c r="G553" i="22"/>
  <c r="F553" i="22"/>
  <c r="N552" i="22"/>
  <c r="M552" i="22"/>
  <c r="L552" i="22"/>
  <c r="K552" i="22"/>
  <c r="J552" i="22"/>
  <c r="I552" i="22"/>
  <c r="H552" i="22"/>
  <c r="G552" i="22"/>
  <c r="F552" i="22"/>
  <c r="N551" i="22"/>
  <c r="M551" i="22"/>
  <c r="L551" i="22"/>
  <c r="K551" i="22"/>
  <c r="J551" i="22"/>
  <c r="I551" i="22"/>
  <c r="H551" i="22"/>
  <c r="G551" i="22"/>
  <c r="F551" i="22"/>
  <c r="N550" i="22"/>
  <c r="M550" i="22"/>
  <c r="L550" i="22"/>
  <c r="K550" i="22"/>
  <c r="J550" i="22"/>
  <c r="I550" i="22"/>
  <c r="H550" i="22"/>
  <c r="G550" i="22"/>
  <c r="F550" i="22"/>
  <c r="N549" i="22"/>
  <c r="M549" i="22"/>
  <c r="L549" i="22"/>
  <c r="K549" i="22"/>
  <c r="J549" i="22"/>
  <c r="I549" i="22"/>
  <c r="H549" i="22"/>
  <c r="G549" i="22"/>
  <c r="F549" i="22"/>
  <c r="N548" i="22"/>
  <c r="M548" i="22"/>
  <c r="L548" i="22"/>
  <c r="K548" i="22"/>
  <c r="J548" i="22"/>
  <c r="I548" i="22"/>
  <c r="H548" i="22"/>
  <c r="G548" i="22"/>
  <c r="F548" i="22"/>
  <c r="N547" i="22"/>
  <c r="M547" i="22"/>
  <c r="L547" i="22"/>
  <c r="K547" i="22"/>
  <c r="J547" i="22"/>
  <c r="I547" i="22"/>
  <c r="H547" i="22"/>
  <c r="G547" i="22"/>
  <c r="F547" i="22"/>
  <c r="N546" i="22"/>
  <c r="M546" i="22"/>
  <c r="L546" i="22"/>
  <c r="K546" i="22"/>
  <c r="J546" i="22"/>
  <c r="I546" i="22"/>
  <c r="H546" i="22"/>
  <c r="G546" i="22"/>
  <c r="F546" i="22"/>
  <c r="N545" i="22"/>
  <c r="M545" i="22"/>
  <c r="L545" i="22"/>
  <c r="K545" i="22"/>
  <c r="J545" i="22"/>
  <c r="I545" i="22"/>
  <c r="H545" i="22"/>
  <c r="G545" i="22"/>
  <c r="F545" i="22"/>
  <c r="N544" i="22"/>
  <c r="M544" i="22"/>
  <c r="L544" i="22"/>
  <c r="K544" i="22"/>
  <c r="J544" i="22"/>
  <c r="I544" i="22"/>
  <c r="H544" i="22"/>
  <c r="G544" i="22"/>
  <c r="F544" i="22"/>
  <c r="N543" i="22"/>
  <c r="M543" i="22"/>
  <c r="L543" i="22"/>
  <c r="K543" i="22"/>
  <c r="J543" i="22"/>
  <c r="I543" i="22"/>
  <c r="H543" i="22"/>
  <c r="G543" i="22"/>
  <c r="F543" i="22"/>
  <c r="N542" i="22"/>
  <c r="M542" i="22"/>
  <c r="L542" i="22"/>
  <c r="K542" i="22"/>
  <c r="J542" i="22"/>
  <c r="I542" i="22"/>
  <c r="H542" i="22"/>
  <c r="G542" i="22"/>
  <c r="F542" i="22"/>
  <c r="N541" i="22"/>
  <c r="M541" i="22"/>
  <c r="L541" i="22"/>
  <c r="K541" i="22"/>
  <c r="J541" i="22"/>
  <c r="I541" i="22"/>
  <c r="H541" i="22"/>
  <c r="G541" i="22"/>
  <c r="F541" i="22"/>
  <c r="N540" i="22"/>
  <c r="M540" i="22"/>
  <c r="L540" i="22"/>
  <c r="K540" i="22"/>
  <c r="J540" i="22"/>
  <c r="I540" i="22"/>
  <c r="H540" i="22"/>
  <c r="G540" i="22"/>
  <c r="F540" i="22"/>
  <c r="N539" i="22"/>
  <c r="M539" i="22"/>
  <c r="L539" i="22"/>
  <c r="K539" i="22"/>
  <c r="J539" i="22"/>
  <c r="I539" i="22"/>
  <c r="H539" i="22"/>
  <c r="G539" i="22"/>
  <c r="F539" i="22"/>
  <c r="N538" i="22"/>
  <c r="M538" i="22"/>
  <c r="L538" i="22"/>
  <c r="K538" i="22"/>
  <c r="J538" i="22"/>
  <c r="I538" i="22"/>
  <c r="H538" i="22"/>
  <c r="G538" i="22"/>
  <c r="F538" i="22"/>
  <c r="N537" i="22"/>
  <c r="M537" i="22"/>
  <c r="L537" i="22"/>
  <c r="K537" i="22"/>
  <c r="J537" i="22"/>
  <c r="I537" i="22"/>
  <c r="H537" i="22"/>
  <c r="G537" i="22"/>
  <c r="F537" i="22"/>
  <c r="N536" i="22"/>
  <c r="M536" i="22"/>
  <c r="L536" i="22"/>
  <c r="K536" i="22"/>
  <c r="J536" i="22"/>
  <c r="I536" i="22"/>
  <c r="H536" i="22"/>
  <c r="G536" i="22"/>
  <c r="F536" i="22"/>
  <c r="N535" i="22"/>
  <c r="M535" i="22"/>
  <c r="L535" i="22"/>
  <c r="K535" i="22"/>
  <c r="J535" i="22"/>
  <c r="I535" i="22"/>
  <c r="H535" i="22"/>
  <c r="G535" i="22"/>
  <c r="F535" i="22"/>
  <c r="N534" i="22"/>
  <c r="M534" i="22"/>
  <c r="L534" i="22"/>
  <c r="K534" i="22"/>
  <c r="J534" i="22"/>
  <c r="I534" i="22"/>
  <c r="H534" i="22"/>
  <c r="G534" i="22"/>
  <c r="F534" i="22"/>
  <c r="N533" i="22"/>
  <c r="M533" i="22"/>
  <c r="L533" i="22"/>
  <c r="K533" i="22"/>
  <c r="J533" i="22"/>
  <c r="I533" i="22"/>
  <c r="H533" i="22"/>
  <c r="G533" i="22"/>
  <c r="F533" i="22"/>
  <c r="N532" i="22"/>
  <c r="M532" i="22"/>
  <c r="L532" i="22"/>
  <c r="K532" i="22"/>
  <c r="J532" i="22"/>
  <c r="I532" i="22"/>
  <c r="H532" i="22"/>
  <c r="G532" i="22"/>
  <c r="F532" i="22"/>
  <c r="N531" i="22"/>
  <c r="M531" i="22"/>
  <c r="L531" i="22"/>
  <c r="K531" i="22"/>
  <c r="J531" i="22"/>
  <c r="I531" i="22"/>
  <c r="H531" i="22"/>
  <c r="G531" i="22"/>
  <c r="F531" i="22"/>
  <c r="N530" i="22"/>
  <c r="M530" i="22"/>
  <c r="L530" i="22"/>
  <c r="K530" i="22"/>
  <c r="J530" i="22"/>
  <c r="I530" i="22"/>
  <c r="H530" i="22"/>
  <c r="G530" i="22"/>
  <c r="F530" i="22"/>
  <c r="N529" i="22"/>
  <c r="M529" i="22"/>
  <c r="L529" i="22"/>
  <c r="K529" i="22"/>
  <c r="J529" i="22"/>
  <c r="I529" i="22"/>
  <c r="H529" i="22"/>
  <c r="G529" i="22"/>
  <c r="F529" i="22"/>
  <c r="N528" i="22"/>
  <c r="M528" i="22"/>
  <c r="L528" i="22"/>
  <c r="K528" i="22"/>
  <c r="J528" i="22"/>
  <c r="I528" i="22"/>
  <c r="H528" i="22"/>
  <c r="G528" i="22"/>
  <c r="F528" i="22"/>
  <c r="N527" i="22"/>
  <c r="M527" i="22"/>
  <c r="L527" i="22"/>
  <c r="K527" i="22"/>
  <c r="J527" i="22"/>
  <c r="I527" i="22"/>
  <c r="H527" i="22"/>
  <c r="G527" i="22"/>
  <c r="F527" i="22"/>
  <c r="N526" i="22"/>
  <c r="M526" i="22"/>
  <c r="L526" i="22"/>
  <c r="K526" i="22"/>
  <c r="J526" i="22"/>
  <c r="I526" i="22"/>
  <c r="H526" i="22"/>
  <c r="G526" i="22"/>
  <c r="F526" i="22"/>
  <c r="N525" i="22"/>
  <c r="M525" i="22"/>
  <c r="L525" i="22"/>
  <c r="K525" i="22"/>
  <c r="J525" i="22"/>
  <c r="I525" i="22"/>
  <c r="H525" i="22"/>
  <c r="G525" i="22"/>
  <c r="F525" i="22"/>
  <c r="N524" i="22"/>
  <c r="M524" i="22"/>
  <c r="L524" i="22"/>
  <c r="K524" i="22"/>
  <c r="J524" i="22"/>
  <c r="I524" i="22"/>
  <c r="H524" i="22"/>
  <c r="G524" i="22"/>
  <c r="F524" i="22"/>
  <c r="N523" i="22"/>
  <c r="M523" i="22"/>
  <c r="L523" i="22"/>
  <c r="K523" i="22"/>
  <c r="J523" i="22"/>
  <c r="I523" i="22"/>
  <c r="H523" i="22"/>
  <c r="G523" i="22"/>
  <c r="F523" i="22"/>
  <c r="N522" i="22"/>
  <c r="M522" i="22"/>
  <c r="L522" i="22"/>
  <c r="K522" i="22"/>
  <c r="J522" i="22"/>
  <c r="I522" i="22"/>
  <c r="H522" i="22"/>
  <c r="G522" i="22"/>
  <c r="F522" i="22"/>
  <c r="N521" i="22"/>
  <c r="M521" i="22"/>
  <c r="L521" i="22"/>
  <c r="K521" i="22"/>
  <c r="J521" i="22"/>
  <c r="I521" i="22"/>
  <c r="H521" i="22"/>
  <c r="G521" i="22"/>
  <c r="F521" i="22"/>
  <c r="N520" i="22"/>
  <c r="M520" i="22"/>
  <c r="L520" i="22"/>
  <c r="K520" i="22"/>
  <c r="J520" i="22"/>
  <c r="I520" i="22"/>
  <c r="H520" i="22"/>
  <c r="G520" i="22"/>
  <c r="F520" i="22"/>
  <c r="N519" i="22"/>
  <c r="M519" i="22"/>
  <c r="L519" i="22"/>
  <c r="K519" i="22"/>
  <c r="J519" i="22"/>
  <c r="I519" i="22"/>
  <c r="H519" i="22"/>
  <c r="G519" i="22"/>
  <c r="F519" i="22"/>
  <c r="N518" i="22"/>
  <c r="M518" i="22"/>
  <c r="L518" i="22"/>
  <c r="K518" i="22"/>
  <c r="J518" i="22"/>
  <c r="I518" i="22"/>
  <c r="H518" i="22"/>
  <c r="G518" i="22"/>
  <c r="F518" i="22"/>
  <c r="N517" i="22"/>
  <c r="M517" i="22"/>
  <c r="L517" i="22"/>
  <c r="K517" i="22"/>
  <c r="J517" i="22"/>
  <c r="I517" i="22"/>
  <c r="H517" i="22"/>
  <c r="G517" i="22"/>
  <c r="F517" i="22"/>
  <c r="N516" i="22"/>
  <c r="M516" i="22"/>
  <c r="L516" i="22"/>
  <c r="K516" i="22"/>
  <c r="J516" i="22"/>
  <c r="I516" i="22"/>
  <c r="H516" i="22"/>
  <c r="G516" i="22"/>
  <c r="F516" i="22"/>
  <c r="N515" i="22"/>
  <c r="M515" i="22"/>
  <c r="L515" i="22"/>
  <c r="K515" i="22"/>
  <c r="J515" i="22"/>
  <c r="I515" i="22"/>
  <c r="H515" i="22"/>
  <c r="G515" i="22"/>
  <c r="F515" i="22"/>
  <c r="N514" i="22"/>
  <c r="M514" i="22"/>
  <c r="L514" i="22"/>
  <c r="K514" i="22"/>
  <c r="J514" i="22"/>
  <c r="I514" i="22"/>
  <c r="H514" i="22"/>
  <c r="G514" i="22"/>
  <c r="F514" i="22"/>
  <c r="N513" i="22"/>
  <c r="M513" i="22"/>
  <c r="L513" i="22"/>
  <c r="K513" i="22"/>
  <c r="J513" i="22"/>
  <c r="I513" i="22"/>
  <c r="H513" i="22"/>
  <c r="G513" i="22"/>
  <c r="F513" i="22"/>
  <c r="N512" i="22"/>
  <c r="M512" i="22"/>
  <c r="L512" i="22"/>
  <c r="K512" i="22"/>
  <c r="J512" i="22"/>
  <c r="I512" i="22"/>
  <c r="H512" i="22"/>
  <c r="G512" i="22"/>
  <c r="F512" i="22"/>
  <c r="N511" i="22"/>
  <c r="M511" i="22"/>
  <c r="L511" i="22"/>
  <c r="K511" i="22"/>
  <c r="J511" i="22"/>
  <c r="I511" i="22"/>
  <c r="H511" i="22"/>
  <c r="G511" i="22"/>
  <c r="F511" i="22"/>
  <c r="N510" i="22"/>
  <c r="M510" i="22"/>
  <c r="L510" i="22"/>
  <c r="K510" i="22"/>
  <c r="J510" i="22"/>
  <c r="I510" i="22"/>
  <c r="H510" i="22"/>
  <c r="G510" i="22"/>
  <c r="F510" i="22"/>
  <c r="N509" i="22"/>
  <c r="M509" i="22"/>
  <c r="L509" i="22"/>
  <c r="K509" i="22"/>
  <c r="J509" i="22"/>
  <c r="I509" i="22"/>
  <c r="H509" i="22"/>
  <c r="G509" i="22"/>
  <c r="F509" i="22"/>
  <c r="N508" i="22"/>
  <c r="M508" i="22"/>
  <c r="L508" i="22"/>
  <c r="K508" i="22"/>
  <c r="J508" i="22"/>
  <c r="I508" i="22"/>
  <c r="H508" i="22"/>
  <c r="G508" i="22"/>
  <c r="F508" i="22"/>
  <c r="N507" i="22"/>
  <c r="M507" i="22"/>
  <c r="L507" i="22"/>
  <c r="K507" i="22"/>
  <c r="J507" i="22"/>
  <c r="I507" i="22"/>
  <c r="H507" i="22"/>
  <c r="G507" i="22"/>
  <c r="F507" i="22"/>
  <c r="N506" i="22"/>
  <c r="M506" i="22"/>
  <c r="L506" i="22"/>
  <c r="K506" i="22"/>
  <c r="J506" i="22"/>
  <c r="I506" i="22"/>
  <c r="H506" i="22"/>
  <c r="G506" i="22"/>
  <c r="F506" i="22"/>
  <c r="N505" i="22"/>
  <c r="M505" i="22"/>
  <c r="L505" i="22"/>
  <c r="K505" i="22"/>
  <c r="J505" i="22"/>
  <c r="I505" i="22"/>
  <c r="H505" i="22"/>
  <c r="G505" i="22"/>
  <c r="F505" i="22"/>
  <c r="N504" i="22"/>
  <c r="M504" i="22"/>
  <c r="L504" i="22"/>
  <c r="K504" i="22"/>
  <c r="J504" i="22"/>
  <c r="I504" i="22"/>
  <c r="H504" i="22"/>
  <c r="G504" i="22"/>
  <c r="F504" i="22"/>
  <c r="N503" i="22"/>
  <c r="M503" i="22"/>
  <c r="L503" i="22"/>
  <c r="K503" i="22"/>
  <c r="J503" i="22"/>
  <c r="I503" i="22"/>
  <c r="H503" i="22"/>
  <c r="G503" i="22"/>
  <c r="F503" i="22"/>
  <c r="N502" i="22"/>
  <c r="M502" i="22"/>
  <c r="L502" i="22"/>
  <c r="K502" i="22"/>
  <c r="J502" i="22"/>
  <c r="I502" i="22"/>
  <c r="H502" i="22"/>
  <c r="G502" i="22"/>
  <c r="F502" i="22"/>
  <c r="N501" i="22"/>
  <c r="M501" i="22"/>
  <c r="L501" i="22"/>
  <c r="K501" i="22"/>
  <c r="J501" i="22"/>
  <c r="I501" i="22"/>
  <c r="H501" i="22"/>
  <c r="G501" i="22"/>
  <c r="F501" i="22"/>
  <c r="N500" i="22"/>
  <c r="M500" i="22"/>
  <c r="L500" i="22"/>
  <c r="K500" i="22"/>
  <c r="J500" i="22"/>
  <c r="I500" i="22"/>
  <c r="H500" i="22"/>
  <c r="G500" i="22"/>
  <c r="F500" i="22"/>
  <c r="N499" i="22"/>
  <c r="M499" i="22"/>
  <c r="L499" i="22"/>
  <c r="K499" i="22"/>
  <c r="J499" i="22"/>
  <c r="I499" i="22"/>
  <c r="H499" i="22"/>
  <c r="G499" i="22"/>
  <c r="F499" i="22"/>
  <c r="N498" i="22"/>
  <c r="M498" i="22"/>
  <c r="L498" i="22"/>
  <c r="K498" i="22"/>
  <c r="J498" i="22"/>
  <c r="I498" i="22"/>
  <c r="H498" i="22"/>
  <c r="G498" i="22"/>
  <c r="F498" i="22"/>
  <c r="N497" i="22"/>
  <c r="M497" i="22"/>
  <c r="L497" i="22"/>
  <c r="K497" i="22"/>
  <c r="J497" i="22"/>
  <c r="I497" i="22"/>
  <c r="H497" i="22"/>
  <c r="G497" i="22"/>
  <c r="F497" i="22"/>
  <c r="N496" i="22"/>
  <c r="M496" i="22"/>
  <c r="L496" i="22"/>
  <c r="K496" i="22"/>
  <c r="J496" i="22"/>
  <c r="I496" i="22"/>
  <c r="H496" i="22"/>
  <c r="G496" i="22"/>
  <c r="F496" i="22"/>
  <c r="N495" i="22"/>
  <c r="M495" i="22"/>
  <c r="L495" i="22"/>
  <c r="K495" i="22"/>
  <c r="J495" i="22"/>
  <c r="I495" i="22"/>
  <c r="H495" i="22"/>
  <c r="G495" i="22"/>
  <c r="F495" i="22"/>
  <c r="N494" i="22"/>
  <c r="M494" i="22"/>
  <c r="L494" i="22"/>
  <c r="K494" i="22"/>
  <c r="J494" i="22"/>
  <c r="I494" i="22"/>
  <c r="H494" i="22"/>
  <c r="G494" i="22"/>
  <c r="F494" i="22"/>
  <c r="N493" i="22"/>
  <c r="M493" i="22"/>
  <c r="L493" i="22"/>
  <c r="K493" i="22"/>
  <c r="J493" i="22"/>
  <c r="I493" i="22"/>
  <c r="H493" i="22"/>
  <c r="G493" i="22"/>
  <c r="F493" i="22"/>
  <c r="N492" i="22"/>
  <c r="M492" i="22"/>
  <c r="L492" i="22"/>
  <c r="K492" i="22"/>
  <c r="J492" i="22"/>
  <c r="I492" i="22"/>
  <c r="H492" i="22"/>
  <c r="G492" i="22"/>
  <c r="F492" i="22"/>
  <c r="N491" i="22"/>
  <c r="M491" i="22"/>
  <c r="L491" i="22"/>
  <c r="K491" i="22"/>
  <c r="J491" i="22"/>
  <c r="I491" i="22"/>
  <c r="H491" i="22"/>
  <c r="G491" i="22"/>
  <c r="F491" i="22"/>
  <c r="N490" i="22"/>
  <c r="M490" i="22"/>
  <c r="L490" i="22"/>
  <c r="K490" i="22"/>
  <c r="J490" i="22"/>
  <c r="I490" i="22"/>
  <c r="H490" i="22"/>
  <c r="G490" i="22"/>
  <c r="F490" i="22"/>
  <c r="N489" i="22"/>
  <c r="M489" i="22"/>
  <c r="L489" i="22"/>
  <c r="K489" i="22"/>
  <c r="J489" i="22"/>
  <c r="I489" i="22"/>
  <c r="H489" i="22"/>
  <c r="G489" i="22"/>
  <c r="F489" i="22"/>
  <c r="N488" i="22"/>
  <c r="M488" i="22"/>
  <c r="L488" i="22"/>
  <c r="K488" i="22"/>
  <c r="J488" i="22"/>
  <c r="I488" i="22"/>
  <c r="H488" i="22"/>
  <c r="G488" i="22"/>
  <c r="F488" i="22"/>
  <c r="N487" i="22"/>
  <c r="M487" i="22"/>
  <c r="L487" i="22"/>
  <c r="K487" i="22"/>
  <c r="J487" i="22"/>
  <c r="I487" i="22"/>
  <c r="H487" i="22"/>
  <c r="G487" i="22"/>
  <c r="F487" i="22"/>
  <c r="N486" i="22"/>
  <c r="M486" i="22"/>
  <c r="L486" i="22"/>
  <c r="K486" i="22"/>
  <c r="J486" i="22"/>
  <c r="I486" i="22"/>
  <c r="H486" i="22"/>
  <c r="G486" i="22"/>
  <c r="F486" i="22"/>
  <c r="N485" i="22"/>
  <c r="M485" i="22"/>
  <c r="L485" i="22"/>
  <c r="K485" i="22"/>
  <c r="J485" i="22"/>
  <c r="I485" i="22"/>
  <c r="H485" i="22"/>
  <c r="G485" i="22"/>
  <c r="F485" i="22"/>
  <c r="N484" i="22"/>
  <c r="M484" i="22"/>
  <c r="L484" i="22"/>
  <c r="K484" i="22"/>
  <c r="J484" i="22"/>
  <c r="I484" i="22"/>
  <c r="H484" i="22"/>
  <c r="G484" i="22"/>
  <c r="F484" i="22"/>
  <c r="N483" i="22"/>
  <c r="M483" i="22"/>
  <c r="L483" i="22"/>
  <c r="K483" i="22"/>
  <c r="J483" i="22"/>
  <c r="I483" i="22"/>
  <c r="H483" i="22"/>
  <c r="G483" i="22"/>
  <c r="F483" i="22"/>
  <c r="N482" i="22"/>
  <c r="M482" i="22"/>
  <c r="L482" i="22"/>
  <c r="K482" i="22"/>
  <c r="J482" i="22"/>
  <c r="I482" i="22"/>
  <c r="H482" i="22"/>
  <c r="G482" i="22"/>
  <c r="F482" i="22"/>
  <c r="N481" i="22"/>
  <c r="M481" i="22"/>
  <c r="L481" i="22"/>
  <c r="K481" i="22"/>
  <c r="J481" i="22"/>
  <c r="I481" i="22"/>
  <c r="H481" i="22"/>
  <c r="G481" i="22"/>
  <c r="F481" i="22"/>
  <c r="N480" i="22"/>
  <c r="M480" i="22"/>
  <c r="L480" i="22"/>
  <c r="K480" i="22"/>
  <c r="J480" i="22"/>
  <c r="I480" i="22"/>
  <c r="H480" i="22"/>
  <c r="G480" i="22"/>
  <c r="F480" i="22"/>
  <c r="N479" i="22"/>
  <c r="M479" i="22"/>
  <c r="L479" i="22"/>
  <c r="K479" i="22"/>
  <c r="J479" i="22"/>
  <c r="I479" i="22"/>
  <c r="H479" i="22"/>
  <c r="G479" i="22"/>
  <c r="F479" i="22"/>
  <c r="N478" i="22"/>
  <c r="M478" i="22"/>
  <c r="L478" i="22"/>
  <c r="K478" i="22"/>
  <c r="J478" i="22"/>
  <c r="I478" i="22"/>
  <c r="H478" i="22"/>
  <c r="G478" i="22"/>
  <c r="F478" i="22"/>
  <c r="N477" i="22"/>
  <c r="M477" i="22"/>
  <c r="L477" i="22"/>
  <c r="K477" i="22"/>
  <c r="J477" i="22"/>
  <c r="I477" i="22"/>
  <c r="H477" i="22"/>
  <c r="G477" i="22"/>
  <c r="F477" i="22"/>
  <c r="N476" i="22"/>
  <c r="M476" i="22"/>
  <c r="L476" i="22"/>
  <c r="K476" i="22"/>
  <c r="J476" i="22"/>
  <c r="I476" i="22"/>
  <c r="H476" i="22"/>
  <c r="G476" i="22"/>
  <c r="F476" i="22"/>
  <c r="N475" i="22"/>
  <c r="M475" i="22"/>
  <c r="L475" i="22"/>
  <c r="K475" i="22"/>
  <c r="J475" i="22"/>
  <c r="I475" i="22"/>
  <c r="H475" i="22"/>
  <c r="G475" i="22"/>
  <c r="F475" i="22"/>
  <c r="N474" i="22"/>
  <c r="M474" i="22"/>
  <c r="L474" i="22"/>
  <c r="K474" i="22"/>
  <c r="J474" i="22"/>
  <c r="I474" i="22"/>
  <c r="H474" i="22"/>
  <c r="G474" i="22"/>
  <c r="F474" i="22"/>
  <c r="N473" i="22"/>
  <c r="M473" i="22"/>
  <c r="L473" i="22"/>
  <c r="K473" i="22"/>
  <c r="J473" i="22"/>
  <c r="I473" i="22"/>
  <c r="H473" i="22"/>
  <c r="G473" i="22"/>
  <c r="F473" i="22"/>
  <c r="N472" i="22"/>
  <c r="M472" i="22"/>
  <c r="L472" i="22"/>
  <c r="K472" i="22"/>
  <c r="J472" i="22"/>
  <c r="I472" i="22"/>
  <c r="H472" i="22"/>
  <c r="G472" i="22"/>
  <c r="F472" i="22"/>
  <c r="N471" i="22"/>
  <c r="M471" i="22"/>
  <c r="L471" i="22"/>
  <c r="K471" i="22"/>
  <c r="J471" i="22"/>
  <c r="I471" i="22"/>
  <c r="H471" i="22"/>
  <c r="G471" i="22"/>
  <c r="F471" i="22"/>
  <c r="N470" i="22"/>
  <c r="M470" i="22"/>
  <c r="L470" i="22"/>
  <c r="K470" i="22"/>
  <c r="J470" i="22"/>
  <c r="I470" i="22"/>
  <c r="H470" i="22"/>
  <c r="G470" i="22"/>
  <c r="F470" i="22"/>
  <c r="N469" i="22"/>
  <c r="M469" i="22"/>
  <c r="L469" i="22"/>
  <c r="K469" i="22"/>
  <c r="J469" i="22"/>
  <c r="I469" i="22"/>
  <c r="H469" i="22"/>
  <c r="G469" i="22"/>
  <c r="F469" i="22"/>
  <c r="N468" i="22"/>
  <c r="M468" i="22"/>
  <c r="L468" i="22"/>
  <c r="K468" i="22"/>
  <c r="J468" i="22"/>
  <c r="I468" i="22"/>
  <c r="H468" i="22"/>
  <c r="G468" i="22"/>
  <c r="F468" i="22"/>
  <c r="N467" i="22"/>
  <c r="M467" i="22"/>
  <c r="L467" i="22"/>
  <c r="K467" i="22"/>
  <c r="J467" i="22"/>
  <c r="I467" i="22"/>
  <c r="H467" i="22"/>
  <c r="G467" i="22"/>
  <c r="F467" i="22"/>
  <c r="N466" i="22"/>
  <c r="M466" i="22"/>
  <c r="L466" i="22"/>
  <c r="K466" i="22"/>
  <c r="J466" i="22"/>
  <c r="I466" i="22"/>
  <c r="H466" i="22"/>
  <c r="G466" i="22"/>
  <c r="F466" i="22"/>
  <c r="N465" i="22"/>
  <c r="M465" i="22"/>
  <c r="L465" i="22"/>
  <c r="K465" i="22"/>
  <c r="J465" i="22"/>
  <c r="I465" i="22"/>
  <c r="H465" i="22"/>
  <c r="G465" i="22"/>
  <c r="F465" i="22"/>
  <c r="N464" i="22"/>
  <c r="M464" i="22"/>
  <c r="L464" i="22"/>
  <c r="K464" i="22"/>
  <c r="J464" i="22"/>
  <c r="I464" i="22"/>
  <c r="H464" i="22"/>
  <c r="G464" i="22"/>
  <c r="F464" i="22"/>
  <c r="N463" i="22"/>
  <c r="M463" i="22"/>
  <c r="L463" i="22"/>
  <c r="K463" i="22"/>
  <c r="J463" i="22"/>
  <c r="I463" i="22"/>
  <c r="H463" i="22"/>
  <c r="G463" i="22"/>
  <c r="F463" i="22"/>
  <c r="N462" i="22"/>
  <c r="M462" i="22"/>
  <c r="L462" i="22"/>
  <c r="K462" i="22"/>
  <c r="J462" i="22"/>
  <c r="I462" i="22"/>
  <c r="H462" i="22"/>
  <c r="G462" i="22"/>
  <c r="F462" i="22"/>
  <c r="N461" i="22"/>
  <c r="M461" i="22"/>
  <c r="L461" i="22"/>
  <c r="K461" i="22"/>
  <c r="J461" i="22"/>
  <c r="I461" i="22"/>
  <c r="H461" i="22"/>
  <c r="G461" i="22"/>
  <c r="F461" i="22"/>
  <c r="N460" i="22"/>
  <c r="M460" i="22"/>
  <c r="L460" i="22"/>
  <c r="K460" i="22"/>
  <c r="J460" i="22"/>
  <c r="I460" i="22"/>
  <c r="H460" i="22"/>
  <c r="G460" i="22"/>
  <c r="F460" i="22"/>
  <c r="N459" i="22"/>
  <c r="M459" i="22"/>
  <c r="L459" i="22"/>
  <c r="K459" i="22"/>
  <c r="J459" i="22"/>
  <c r="I459" i="22"/>
  <c r="H459" i="22"/>
  <c r="G459" i="22"/>
  <c r="F459" i="22"/>
  <c r="N458" i="22"/>
  <c r="M458" i="22"/>
  <c r="L458" i="22"/>
  <c r="K458" i="22"/>
  <c r="J458" i="22"/>
  <c r="I458" i="22"/>
  <c r="H458" i="22"/>
  <c r="G458" i="22"/>
  <c r="F458" i="22"/>
  <c r="N457" i="22"/>
  <c r="M457" i="22"/>
  <c r="L457" i="22"/>
  <c r="K457" i="22"/>
  <c r="J457" i="22"/>
  <c r="I457" i="22"/>
  <c r="H457" i="22"/>
  <c r="G457" i="22"/>
  <c r="F457" i="22"/>
  <c r="N456" i="22"/>
  <c r="M456" i="22"/>
  <c r="L456" i="22"/>
  <c r="K456" i="22"/>
  <c r="J456" i="22"/>
  <c r="I456" i="22"/>
  <c r="H456" i="22"/>
  <c r="G456" i="22"/>
  <c r="F456" i="22"/>
  <c r="N455" i="22"/>
  <c r="M455" i="22"/>
  <c r="L455" i="22"/>
  <c r="K455" i="22"/>
  <c r="J455" i="22"/>
  <c r="I455" i="22"/>
  <c r="H455" i="22"/>
  <c r="G455" i="22"/>
  <c r="F455" i="22"/>
  <c r="N454" i="22"/>
  <c r="M454" i="22"/>
  <c r="L454" i="22"/>
  <c r="K454" i="22"/>
  <c r="J454" i="22"/>
  <c r="I454" i="22"/>
  <c r="H454" i="22"/>
  <c r="G454" i="22"/>
  <c r="F454" i="22"/>
  <c r="N453" i="22"/>
  <c r="M453" i="22"/>
  <c r="L453" i="22"/>
  <c r="K453" i="22"/>
  <c r="J453" i="22"/>
  <c r="I453" i="22"/>
  <c r="H453" i="22"/>
  <c r="G453" i="22"/>
  <c r="F453" i="22"/>
  <c r="N452" i="22"/>
  <c r="M452" i="22"/>
  <c r="L452" i="22"/>
  <c r="K452" i="22"/>
  <c r="J452" i="22"/>
  <c r="I452" i="22"/>
  <c r="H452" i="22"/>
  <c r="G452" i="22"/>
  <c r="F452" i="22"/>
  <c r="N451" i="22"/>
  <c r="M451" i="22"/>
  <c r="L451" i="22"/>
  <c r="K451" i="22"/>
  <c r="J451" i="22"/>
  <c r="I451" i="22"/>
  <c r="H451" i="22"/>
  <c r="G451" i="22"/>
  <c r="F451" i="22"/>
  <c r="N450" i="22"/>
  <c r="M450" i="22"/>
  <c r="L450" i="22"/>
  <c r="K450" i="22"/>
  <c r="J450" i="22"/>
  <c r="I450" i="22"/>
  <c r="H450" i="22"/>
  <c r="G450" i="22"/>
  <c r="F450" i="22"/>
  <c r="N449" i="22"/>
  <c r="M449" i="22"/>
  <c r="L449" i="22"/>
  <c r="K449" i="22"/>
  <c r="J449" i="22"/>
  <c r="I449" i="22"/>
  <c r="H449" i="22"/>
  <c r="G449" i="22"/>
  <c r="F449" i="22"/>
  <c r="N448" i="22"/>
  <c r="M448" i="22"/>
  <c r="L448" i="22"/>
  <c r="K448" i="22"/>
  <c r="J448" i="22"/>
  <c r="I448" i="22"/>
  <c r="H448" i="22"/>
  <c r="G448" i="22"/>
  <c r="F448" i="22"/>
  <c r="N447" i="22"/>
  <c r="M447" i="22"/>
  <c r="L447" i="22"/>
  <c r="K447" i="22"/>
  <c r="J447" i="22"/>
  <c r="I447" i="22"/>
  <c r="H447" i="22"/>
  <c r="G447" i="22"/>
  <c r="F447" i="22"/>
  <c r="N446" i="22"/>
  <c r="M446" i="22"/>
  <c r="L446" i="22"/>
  <c r="K446" i="22"/>
  <c r="J446" i="22"/>
  <c r="I446" i="22"/>
  <c r="H446" i="22"/>
  <c r="G446" i="22"/>
  <c r="F446" i="22"/>
  <c r="N445" i="22"/>
  <c r="M445" i="22"/>
  <c r="L445" i="22"/>
  <c r="K445" i="22"/>
  <c r="J445" i="22"/>
  <c r="I445" i="22"/>
  <c r="H445" i="22"/>
  <c r="G445" i="22"/>
  <c r="F445" i="22"/>
  <c r="N444" i="22"/>
  <c r="M444" i="22"/>
  <c r="L444" i="22"/>
  <c r="K444" i="22"/>
  <c r="J444" i="22"/>
  <c r="I444" i="22"/>
  <c r="H444" i="22"/>
  <c r="G444" i="22"/>
  <c r="F444" i="22"/>
  <c r="N443" i="22"/>
  <c r="M443" i="22"/>
  <c r="L443" i="22"/>
  <c r="K443" i="22"/>
  <c r="J443" i="22"/>
  <c r="I443" i="22"/>
  <c r="H443" i="22"/>
  <c r="G443" i="22"/>
  <c r="F443" i="22"/>
  <c r="N442" i="22"/>
  <c r="M442" i="22"/>
  <c r="L442" i="22"/>
  <c r="K442" i="22"/>
  <c r="J442" i="22"/>
  <c r="I442" i="22"/>
  <c r="H442" i="22"/>
  <c r="G442" i="22"/>
  <c r="F442" i="22"/>
  <c r="N441" i="22"/>
  <c r="M441" i="22"/>
  <c r="L441" i="22"/>
  <c r="K441" i="22"/>
  <c r="J441" i="22"/>
  <c r="I441" i="22"/>
  <c r="H441" i="22"/>
  <c r="G441" i="22"/>
  <c r="F441" i="22"/>
  <c r="N440" i="22"/>
  <c r="M440" i="22"/>
  <c r="L440" i="22"/>
  <c r="K440" i="22"/>
  <c r="J440" i="22"/>
  <c r="I440" i="22"/>
  <c r="H440" i="22"/>
  <c r="G440" i="22"/>
  <c r="F440" i="22"/>
  <c r="N439" i="22"/>
  <c r="M439" i="22"/>
  <c r="L439" i="22"/>
  <c r="K439" i="22"/>
  <c r="J439" i="22"/>
  <c r="I439" i="22"/>
  <c r="H439" i="22"/>
  <c r="G439" i="22"/>
  <c r="F439" i="22"/>
  <c r="N438" i="22"/>
  <c r="M438" i="22"/>
  <c r="L438" i="22"/>
  <c r="K438" i="22"/>
  <c r="J438" i="22"/>
  <c r="I438" i="22"/>
  <c r="H438" i="22"/>
  <c r="G438" i="22"/>
  <c r="F438" i="22"/>
  <c r="N437" i="22"/>
  <c r="M437" i="22"/>
  <c r="L437" i="22"/>
  <c r="K437" i="22"/>
  <c r="J437" i="22"/>
  <c r="I437" i="22"/>
  <c r="H437" i="22"/>
  <c r="G437" i="22"/>
  <c r="F437" i="22"/>
  <c r="N436" i="22"/>
  <c r="M436" i="22"/>
  <c r="L436" i="22"/>
  <c r="K436" i="22"/>
  <c r="J436" i="22"/>
  <c r="I436" i="22"/>
  <c r="H436" i="22"/>
  <c r="G436" i="22"/>
  <c r="F436" i="22"/>
  <c r="N435" i="22"/>
  <c r="M435" i="22"/>
  <c r="L435" i="22"/>
  <c r="K435" i="22"/>
  <c r="J435" i="22"/>
  <c r="I435" i="22"/>
  <c r="H435" i="22"/>
  <c r="G435" i="22"/>
  <c r="F435" i="22"/>
  <c r="N434" i="22"/>
  <c r="M434" i="22"/>
  <c r="L434" i="22"/>
  <c r="K434" i="22"/>
  <c r="J434" i="22"/>
  <c r="I434" i="22"/>
  <c r="H434" i="22"/>
  <c r="G434" i="22"/>
  <c r="F434" i="22"/>
  <c r="N433" i="22"/>
  <c r="M433" i="22"/>
  <c r="L433" i="22"/>
  <c r="K433" i="22"/>
  <c r="J433" i="22"/>
  <c r="I433" i="22"/>
  <c r="H433" i="22"/>
  <c r="G433" i="22"/>
  <c r="F433" i="22"/>
  <c r="N432" i="22"/>
  <c r="M432" i="22"/>
  <c r="L432" i="22"/>
  <c r="K432" i="22"/>
  <c r="J432" i="22"/>
  <c r="I432" i="22"/>
  <c r="H432" i="22"/>
  <c r="G432" i="22"/>
  <c r="F432" i="22"/>
  <c r="N431" i="22"/>
  <c r="M431" i="22"/>
  <c r="L431" i="22"/>
  <c r="K431" i="22"/>
  <c r="J431" i="22"/>
  <c r="I431" i="22"/>
  <c r="H431" i="22"/>
  <c r="G431" i="22"/>
  <c r="F431" i="22"/>
  <c r="N430" i="22"/>
  <c r="M430" i="22"/>
  <c r="L430" i="22"/>
  <c r="K430" i="22"/>
  <c r="J430" i="22"/>
  <c r="I430" i="22"/>
  <c r="H430" i="22"/>
  <c r="G430" i="22"/>
  <c r="F430" i="22"/>
  <c r="N429" i="22"/>
  <c r="M429" i="22"/>
  <c r="L429" i="22"/>
  <c r="K429" i="22"/>
  <c r="J429" i="22"/>
  <c r="I429" i="22"/>
  <c r="H429" i="22"/>
  <c r="G429" i="22"/>
  <c r="F429" i="22"/>
  <c r="N428" i="22"/>
  <c r="M428" i="22"/>
  <c r="L428" i="22"/>
  <c r="K428" i="22"/>
  <c r="J428" i="22"/>
  <c r="I428" i="22"/>
  <c r="H428" i="22"/>
  <c r="G428" i="22"/>
  <c r="F428" i="22"/>
  <c r="N427" i="22"/>
  <c r="M427" i="22"/>
  <c r="L427" i="22"/>
  <c r="K427" i="22"/>
  <c r="J427" i="22"/>
  <c r="I427" i="22"/>
  <c r="H427" i="22"/>
  <c r="G427" i="22"/>
  <c r="F427" i="22"/>
  <c r="N426" i="22"/>
  <c r="M426" i="22"/>
  <c r="L426" i="22"/>
  <c r="K426" i="22"/>
  <c r="J426" i="22"/>
  <c r="I426" i="22"/>
  <c r="H426" i="22"/>
  <c r="G426" i="22"/>
  <c r="F426" i="22"/>
  <c r="N425" i="22"/>
  <c r="M425" i="22"/>
  <c r="L425" i="22"/>
  <c r="K425" i="22"/>
  <c r="J425" i="22"/>
  <c r="I425" i="22"/>
  <c r="H425" i="22"/>
  <c r="G425" i="22"/>
  <c r="F425" i="22"/>
  <c r="N424" i="22"/>
  <c r="M424" i="22"/>
  <c r="L424" i="22"/>
  <c r="K424" i="22"/>
  <c r="J424" i="22"/>
  <c r="I424" i="22"/>
  <c r="H424" i="22"/>
  <c r="G424" i="22"/>
  <c r="F424" i="22"/>
  <c r="N423" i="22"/>
  <c r="M423" i="22"/>
  <c r="L423" i="22"/>
  <c r="K423" i="22"/>
  <c r="J423" i="22"/>
  <c r="I423" i="22"/>
  <c r="H423" i="22"/>
  <c r="G423" i="22"/>
  <c r="F423" i="22"/>
  <c r="N422" i="22"/>
  <c r="M422" i="22"/>
  <c r="L422" i="22"/>
  <c r="K422" i="22"/>
  <c r="J422" i="22"/>
  <c r="I422" i="22"/>
  <c r="H422" i="22"/>
  <c r="G422" i="22"/>
  <c r="F422" i="22"/>
  <c r="N421" i="22"/>
  <c r="M421" i="22"/>
  <c r="L421" i="22"/>
  <c r="K421" i="22"/>
  <c r="J421" i="22"/>
  <c r="I421" i="22"/>
  <c r="H421" i="22"/>
  <c r="G421" i="22"/>
  <c r="F421" i="22"/>
  <c r="N420" i="22"/>
  <c r="M420" i="22"/>
  <c r="L420" i="22"/>
  <c r="K420" i="22"/>
  <c r="J420" i="22"/>
  <c r="I420" i="22"/>
  <c r="H420" i="22"/>
  <c r="G420" i="22"/>
  <c r="F420" i="22"/>
  <c r="N419" i="22"/>
  <c r="M419" i="22"/>
  <c r="L419" i="22"/>
  <c r="K419" i="22"/>
  <c r="J419" i="22"/>
  <c r="I419" i="22"/>
  <c r="H419" i="22"/>
  <c r="G419" i="22"/>
  <c r="F419" i="22"/>
  <c r="N418" i="22"/>
  <c r="M418" i="22"/>
  <c r="L418" i="22"/>
  <c r="K418" i="22"/>
  <c r="J418" i="22"/>
  <c r="I418" i="22"/>
  <c r="H418" i="22"/>
  <c r="G418" i="22"/>
  <c r="F418" i="22"/>
  <c r="N417" i="22"/>
  <c r="M417" i="22"/>
  <c r="L417" i="22"/>
  <c r="K417" i="22"/>
  <c r="J417" i="22"/>
  <c r="I417" i="22"/>
  <c r="H417" i="22"/>
  <c r="G417" i="22"/>
  <c r="F417" i="22"/>
  <c r="N416" i="22"/>
  <c r="M416" i="22"/>
  <c r="L416" i="22"/>
  <c r="K416" i="22"/>
  <c r="J416" i="22"/>
  <c r="I416" i="22"/>
  <c r="H416" i="22"/>
  <c r="G416" i="22"/>
  <c r="F416" i="22"/>
  <c r="N415" i="22"/>
  <c r="M415" i="22"/>
  <c r="L415" i="22"/>
  <c r="K415" i="22"/>
  <c r="J415" i="22"/>
  <c r="I415" i="22"/>
  <c r="H415" i="22"/>
  <c r="G415" i="22"/>
  <c r="F415" i="22"/>
  <c r="N414" i="22"/>
  <c r="M414" i="22"/>
  <c r="L414" i="22"/>
  <c r="K414" i="22"/>
  <c r="J414" i="22"/>
  <c r="I414" i="22"/>
  <c r="H414" i="22"/>
  <c r="G414" i="22"/>
  <c r="F414" i="22"/>
  <c r="N413" i="22"/>
  <c r="M413" i="22"/>
  <c r="L413" i="22"/>
  <c r="K413" i="22"/>
  <c r="J413" i="22"/>
  <c r="I413" i="22"/>
  <c r="H413" i="22"/>
  <c r="G413" i="22"/>
  <c r="F413" i="22"/>
  <c r="N412" i="22"/>
  <c r="M412" i="22"/>
  <c r="L412" i="22"/>
  <c r="K412" i="22"/>
  <c r="J412" i="22"/>
  <c r="I412" i="22"/>
  <c r="H412" i="22"/>
  <c r="G412" i="22"/>
  <c r="F412" i="22"/>
  <c r="N411" i="22"/>
  <c r="M411" i="22"/>
  <c r="L411" i="22"/>
  <c r="K411" i="22"/>
  <c r="J411" i="22"/>
  <c r="I411" i="22"/>
  <c r="H411" i="22"/>
  <c r="G411" i="22"/>
  <c r="F411" i="22"/>
  <c r="N410" i="22"/>
  <c r="M410" i="22"/>
  <c r="L410" i="22"/>
  <c r="K410" i="22"/>
  <c r="J410" i="22"/>
  <c r="I410" i="22"/>
  <c r="H410" i="22"/>
  <c r="G410" i="22"/>
  <c r="F410" i="22"/>
  <c r="N409" i="22"/>
  <c r="M409" i="22"/>
  <c r="L409" i="22"/>
  <c r="K409" i="22"/>
  <c r="J409" i="22"/>
  <c r="I409" i="22"/>
  <c r="H409" i="22"/>
  <c r="G409" i="22"/>
  <c r="F409" i="22"/>
  <c r="N408" i="22"/>
  <c r="M408" i="22"/>
  <c r="L408" i="22"/>
  <c r="K408" i="22"/>
  <c r="J408" i="22"/>
  <c r="I408" i="22"/>
  <c r="H408" i="22"/>
  <c r="G408" i="22"/>
  <c r="F408" i="22"/>
  <c r="N407" i="22"/>
  <c r="M407" i="22"/>
  <c r="L407" i="22"/>
  <c r="K407" i="22"/>
  <c r="J407" i="22"/>
  <c r="I407" i="22"/>
  <c r="H407" i="22"/>
  <c r="G407" i="22"/>
  <c r="F407" i="22"/>
  <c r="N406" i="22"/>
  <c r="M406" i="22"/>
  <c r="L406" i="22"/>
  <c r="K406" i="22"/>
  <c r="J406" i="22"/>
  <c r="I406" i="22"/>
  <c r="H406" i="22"/>
  <c r="G406" i="22"/>
  <c r="F406" i="22"/>
  <c r="N405" i="22"/>
  <c r="M405" i="22"/>
  <c r="L405" i="22"/>
  <c r="K405" i="22"/>
  <c r="J405" i="22"/>
  <c r="I405" i="22"/>
  <c r="H405" i="22"/>
  <c r="G405" i="22"/>
  <c r="F405" i="22"/>
  <c r="N404" i="22"/>
  <c r="M404" i="22"/>
  <c r="L404" i="22"/>
  <c r="K404" i="22"/>
  <c r="J404" i="22"/>
  <c r="I404" i="22"/>
  <c r="H404" i="22"/>
  <c r="G404" i="22"/>
  <c r="F404" i="22"/>
  <c r="N403" i="22"/>
  <c r="M403" i="22"/>
  <c r="L403" i="22"/>
  <c r="K403" i="22"/>
  <c r="J403" i="22"/>
  <c r="I403" i="22"/>
  <c r="H403" i="22"/>
  <c r="G403" i="22"/>
  <c r="F403" i="22"/>
  <c r="N402" i="22"/>
  <c r="M402" i="22"/>
  <c r="L402" i="22"/>
  <c r="K402" i="22"/>
  <c r="J402" i="22"/>
  <c r="I402" i="22"/>
  <c r="H402" i="22"/>
  <c r="G402" i="22"/>
  <c r="F402" i="22"/>
  <c r="N401" i="22"/>
  <c r="M401" i="22"/>
  <c r="L401" i="22"/>
  <c r="K401" i="22"/>
  <c r="J401" i="22"/>
  <c r="I401" i="22"/>
  <c r="H401" i="22"/>
  <c r="G401" i="22"/>
  <c r="F401" i="22"/>
  <c r="N400" i="22"/>
  <c r="M400" i="22"/>
  <c r="L400" i="22"/>
  <c r="K400" i="22"/>
  <c r="J400" i="22"/>
  <c r="I400" i="22"/>
  <c r="H400" i="22"/>
  <c r="G400" i="22"/>
  <c r="F400" i="22"/>
  <c r="N399" i="22"/>
  <c r="M399" i="22"/>
  <c r="L399" i="22"/>
  <c r="K399" i="22"/>
  <c r="J399" i="22"/>
  <c r="I399" i="22"/>
  <c r="H399" i="22"/>
  <c r="G399" i="22"/>
  <c r="F399" i="22"/>
  <c r="N398" i="22"/>
  <c r="M398" i="22"/>
  <c r="L398" i="22"/>
  <c r="K398" i="22"/>
  <c r="J398" i="22"/>
  <c r="I398" i="22"/>
  <c r="H398" i="22"/>
  <c r="G398" i="22"/>
  <c r="F398" i="22"/>
  <c r="N397" i="22"/>
  <c r="M397" i="22"/>
  <c r="L397" i="22"/>
  <c r="K397" i="22"/>
  <c r="J397" i="22"/>
  <c r="I397" i="22"/>
  <c r="H397" i="22"/>
  <c r="G397" i="22"/>
  <c r="F397" i="22"/>
  <c r="N396" i="22"/>
  <c r="M396" i="22"/>
  <c r="L396" i="22"/>
  <c r="K396" i="22"/>
  <c r="J396" i="22"/>
  <c r="I396" i="22"/>
  <c r="H396" i="22"/>
  <c r="G396" i="22"/>
  <c r="F396" i="22"/>
  <c r="N395" i="22"/>
  <c r="M395" i="22"/>
  <c r="L395" i="22"/>
  <c r="K395" i="22"/>
  <c r="J395" i="22"/>
  <c r="I395" i="22"/>
  <c r="H395" i="22"/>
  <c r="G395" i="22"/>
  <c r="F395" i="22"/>
  <c r="N394" i="22"/>
  <c r="M394" i="22"/>
  <c r="L394" i="22"/>
  <c r="K394" i="22"/>
  <c r="J394" i="22"/>
  <c r="I394" i="22"/>
  <c r="H394" i="22"/>
  <c r="G394" i="22"/>
  <c r="F394" i="22"/>
  <c r="N393" i="22"/>
  <c r="M393" i="22"/>
  <c r="L393" i="22"/>
  <c r="K393" i="22"/>
  <c r="J393" i="22"/>
  <c r="I393" i="22"/>
  <c r="H393" i="22"/>
  <c r="G393" i="22"/>
  <c r="F393" i="22"/>
  <c r="N392" i="22"/>
  <c r="M392" i="22"/>
  <c r="L392" i="22"/>
  <c r="K392" i="22"/>
  <c r="J392" i="22"/>
  <c r="I392" i="22"/>
  <c r="H392" i="22"/>
  <c r="G392" i="22"/>
  <c r="F392" i="22"/>
  <c r="N391" i="22"/>
  <c r="M391" i="22"/>
  <c r="L391" i="22"/>
  <c r="K391" i="22"/>
  <c r="J391" i="22"/>
  <c r="I391" i="22"/>
  <c r="H391" i="22"/>
  <c r="G391" i="22"/>
  <c r="F391" i="22"/>
  <c r="N390" i="22"/>
  <c r="M390" i="22"/>
  <c r="L390" i="22"/>
  <c r="K390" i="22"/>
  <c r="J390" i="22"/>
  <c r="I390" i="22"/>
  <c r="H390" i="22"/>
  <c r="G390" i="22"/>
  <c r="F390" i="22"/>
  <c r="N389" i="22"/>
  <c r="M389" i="22"/>
  <c r="L389" i="22"/>
  <c r="K389" i="22"/>
  <c r="J389" i="22"/>
  <c r="I389" i="22"/>
  <c r="H389" i="22"/>
  <c r="G389" i="22"/>
  <c r="F389" i="22"/>
  <c r="N388" i="22"/>
  <c r="M388" i="22"/>
  <c r="L388" i="22"/>
  <c r="K388" i="22"/>
  <c r="J388" i="22"/>
  <c r="I388" i="22"/>
  <c r="H388" i="22"/>
  <c r="G388" i="22"/>
  <c r="F388" i="22"/>
  <c r="N387" i="22"/>
  <c r="M387" i="22"/>
  <c r="L387" i="22"/>
  <c r="K387" i="22"/>
  <c r="J387" i="22"/>
  <c r="I387" i="22"/>
  <c r="H387" i="22"/>
  <c r="G387" i="22"/>
  <c r="F387" i="22"/>
  <c r="N386" i="22"/>
  <c r="M386" i="22"/>
  <c r="L386" i="22"/>
  <c r="K386" i="22"/>
  <c r="J386" i="22"/>
  <c r="I386" i="22"/>
  <c r="H386" i="22"/>
  <c r="G386" i="22"/>
  <c r="F386" i="22"/>
  <c r="N385" i="22"/>
  <c r="M385" i="22"/>
  <c r="L385" i="22"/>
  <c r="K385" i="22"/>
  <c r="J385" i="22"/>
  <c r="I385" i="22"/>
  <c r="H385" i="22"/>
  <c r="G385" i="22"/>
  <c r="F385" i="22"/>
  <c r="N384" i="22"/>
  <c r="M384" i="22"/>
  <c r="L384" i="22"/>
  <c r="K384" i="22"/>
  <c r="J384" i="22"/>
  <c r="I384" i="22"/>
  <c r="H384" i="22"/>
  <c r="G384" i="22"/>
  <c r="F384" i="22"/>
  <c r="N383" i="22"/>
  <c r="M383" i="22"/>
  <c r="L383" i="22"/>
  <c r="K383" i="22"/>
  <c r="J383" i="22"/>
  <c r="I383" i="22"/>
  <c r="H383" i="22"/>
  <c r="G383" i="22"/>
  <c r="F383" i="22"/>
  <c r="N382" i="22"/>
  <c r="M382" i="22"/>
  <c r="L382" i="22"/>
  <c r="K382" i="22"/>
  <c r="J382" i="22"/>
  <c r="I382" i="22"/>
  <c r="H382" i="22"/>
  <c r="G382" i="22"/>
  <c r="F382" i="22"/>
  <c r="N381" i="22"/>
  <c r="M381" i="22"/>
  <c r="L381" i="22"/>
  <c r="K381" i="22"/>
  <c r="J381" i="22"/>
  <c r="I381" i="22"/>
  <c r="H381" i="22"/>
  <c r="G381" i="22"/>
  <c r="F381" i="22"/>
  <c r="N380" i="22"/>
  <c r="M380" i="22"/>
  <c r="L380" i="22"/>
  <c r="K380" i="22"/>
  <c r="J380" i="22"/>
  <c r="I380" i="22"/>
  <c r="H380" i="22"/>
  <c r="G380" i="22"/>
  <c r="F380" i="22"/>
  <c r="N379" i="22"/>
  <c r="M379" i="22"/>
  <c r="L379" i="22"/>
  <c r="K379" i="22"/>
  <c r="J379" i="22"/>
  <c r="I379" i="22"/>
  <c r="H379" i="22"/>
  <c r="G379" i="22"/>
  <c r="F379" i="22"/>
  <c r="N378" i="22"/>
  <c r="M378" i="22"/>
  <c r="L378" i="22"/>
  <c r="K378" i="22"/>
  <c r="J378" i="22"/>
  <c r="I378" i="22"/>
  <c r="H378" i="22"/>
  <c r="G378" i="22"/>
  <c r="F378" i="22"/>
  <c r="N377" i="22"/>
  <c r="M377" i="22"/>
  <c r="L377" i="22"/>
  <c r="K377" i="22"/>
  <c r="J377" i="22"/>
  <c r="I377" i="22"/>
  <c r="H377" i="22"/>
  <c r="G377" i="22"/>
  <c r="F377" i="22"/>
  <c r="N376" i="22"/>
  <c r="M376" i="22"/>
  <c r="L376" i="22"/>
  <c r="K376" i="22"/>
  <c r="J376" i="22"/>
  <c r="I376" i="22"/>
  <c r="H376" i="22"/>
  <c r="G376" i="22"/>
  <c r="F376" i="22"/>
  <c r="N375" i="22"/>
  <c r="M375" i="22"/>
  <c r="L375" i="22"/>
  <c r="K375" i="22"/>
  <c r="J375" i="22"/>
  <c r="I375" i="22"/>
  <c r="H375" i="22"/>
  <c r="G375" i="22"/>
  <c r="F375" i="22"/>
  <c r="N374" i="22"/>
  <c r="M374" i="22"/>
  <c r="L374" i="22"/>
  <c r="K374" i="22"/>
  <c r="J374" i="22"/>
  <c r="I374" i="22"/>
  <c r="H374" i="22"/>
  <c r="G374" i="22"/>
  <c r="F374" i="22"/>
  <c r="N373" i="22"/>
  <c r="M373" i="22"/>
  <c r="L373" i="22"/>
  <c r="K373" i="22"/>
  <c r="J373" i="22"/>
  <c r="I373" i="22"/>
  <c r="H373" i="22"/>
  <c r="G373" i="22"/>
  <c r="F373" i="22"/>
  <c r="N372" i="22"/>
  <c r="M372" i="22"/>
  <c r="L372" i="22"/>
  <c r="K372" i="22"/>
  <c r="J372" i="22"/>
  <c r="I372" i="22"/>
  <c r="H372" i="22"/>
  <c r="G372" i="22"/>
  <c r="F372" i="22"/>
  <c r="N371" i="22"/>
  <c r="M371" i="22"/>
  <c r="L371" i="22"/>
  <c r="K371" i="22"/>
  <c r="J371" i="22"/>
  <c r="I371" i="22"/>
  <c r="H371" i="22"/>
  <c r="G371" i="22"/>
  <c r="F371" i="22"/>
  <c r="N370" i="22"/>
  <c r="M370" i="22"/>
  <c r="L370" i="22"/>
  <c r="K370" i="22"/>
  <c r="J370" i="22"/>
  <c r="I370" i="22"/>
  <c r="H370" i="22"/>
  <c r="G370" i="22"/>
  <c r="F370" i="22"/>
  <c r="N369" i="22"/>
  <c r="M369" i="22"/>
  <c r="L369" i="22"/>
  <c r="K369" i="22"/>
  <c r="J369" i="22"/>
  <c r="I369" i="22"/>
  <c r="H369" i="22"/>
  <c r="G369" i="22"/>
  <c r="F369" i="22"/>
  <c r="N368" i="22"/>
  <c r="M368" i="22"/>
  <c r="L368" i="22"/>
  <c r="K368" i="22"/>
  <c r="J368" i="22"/>
  <c r="I368" i="22"/>
  <c r="H368" i="22"/>
  <c r="G368" i="22"/>
  <c r="F368" i="22"/>
  <c r="N367" i="22"/>
  <c r="M367" i="22"/>
  <c r="L367" i="22"/>
  <c r="K367" i="22"/>
  <c r="J367" i="22"/>
  <c r="I367" i="22"/>
  <c r="H367" i="22"/>
  <c r="G367" i="22"/>
  <c r="F367" i="22"/>
  <c r="N366" i="22"/>
  <c r="M366" i="22"/>
  <c r="L366" i="22"/>
  <c r="K366" i="22"/>
  <c r="J366" i="22"/>
  <c r="I366" i="22"/>
  <c r="H366" i="22"/>
  <c r="G366" i="22"/>
  <c r="F366" i="22"/>
  <c r="N365" i="22"/>
  <c r="M365" i="22"/>
  <c r="L365" i="22"/>
  <c r="K365" i="22"/>
  <c r="J365" i="22"/>
  <c r="I365" i="22"/>
  <c r="H365" i="22"/>
  <c r="G365" i="22"/>
  <c r="F365" i="22"/>
  <c r="N364" i="22"/>
  <c r="M364" i="22"/>
  <c r="L364" i="22"/>
  <c r="K364" i="22"/>
  <c r="J364" i="22"/>
  <c r="I364" i="22"/>
  <c r="H364" i="22"/>
  <c r="G364" i="22"/>
  <c r="F364" i="22"/>
  <c r="N363" i="22"/>
  <c r="M363" i="22"/>
  <c r="L363" i="22"/>
  <c r="K363" i="22"/>
  <c r="J363" i="22"/>
  <c r="I363" i="22"/>
  <c r="H363" i="22"/>
  <c r="G363" i="22"/>
  <c r="F363" i="22"/>
  <c r="N362" i="22"/>
  <c r="M362" i="22"/>
  <c r="L362" i="22"/>
  <c r="K362" i="22"/>
  <c r="J362" i="22"/>
  <c r="I362" i="22"/>
  <c r="H362" i="22"/>
  <c r="G362" i="22"/>
  <c r="F362" i="22"/>
  <c r="N361" i="22"/>
  <c r="M361" i="22"/>
  <c r="L361" i="22"/>
  <c r="K361" i="22"/>
  <c r="J361" i="22"/>
  <c r="I361" i="22"/>
  <c r="H361" i="22"/>
  <c r="G361" i="22"/>
  <c r="F361" i="22"/>
  <c r="N360" i="22"/>
  <c r="M360" i="22"/>
  <c r="L360" i="22"/>
  <c r="K360" i="22"/>
  <c r="J360" i="22"/>
  <c r="I360" i="22"/>
  <c r="H360" i="22"/>
  <c r="G360" i="22"/>
  <c r="F360" i="22"/>
  <c r="N359" i="22"/>
  <c r="M359" i="22"/>
  <c r="L359" i="22"/>
  <c r="K359" i="22"/>
  <c r="J359" i="22"/>
  <c r="I359" i="22"/>
  <c r="H359" i="22"/>
  <c r="G359" i="22"/>
  <c r="F359" i="22"/>
  <c r="N358" i="22"/>
  <c r="M358" i="22"/>
  <c r="L358" i="22"/>
  <c r="K358" i="22"/>
  <c r="J358" i="22"/>
  <c r="I358" i="22"/>
  <c r="H358" i="22"/>
  <c r="G358" i="22"/>
  <c r="F358" i="22"/>
  <c r="N357" i="22"/>
  <c r="M357" i="22"/>
  <c r="L357" i="22"/>
  <c r="K357" i="22"/>
  <c r="J357" i="22"/>
  <c r="I357" i="22"/>
  <c r="H357" i="22"/>
  <c r="G357" i="22"/>
  <c r="F357" i="22"/>
  <c r="N356" i="22"/>
  <c r="M356" i="22"/>
  <c r="L356" i="22"/>
  <c r="K356" i="22"/>
  <c r="J356" i="22"/>
  <c r="I356" i="22"/>
  <c r="H356" i="22"/>
  <c r="G356" i="22"/>
  <c r="F356" i="22"/>
  <c r="N355" i="22"/>
  <c r="M355" i="22"/>
  <c r="L355" i="22"/>
  <c r="K355" i="22"/>
  <c r="J355" i="22"/>
  <c r="I355" i="22"/>
  <c r="H355" i="22"/>
  <c r="G355" i="22"/>
  <c r="F355" i="22"/>
  <c r="N354" i="22"/>
  <c r="M354" i="22"/>
  <c r="L354" i="22"/>
  <c r="K354" i="22"/>
  <c r="J354" i="22"/>
  <c r="I354" i="22"/>
  <c r="H354" i="22"/>
  <c r="G354" i="22"/>
  <c r="F354" i="22"/>
  <c r="N353" i="22"/>
  <c r="M353" i="22"/>
  <c r="L353" i="22"/>
  <c r="K353" i="22"/>
  <c r="J353" i="22"/>
  <c r="I353" i="22"/>
  <c r="H353" i="22"/>
  <c r="G353" i="22"/>
  <c r="F353" i="22"/>
  <c r="N352" i="22"/>
  <c r="M352" i="22"/>
  <c r="L352" i="22"/>
  <c r="K352" i="22"/>
  <c r="J352" i="22"/>
  <c r="I352" i="22"/>
  <c r="H352" i="22"/>
  <c r="G352" i="22"/>
  <c r="F352" i="22"/>
  <c r="N351" i="22"/>
  <c r="M351" i="22"/>
  <c r="L351" i="22"/>
  <c r="K351" i="22"/>
  <c r="J351" i="22"/>
  <c r="I351" i="22"/>
  <c r="H351" i="22"/>
  <c r="G351" i="22"/>
  <c r="F351" i="22"/>
  <c r="N350" i="22"/>
  <c r="M350" i="22"/>
  <c r="L350" i="22"/>
  <c r="K350" i="22"/>
  <c r="J350" i="22"/>
  <c r="I350" i="22"/>
  <c r="H350" i="22"/>
  <c r="G350" i="22"/>
  <c r="F350" i="22"/>
  <c r="N349" i="22"/>
  <c r="M349" i="22"/>
  <c r="L349" i="22"/>
  <c r="K349" i="22"/>
  <c r="J349" i="22"/>
  <c r="I349" i="22"/>
  <c r="H349" i="22"/>
  <c r="G349" i="22"/>
  <c r="F349" i="22"/>
  <c r="N348" i="22"/>
  <c r="M348" i="22"/>
  <c r="L348" i="22"/>
  <c r="K348" i="22"/>
  <c r="J348" i="22"/>
  <c r="I348" i="22"/>
  <c r="H348" i="22"/>
  <c r="G348" i="22"/>
  <c r="F348" i="22"/>
  <c r="N347" i="22"/>
  <c r="M347" i="22"/>
  <c r="L347" i="22"/>
  <c r="K347" i="22"/>
  <c r="J347" i="22"/>
  <c r="I347" i="22"/>
  <c r="H347" i="22"/>
  <c r="G347" i="22"/>
  <c r="F347" i="22"/>
  <c r="N346" i="22"/>
  <c r="M346" i="22"/>
  <c r="L346" i="22"/>
  <c r="K346" i="22"/>
  <c r="J346" i="22"/>
  <c r="I346" i="22"/>
  <c r="H346" i="22"/>
  <c r="G346" i="22"/>
  <c r="F346" i="22"/>
  <c r="N345" i="22"/>
  <c r="M345" i="22"/>
  <c r="L345" i="22"/>
  <c r="K345" i="22"/>
  <c r="J345" i="22"/>
  <c r="I345" i="22"/>
  <c r="H345" i="22"/>
  <c r="G345" i="22"/>
  <c r="F345" i="22"/>
  <c r="N344" i="22"/>
  <c r="M344" i="22"/>
  <c r="L344" i="22"/>
  <c r="K344" i="22"/>
  <c r="J344" i="22"/>
  <c r="I344" i="22"/>
  <c r="H344" i="22"/>
  <c r="G344" i="22"/>
  <c r="F344" i="22"/>
  <c r="N343" i="22"/>
  <c r="M343" i="22"/>
  <c r="L343" i="22"/>
  <c r="K343" i="22"/>
  <c r="J343" i="22"/>
  <c r="I343" i="22"/>
  <c r="H343" i="22"/>
  <c r="G343" i="22"/>
  <c r="F343" i="22"/>
  <c r="N342" i="22"/>
  <c r="M342" i="22"/>
  <c r="L342" i="22"/>
  <c r="K342" i="22"/>
  <c r="J342" i="22"/>
  <c r="I342" i="22"/>
  <c r="H342" i="22"/>
  <c r="G342" i="22"/>
  <c r="F342" i="22"/>
  <c r="N341" i="22"/>
  <c r="M341" i="22"/>
  <c r="L341" i="22"/>
  <c r="K341" i="22"/>
  <c r="J341" i="22"/>
  <c r="I341" i="22"/>
  <c r="H341" i="22"/>
  <c r="G341" i="22"/>
  <c r="F341" i="22"/>
  <c r="N340" i="22"/>
  <c r="M340" i="22"/>
  <c r="L340" i="22"/>
  <c r="K340" i="22"/>
  <c r="J340" i="22"/>
  <c r="I340" i="22"/>
  <c r="H340" i="22"/>
  <c r="G340" i="22"/>
  <c r="F340" i="22"/>
  <c r="N339" i="22"/>
  <c r="M339" i="22"/>
  <c r="L339" i="22"/>
  <c r="K339" i="22"/>
  <c r="J339" i="22"/>
  <c r="I339" i="22"/>
  <c r="H339" i="22"/>
  <c r="G339" i="22"/>
  <c r="F339" i="22"/>
  <c r="N338" i="22"/>
  <c r="M338" i="22"/>
  <c r="L338" i="22"/>
  <c r="K338" i="22"/>
  <c r="J338" i="22"/>
  <c r="I338" i="22"/>
  <c r="H338" i="22"/>
  <c r="G338" i="22"/>
  <c r="F338" i="22"/>
  <c r="N337" i="22"/>
  <c r="M337" i="22"/>
  <c r="L337" i="22"/>
  <c r="K337" i="22"/>
  <c r="J337" i="22"/>
  <c r="I337" i="22"/>
  <c r="H337" i="22"/>
  <c r="G337" i="22"/>
  <c r="F337" i="22"/>
  <c r="N336" i="22"/>
  <c r="M336" i="22"/>
  <c r="L336" i="22"/>
  <c r="K336" i="22"/>
  <c r="J336" i="22"/>
  <c r="I336" i="22"/>
  <c r="H336" i="22"/>
  <c r="G336" i="22"/>
  <c r="F336" i="22"/>
  <c r="N335" i="22"/>
  <c r="M335" i="22"/>
  <c r="L335" i="22"/>
  <c r="K335" i="22"/>
  <c r="J335" i="22"/>
  <c r="I335" i="22"/>
  <c r="H335" i="22"/>
  <c r="G335" i="22"/>
  <c r="F335" i="22"/>
  <c r="N334" i="22"/>
  <c r="M334" i="22"/>
  <c r="L334" i="22"/>
  <c r="K334" i="22"/>
  <c r="J334" i="22"/>
  <c r="I334" i="22"/>
  <c r="H334" i="22"/>
  <c r="G334" i="22"/>
  <c r="F334" i="22"/>
  <c r="N333" i="22"/>
  <c r="M333" i="22"/>
  <c r="L333" i="22"/>
  <c r="K333" i="22"/>
  <c r="J333" i="22"/>
  <c r="I333" i="22"/>
  <c r="H333" i="22"/>
  <c r="G333" i="22"/>
  <c r="F333" i="22"/>
  <c r="N332" i="22"/>
  <c r="M332" i="22"/>
  <c r="L332" i="22"/>
  <c r="K332" i="22"/>
  <c r="J332" i="22"/>
  <c r="I332" i="22"/>
  <c r="H332" i="22"/>
  <c r="G332" i="22"/>
  <c r="F332" i="22"/>
  <c r="N331" i="22"/>
  <c r="M331" i="22"/>
  <c r="L331" i="22"/>
  <c r="K331" i="22"/>
  <c r="J331" i="22"/>
  <c r="I331" i="22"/>
  <c r="H331" i="22"/>
  <c r="G331" i="22"/>
  <c r="F331" i="22"/>
  <c r="N330" i="22"/>
  <c r="M330" i="22"/>
  <c r="L330" i="22"/>
  <c r="K330" i="22"/>
  <c r="J330" i="22"/>
  <c r="I330" i="22"/>
  <c r="H330" i="22"/>
  <c r="G330" i="22"/>
  <c r="F330" i="22"/>
  <c r="N329" i="22"/>
  <c r="M329" i="22"/>
  <c r="L329" i="22"/>
  <c r="K329" i="22"/>
  <c r="J329" i="22"/>
  <c r="I329" i="22"/>
  <c r="H329" i="22"/>
  <c r="G329" i="22"/>
  <c r="F329" i="22"/>
  <c r="N328" i="22"/>
  <c r="M328" i="22"/>
  <c r="L328" i="22"/>
  <c r="K328" i="22"/>
  <c r="J328" i="22"/>
  <c r="I328" i="22"/>
  <c r="H328" i="22"/>
  <c r="G328" i="22"/>
  <c r="F328" i="22"/>
  <c r="N327" i="22"/>
  <c r="M327" i="22"/>
  <c r="L327" i="22"/>
  <c r="K327" i="22"/>
  <c r="J327" i="22"/>
  <c r="I327" i="22"/>
  <c r="H327" i="22"/>
  <c r="G327" i="22"/>
  <c r="F327" i="22"/>
  <c r="N326" i="22"/>
  <c r="M326" i="22"/>
  <c r="L326" i="22"/>
  <c r="K326" i="22"/>
  <c r="J326" i="22"/>
  <c r="I326" i="22"/>
  <c r="H326" i="22"/>
  <c r="G326" i="22"/>
  <c r="F326" i="22"/>
  <c r="N325" i="22"/>
  <c r="M325" i="22"/>
  <c r="L325" i="22"/>
  <c r="K325" i="22"/>
  <c r="J325" i="22"/>
  <c r="I325" i="22"/>
  <c r="H325" i="22"/>
  <c r="G325" i="22"/>
  <c r="F325" i="22"/>
  <c r="N324" i="22"/>
  <c r="M324" i="22"/>
  <c r="L324" i="22"/>
  <c r="K324" i="22"/>
  <c r="J324" i="22"/>
  <c r="I324" i="22"/>
  <c r="H324" i="22"/>
  <c r="G324" i="22"/>
  <c r="F324" i="22"/>
  <c r="N323" i="22"/>
  <c r="M323" i="22"/>
  <c r="L323" i="22"/>
  <c r="K323" i="22"/>
  <c r="J323" i="22"/>
  <c r="I323" i="22"/>
  <c r="H323" i="22"/>
  <c r="G323" i="22"/>
  <c r="F323" i="22"/>
  <c r="N322" i="22"/>
  <c r="M322" i="22"/>
  <c r="L322" i="22"/>
  <c r="K322" i="22"/>
  <c r="J322" i="22"/>
  <c r="I322" i="22"/>
  <c r="H322" i="22"/>
  <c r="G322" i="22"/>
  <c r="F322" i="22"/>
  <c r="N321" i="22"/>
  <c r="M321" i="22"/>
  <c r="L321" i="22"/>
  <c r="K321" i="22"/>
  <c r="J321" i="22"/>
  <c r="I321" i="22"/>
  <c r="H321" i="22"/>
  <c r="G321" i="22"/>
  <c r="F321" i="22"/>
  <c r="N320" i="22"/>
  <c r="M320" i="22"/>
  <c r="L320" i="22"/>
  <c r="K320" i="22"/>
  <c r="J320" i="22"/>
  <c r="I320" i="22"/>
  <c r="H320" i="22"/>
  <c r="G320" i="22"/>
  <c r="F320" i="22"/>
  <c r="N319" i="22"/>
  <c r="M319" i="22"/>
  <c r="L319" i="22"/>
  <c r="K319" i="22"/>
  <c r="J319" i="22"/>
  <c r="I319" i="22"/>
  <c r="H319" i="22"/>
  <c r="G319" i="22"/>
  <c r="F319" i="22"/>
  <c r="N318" i="22"/>
  <c r="M318" i="22"/>
  <c r="L318" i="22"/>
  <c r="K318" i="22"/>
  <c r="J318" i="22"/>
  <c r="I318" i="22"/>
  <c r="H318" i="22"/>
  <c r="G318" i="22"/>
  <c r="F318" i="22"/>
  <c r="N317" i="22"/>
  <c r="M317" i="22"/>
  <c r="L317" i="22"/>
  <c r="K317" i="22"/>
  <c r="J317" i="22"/>
  <c r="I317" i="22"/>
  <c r="H317" i="22"/>
  <c r="G317" i="22"/>
  <c r="F317" i="22"/>
  <c r="N316" i="22"/>
  <c r="M316" i="22"/>
  <c r="L316" i="22"/>
  <c r="K316" i="22"/>
  <c r="J316" i="22"/>
  <c r="I316" i="22"/>
  <c r="H316" i="22"/>
  <c r="G316" i="22"/>
  <c r="F316" i="22"/>
  <c r="N315" i="22"/>
  <c r="M315" i="22"/>
  <c r="L315" i="22"/>
  <c r="K315" i="22"/>
  <c r="J315" i="22"/>
  <c r="I315" i="22"/>
  <c r="H315" i="22"/>
  <c r="G315" i="22"/>
  <c r="F315" i="22"/>
  <c r="N314" i="22"/>
  <c r="M314" i="22"/>
  <c r="L314" i="22"/>
  <c r="K314" i="22"/>
  <c r="J314" i="22"/>
  <c r="I314" i="22"/>
  <c r="H314" i="22"/>
  <c r="G314" i="22"/>
  <c r="F314" i="22"/>
  <c r="N313" i="22"/>
  <c r="M313" i="22"/>
  <c r="L313" i="22"/>
  <c r="K313" i="22"/>
  <c r="J313" i="22"/>
  <c r="I313" i="22"/>
  <c r="H313" i="22"/>
  <c r="G313" i="22"/>
  <c r="F313" i="22"/>
  <c r="N312" i="22"/>
  <c r="M312" i="22"/>
  <c r="L312" i="22"/>
  <c r="K312" i="22"/>
  <c r="J312" i="22"/>
  <c r="I312" i="22"/>
  <c r="H312" i="22"/>
  <c r="G312" i="22"/>
  <c r="F312" i="22"/>
  <c r="N311" i="22"/>
  <c r="M311" i="22"/>
  <c r="L311" i="22"/>
  <c r="K311" i="22"/>
  <c r="J311" i="22"/>
  <c r="I311" i="22"/>
  <c r="H311" i="22"/>
  <c r="G311" i="22"/>
  <c r="F311" i="22"/>
  <c r="N310" i="22"/>
  <c r="M310" i="22"/>
  <c r="L310" i="22"/>
  <c r="K310" i="22"/>
  <c r="J310" i="22"/>
  <c r="I310" i="22"/>
  <c r="H310" i="22"/>
  <c r="G310" i="22"/>
  <c r="F310" i="22"/>
  <c r="N309" i="22"/>
  <c r="M309" i="22"/>
  <c r="L309" i="22"/>
  <c r="K309" i="22"/>
  <c r="J309" i="22"/>
  <c r="I309" i="22"/>
  <c r="H309" i="22"/>
  <c r="G309" i="22"/>
  <c r="F309" i="22"/>
  <c r="N308" i="22"/>
  <c r="M308" i="22"/>
  <c r="L308" i="22"/>
  <c r="K308" i="22"/>
  <c r="J308" i="22"/>
  <c r="I308" i="22"/>
  <c r="H308" i="22"/>
  <c r="G308" i="22"/>
  <c r="F308" i="22"/>
  <c r="N307" i="22"/>
  <c r="M307" i="22"/>
  <c r="L307" i="22"/>
  <c r="K307" i="22"/>
  <c r="J307" i="22"/>
  <c r="I307" i="22"/>
  <c r="H307" i="22"/>
  <c r="G307" i="22"/>
  <c r="F307" i="22"/>
  <c r="N306" i="22"/>
  <c r="M306" i="22"/>
  <c r="L306" i="22"/>
  <c r="K306" i="22"/>
  <c r="J306" i="22"/>
  <c r="I306" i="22"/>
  <c r="H306" i="22"/>
  <c r="G306" i="22"/>
  <c r="F306" i="22"/>
  <c r="N305" i="22"/>
  <c r="M305" i="22"/>
  <c r="L305" i="22"/>
  <c r="K305" i="22"/>
  <c r="J305" i="22"/>
  <c r="I305" i="22"/>
  <c r="H305" i="22"/>
  <c r="G305" i="22"/>
  <c r="F305" i="22"/>
  <c r="N304" i="22"/>
  <c r="M304" i="22"/>
  <c r="L304" i="22"/>
  <c r="K304" i="22"/>
  <c r="J304" i="22"/>
  <c r="I304" i="22"/>
  <c r="H304" i="22"/>
  <c r="G304" i="22"/>
  <c r="F304" i="22"/>
  <c r="N303" i="22"/>
  <c r="M303" i="22"/>
  <c r="L303" i="22"/>
  <c r="K303" i="22"/>
  <c r="J303" i="22"/>
  <c r="I303" i="22"/>
  <c r="H303" i="22"/>
  <c r="G303" i="22"/>
  <c r="F303" i="22"/>
  <c r="N302" i="22"/>
  <c r="M302" i="22"/>
  <c r="L302" i="22"/>
  <c r="K302" i="22"/>
  <c r="J302" i="22"/>
  <c r="I302" i="22"/>
  <c r="H302" i="22"/>
  <c r="G302" i="22"/>
  <c r="F302" i="22"/>
  <c r="N301" i="22"/>
  <c r="M301" i="22"/>
  <c r="L301" i="22"/>
  <c r="K301" i="22"/>
  <c r="J301" i="22"/>
  <c r="I301" i="22"/>
  <c r="H301" i="22"/>
  <c r="G301" i="22"/>
  <c r="F301" i="22"/>
  <c r="N300" i="22"/>
  <c r="M300" i="22"/>
  <c r="L300" i="22"/>
  <c r="K300" i="22"/>
  <c r="J300" i="22"/>
  <c r="I300" i="22"/>
  <c r="H300" i="22"/>
  <c r="G300" i="22"/>
  <c r="F300" i="22"/>
  <c r="N299" i="22"/>
  <c r="M299" i="22"/>
  <c r="L299" i="22"/>
  <c r="K299" i="22"/>
  <c r="J299" i="22"/>
  <c r="I299" i="22"/>
  <c r="H299" i="22"/>
  <c r="G299" i="22"/>
  <c r="F299" i="22"/>
  <c r="N298" i="22"/>
  <c r="M298" i="22"/>
  <c r="L298" i="22"/>
  <c r="K298" i="22"/>
  <c r="J298" i="22"/>
  <c r="I298" i="22"/>
  <c r="H298" i="22"/>
  <c r="G298" i="22"/>
  <c r="F298" i="22"/>
  <c r="N297" i="22"/>
  <c r="M297" i="22"/>
  <c r="L297" i="22"/>
  <c r="K297" i="22"/>
  <c r="J297" i="22"/>
  <c r="I297" i="22"/>
  <c r="H297" i="22"/>
  <c r="G297" i="22"/>
  <c r="F297" i="22"/>
  <c r="N296" i="22"/>
  <c r="M296" i="22"/>
  <c r="L296" i="22"/>
  <c r="K296" i="22"/>
  <c r="J296" i="22"/>
  <c r="I296" i="22"/>
  <c r="H296" i="22"/>
  <c r="G296" i="22"/>
  <c r="F296" i="22"/>
  <c r="N295" i="22"/>
  <c r="M295" i="22"/>
  <c r="L295" i="22"/>
  <c r="K295" i="22"/>
  <c r="J295" i="22"/>
  <c r="I295" i="22"/>
  <c r="H295" i="22"/>
  <c r="G295" i="22"/>
  <c r="F295" i="22"/>
  <c r="N294" i="22"/>
  <c r="M294" i="22"/>
  <c r="L294" i="22"/>
  <c r="K294" i="22"/>
  <c r="J294" i="22"/>
  <c r="I294" i="22"/>
  <c r="H294" i="22"/>
  <c r="G294" i="22"/>
  <c r="F294" i="22"/>
  <c r="N293" i="22"/>
  <c r="M293" i="22"/>
  <c r="L293" i="22"/>
  <c r="K293" i="22"/>
  <c r="J293" i="22"/>
  <c r="I293" i="22"/>
  <c r="H293" i="22"/>
  <c r="G293" i="22"/>
  <c r="F293" i="22"/>
  <c r="N292" i="22"/>
  <c r="M292" i="22"/>
  <c r="L292" i="22"/>
  <c r="K292" i="22"/>
  <c r="J292" i="22"/>
  <c r="I292" i="22"/>
  <c r="H292" i="22"/>
  <c r="G292" i="22"/>
  <c r="F292" i="22"/>
  <c r="N291" i="22"/>
  <c r="M291" i="22"/>
  <c r="L291" i="22"/>
  <c r="K291" i="22"/>
  <c r="J291" i="22"/>
  <c r="I291" i="22"/>
  <c r="H291" i="22"/>
  <c r="G291" i="22"/>
  <c r="F291" i="22"/>
  <c r="N290" i="22"/>
  <c r="M290" i="22"/>
  <c r="L290" i="22"/>
  <c r="K290" i="22"/>
  <c r="J290" i="22"/>
  <c r="I290" i="22"/>
  <c r="H290" i="22"/>
  <c r="G290" i="22"/>
  <c r="F290" i="22"/>
  <c r="N289" i="22"/>
  <c r="M289" i="22"/>
  <c r="L289" i="22"/>
  <c r="K289" i="22"/>
  <c r="J289" i="22"/>
  <c r="I289" i="22"/>
  <c r="H289" i="22"/>
  <c r="G289" i="22"/>
  <c r="F289" i="22"/>
  <c r="N288" i="22"/>
  <c r="M288" i="22"/>
  <c r="L288" i="22"/>
  <c r="K288" i="22"/>
  <c r="J288" i="22"/>
  <c r="I288" i="22"/>
  <c r="H288" i="22"/>
  <c r="G288" i="22"/>
  <c r="F288" i="22"/>
  <c r="N287" i="22"/>
  <c r="M287" i="22"/>
  <c r="L287" i="22"/>
  <c r="K287" i="22"/>
  <c r="J287" i="22"/>
  <c r="I287" i="22"/>
  <c r="H287" i="22"/>
  <c r="G287" i="22"/>
  <c r="F287" i="22"/>
  <c r="N286" i="22"/>
  <c r="M286" i="22"/>
  <c r="L286" i="22"/>
  <c r="K286" i="22"/>
  <c r="J286" i="22"/>
  <c r="I286" i="22"/>
  <c r="H286" i="22"/>
  <c r="G286" i="22"/>
  <c r="F286" i="22"/>
  <c r="N285" i="22"/>
  <c r="M285" i="22"/>
  <c r="L285" i="22"/>
  <c r="K285" i="22"/>
  <c r="J285" i="22"/>
  <c r="I285" i="22"/>
  <c r="H285" i="22"/>
  <c r="G285" i="22"/>
  <c r="F285" i="22"/>
  <c r="N284" i="22"/>
  <c r="M284" i="22"/>
  <c r="L284" i="22"/>
  <c r="K284" i="22"/>
  <c r="J284" i="22"/>
  <c r="I284" i="22"/>
  <c r="H284" i="22"/>
  <c r="G284" i="22"/>
  <c r="F284" i="22"/>
  <c r="N283" i="22"/>
  <c r="M283" i="22"/>
  <c r="L283" i="22"/>
  <c r="K283" i="22"/>
  <c r="J283" i="22"/>
  <c r="I283" i="22"/>
  <c r="H283" i="22"/>
  <c r="G283" i="22"/>
  <c r="F283" i="22"/>
  <c r="N282" i="22"/>
  <c r="M282" i="22"/>
  <c r="L282" i="22"/>
  <c r="K282" i="22"/>
  <c r="J282" i="22"/>
  <c r="I282" i="22"/>
  <c r="H282" i="22"/>
  <c r="G282" i="22"/>
  <c r="F282" i="22"/>
  <c r="N281" i="22"/>
  <c r="M281" i="22"/>
  <c r="L281" i="22"/>
  <c r="K281" i="22"/>
  <c r="J281" i="22"/>
  <c r="I281" i="22"/>
  <c r="H281" i="22"/>
  <c r="G281" i="22"/>
  <c r="F281" i="22"/>
  <c r="N280" i="22"/>
  <c r="M280" i="22"/>
  <c r="L280" i="22"/>
  <c r="K280" i="22"/>
  <c r="J280" i="22"/>
  <c r="I280" i="22"/>
  <c r="H280" i="22"/>
  <c r="G280" i="22"/>
  <c r="F280" i="22"/>
  <c r="N279" i="22"/>
  <c r="M279" i="22"/>
  <c r="L279" i="22"/>
  <c r="K279" i="22"/>
  <c r="J279" i="22"/>
  <c r="I279" i="22"/>
  <c r="H279" i="22"/>
  <c r="G279" i="22"/>
  <c r="F279" i="22"/>
  <c r="N278" i="22"/>
  <c r="M278" i="22"/>
  <c r="L278" i="22"/>
  <c r="K278" i="22"/>
  <c r="J278" i="22"/>
  <c r="I278" i="22"/>
  <c r="H278" i="22"/>
  <c r="G278" i="22"/>
  <c r="F278" i="22"/>
  <c r="N277" i="22"/>
  <c r="M277" i="22"/>
  <c r="L277" i="22"/>
  <c r="K277" i="22"/>
  <c r="J277" i="22"/>
  <c r="I277" i="22"/>
  <c r="H277" i="22"/>
  <c r="G277" i="22"/>
  <c r="F277" i="22"/>
  <c r="N276" i="22"/>
  <c r="M276" i="22"/>
  <c r="L276" i="22"/>
  <c r="K276" i="22"/>
  <c r="J276" i="22"/>
  <c r="I276" i="22"/>
  <c r="H276" i="22"/>
  <c r="G276" i="22"/>
  <c r="F276" i="22"/>
  <c r="N275" i="22"/>
  <c r="M275" i="22"/>
  <c r="L275" i="22"/>
  <c r="K275" i="22"/>
  <c r="J275" i="22"/>
  <c r="I275" i="22"/>
  <c r="H275" i="22"/>
  <c r="G275" i="22"/>
  <c r="F275" i="22"/>
  <c r="N274" i="22"/>
  <c r="M274" i="22"/>
  <c r="L274" i="22"/>
  <c r="K274" i="22"/>
  <c r="J274" i="22"/>
  <c r="I274" i="22"/>
  <c r="H274" i="22"/>
  <c r="G274" i="22"/>
  <c r="F274" i="22"/>
  <c r="N273" i="22"/>
  <c r="M273" i="22"/>
  <c r="L273" i="22"/>
  <c r="K273" i="22"/>
  <c r="J273" i="22"/>
  <c r="I273" i="22"/>
  <c r="H273" i="22"/>
  <c r="G273" i="22"/>
  <c r="F273" i="22"/>
  <c r="N272" i="22"/>
  <c r="M272" i="22"/>
  <c r="L272" i="22"/>
  <c r="K272" i="22"/>
  <c r="J272" i="22"/>
  <c r="I272" i="22"/>
  <c r="H272" i="22"/>
  <c r="G272" i="22"/>
  <c r="F272" i="22"/>
  <c r="N271" i="22"/>
  <c r="M271" i="22"/>
  <c r="L271" i="22"/>
  <c r="K271" i="22"/>
  <c r="J271" i="22"/>
  <c r="I271" i="22"/>
  <c r="H271" i="22"/>
  <c r="G271" i="22"/>
  <c r="F271" i="22"/>
  <c r="N270" i="22"/>
  <c r="M270" i="22"/>
  <c r="L270" i="22"/>
  <c r="K270" i="22"/>
  <c r="J270" i="22"/>
  <c r="I270" i="22"/>
  <c r="H270" i="22"/>
  <c r="G270" i="22"/>
  <c r="F270" i="22"/>
  <c r="N269" i="22"/>
  <c r="M269" i="22"/>
  <c r="L269" i="22"/>
  <c r="K269" i="22"/>
  <c r="J269" i="22"/>
  <c r="I269" i="22"/>
  <c r="H269" i="22"/>
  <c r="G269" i="22"/>
  <c r="F269" i="22"/>
  <c r="N268" i="22"/>
  <c r="M268" i="22"/>
  <c r="L268" i="22"/>
  <c r="K268" i="22"/>
  <c r="J268" i="22"/>
  <c r="I268" i="22"/>
  <c r="H268" i="22"/>
  <c r="G268" i="22"/>
  <c r="F268" i="22"/>
  <c r="N267" i="22"/>
  <c r="M267" i="22"/>
  <c r="L267" i="22"/>
  <c r="K267" i="22"/>
  <c r="J267" i="22"/>
  <c r="I267" i="22"/>
  <c r="H267" i="22"/>
  <c r="G267" i="22"/>
  <c r="F267" i="22"/>
  <c r="N266" i="22"/>
  <c r="M266" i="22"/>
  <c r="L266" i="22"/>
  <c r="K266" i="22"/>
  <c r="J266" i="22"/>
  <c r="I266" i="22"/>
  <c r="H266" i="22"/>
  <c r="G266" i="22"/>
  <c r="F266" i="22"/>
  <c r="N265" i="22"/>
  <c r="M265" i="22"/>
  <c r="L265" i="22"/>
  <c r="K265" i="22"/>
  <c r="J265" i="22"/>
  <c r="I265" i="22"/>
  <c r="H265" i="22"/>
  <c r="G265" i="22"/>
  <c r="F265" i="22"/>
  <c r="N264" i="22"/>
  <c r="M264" i="22"/>
  <c r="L264" i="22"/>
  <c r="K264" i="22"/>
  <c r="J264" i="22"/>
  <c r="I264" i="22"/>
  <c r="H264" i="22"/>
  <c r="G264" i="22"/>
  <c r="F264" i="22"/>
  <c r="N263" i="22"/>
  <c r="M263" i="22"/>
  <c r="L263" i="22"/>
  <c r="K263" i="22"/>
  <c r="J263" i="22"/>
  <c r="I263" i="22"/>
  <c r="H263" i="22"/>
  <c r="G263" i="22"/>
  <c r="F263" i="22"/>
  <c r="N262" i="22"/>
  <c r="M262" i="22"/>
  <c r="L262" i="22"/>
  <c r="K262" i="22"/>
  <c r="J262" i="22"/>
  <c r="I262" i="22"/>
  <c r="H262" i="22"/>
  <c r="G262" i="22"/>
  <c r="F262" i="22"/>
  <c r="N261" i="22"/>
  <c r="M261" i="22"/>
  <c r="L261" i="22"/>
  <c r="K261" i="22"/>
  <c r="J261" i="22"/>
  <c r="I261" i="22"/>
  <c r="H261" i="22"/>
  <c r="G261" i="22"/>
  <c r="F261" i="22"/>
  <c r="N260" i="22"/>
  <c r="M260" i="22"/>
  <c r="L260" i="22"/>
  <c r="K260" i="22"/>
  <c r="J260" i="22"/>
  <c r="I260" i="22"/>
  <c r="H260" i="22"/>
  <c r="G260" i="22"/>
  <c r="F260" i="22"/>
  <c r="N259" i="22"/>
  <c r="M259" i="22"/>
  <c r="L259" i="22"/>
  <c r="K259" i="22"/>
  <c r="J259" i="22"/>
  <c r="I259" i="22"/>
  <c r="H259" i="22"/>
  <c r="G259" i="22"/>
  <c r="F259" i="22"/>
  <c r="N258" i="22"/>
  <c r="M258" i="22"/>
  <c r="L258" i="22"/>
  <c r="K258" i="22"/>
  <c r="J258" i="22"/>
  <c r="I258" i="22"/>
  <c r="H258" i="22"/>
  <c r="G258" i="22"/>
  <c r="F258" i="22"/>
  <c r="N257" i="22"/>
  <c r="M257" i="22"/>
  <c r="L257" i="22"/>
  <c r="K257" i="22"/>
  <c r="J257" i="22"/>
  <c r="I257" i="22"/>
  <c r="H257" i="22"/>
  <c r="G257" i="22"/>
  <c r="F257" i="22"/>
  <c r="N256" i="22"/>
  <c r="M256" i="22"/>
  <c r="L256" i="22"/>
  <c r="K256" i="22"/>
  <c r="J256" i="22"/>
  <c r="I256" i="22"/>
  <c r="H256" i="22"/>
  <c r="G256" i="22"/>
  <c r="F256" i="22"/>
  <c r="N255" i="22"/>
  <c r="M255" i="22"/>
  <c r="L255" i="22"/>
  <c r="K255" i="22"/>
  <c r="J255" i="22"/>
  <c r="I255" i="22"/>
  <c r="H255" i="22"/>
  <c r="G255" i="22"/>
  <c r="F255" i="22"/>
  <c r="N254" i="22"/>
  <c r="M254" i="22"/>
  <c r="L254" i="22"/>
  <c r="K254" i="22"/>
  <c r="J254" i="22"/>
  <c r="I254" i="22"/>
  <c r="H254" i="22"/>
  <c r="G254" i="22"/>
  <c r="F254" i="22"/>
  <c r="N253" i="22"/>
  <c r="M253" i="22"/>
  <c r="L253" i="22"/>
  <c r="K253" i="22"/>
  <c r="J253" i="22"/>
  <c r="I253" i="22"/>
  <c r="H253" i="22"/>
  <c r="G253" i="22"/>
  <c r="F253" i="22"/>
  <c r="N252" i="22"/>
  <c r="M252" i="22"/>
  <c r="L252" i="22"/>
  <c r="K252" i="22"/>
  <c r="J252" i="22"/>
  <c r="I252" i="22"/>
  <c r="H252" i="22"/>
  <c r="G252" i="22"/>
  <c r="F252" i="22"/>
  <c r="N251" i="22"/>
  <c r="M251" i="22"/>
  <c r="L251" i="22"/>
  <c r="K251" i="22"/>
  <c r="J251" i="22"/>
  <c r="I251" i="22"/>
  <c r="H251" i="22"/>
  <c r="G251" i="22"/>
  <c r="F251" i="22"/>
  <c r="N250" i="22"/>
  <c r="M250" i="22"/>
  <c r="L250" i="22"/>
  <c r="K250" i="22"/>
  <c r="J250" i="22"/>
  <c r="I250" i="22"/>
  <c r="H250" i="22"/>
  <c r="G250" i="22"/>
  <c r="F250" i="22"/>
  <c r="N249" i="22"/>
  <c r="M249" i="22"/>
  <c r="L249" i="22"/>
  <c r="K249" i="22"/>
  <c r="J249" i="22"/>
  <c r="I249" i="22"/>
  <c r="H249" i="22"/>
  <c r="G249" i="22"/>
  <c r="F249" i="22"/>
  <c r="N248" i="22"/>
  <c r="M248" i="22"/>
  <c r="L248" i="22"/>
  <c r="K248" i="22"/>
  <c r="J248" i="22"/>
  <c r="I248" i="22"/>
  <c r="H248" i="22"/>
  <c r="G248" i="22"/>
  <c r="F248" i="22"/>
  <c r="N247" i="22"/>
  <c r="M247" i="22"/>
  <c r="L247" i="22"/>
  <c r="K247" i="22"/>
  <c r="J247" i="22"/>
  <c r="I247" i="22"/>
  <c r="H247" i="22"/>
  <c r="G247" i="22"/>
  <c r="F247" i="22"/>
  <c r="N246" i="22"/>
  <c r="M246" i="22"/>
  <c r="L246" i="22"/>
  <c r="K246" i="22"/>
  <c r="J246" i="22"/>
  <c r="I246" i="22"/>
  <c r="H246" i="22"/>
  <c r="G246" i="22"/>
  <c r="F246" i="22"/>
  <c r="N245" i="22"/>
  <c r="M245" i="22"/>
  <c r="L245" i="22"/>
  <c r="K245" i="22"/>
  <c r="J245" i="22"/>
  <c r="I245" i="22"/>
  <c r="H245" i="22"/>
  <c r="G245" i="22"/>
  <c r="F245" i="22"/>
  <c r="N244" i="22"/>
  <c r="M244" i="22"/>
  <c r="L244" i="22"/>
  <c r="K244" i="22"/>
  <c r="J244" i="22"/>
  <c r="I244" i="22"/>
  <c r="H244" i="22"/>
  <c r="G244" i="22"/>
  <c r="F244" i="22"/>
  <c r="N243" i="22"/>
  <c r="M243" i="22"/>
  <c r="L243" i="22"/>
  <c r="K243" i="22"/>
  <c r="J243" i="22"/>
  <c r="I243" i="22"/>
  <c r="H243" i="22"/>
  <c r="G243" i="22"/>
  <c r="F243" i="22"/>
  <c r="N242" i="22"/>
  <c r="M242" i="22"/>
  <c r="L242" i="22"/>
  <c r="K242" i="22"/>
  <c r="J242" i="22"/>
  <c r="I242" i="22"/>
  <c r="H242" i="22"/>
  <c r="G242" i="22"/>
  <c r="F242" i="22"/>
  <c r="N241" i="22"/>
  <c r="M241" i="22"/>
  <c r="L241" i="22"/>
  <c r="K241" i="22"/>
  <c r="J241" i="22"/>
  <c r="I241" i="22"/>
  <c r="H241" i="22"/>
  <c r="G241" i="22"/>
  <c r="F241" i="22"/>
  <c r="N240" i="22"/>
  <c r="M240" i="22"/>
  <c r="L240" i="22"/>
  <c r="K240" i="22"/>
  <c r="J240" i="22"/>
  <c r="I240" i="22"/>
  <c r="H240" i="22"/>
  <c r="G240" i="22"/>
  <c r="F240" i="22"/>
  <c r="N239" i="22"/>
  <c r="M239" i="22"/>
  <c r="L239" i="22"/>
  <c r="K239" i="22"/>
  <c r="J239" i="22"/>
  <c r="I239" i="22"/>
  <c r="H239" i="22"/>
  <c r="G239" i="22"/>
  <c r="F239" i="22"/>
  <c r="N238" i="22"/>
  <c r="M238" i="22"/>
  <c r="L238" i="22"/>
  <c r="K238" i="22"/>
  <c r="J238" i="22"/>
  <c r="I238" i="22"/>
  <c r="H238" i="22"/>
  <c r="G238" i="22"/>
  <c r="F238" i="22"/>
  <c r="N237" i="22"/>
  <c r="M237" i="22"/>
  <c r="L237" i="22"/>
  <c r="K237" i="22"/>
  <c r="J237" i="22"/>
  <c r="I237" i="22"/>
  <c r="H237" i="22"/>
  <c r="G237" i="22"/>
  <c r="F237" i="22"/>
  <c r="N236" i="22"/>
  <c r="M236" i="22"/>
  <c r="L236" i="22"/>
  <c r="K236" i="22"/>
  <c r="J236" i="22"/>
  <c r="I236" i="22"/>
  <c r="H236" i="22"/>
  <c r="G236" i="22"/>
  <c r="F236" i="22"/>
  <c r="N235" i="22"/>
  <c r="M235" i="22"/>
  <c r="L235" i="22"/>
  <c r="K235" i="22"/>
  <c r="J235" i="22"/>
  <c r="I235" i="22"/>
  <c r="H235" i="22"/>
  <c r="G235" i="22"/>
  <c r="F235" i="22"/>
  <c r="N234" i="22"/>
  <c r="M234" i="22"/>
  <c r="L234" i="22"/>
  <c r="K234" i="22"/>
  <c r="J234" i="22"/>
  <c r="I234" i="22"/>
  <c r="H234" i="22"/>
  <c r="G234" i="22"/>
  <c r="F234" i="22"/>
  <c r="N233" i="22"/>
  <c r="M233" i="22"/>
  <c r="L233" i="22"/>
  <c r="K233" i="22"/>
  <c r="J233" i="22"/>
  <c r="I233" i="22"/>
  <c r="H233" i="22"/>
  <c r="G233" i="22"/>
  <c r="F233" i="22"/>
  <c r="N232" i="22"/>
  <c r="M232" i="22"/>
  <c r="L232" i="22"/>
  <c r="K232" i="22"/>
  <c r="J232" i="22"/>
  <c r="I232" i="22"/>
  <c r="H232" i="22"/>
  <c r="G232" i="22"/>
  <c r="F232" i="22"/>
  <c r="N231" i="22"/>
  <c r="M231" i="22"/>
  <c r="L231" i="22"/>
  <c r="K231" i="22"/>
  <c r="J231" i="22"/>
  <c r="I231" i="22"/>
  <c r="H231" i="22"/>
  <c r="G231" i="22"/>
  <c r="F231" i="22"/>
  <c r="N230" i="22"/>
  <c r="M230" i="22"/>
  <c r="L230" i="22"/>
  <c r="K230" i="22"/>
  <c r="J230" i="22"/>
  <c r="I230" i="22"/>
  <c r="H230" i="22"/>
  <c r="G230" i="22"/>
  <c r="F230" i="22"/>
  <c r="N229" i="22"/>
  <c r="M229" i="22"/>
  <c r="L229" i="22"/>
  <c r="K229" i="22"/>
  <c r="J229" i="22"/>
  <c r="I229" i="22"/>
  <c r="H229" i="22"/>
  <c r="G229" i="22"/>
  <c r="F229" i="22"/>
  <c r="N228" i="22"/>
  <c r="M228" i="22"/>
  <c r="L228" i="22"/>
  <c r="K228" i="22"/>
  <c r="J228" i="22"/>
  <c r="I228" i="22"/>
  <c r="H228" i="22"/>
  <c r="G228" i="22"/>
  <c r="F228" i="22"/>
  <c r="N227" i="22"/>
  <c r="M227" i="22"/>
  <c r="L227" i="22"/>
  <c r="K227" i="22"/>
  <c r="J227" i="22"/>
  <c r="I227" i="22"/>
  <c r="H227" i="22"/>
  <c r="G227" i="22"/>
  <c r="F227" i="22"/>
  <c r="N226" i="22"/>
  <c r="M226" i="22"/>
  <c r="L226" i="22"/>
  <c r="K226" i="22"/>
  <c r="J226" i="22"/>
  <c r="I226" i="22"/>
  <c r="H226" i="22"/>
  <c r="G226" i="22"/>
  <c r="F226" i="22"/>
  <c r="N225" i="22"/>
  <c r="M225" i="22"/>
  <c r="L225" i="22"/>
  <c r="K225" i="22"/>
  <c r="J225" i="22"/>
  <c r="I225" i="22"/>
  <c r="H225" i="22"/>
  <c r="G225" i="22"/>
  <c r="F225" i="22"/>
  <c r="N224" i="22"/>
  <c r="M224" i="22"/>
  <c r="L224" i="22"/>
  <c r="K224" i="22"/>
  <c r="J224" i="22"/>
  <c r="I224" i="22"/>
  <c r="H224" i="22"/>
  <c r="G224" i="22"/>
  <c r="F224" i="22"/>
  <c r="N223" i="22"/>
  <c r="M223" i="22"/>
  <c r="L223" i="22"/>
  <c r="K223" i="22"/>
  <c r="J223" i="22"/>
  <c r="I223" i="22"/>
  <c r="H223" i="22"/>
  <c r="G223" i="22"/>
  <c r="F223" i="22"/>
  <c r="N222" i="22"/>
  <c r="M222" i="22"/>
  <c r="L222" i="22"/>
  <c r="K222" i="22"/>
  <c r="J222" i="22"/>
  <c r="I222" i="22"/>
  <c r="H222" i="22"/>
  <c r="G222" i="22"/>
  <c r="F222" i="22"/>
  <c r="N221" i="22"/>
  <c r="M221" i="22"/>
  <c r="L221" i="22"/>
  <c r="K221" i="22"/>
  <c r="J221" i="22"/>
  <c r="I221" i="22"/>
  <c r="H221" i="22"/>
  <c r="G221" i="22"/>
  <c r="F221" i="22"/>
  <c r="N220" i="22"/>
  <c r="M220" i="22"/>
  <c r="L220" i="22"/>
  <c r="K220" i="22"/>
  <c r="J220" i="22"/>
  <c r="I220" i="22"/>
  <c r="H220" i="22"/>
  <c r="G220" i="22"/>
  <c r="F220" i="22"/>
  <c r="N219" i="22"/>
  <c r="M219" i="22"/>
  <c r="L219" i="22"/>
  <c r="K219" i="22"/>
  <c r="J219" i="22"/>
  <c r="I219" i="22"/>
  <c r="H219" i="22"/>
  <c r="G219" i="22"/>
  <c r="F219" i="22"/>
  <c r="N218" i="22"/>
  <c r="M218" i="22"/>
  <c r="L218" i="22"/>
  <c r="K218" i="22"/>
  <c r="J218" i="22"/>
  <c r="I218" i="22"/>
  <c r="H218" i="22"/>
  <c r="G218" i="22"/>
  <c r="F218" i="22"/>
  <c r="N217" i="22"/>
  <c r="M217" i="22"/>
  <c r="L217" i="22"/>
  <c r="K217" i="22"/>
  <c r="J217" i="22"/>
  <c r="I217" i="22"/>
  <c r="H217" i="22"/>
  <c r="G217" i="22"/>
  <c r="F217" i="22"/>
  <c r="N216" i="22"/>
  <c r="M216" i="22"/>
  <c r="L216" i="22"/>
  <c r="K216" i="22"/>
  <c r="J216" i="22"/>
  <c r="I216" i="22"/>
  <c r="H216" i="22"/>
  <c r="G216" i="22"/>
  <c r="F216" i="22"/>
  <c r="N215" i="22"/>
  <c r="M215" i="22"/>
  <c r="L215" i="22"/>
  <c r="K215" i="22"/>
  <c r="J215" i="22"/>
  <c r="I215" i="22"/>
  <c r="H215" i="22"/>
  <c r="G215" i="22"/>
  <c r="F215" i="22"/>
  <c r="N214" i="22"/>
  <c r="M214" i="22"/>
  <c r="L214" i="22"/>
  <c r="K214" i="22"/>
  <c r="J214" i="22"/>
  <c r="I214" i="22"/>
  <c r="H214" i="22"/>
  <c r="G214" i="22"/>
  <c r="F214" i="22"/>
  <c r="N213" i="22"/>
  <c r="M213" i="22"/>
  <c r="L213" i="22"/>
  <c r="K213" i="22"/>
  <c r="J213" i="22"/>
  <c r="I213" i="22"/>
  <c r="H213" i="22"/>
  <c r="G213" i="22"/>
  <c r="F213" i="22"/>
  <c r="N212" i="22"/>
  <c r="M212" i="22"/>
  <c r="L212" i="22"/>
  <c r="K212" i="22"/>
  <c r="J212" i="22"/>
  <c r="I212" i="22"/>
  <c r="H212" i="22"/>
  <c r="G212" i="22"/>
  <c r="F212" i="22"/>
  <c r="N211" i="22"/>
  <c r="M211" i="22"/>
  <c r="L211" i="22"/>
  <c r="K211" i="22"/>
  <c r="J211" i="22"/>
  <c r="I211" i="22"/>
  <c r="H211" i="22"/>
  <c r="G211" i="22"/>
  <c r="F211" i="22"/>
  <c r="N210" i="22"/>
  <c r="M210" i="22"/>
  <c r="L210" i="22"/>
  <c r="K210" i="22"/>
  <c r="J210" i="22"/>
  <c r="I210" i="22"/>
  <c r="H210" i="22"/>
  <c r="G210" i="22"/>
  <c r="F210" i="22"/>
  <c r="N209" i="22"/>
  <c r="M209" i="22"/>
  <c r="L209" i="22"/>
  <c r="K209" i="22"/>
  <c r="J209" i="22"/>
  <c r="I209" i="22"/>
  <c r="H209" i="22"/>
  <c r="G209" i="22"/>
  <c r="F209" i="22"/>
  <c r="N208" i="22"/>
  <c r="M208" i="22"/>
  <c r="L208" i="22"/>
  <c r="K208" i="22"/>
  <c r="J208" i="22"/>
  <c r="I208" i="22"/>
  <c r="H208" i="22"/>
  <c r="G208" i="22"/>
  <c r="F208" i="22"/>
  <c r="N207" i="22"/>
  <c r="M207" i="22"/>
  <c r="L207" i="22"/>
  <c r="K207" i="22"/>
  <c r="J207" i="22"/>
  <c r="I207" i="22"/>
  <c r="H207" i="22"/>
  <c r="G207" i="22"/>
  <c r="F207" i="22"/>
  <c r="N206" i="22"/>
  <c r="M206" i="22"/>
  <c r="L206" i="22"/>
  <c r="K206" i="22"/>
  <c r="J206" i="22"/>
  <c r="I206" i="22"/>
  <c r="H206" i="22"/>
  <c r="G206" i="22"/>
  <c r="F206" i="22"/>
  <c r="N205" i="22"/>
  <c r="M205" i="22"/>
  <c r="L205" i="22"/>
  <c r="K205" i="22"/>
  <c r="J205" i="22"/>
  <c r="I205" i="22"/>
  <c r="H205" i="22"/>
  <c r="G205" i="22"/>
  <c r="F205" i="22"/>
  <c r="N204" i="22"/>
  <c r="M204" i="22"/>
  <c r="L204" i="22"/>
  <c r="K204" i="22"/>
  <c r="J204" i="22"/>
  <c r="I204" i="22"/>
  <c r="H204" i="22"/>
  <c r="G204" i="22"/>
  <c r="F204" i="22"/>
  <c r="N203" i="22"/>
  <c r="M203" i="22"/>
  <c r="L203" i="22"/>
  <c r="K203" i="22"/>
  <c r="J203" i="22"/>
  <c r="I203" i="22"/>
  <c r="H203" i="22"/>
  <c r="G203" i="22"/>
  <c r="F203" i="22"/>
  <c r="N202" i="22"/>
  <c r="M202" i="22"/>
  <c r="L202" i="22"/>
  <c r="K202" i="22"/>
  <c r="J202" i="22"/>
  <c r="I202" i="22"/>
  <c r="H202" i="22"/>
  <c r="G202" i="22"/>
  <c r="F202" i="22"/>
  <c r="N201" i="22"/>
  <c r="M201" i="22"/>
  <c r="L201" i="22"/>
  <c r="K201" i="22"/>
  <c r="J201" i="22"/>
  <c r="I201" i="22"/>
  <c r="H201" i="22"/>
  <c r="G201" i="22"/>
  <c r="F201" i="22"/>
  <c r="N200" i="22"/>
  <c r="M200" i="22"/>
  <c r="L200" i="22"/>
  <c r="K200" i="22"/>
  <c r="J200" i="22"/>
  <c r="I200" i="22"/>
  <c r="H200" i="22"/>
  <c r="G200" i="22"/>
  <c r="F200" i="22"/>
  <c r="N199" i="22"/>
  <c r="M199" i="22"/>
  <c r="L199" i="22"/>
  <c r="K199" i="22"/>
  <c r="J199" i="22"/>
  <c r="I199" i="22"/>
  <c r="H199" i="22"/>
  <c r="G199" i="22"/>
  <c r="F199" i="22"/>
  <c r="N198" i="22"/>
  <c r="M198" i="22"/>
  <c r="L198" i="22"/>
  <c r="K198" i="22"/>
  <c r="J198" i="22"/>
  <c r="I198" i="22"/>
  <c r="H198" i="22"/>
  <c r="G198" i="22"/>
  <c r="F198" i="22"/>
  <c r="N197" i="22"/>
  <c r="M197" i="22"/>
  <c r="L197" i="22"/>
  <c r="K197" i="22"/>
  <c r="J197" i="22"/>
  <c r="I197" i="22"/>
  <c r="H197" i="22"/>
  <c r="G197" i="22"/>
  <c r="F197" i="22"/>
  <c r="N196" i="22"/>
  <c r="M196" i="22"/>
  <c r="L196" i="22"/>
  <c r="K196" i="22"/>
  <c r="J196" i="22"/>
  <c r="I196" i="22"/>
  <c r="H196" i="22"/>
  <c r="G196" i="22"/>
  <c r="F196" i="22"/>
  <c r="N195" i="22"/>
  <c r="M195" i="22"/>
  <c r="L195" i="22"/>
  <c r="K195" i="22"/>
  <c r="J195" i="22"/>
  <c r="I195" i="22"/>
  <c r="H195" i="22"/>
  <c r="G195" i="22"/>
  <c r="F195" i="22"/>
  <c r="N194" i="22"/>
  <c r="M194" i="22"/>
  <c r="L194" i="22"/>
  <c r="K194" i="22"/>
  <c r="J194" i="22"/>
  <c r="I194" i="22"/>
  <c r="H194" i="22"/>
  <c r="G194" i="22"/>
  <c r="F194" i="22"/>
  <c r="N193" i="22"/>
  <c r="M193" i="22"/>
  <c r="L193" i="22"/>
  <c r="K193" i="22"/>
  <c r="J193" i="22"/>
  <c r="I193" i="22"/>
  <c r="H193" i="22"/>
  <c r="G193" i="22"/>
  <c r="F193" i="22"/>
  <c r="N192" i="22"/>
  <c r="M192" i="22"/>
  <c r="L192" i="22"/>
  <c r="K192" i="22"/>
  <c r="J192" i="22"/>
  <c r="I192" i="22"/>
  <c r="H192" i="22"/>
  <c r="G192" i="22"/>
  <c r="F192" i="22"/>
  <c r="N191" i="22"/>
  <c r="M191" i="22"/>
  <c r="L191" i="22"/>
  <c r="K191" i="22"/>
  <c r="J191" i="22"/>
  <c r="I191" i="22"/>
  <c r="H191" i="22"/>
  <c r="G191" i="22"/>
  <c r="F191" i="22"/>
  <c r="N190" i="22"/>
  <c r="M190" i="22"/>
  <c r="L190" i="22"/>
  <c r="K190" i="22"/>
  <c r="J190" i="22"/>
  <c r="I190" i="22"/>
  <c r="H190" i="22"/>
  <c r="G190" i="22"/>
  <c r="F190" i="22"/>
  <c r="N189" i="22"/>
  <c r="M189" i="22"/>
  <c r="L189" i="22"/>
  <c r="K189" i="22"/>
  <c r="J189" i="22"/>
  <c r="I189" i="22"/>
  <c r="H189" i="22"/>
  <c r="G189" i="22"/>
  <c r="F189" i="22"/>
  <c r="N188" i="22"/>
  <c r="M188" i="22"/>
  <c r="L188" i="22"/>
  <c r="K188" i="22"/>
  <c r="J188" i="22"/>
  <c r="I188" i="22"/>
  <c r="H188" i="22"/>
  <c r="G188" i="22"/>
  <c r="F188" i="22"/>
  <c r="N187" i="22"/>
  <c r="M187" i="22"/>
  <c r="L187" i="22"/>
  <c r="K187" i="22"/>
  <c r="J187" i="22"/>
  <c r="I187" i="22"/>
  <c r="H187" i="22"/>
  <c r="G187" i="22"/>
  <c r="F187" i="22"/>
  <c r="N186" i="22"/>
  <c r="M186" i="22"/>
  <c r="L186" i="22"/>
  <c r="K186" i="22"/>
  <c r="J186" i="22"/>
  <c r="I186" i="22"/>
  <c r="H186" i="22"/>
  <c r="G186" i="22"/>
  <c r="F186" i="22"/>
  <c r="N185" i="22"/>
  <c r="M185" i="22"/>
  <c r="L185" i="22"/>
  <c r="K185" i="22"/>
  <c r="J185" i="22"/>
  <c r="I185" i="22"/>
  <c r="H185" i="22"/>
  <c r="G185" i="22"/>
  <c r="F185" i="22"/>
  <c r="N184" i="22"/>
  <c r="M184" i="22"/>
  <c r="L184" i="22"/>
  <c r="K184" i="22"/>
  <c r="J184" i="22"/>
  <c r="I184" i="22"/>
  <c r="H184" i="22"/>
  <c r="G184" i="22"/>
  <c r="F184" i="22"/>
  <c r="N183" i="22"/>
  <c r="M183" i="22"/>
  <c r="L183" i="22"/>
  <c r="K183" i="22"/>
  <c r="J183" i="22"/>
  <c r="I183" i="22"/>
  <c r="H183" i="22"/>
  <c r="G183" i="22"/>
  <c r="F183" i="22"/>
  <c r="N182" i="22"/>
  <c r="M182" i="22"/>
  <c r="L182" i="22"/>
  <c r="K182" i="22"/>
  <c r="J182" i="22"/>
  <c r="I182" i="22"/>
  <c r="H182" i="22"/>
  <c r="G182" i="22"/>
  <c r="F182" i="22"/>
  <c r="N181" i="22"/>
  <c r="M181" i="22"/>
  <c r="L181" i="22"/>
  <c r="K181" i="22"/>
  <c r="J181" i="22"/>
  <c r="I181" i="22"/>
  <c r="H181" i="22"/>
  <c r="G181" i="22"/>
  <c r="F181" i="22"/>
  <c r="N180" i="22"/>
  <c r="M180" i="22"/>
  <c r="L180" i="22"/>
  <c r="K180" i="22"/>
  <c r="J180" i="22"/>
  <c r="I180" i="22"/>
  <c r="H180" i="22"/>
  <c r="G180" i="22"/>
  <c r="F180" i="22"/>
  <c r="N179" i="22"/>
  <c r="M179" i="22"/>
  <c r="L179" i="22"/>
  <c r="K179" i="22"/>
  <c r="J179" i="22"/>
  <c r="I179" i="22"/>
  <c r="H179" i="22"/>
  <c r="G179" i="22"/>
  <c r="F179" i="22"/>
  <c r="N178" i="22"/>
  <c r="M178" i="22"/>
  <c r="L178" i="22"/>
  <c r="K178" i="22"/>
  <c r="J178" i="22"/>
  <c r="I178" i="22"/>
  <c r="H178" i="22"/>
  <c r="G178" i="22"/>
  <c r="F178" i="22"/>
  <c r="N177" i="22"/>
  <c r="M177" i="22"/>
  <c r="L177" i="22"/>
  <c r="K177" i="22"/>
  <c r="J177" i="22"/>
  <c r="I177" i="22"/>
  <c r="H177" i="22"/>
  <c r="G177" i="22"/>
  <c r="F177" i="22"/>
  <c r="N176" i="22"/>
  <c r="M176" i="22"/>
  <c r="L176" i="22"/>
  <c r="K176" i="22"/>
  <c r="J176" i="22"/>
  <c r="I176" i="22"/>
  <c r="H176" i="22"/>
  <c r="G176" i="22"/>
  <c r="F176" i="22"/>
  <c r="N175" i="22"/>
  <c r="M175" i="22"/>
  <c r="L175" i="22"/>
  <c r="K175" i="22"/>
  <c r="J175" i="22"/>
  <c r="I175" i="22"/>
  <c r="H175" i="22"/>
  <c r="G175" i="22"/>
  <c r="F175" i="22"/>
  <c r="N174" i="22"/>
  <c r="M174" i="22"/>
  <c r="L174" i="22"/>
  <c r="K174" i="22"/>
  <c r="J174" i="22"/>
  <c r="I174" i="22"/>
  <c r="H174" i="22"/>
  <c r="G174" i="22"/>
  <c r="F174" i="22"/>
  <c r="N173" i="22"/>
  <c r="M173" i="22"/>
  <c r="L173" i="22"/>
  <c r="K173" i="22"/>
  <c r="J173" i="22"/>
  <c r="I173" i="22"/>
  <c r="H173" i="22"/>
  <c r="G173" i="22"/>
  <c r="F173" i="22"/>
  <c r="N172" i="22"/>
  <c r="M172" i="22"/>
  <c r="L172" i="22"/>
  <c r="K172" i="22"/>
  <c r="J172" i="22"/>
  <c r="I172" i="22"/>
  <c r="H172" i="22"/>
  <c r="G172" i="22"/>
  <c r="F172" i="22"/>
  <c r="N171" i="22"/>
  <c r="M171" i="22"/>
  <c r="L171" i="22"/>
  <c r="K171" i="22"/>
  <c r="J171" i="22"/>
  <c r="I171" i="22"/>
  <c r="H171" i="22"/>
  <c r="G171" i="22"/>
  <c r="F171" i="22"/>
  <c r="N170" i="22"/>
  <c r="M170" i="22"/>
  <c r="L170" i="22"/>
  <c r="K170" i="22"/>
  <c r="J170" i="22"/>
  <c r="I170" i="22"/>
  <c r="H170" i="22"/>
  <c r="G170" i="22"/>
  <c r="F170" i="22"/>
  <c r="N169" i="22"/>
  <c r="M169" i="22"/>
  <c r="L169" i="22"/>
  <c r="K169" i="22"/>
  <c r="J169" i="22"/>
  <c r="I169" i="22"/>
  <c r="H169" i="22"/>
  <c r="G169" i="22"/>
  <c r="F169" i="22"/>
  <c r="N168" i="22"/>
  <c r="M168" i="22"/>
  <c r="L168" i="22"/>
  <c r="K168" i="22"/>
  <c r="J168" i="22"/>
  <c r="I168" i="22"/>
  <c r="H168" i="22"/>
  <c r="G168" i="22"/>
  <c r="F168" i="22"/>
  <c r="N167" i="22"/>
  <c r="M167" i="22"/>
  <c r="L167" i="22"/>
  <c r="K167" i="22"/>
  <c r="J167" i="22"/>
  <c r="I167" i="22"/>
  <c r="H167" i="22"/>
  <c r="G167" i="22"/>
  <c r="F167" i="22"/>
  <c r="N166" i="22"/>
  <c r="M166" i="22"/>
  <c r="L166" i="22"/>
  <c r="K166" i="22"/>
  <c r="J166" i="22"/>
  <c r="I166" i="22"/>
  <c r="H166" i="22"/>
  <c r="G166" i="22"/>
  <c r="F166" i="22"/>
  <c r="N165" i="22"/>
  <c r="M165" i="22"/>
  <c r="L165" i="22"/>
  <c r="K165" i="22"/>
  <c r="J165" i="22"/>
  <c r="I165" i="22"/>
  <c r="H165" i="22"/>
  <c r="G165" i="22"/>
  <c r="F165" i="22"/>
  <c r="N164" i="22"/>
  <c r="M164" i="22"/>
  <c r="L164" i="22"/>
  <c r="K164" i="22"/>
  <c r="J164" i="22"/>
  <c r="I164" i="22"/>
  <c r="H164" i="22"/>
  <c r="G164" i="22"/>
  <c r="F164" i="22"/>
  <c r="N163" i="22"/>
  <c r="M163" i="22"/>
  <c r="L163" i="22"/>
  <c r="K163" i="22"/>
  <c r="J163" i="22"/>
  <c r="I163" i="22"/>
  <c r="H163" i="22"/>
  <c r="G163" i="22"/>
  <c r="F163" i="22"/>
  <c r="N162" i="22"/>
  <c r="M162" i="22"/>
  <c r="L162" i="22"/>
  <c r="K162" i="22"/>
  <c r="J162" i="22"/>
  <c r="I162" i="22"/>
  <c r="H162" i="22"/>
  <c r="G162" i="22"/>
  <c r="F162" i="22"/>
  <c r="N161" i="22"/>
  <c r="M161" i="22"/>
  <c r="L161" i="22"/>
  <c r="K161" i="22"/>
  <c r="J161" i="22"/>
  <c r="I161" i="22"/>
  <c r="H161" i="22"/>
  <c r="G161" i="22"/>
  <c r="F161" i="22"/>
  <c r="N160" i="22"/>
  <c r="M160" i="22"/>
  <c r="L160" i="22"/>
  <c r="K160" i="22"/>
  <c r="J160" i="22"/>
  <c r="I160" i="22"/>
  <c r="H160" i="22"/>
  <c r="G160" i="22"/>
  <c r="F160" i="22"/>
  <c r="N159" i="22"/>
  <c r="M159" i="22"/>
  <c r="L159" i="22"/>
  <c r="K159" i="22"/>
  <c r="J159" i="22"/>
  <c r="I159" i="22"/>
  <c r="H159" i="22"/>
  <c r="G159" i="22"/>
  <c r="F159" i="22"/>
  <c r="N158" i="22"/>
  <c r="M158" i="22"/>
  <c r="L158" i="22"/>
  <c r="K158" i="22"/>
  <c r="J158" i="22"/>
  <c r="I158" i="22"/>
  <c r="H158" i="22"/>
  <c r="G158" i="22"/>
  <c r="F158" i="22"/>
  <c r="N157" i="22"/>
  <c r="M157" i="22"/>
  <c r="L157" i="22"/>
  <c r="K157" i="22"/>
  <c r="J157" i="22"/>
  <c r="I157" i="22"/>
  <c r="H157" i="22"/>
  <c r="G157" i="22"/>
  <c r="F157" i="22"/>
  <c r="N156" i="22"/>
  <c r="M156" i="22"/>
  <c r="L156" i="22"/>
  <c r="K156" i="22"/>
  <c r="J156" i="22"/>
  <c r="I156" i="22"/>
  <c r="H156" i="22"/>
  <c r="G156" i="22"/>
  <c r="F156" i="22"/>
  <c r="N155" i="22"/>
  <c r="M155" i="22"/>
  <c r="L155" i="22"/>
  <c r="K155" i="22"/>
  <c r="J155" i="22"/>
  <c r="I155" i="22"/>
  <c r="H155" i="22"/>
  <c r="G155" i="22"/>
  <c r="F155" i="22"/>
  <c r="N154" i="22"/>
  <c r="M154" i="22"/>
  <c r="L154" i="22"/>
  <c r="K154" i="22"/>
  <c r="J154" i="22"/>
  <c r="I154" i="22"/>
  <c r="H154" i="22"/>
  <c r="G154" i="22"/>
  <c r="F154" i="22"/>
  <c r="N153" i="22"/>
  <c r="M153" i="22"/>
  <c r="L153" i="22"/>
  <c r="K153" i="22"/>
  <c r="J153" i="22"/>
  <c r="I153" i="22"/>
  <c r="H153" i="22"/>
  <c r="G153" i="22"/>
  <c r="F153" i="22"/>
  <c r="N152" i="22"/>
  <c r="M152" i="22"/>
  <c r="L152" i="22"/>
  <c r="K152" i="22"/>
  <c r="J152" i="22"/>
  <c r="I152" i="22"/>
  <c r="H152" i="22"/>
  <c r="G152" i="22"/>
  <c r="F152" i="22"/>
  <c r="N151" i="22"/>
  <c r="M151" i="22"/>
  <c r="L151" i="22"/>
  <c r="K151" i="22"/>
  <c r="J151" i="22"/>
  <c r="I151" i="22"/>
  <c r="H151" i="22"/>
  <c r="G151" i="22"/>
  <c r="F151" i="22"/>
  <c r="N150" i="22"/>
  <c r="M150" i="22"/>
  <c r="L150" i="22"/>
  <c r="K150" i="22"/>
  <c r="J150" i="22"/>
  <c r="I150" i="22"/>
  <c r="H150" i="22"/>
  <c r="G150" i="22"/>
  <c r="F150" i="22"/>
  <c r="N149" i="22"/>
  <c r="M149" i="22"/>
  <c r="L149" i="22"/>
  <c r="K149" i="22"/>
  <c r="J149" i="22"/>
  <c r="I149" i="22"/>
  <c r="H149" i="22"/>
  <c r="G149" i="22"/>
  <c r="F149" i="22"/>
  <c r="N148" i="22"/>
  <c r="M148" i="22"/>
  <c r="L148" i="22"/>
  <c r="K148" i="22"/>
  <c r="J148" i="22"/>
  <c r="I148" i="22"/>
  <c r="H148" i="22"/>
  <c r="G148" i="22"/>
  <c r="F148" i="22"/>
  <c r="N147" i="22"/>
  <c r="M147" i="22"/>
  <c r="L147" i="22"/>
  <c r="K147" i="22"/>
  <c r="J147" i="22"/>
  <c r="I147" i="22"/>
  <c r="H147" i="22"/>
  <c r="G147" i="22"/>
  <c r="F147" i="22"/>
  <c r="N146" i="22"/>
  <c r="M146" i="22"/>
  <c r="L146" i="22"/>
  <c r="K146" i="22"/>
  <c r="J146" i="22"/>
  <c r="I146" i="22"/>
  <c r="H146" i="22"/>
  <c r="G146" i="22"/>
  <c r="F146" i="22"/>
  <c r="N145" i="22"/>
  <c r="M145" i="22"/>
  <c r="L145" i="22"/>
  <c r="K145" i="22"/>
  <c r="J145" i="22"/>
  <c r="I145" i="22"/>
  <c r="H145" i="22"/>
  <c r="G145" i="22"/>
  <c r="F145" i="22"/>
  <c r="N144" i="22"/>
  <c r="M144" i="22"/>
  <c r="L144" i="22"/>
  <c r="K144" i="22"/>
  <c r="J144" i="22"/>
  <c r="I144" i="22"/>
  <c r="H144" i="22"/>
  <c r="G144" i="22"/>
  <c r="F144" i="22"/>
  <c r="N143" i="22"/>
  <c r="M143" i="22"/>
  <c r="L143" i="22"/>
  <c r="K143" i="22"/>
  <c r="J143" i="22"/>
  <c r="I143" i="22"/>
  <c r="H143" i="22"/>
  <c r="G143" i="22"/>
  <c r="F143" i="22"/>
  <c r="N142" i="22"/>
  <c r="M142" i="22"/>
  <c r="L142" i="22"/>
  <c r="K142" i="22"/>
  <c r="J142" i="22"/>
  <c r="I142" i="22"/>
  <c r="H142" i="22"/>
  <c r="G142" i="22"/>
  <c r="F142" i="22"/>
  <c r="N141" i="22"/>
  <c r="M141" i="22"/>
  <c r="L141" i="22"/>
  <c r="K141" i="22"/>
  <c r="J141" i="22"/>
  <c r="I141" i="22"/>
  <c r="H141" i="22"/>
  <c r="G141" i="22"/>
  <c r="F141" i="22"/>
  <c r="N140" i="22"/>
  <c r="M140" i="22"/>
  <c r="L140" i="22"/>
  <c r="K140" i="22"/>
  <c r="J140" i="22"/>
  <c r="I140" i="22"/>
  <c r="H140" i="22"/>
  <c r="G140" i="22"/>
  <c r="F140" i="22"/>
  <c r="N139" i="22"/>
  <c r="M139" i="22"/>
  <c r="L139" i="22"/>
  <c r="K139" i="22"/>
  <c r="J139" i="22"/>
  <c r="I139" i="22"/>
  <c r="H139" i="22"/>
  <c r="G139" i="22"/>
  <c r="F139" i="22"/>
  <c r="N138" i="22"/>
  <c r="M138" i="22"/>
  <c r="L138" i="22"/>
  <c r="K138" i="22"/>
  <c r="J138" i="22"/>
  <c r="I138" i="22"/>
  <c r="H138" i="22"/>
  <c r="G138" i="22"/>
  <c r="F138" i="22"/>
  <c r="N137" i="22"/>
  <c r="M137" i="22"/>
  <c r="L137" i="22"/>
  <c r="K137" i="22"/>
  <c r="J137" i="22"/>
  <c r="I137" i="22"/>
  <c r="H137" i="22"/>
  <c r="G137" i="22"/>
  <c r="F137" i="22"/>
  <c r="N136" i="22"/>
  <c r="M136" i="22"/>
  <c r="L136" i="22"/>
  <c r="K136" i="22"/>
  <c r="J136" i="22"/>
  <c r="I136" i="22"/>
  <c r="H136" i="22"/>
  <c r="G136" i="22"/>
  <c r="F136" i="22"/>
  <c r="N135" i="22"/>
  <c r="M135" i="22"/>
  <c r="L135" i="22"/>
  <c r="K135" i="22"/>
  <c r="J135" i="22"/>
  <c r="I135" i="22"/>
  <c r="H135" i="22"/>
  <c r="G135" i="22"/>
  <c r="F135" i="22"/>
  <c r="N134" i="22"/>
  <c r="M134" i="22"/>
  <c r="L134" i="22"/>
  <c r="K134" i="22"/>
  <c r="J134" i="22"/>
  <c r="I134" i="22"/>
  <c r="H134" i="22"/>
  <c r="G134" i="22"/>
  <c r="F134" i="22"/>
  <c r="N133" i="22"/>
  <c r="M133" i="22"/>
  <c r="L133" i="22"/>
  <c r="K133" i="22"/>
  <c r="J133" i="22"/>
  <c r="I133" i="22"/>
  <c r="H133" i="22"/>
  <c r="G133" i="22"/>
  <c r="F133" i="22"/>
  <c r="N132" i="22"/>
  <c r="M132" i="22"/>
  <c r="L132" i="22"/>
  <c r="K132" i="22"/>
  <c r="J132" i="22"/>
  <c r="I132" i="22"/>
  <c r="H132" i="22"/>
  <c r="G132" i="22"/>
  <c r="F132" i="22"/>
  <c r="N131" i="22"/>
  <c r="M131" i="22"/>
  <c r="L131" i="22"/>
  <c r="K131" i="22"/>
  <c r="J131" i="22"/>
  <c r="I131" i="22"/>
  <c r="H131" i="22"/>
  <c r="G131" i="22"/>
  <c r="F131" i="22"/>
  <c r="N130" i="22"/>
  <c r="M130" i="22"/>
  <c r="L130" i="22"/>
  <c r="K130" i="22"/>
  <c r="J130" i="22"/>
  <c r="I130" i="22"/>
  <c r="H130" i="22"/>
  <c r="G130" i="22"/>
  <c r="F130" i="22"/>
  <c r="N129" i="22"/>
  <c r="M129" i="22"/>
  <c r="L129" i="22"/>
  <c r="K129" i="22"/>
  <c r="J129" i="22"/>
  <c r="I129" i="22"/>
  <c r="H129" i="22"/>
  <c r="G129" i="22"/>
  <c r="F129" i="22"/>
  <c r="N128" i="22"/>
  <c r="M128" i="22"/>
  <c r="L128" i="22"/>
  <c r="K128" i="22"/>
  <c r="J128" i="22"/>
  <c r="I128" i="22"/>
  <c r="H128" i="22"/>
  <c r="G128" i="22"/>
  <c r="F128" i="22"/>
  <c r="N127" i="22"/>
  <c r="M127" i="22"/>
  <c r="L127" i="22"/>
  <c r="K127" i="22"/>
  <c r="J127" i="22"/>
  <c r="I127" i="22"/>
  <c r="H127" i="22"/>
  <c r="G127" i="22"/>
  <c r="F127" i="22"/>
  <c r="N126" i="22"/>
  <c r="M126" i="22"/>
  <c r="L126" i="22"/>
  <c r="K126" i="22"/>
  <c r="J126" i="22"/>
  <c r="I126" i="22"/>
  <c r="H126" i="22"/>
  <c r="G126" i="22"/>
  <c r="F126" i="22"/>
  <c r="N125" i="22"/>
  <c r="M125" i="22"/>
  <c r="L125" i="22"/>
  <c r="K125" i="22"/>
  <c r="J125" i="22"/>
  <c r="I125" i="22"/>
  <c r="H125" i="22"/>
  <c r="G125" i="22"/>
  <c r="F125" i="22"/>
  <c r="N124" i="22"/>
  <c r="M124" i="22"/>
  <c r="L124" i="22"/>
  <c r="K124" i="22"/>
  <c r="J124" i="22"/>
  <c r="I124" i="22"/>
  <c r="H124" i="22"/>
  <c r="G124" i="22"/>
  <c r="F124" i="22"/>
  <c r="N123" i="22"/>
  <c r="M123" i="22"/>
  <c r="L123" i="22"/>
  <c r="K123" i="22"/>
  <c r="J123" i="22"/>
  <c r="I123" i="22"/>
  <c r="H123" i="22"/>
  <c r="G123" i="22"/>
  <c r="F123" i="22"/>
  <c r="N122" i="22"/>
  <c r="M122" i="22"/>
  <c r="L122" i="22"/>
  <c r="K122" i="22"/>
  <c r="J122" i="22"/>
  <c r="I122" i="22"/>
  <c r="H122" i="22"/>
  <c r="G122" i="22"/>
  <c r="F122" i="22"/>
  <c r="N121" i="22"/>
  <c r="M121" i="22"/>
  <c r="L121" i="22"/>
  <c r="K121" i="22"/>
  <c r="J121" i="22"/>
  <c r="I121" i="22"/>
  <c r="H121" i="22"/>
  <c r="G121" i="22"/>
  <c r="F121" i="22"/>
  <c r="N120" i="22"/>
  <c r="M120" i="22"/>
  <c r="L120" i="22"/>
  <c r="K120" i="22"/>
  <c r="J120" i="22"/>
  <c r="I120" i="22"/>
  <c r="H120" i="22"/>
  <c r="G120" i="22"/>
  <c r="F120" i="22"/>
  <c r="N119" i="22"/>
  <c r="M119" i="22"/>
  <c r="L119" i="22"/>
  <c r="K119" i="22"/>
  <c r="J119" i="22"/>
  <c r="I119" i="22"/>
  <c r="H119" i="22"/>
  <c r="G119" i="22"/>
  <c r="F119" i="22"/>
  <c r="N118" i="22"/>
  <c r="M118" i="22"/>
  <c r="L118" i="22"/>
  <c r="K118" i="22"/>
  <c r="J118" i="22"/>
  <c r="I118" i="22"/>
  <c r="H118" i="22"/>
  <c r="G118" i="22"/>
  <c r="F118" i="22"/>
  <c r="N117" i="22"/>
  <c r="M117" i="22"/>
  <c r="L117" i="22"/>
  <c r="K117" i="22"/>
  <c r="J117" i="22"/>
  <c r="I117" i="22"/>
  <c r="H117" i="22"/>
  <c r="G117" i="22"/>
  <c r="F117" i="22"/>
  <c r="N116" i="22"/>
  <c r="M116" i="22"/>
  <c r="L116" i="22"/>
  <c r="K116" i="22"/>
  <c r="J116" i="22"/>
  <c r="I116" i="22"/>
  <c r="H116" i="22"/>
  <c r="G116" i="22"/>
  <c r="F116" i="22"/>
  <c r="N115" i="22"/>
  <c r="M115" i="22"/>
  <c r="L115" i="22"/>
  <c r="K115" i="22"/>
  <c r="J115" i="22"/>
  <c r="I115" i="22"/>
  <c r="H115" i="22"/>
  <c r="G115" i="22"/>
  <c r="F115" i="22"/>
  <c r="N114" i="22"/>
  <c r="M114" i="22"/>
  <c r="L114" i="22"/>
  <c r="K114" i="22"/>
  <c r="J114" i="22"/>
  <c r="I114" i="22"/>
  <c r="H114" i="22"/>
  <c r="G114" i="22"/>
  <c r="F114" i="22"/>
  <c r="N113" i="22"/>
  <c r="M113" i="22"/>
  <c r="L113" i="22"/>
  <c r="K113" i="22"/>
  <c r="J113" i="22"/>
  <c r="I113" i="22"/>
  <c r="H113" i="22"/>
  <c r="G113" i="22"/>
  <c r="F113" i="22"/>
  <c r="N112" i="22"/>
  <c r="M112" i="22"/>
  <c r="L112" i="22"/>
  <c r="K112" i="22"/>
  <c r="J112" i="22"/>
  <c r="I112" i="22"/>
  <c r="H112" i="22"/>
  <c r="G112" i="22"/>
  <c r="F112" i="22"/>
  <c r="N111" i="22"/>
  <c r="M111" i="22"/>
  <c r="L111" i="22"/>
  <c r="K111" i="22"/>
  <c r="J111" i="22"/>
  <c r="I111" i="22"/>
  <c r="H111" i="22"/>
  <c r="G111" i="22"/>
  <c r="F111" i="22"/>
  <c r="N110" i="22"/>
  <c r="M110" i="22"/>
  <c r="L110" i="22"/>
  <c r="K110" i="22"/>
  <c r="J110" i="22"/>
  <c r="I110" i="22"/>
  <c r="H110" i="22"/>
  <c r="G110" i="22"/>
  <c r="F110" i="22"/>
  <c r="N109" i="22"/>
  <c r="M109" i="22"/>
  <c r="L109" i="22"/>
  <c r="K109" i="22"/>
  <c r="J109" i="22"/>
  <c r="I109" i="22"/>
  <c r="H109" i="22"/>
  <c r="G109" i="22"/>
  <c r="F109" i="22"/>
  <c r="N108" i="22"/>
  <c r="M108" i="22"/>
  <c r="L108" i="22"/>
  <c r="K108" i="22"/>
  <c r="J108" i="22"/>
  <c r="I108" i="22"/>
  <c r="H108" i="22"/>
  <c r="G108" i="22"/>
  <c r="F108" i="22"/>
  <c r="N107" i="22"/>
  <c r="M107" i="22"/>
  <c r="L107" i="22"/>
  <c r="K107" i="22"/>
  <c r="J107" i="22"/>
  <c r="I107" i="22"/>
  <c r="H107" i="22"/>
  <c r="G107" i="22"/>
  <c r="F107" i="22"/>
  <c r="N106" i="22"/>
  <c r="M106" i="22"/>
  <c r="L106" i="22"/>
  <c r="K106" i="22"/>
  <c r="J106" i="22"/>
  <c r="I106" i="22"/>
  <c r="H106" i="22"/>
  <c r="G106" i="22"/>
  <c r="F106" i="22"/>
  <c r="N105" i="22"/>
  <c r="M105" i="22"/>
  <c r="L105" i="22"/>
  <c r="K105" i="22"/>
  <c r="J105" i="22"/>
  <c r="I105" i="22"/>
  <c r="H105" i="22"/>
  <c r="G105" i="22"/>
  <c r="F105" i="22"/>
  <c r="N104" i="22"/>
  <c r="M104" i="22"/>
  <c r="L104" i="22"/>
  <c r="K104" i="22"/>
  <c r="J104" i="22"/>
  <c r="I104" i="22"/>
  <c r="H104" i="22"/>
  <c r="G104" i="22"/>
  <c r="F104" i="22"/>
  <c r="N103" i="22"/>
  <c r="M103" i="22"/>
  <c r="L103" i="22"/>
  <c r="K103" i="22"/>
  <c r="J103" i="22"/>
  <c r="I103" i="22"/>
  <c r="H103" i="22"/>
  <c r="G103" i="22"/>
  <c r="F103" i="22"/>
  <c r="N102" i="22"/>
  <c r="M102" i="22"/>
  <c r="L102" i="22"/>
  <c r="K102" i="22"/>
  <c r="J102" i="22"/>
  <c r="I102" i="22"/>
  <c r="H102" i="22"/>
  <c r="G102" i="22"/>
  <c r="F102" i="22"/>
  <c r="N101" i="22"/>
  <c r="M101" i="22"/>
  <c r="L101" i="22"/>
  <c r="K101" i="22"/>
  <c r="J101" i="22"/>
  <c r="I101" i="22"/>
  <c r="H101" i="22"/>
  <c r="G101" i="22"/>
  <c r="F101" i="22"/>
  <c r="N100" i="22"/>
  <c r="M100" i="22"/>
  <c r="L100" i="22"/>
  <c r="K100" i="22"/>
  <c r="J100" i="22"/>
  <c r="I100" i="22"/>
  <c r="H100" i="22"/>
  <c r="G100" i="22"/>
  <c r="F100" i="22"/>
  <c r="N99" i="22"/>
  <c r="M99" i="22"/>
  <c r="L99" i="22"/>
  <c r="K99" i="22"/>
  <c r="J99" i="22"/>
  <c r="I99" i="22"/>
  <c r="H99" i="22"/>
  <c r="G99" i="22"/>
  <c r="F99" i="22"/>
  <c r="N98" i="22"/>
  <c r="M98" i="22"/>
  <c r="L98" i="22"/>
  <c r="K98" i="22"/>
  <c r="J98" i="22"/>
  <c r="I98" i="22"/>
  <c r="H98" i="22"/>
  <c r="G98" i="22"/>
  <c r="F98" i="22"/>
  <c r="N97" i="22"/>
  <c r="M97" i="22"/>
  <c r="L97" i="22"/>
  <c r="K97" i="22"/>
  <c r="J97" i="22"/>
  <c r="I97" i="22"/>
  <c r="H97" i="22"/>
  <c r="G97" i="22"/>
  <c r="F97" i="22"/>
  <c r="N96" i="22"/>
  <c r="M96" i="22"/>
  <c r="L96" i="22"/>
  <c r="K96" i="22"/>
  <c r="J96" i="22"/>
  <c r="I96" i="22"/>
  <c r="H96" i="22"/>
  <c r="G96" i="22"/>
  <c r="F96" i="22"/>
  <c r="N95" i="22"/>
  <c r="M95" i="22"/>
  <c r="L95" i="22"/>
  <c r="K95" i="22"/>
  <c r="J95" i="22"/>
  <c r="I95" i="22"/>
  <c r="H95" i="22"/>
  <c r="G95" i="22"/>
  <c r="F95" i="22"/>
  <c r="N94" i="22"/>
  <c r="M94" i="22"/>
  <c r="L94" i="22"/>
  <c r="K94" i="22"/>
  <c r="J94" i="22"/>
  <c r="I94" i="22"/>
  <c r="H94" i="22"/>
  <c r="G94" i="22"/>
  <c r="F94" i="22"/>
  <c r="N93" i="22"/>
  <c r="M93" i="22"/>
  <c r="L93" i="22"/>
  <c r="K93" i="22"/>
  <c r="J93" i="22"/>
  <c r="I93" i="22"/>
  <c r="H93" i="22"/>
  <c r="G93" i="22"/>
  <c r="F93" i="22"/>
  <c r="N92" i="22"/>
  <c r="M92" i="22"/>
  <c r="L92" i="22"/>
  <c r="K92" i="22"/>
  <c r="J92" i="22"/>
  <c r="I92" i="22"/>
  <c r="H92" i="22"/>
  <c r="G92" i="22"/>
  <c r="F92" i="22"/>
  <c r="N91" i="22"/>
  <c r="M91" i="22"/>
  <c r="L91" i="22"/>
  <c r="K91" i="22"/>
  <c r="J91" i="22"/>
  <c r="I91" i="22"/>
  <c r="H91" i="22"/>
  <c r="G91" i="22"/>
  <c r="F91" i="22"/>
  <c r="N90" i="22"/>
  <c r="M90" i="22"/>
  <c r="L90" i="22"/>
  <c r="K90" i="22"/>
  <c r="J90" i="22"/>
  <c r="I90" i="22"/>
  <c r="H90" i="22"/>
  <c r="G90" i="22"/>
  <c r="F90" i="22"/>
  <c r="N89" i="22"/>
  <c r="M89" i="22"/>
  <c r="L89" i="22"/>
  <c r="K89" i="22"/>
  <c r="J89" i="22"/>
  <c r="I89" i="22"/>
  <c r="H89" i="22"/>
  <c r="G89" i="22"/>
  <c r="F89" i="22"/>
  <c r="N88" i="22"/>
  <c r="M88" i="22"/>
  <c r="L88" i="22"/>
  <c r="K88" i="22"/>
  <c r="J88" i="22"/>
  <c r="I88" i="22"/>
  <c r="H88" i="22"/>
  <c r="G88" i="22"/>
  <c r="F88" i="22"/>
  <c r="N87" i="22"/>
  <c r="M87" i="22"/>
  <c r="L87" i="22"/>
  <c r="K87" i="22"/>
  <c r="J87" i="22"/>
  <c r="I87" i="22"/>
  <c r="H87" i="22"/>
  <c r="G87" i="22"/>
  <c r="F87" i="22"/>
  <c r="N86" i="22"/>
  <c r="M86" i="22"/>
  <c r="L86" i="22"/>
  <c r="K86" i="22"/>
  <c r="J86" i="22"/>
  <c r="I86" i="22"/>
  <c r="H86" i="22"/>
  <c r="G86" i="22"/>
  <c r="F86" i="22"/>
  <c r="N85" i="22"/>
  <c r="M85" i="22"/>
  <c r="L85" i="22"/>
  <c r="K85" i="22"/>
  <c r="J85" i="22"/>
  <c r="I85" i="22"/>
  <c r="H85" i="22"/>
  <c r="G85" i="22"/>
  <c r="F85" i="22"/>
  <c r="N84" i="22"/>
  <c r="M84" i="22"/>
  <c r="L84" i="22"/>
  <c r="K84" i="22"/>
  <c r="J84" i="22"/>
  <c r="I84" i="22"/>
  <c r="H84" i="22"/>
  <c r="G84" i="22"/>
  <c r="F84" i="22"/>
  <c r="N83" i="22"/>
  <c r="M83" i="22"/>
  <c r="L83" i="22"/>
  <c r="K83" i="22"/>
  <c r="J83" i="22"/>
  <c r="I83" i="22"/>
  <c r="H83" i="22"/>
  <c r="G83" i="22"/>
  <c r="F83" i="22"/>
  <c r="N82" i="22"/>
  <c r="M82" i="22"/>
  <c r="L82" i="22"/>
  <c r="K82" i="22"/>
  <c r="J82" i="22"/>
  <c r="I82" i="22"/>
  <c r="H82" i="22"/>
  <c r="G82" i="22"/>
  <c r="F82" i="22"/>
  <c r="N81" i="22"/>
  <c r="M81" i="22"/>
  <c r="L81" i="22"/>
  <c r="K81" i="22"/>
  <c r="J81" i="22"/>
  <c r="I81" i="22"/>
  <c r="H81" i="22"/>
  <c r="G81" i="22"/>
  <c r="F81" i="22"/>
  <c r="N80" i="22"/>
  <c r="M80" i="22"/>
  <c r="L80" i="22"/>
  <c r="K80" i="22"/>
  <c r="J80" i="22"/>
  <c r="I80" i="22"/>
  <c r="H80" i="22"/>
  <c r="G80" i="22"/>
  <c r="F80" i="22"/>
  <c r="N79" i="22"/>
  <c r="M79" i="22"/>
  <c r="L79" i="22"/>
  <c r="K79" i="22"/>
  <c r="J79" i="22"/>
  <c r="I79" i="22"/>
  <c r="H79" i="22"/>
  <c r="G79" i="22"/>
  <c r="F79" i="22"/>
  <c r="N78" i="22"/>
  <c r="M78" i="22"/>
  <c r="L78" i="22"/>
  <c r="K78" i="22"/>
  <c r="J78" i="22"/>
  <c r="I78" i="22"/>
  <c r="H78" i="22"/>
  <c r="G78" i="22"/>
  <c r="F78" i="22"/>
  <c r="N77" i="22"/>
  <c r="M77" i="22"/>
  <c r="L77" i="22"/>
  <c r="K77" i="22"/>
  <c r="J77" i="22"/>
  <c r="I77" i="22"/>
  <c r="H77" i="22"/>
  <c r="G77" i="22"/>
  <c r="F77" i="22"/>
  <c r="N76" i="22"/>
  <c r="M76" i="22"/>
  <c r="L76" i="22"/>
  <c r="K76" i="22"/>
  <c r="J76" i="22"/>
  <c r="I76" i="22"/>
  <c r="H76" i="22"/>
  <c r="G76" i="22"/>
  <c r="F76" i="22"/>
  <c r="N75" i="22"/>
  <c r="M75" i="22"/>
  <c r="L75" i="22"/>
  <c r="K75" i="22"/>
  <c r="J75" i="22"/>
  <c r="I75" i="22"/>
  <c r="H75" i="22"/>
  <c r="G75" i="22"/>
  <c r="F75" i="22"/>
  <c r="N74" i="22"/>
  <c r="M74" i="22"/>
  <c r="L74" i="22"/>
  <c r="K74" i="22"/>
  <c r="J74" i="22"/>
  <c r="I74" i="22"/>
  <c r="H74" i="22"/>
  <c r="G74" i="22"/>
  <c r="F74" i="22"/>
  <c r="N73" i="22"/>
  <c r="M73" i="22"/>
  <c r="L73" i="22"/>
  <c r="K73" i="22"/>
  <c r="J73" i="22"/>
  <c r="I73" i="22"/>
  <c r="H73" i="22"/>
  <c r="G73" i="22"/>
  <c r="F73" i="22"/>
  <c r="N72" i="22"/>
  <c r="M72" i="22"/>
  <c r="L72" i="22"/>
  <c r="K72" i="22"/>
  <c r="J72" i="22"/>
  <c r="I72" i="22"/>
  <c r="H72" i="22"/>
  <c r="G72" i="22"/>
  <c r="F72" i="22"/>
  <c r="N71" i="22"/>
  <c r="M71" i="22"/>
  <c r="L71" i="22"/>
  <c r="K71" i="22"/>
  <c r="J71" i="22"/>
  <c r="I71" i="22"/>
  <c r="H71" i="22"/>
  <c r="G71" i="22"/>
  <c r="F71" i="22"/>
  <c r="N70" i="22"/>
  <c r="M70" i="22"/>
  <c r="L70" i="22"/>
  <c r="K70" i="22"/>
  <c r="J70" i="22"/>
  <c r="I70" i="22"/>
  <c r="H70" i="22"/>
  <c r="G70" i="22"/>
  <c r="F70" i="22"/>
  <c r="N69" i="22"/>
  <c r="M69" i="22"/>
  <c r="L69" i="22"/>
  <c r="K69" i="22"/>
  <c r="J69" i="22"/>
  <c r="I69" i="22"/>
  <c r="H69" i="22"/>
  <c r="G69" i="22"/>
  <c r="F69" i="22"/>
  <c r="N68" i="22"/>
  <c r="M68" i="22"/>
  <c r="L68" i="22"/>
  <c r="K68" i="22"/>
  <c r="J68" i="22"/>
  <c r="I68" i="22"/>
  <c r="H68" i="22"/>
  <c r="G68" i="22"/>
  <c r="F68" i="22"/>
  <c r="N67" i="22"/>
  <c r="M67" i="22"/>
  <c r="L67" i="22"/>
  <c r="K67" i="22"/>
  <c r="J67" i="22"/>
  <c r="I67" i="22"/>
  <c r="H67" i="22"/>
  <c r="G67" i="22"/>
  <c r="F67" i="22"/>
  <c r="N66" i="22"/>
  <c r="M66" i="22"/>
  <c r="L66" i="22"/>
  <c r="K66" i="22"/>
  <c r="J66" i="22"/>
  <c r="I66" i="22"/>
  <c r="H66" i="22"/>
  <c r="G66" i="22"/>
  <c r="F66" i="22"/>
  <c r="N65" i="22"/>
  <c r="M65" i="22"/>
  <c r="L65" i="22"/>
  <c r="K65" i="22"/>
  <c r="J65" i="22"/>
  <c r="I65" i="22"/>
  <c r="H65" i="22"/>
  <c r="G65" i="22"/>
  <c r="F65" i="22"/>
  <c r="N64" i="22"/>
  <c r="M64" i="22"/>
  <c r="L64" i="22"/>
  <c r="K64" i="22"/>
  <c r="J64" i="22"/>
  <c r="I64" i="22"/>
  <c r="H64" i="22"/>
  <c r="G64" i="22"/>
  <c r="F64" i="22"/>
  <c r="N63" i="22"/>
  <c r="M63" i="22"/>
  <c r="L63" i="22"/>
  <c r="K63" i="22"/>
  <c r="J63" i="22"/>
  <c r="I63" i="22"/>
  <c r="H63" i="22"/>
  <c r="G63" i="22"/>
  <c r="F63" i="22"/>
  <c r="N62" i="22"/>
  <c r="M62" i="22"/>
  <c r="L62" i="22"/>
  <c r="K62" i="22"/>
  <c r="J62" i="22"/>
  <c r="I62" i="22"/>
  <c r="H62" i="22"/>
  <c r="G62" i="22"/>
  <c r="F62" i="22"/>
  <c r="N61" i="22"/>
  <c r="M61" i="22"/>
  <c r="L61" i="22"/>
  <c r="K61" i="22"/>
  <c r="J61" i="22"/>
  <c r="I61" i="22"/>
  <c r="H61" i="22"/>
  <c r="G61" i="22"/>
  <c r="F61" i="22"/>
  <c r="N60" i="22"/>
  <c r="M60" i="22"/>
  <c r="L60" i="22"/>
  <c r="K60" i="22"/>
  <c r="J60" i="22"/>
  <c r="I60" i="22"/>
  <c r="H60" i="22"/>
  <c r="G60" i="22"/>
  <c r="F60" i="22"/>
  <c r="N59" i="22"/>
  <c r="M59" i="22"/>
  <c r="L59" i="22"/>
  <c r="K59" i="22"/>
  <c r="J59" i="22"/>
  <c r="I59" i="22"/>
  <c r="H59" i="22"/>
  <c r="G59" i="22"/>
  <c r="F59" i="22"/>
  <c r="N58" i="22"/>
  <c r="M58" i="22"/>
  <c r="L58" i="22"/>
  <c r="K58" i="22"/>
  <c r="J58" i="22"/>
  <c r="I58" i="22"/>
  <c r="H58" i="22"/>
  <c r="G58" i="22"/>
  <c r="F58" i="22"/>
  <c r="N57" i="22"/>
  <c r="M57" i="22"/>
  <c r="L57" i="22"/>
  <c r="K57" i="22"/>
  <c r="J57" i="22"/>
  <c r="I57" i="22"/>
  <c r="H57" i="22"/>
  <c r="G57" i="22"/>
  <c r="F57" i="22"/>
  <c r="N56" i="22"/>
  <c r="M56" i="22"/>
  <c r="L56" i="22"/>
  <c r="K56" i="22"/>
  <c r="J56" i="22"/>
  <c r="I56" i="22"/>
  <c r="H56" i="22"/>
  <c r="G56" i="22"/>
  <c r="F56" i="22"/>
  <c r="N55" i="22"/>
  <c r="M55" i="22"/>
  <c r="L55" i="22"/>
  <c r="K55" i="22"/>
  <c r="J55" i="22"/>
  <c r="I55" i="22"/>
  <c r="H55" i="22"/>
  <c r="G55" i="22"/>
  <c r="F55" i="22"/>
  <c r="N54" i="22"/>
  <c r="M54" i="22"/>
  <c r="L54" i="22"/>
  <c r="K54" i="22"/>
  <c r="J54" i="22"/>
  <c r="I54" i="22"/>
  <c r="H54" i="22"/>
  <c r="G54" i="22"/>
  <c r="F54" i="22"/>
  <c r="N53" i="22"/>
  <c r="M53" i="22"/>
  <c r="L53" i="22"/>
  <c r="K53" i="22"/>
  <c r="J53" i="22"/>
  <c r="I53" i="22"/>
  <c r="H53" i="22"/>
  <c r="G53" i="22"/>
  <c r="F53" i="22"/>
  <c r="N52" i="22"/>
  <c r="M52" i="22"/>
  <c r="L52" i="22"/>
  <c r="K52" i="22"/>
  <c r="J52" i="22"/>
  <c r="I52" i="22"/>
  <c r="H52" i="22"/>
  <c r="G52" i="22"/>
  <c r="F52" i="22"/>
  <c r="N51" i="22"/>
  <c r="M51" i="22"/>
  <c r="L51" i="22"/>
  <c r="K51" i="22"/>
  <c r="J51" i="22"/>
  <c r="I51" i="22"/>
  <c r="H51" i="22"/>
  <c r="G51" i="22"/>
  <c r="F51" i="22"/>
  <c r="N50" i="22"/>
  <c r="M50" i="22"/>
  <c r="L50" i="22"/>
  <c r="K50" i="22"/>
  <c r="J50" i="22"/>
  <c r="I50" i="22"/>
  <c r="H50" i="22"/>
  <c r="G50" i="22"/>
  <c r="F50" i="22"/>
  <c r="N49" i="22"/>
  <c r="M49" i="22"/>
  <c r="L49" i="22"/>
  <c r="K49" i="22"/>
  <c r="J49" i="22"/>
  <c r="I49" i="22"/>
  <c r="H49" i="22"/>
  <c r="G49" i="22"/>
  <c r="F49" i="22"/>
  <c r="N48" i="22"/>
  <c r="M48" i="22"/>
  <c r="L48" i="22"/>
  <c r="K48" i="22"/>
  <c r="J48" i="22"/>
  <c r="I48" i="22"/>
  <c r="H48" i="22"/>
  <c r="G48" i="22"/>
  <c r="F48" i="22"/>
  <c r="N47" i="22"/>
  <c r="M47" i="22"/>
  <c r="L47" i="22"/>
  <c r="K47" i="22"/>
  <c r="J47" i="22"/>
  <c r="I47" i="22"/>
  <c r="H47" i="22"/>
  <c r="G47" i="22"/>
  <c r="F47" i="22"/>
  <c r="N46" i="22"/>
  <c r="M46" i="22"/>
  <c r="L46" i="22"/>
  <c r="K46" i="22"/>
  <c r="J46" i="22"/>
  <c r="I46" i="22"/>
  <c r="H46" i="22"/>
  <c r="G46" i="22"/>
  <c r="F46" i="22"/>
  <c r="N45" i="22"/>
  <c r="M45" i="22"/>
  <c r="L45" i="22"/>
  <c r="K45" i="22"/>
  <c r="J45" i="22"/>
  <c r="I45" i="22"/>
  <c r="H45" i="22"/>
  <c r="G45" i="22"/>
  <c r="F45" i="22"/>
  <c r="N44" i="22"/>
  <c r="M44" i="22"/>
  <c r="L44" i="22"/>
  <c r="K44" i="22"/>
  <c r="J44" i="22"/>
  <c r="I44" i="22"/>
  <c r="H44" i="22"/>
  <c r="G44" i="22"/>
  <c r="F44" i="22"/>
  <c r="N43" i="22"/>
  <c r="M43" i="22"/>
  <c r="L43" i="22"/>
  <c r="K43" i="22"/>
  <c r="J43" i="22"/>
  <c r="I43" i="22"/>
  <c r="H43" i="22"/>
  <c r="G43" i="22"/>
  <c r="F43" i="22"/>
  <c r="N42" i="22"/>
  <c r="M42" i="22"/>
  <c r="L42" i="22"/>
  <c r="K42" i="22"/>
  <c r="J42" i="22"/>
  <c r="I42" i="22"/>
  <c r="H42" i="22"/>
  <c r="G42" i="22"/>
  <c r="F42" i="22"/>
  <c r="N41" i="22"/>
  <c r="M41" i="22"/>
  <c r="L41" i="22"/>
  <c r="K41" i="22"/>
  <c r="J41" i="22"/>
  <c r="I41" i="22"/>
  <c r="H41" i="22"/>
  <c r="G41" i="22"/>
  <c r="F41" i="22"/>
  <c r="N40" i="22"/>
  <c r="M40" i="22"/>
  <c r="L40" i="22"/>
  <c r="K40" i="22"/>
  <c r="J40" i="22"/>
  <c r="I40" i="22"/>
  <c r="H40" i="22"/>
  <c r="G40" i="22"/>
  <c r="F40" i="22"/>
  <c r="N39" i="22"/>
  <c r="M39" i="22"/>
  <c r="L39" i="22"/>
  <c r="K39" i="22"/>
  <c r="J39" i="22"/>
  <c r="I39" i="22"/>
  <c r="H39" i="22"/>
  <c r="G39" i="22"/>
  <c r="F39" i="22"/>
  <c r="N38" i="22"/>
  <c r="M38" i="22"/>
  <c r="L38" i="22"/>
  <c r="K38" i="22"/>
  <c r="J38" i="22"/>
  <c r="I38" i="22"/>
  <c r="H38" i="22"/>
  <c r="G38" i="22"/>
  <c r="F38" i="22"/>
  <c r="N37" i="22"/>
  <c r="M37" i="22"/>
  <c r="L37" i="22"/>
  <c r="K37" i="22"/>
  <c r="J37" i="22"/>
  <c r="I37" i="22"/>
  <c r="H37" i="22"/>
  <c r="G37" i="22"/>
  <c r="F37" i="22"/>
  <c r="N36" i="22"/>
  <c r="M36" i="22"/>
  <c r="L36" i="22"/>
  <c r="K36" i="22"/>
  <c r="J36" i="22"/>
  <c r="I36" i="22"/>
  <c r="H36" i="22"/>
  <c r="G36" i="22"/>
  <c r="F36" i="22"/>
  <c r="N35" i="22"/>
  <c r="M35" i="22"/>
  <c r="L35" i="22"/>
  <c r="K35" i="22"/>
  <c r="J35" i="22"/>
  <c r="I35" i="22"/>
  <c r="H35" i="22"/>
  <c r="G35" i="22"/>
  <c r="F35" i="22"/>
  <c r="N34" i="22"/>
  <c r="M34" i="22"/>
  <c r="L34" i="22"/>
  <c r="K34" i="22"/>
  <c r="J34" i="22"/>
  <c r="I34" i="22"/>
  <c r="H34" i="22"/>
  <c r="G34" i="22"/>
  <c r="F34" i="22"/>
  <c r="N33" i="22"/>
  <c r="M33" i="22"/>
  <c r="L33" i="22"/>
  <c r="K33" i="22"/>
  <c r="J33" i="22"/>
  <c r="I33" i="22"/>
  <c r="H33" i="22"/>
  <c r="G33" i="22"/>
  <c r="F33" i="22"/>
  <c r="N32" i="22"/>
  <c r="M32" i="22"/>
  <c r="L32" i="22"/>
  <c r="K32" i="22"/>
  <c r="J32" i="22"/>
  <c r="I32" i="22"/>
  <c r="H32" i="22"/>
  <c r="G32" i="22"/>
  <c r="F32" i="22"/>
  <c r="N31" i="22"/>
  <c r="M31" i="22"/>
  <c r="L31" i="22"/>
  <c r="K31" i="22"/>
  <c r="J31" i="22"/>
  <c r="I31" i="22"/>
  <c r="H31" i="22"/>
  <c r="G31" i="22"/>
  <c r="F31" i="22"/>
  <c r="N30" i="22"/>
  <c r="M30" i="22"/>
  <c r="L30" i="22"/>
  <c r="K30" i="22"/>
  <c r="J30" i="22"/>
  <c r="I30" i="22"/>
  <c r="H30" i="22"/>
  <c r="G30" i="22"/>
  <c r="F30" i="22"/>
  <c r="N29" i="22"/>
  <c r="M29" i="22"/>
  <c r="L29" i="22"/>
  <c r="K29" i="22"/>
  <c r="J29" i="22"/>
  <c r="I29" i="22"/>
  <c r="H29" i="22"/>
  <c r="G29" i="22"/>
  <c r="F29" i="22"/>
  <c r="N28" i="22"/>
  <c r="M28" i="22"/>
  <c r="L28" i="22"/>
  <c r="K28" i="22"/>
  <c r="J28" i="22"/>
  <c r="I28" i="22"/>
  <c r="H28" i="22"/>
  <c r="G28" i="22"/>
  <c r="F28" i="22"/>
  <c r="N27" i="22"/>
  <c r="M27" i="22"/>
  <c r="L27" i="22"/>
  <c r="K27" i="22"/>
  <c r="J27" i="22"/>
  <c r="I27" i="22"/>
  <c r="H27" i="22"/>
  <c r="G27" i="22"/>
  <c r="F27" i="22"/>
  <c r="N26" i="22"/>
  <c r="M26" i="22"/>
  <c r="L26" i="22"/>
  <c r="K26" i="22"/>
  <c r="J26" i="22"/>
  <c r="I26" i="22"/>
  <c r="H26" i="22"/>
  <c r="G26" i="22"/>
  <c r="F26" i="22"/>
  <c r="N25" i="22"/>
  <c r="M25" i="22"/>
  <c r="L25" i="22"/>
  <c r="K25" i="22"/>
  <c r="J25" i="22"/>
  <c r="I25" i="22"/>
  <c r="H25" i="22"/>
  <c r="G25" i="22"/>
  <c r="F25" i="22"/>
  <c r="N24" i="22"/>
  <c r="M24" i="22"/>
  <c r="L24" i="22"/>
  <c r="K24" i="22"/>
  <c r="J24" i="22"/>
  <c r="I24" i="22"/>
  <c r="H24" i="22"/>
  <c r="G24" i="22"/>
  <c r="F24" i="22"/>
  <c r="N23" i="22"/>
  <c r="M23" i="22"/>
  <c r="L23" i="22"/>
  <c r="K23" i="22"/>
  <c r="J23" i="22"/>
  <c r="I23" i="22"/>
  <c r="H23" i="22"/>
  <c r="G23" i="22"/>
  <c r="F23" i="22"/>
  <c r="N22" i="22"/>
  <c r="M22" i="22"/>
  <c r="L22" i="22"/>
  <c r="K22" i="22"/>
  <c r="J22" i="22"/>
  <c r="I22" i="22"/>
  <c r="H22" i="22"/>
  <c r="G22" i="22"/>
  <c r="F22" i="22"/>
  <c r="N21" i="22"/>
  <c r="M21" i="22"/>
  <c r="L21" i="22"/>
  <c r="K21" i="22"/>
  <c r="J21" i="22"/>
  <c r="I21" i="22"/>
  <c r="H21" i="22"/>
  <c r="G21" i="22"/>
  <c r="F21" i="22"/>
  <c r="N20" i="22"/>
  <c r="M20" i="22"/>
  <c r="L20" i="22"/>
  <c r="K20" i="22"/>
  <c r="J20" i="22"/>
  <c r="I20" i="22"/>
  <c r="H20" i="22"/>
  <c r="G20" i="22"/>
  <c r="F20" i="22"/>
  <c r="N19" i="22"/>
  <c r="M19" i="22"/>
  <c r="L19" i="22"/>
  <c r="K19" i="22"/>
  <c r="J19" i="22"/>
  <c r="I19" i="22"/>
  <c r="H19" i="22"/>
  <c r="G19" i="22"/>
  <c r="F19" i="22"/>
  <c r="N18" i="22"/>
  <c r="M18" i="22"/>
  <c r="L18" i="22"/>
  <c r="K18" i="22"/>
  <c r="J18" i="22"/>
  <c r="I18" i="22"/>
  <c r="H18" i="22"/>
  <c r="G18" i="22"/>
  <c r="F18" i="22"/>
  <c r="N17" i="22"/>
  <c r="M17" i="22"/>
  <c r="L17" i="22"/>
  <c r="K17" i="22"/>
  <c r="J17" i="22"/>
  <c r="I17" i="22"/>
  <c r="H17" i="22"/>
  <c r="G17" i="22"/>
  <c r="F17" i="22"/>
  <c r="N16" i="22"/>
  <c r="M16" i="22"/>
  <c r="L16" i="22"/>
  <c r="K16" i="22"/>
  <c r="J16" i="22"/>
  <c r="I16" i="22"/>
  <c r="H16" i="22"/>
  <c r="G16" i="22"/>
  <c r="F16" i="22"/>
  <c r="N15" i="22"/>
  <c r="M15" i="22"/>
  <c r="L15" i="22"/>
  <c r="K15" i="22"/>
  <c r="J15" i="22"/>
  <c r="I15" i="22"/>
  <c r="H15" i="22"/>
  <c r="G15" i="22"/>
  <c r="F15" i="22"/>
  <c r="N14" i="22"/>
  <c r="M14" i="22"/>
  <c r="L14" i="22"/>
  <c r="K14" i="22"/>
  <c r="J14" i="22"/>
  <c r="I14" i="22"/>
  <c r="H14" i="22"/>
  <c r="G14" i="22"/>
  <c r="F14" i="22"/>
  <c r="N13" i="22"/>
  <c r="M13" i="22"/>
  <c r="L13" i="22"/>
  <c r="K13" i="22"/>
  <c r="J13" i="22"/>
  <c r="I13" i="22"/>
  <c r="H13" i="22"/>
  <c r="G13" i="22"/>
  <c r="F13" i="22"/>
  <c r="N12" i="22"/>
  <c r="M12" i="22"/>
  <c r="L12" i="22"/>
  <c r="K12" i="22"/>
  <c r="J12" i="22"/>
  <c r="I12" i="22"/>
  <c r="H12" i="22"/>
  <c r="G12" i="22"/>
  <c r="F12" i="22"/>
  <c r="N11" i="22"/>
  <c r="M11" i="22"/>
  <c r="L11" i="22"/>
  <c r="K11" i="22"/>
  <c r="J11" i="22"/>
  <c r="I11" i="22"/>
  <c r="H11" i="22"/>
  <c r="G11" i="22"/>
  <c r="F11" i="22"/>
  <c r="N10" i="22"/>
  <c r="M10" i="22"/>
  <c r="L10" i="22"/>
  <c r="K10" i="22"/>
  <c r="J10" i="22"/>
  <c r="I10" i="22"/>
  <c r="H10" i="22"/>
  <c r="G10" i="22"/>
  <c r="F10" i="22"/>
  <c r="N9" i="22"/>
  <c r="M9" i="22"/>
  <c r="L9" i="22"/>
  <c r="K9" i="22"/>
  <c r="J9" i="22"/>
  <c r="I9" i="22"/>
  <c r="H9" i="22"/>
  <c r="G9" i="22"/>
  <c r="F9" i="22"/>
  <c r="N8" i="22"/>
  <c r="M8" i="22"/>
  <c r="L8" i="22"/>
  <c r="K8" i="22"/>
  <c r="J8" i="22"/>
  <c r="I8" i="22"/>
  <c r="H8" i="22"/>
  <c r="G8" i="22"/>
  <c r="F8" i="22"/>
  <c r="N7" i="22"/>
  <c r="M7" i="22"/>
  <c r="L7" i="22"/>
  <c r="K7" i="22"/>
  <c r="J7" i="22"/>
  <c r="I7" i="22"/>
  <c r="H7" i="22"/>
  <c r="G7" i="22"/>
  <c r="F7" i="22"/>
  <c r="N6" i="22"/>
  <c r="M6" i="22"/>
  <c r="L6" i="22"/>
  <c r="K6" i="22"/>
  <c r="J6" i="22"/>
  <c r="I6" i="22"/>
  <c r="H6" i="22"/>
  <c r="G6" i="22"/>
  <c r="F6" i="22"/>
  <c r="N5" i="22"/>
  <c r="M5" i="22"/>
  <c r="L5" i="22"/>
  <c r="K5" i="22"/>
  <c r="J5" i="22"/>
  <c r="I5" i="22"/>
  <c r="H5" i="22"/>
  <c r="G5" i="22"/>
  <c r="F5" i="22"/>
  <c r="N4" i="22"/>
  <c r="M4" i="22"/>
  <c r="L4" i="22"/>
  <c r="K4" i="22"/>
  <c r="J4" i="22"/>
  <c r="I4" i="22"/>
  <c r="H4" i="22"/>
  <c r="G4" i="22"/>
  <c r="F4" i="22"/>
  <c r="N3" i="22"/>
  <c r="M3" i="22"/>
  <c r="L3" i="22"/>
  <c r="K3" i="22"/>
  <c r="J3" i="22"/>
  <c r="I3" i="22"/>
  <c r="H3" i="22"/>
  <c r="G3" i="22"/>
  <c r="F3" i="22"/>
  <c r="N2" i="22"/>
  <c r="M2" i="22"/>
  <c r="L2" i="22"/>
  <c r="K2" i="22"/>
  <c r="J2" i="22"/>
  <c r="I2" i="22"/>
  <c r="H2" i="22"/>
  <c r="G2" i="22"/>
  <c r="F2" i="22"/>
  <c r="E600" i="22"/>
  <c r="E599" i="22"/>
  <c r="E598" i="22"/>
  <c r="E597" i="22"/>
  <c r="E593" i="22"/>
  <c r="E592" i="22"/>
  <c r="E591" i="22"/>
  <c r="E590" i="22"/>
  <c r="E589" i="22"/>
  <c r="E588" i="22"/>
  <c r="E587" i="22"/>
  <c r="E586" i="22"/>
  <c r="E585" i="22"/>
  <c r="E584" i="22"/>
  <c r="E583" i="22"/>
  <c r="E582" i="22"/>
  <c r="E581" i="22"/>
  <c r="E580" i="22"/>
  <c r="E579" i="22"/>
  <c r="E578" i="22"/>
  <c r="E577" i="22"/>
  <c r="E576" i="22"/>
  <c r="E575" i="22"/>
  <c r="E574" i="22"/>
  <c r="E573" i="22"/>
  <c r="E572" i="22"/>
  <c r="E571" i="22"/>
  <c r="E570" i="22"/>
  <c r="E569" i="22"/>
  <c r="E568" i="22"/>
  <c r="E567" i="22"/>
  <c r="E566" i="22"/>
  <c r="E565" i="22"/>
  <c r="E564" i="22"/>
  <c r="E563" i="22"/>
  <c r="E562" i="22"/>
  <c r="E561" i="22"/>
  <c r="E560" i="22"/>
  <c r="E559" i="22"/>
  <c r="E558" i="22"/>
  <c r="E557" i="22"/>
  <c r="E556" i="22"/>
  <c r="E555" i="22"/>
  <c r="E554" i="22"/>
  <c r="E553" i="22"/>
  <c r="E552" i="22"/>
  <c r="E551" i="22"/>
  <c r="E550" i="22"/>
  <c r="E549" i="22"/>
  <c r="E548" i="22"/>
  <c r="E547" i="22"/>
  <c r="E546" i="22"/>
  <c r="E545" i="22"/>
  <c r="E544" i="22"/>
  <c r="E543" i="22"/>
  <c r="E542" i="22"/>
  <c r="E541" i="22"/>
  <c r="E540" i="22"/>
  <c r="E539" i="22"/>
  <c r="E538" i="22"/>
  <c r="E537" i="22"/>
  <c r="E536" i="22"/>
  <c r="E535" i="22"/>
  <c r="E534" i="22"/>
  <c r="E533" i="22"/>
  <c r="E532" i="22"/>
  <c r="E531" i="22"/>
  <c r="E530" i="22"/>
  <c r="E529" i="22"/>
  <c r="E528" i="22"/>
  <c r="E527" i="22"/>
  <c r="E526" i="22"/>
  <c r="E525" i="22"/>
  <c r="E524" i="22"/>
  <c r="E523" i="22"/>
  <c r="E522" i="22"/>
  <c r="E521" i="22"/>
  <c r="E520" i="22"/>
  <c r="E519" i="22"/>
  <c r="E518" i="22"/>
  <c r="E517" i="22"/>
  <c r="E516" i="22"/>
  <c r="E515" i="22"/>
  <c r="E514" i="22"/>
  <c r="E513" i="22"/>
  <c r="E512" i="22"/>
  <c r="E511" i="22"/>
  <c r="E510" i="22"/>
  <c r="E509" i="22"/>
  <c r="E508" i="22"/>
  <c r="E507" i="22"/>
  <c r="E506" i="22"/>
  <c r="H12" i="10" s="1"/>
  <c r="E505" i="22"/>
  <c r="H11" i="10" s="1"/>
  <c r="E504" i="22"/>
  <c r="E503" i="22"/>
  <c r="E502" i="22"/>
  <c r="E501" i="22"/>
  <c r="E500" i="22"/>
  <c r="E499" i="22"/>
  <c r="E498" i="22"/>
  <c r="E497" i="22"/>
  <c r="E496" i="22"/>
  <c r="E495" i="22"/>
  <c r="E494" i="22"/>
  <c r="E493" i="22"/>
  <c r="E492" i="22"/>
  <c r="E491" i="22"/>
  <c r="E490" i="22"/>
  <c r="E489" i="22"/>
  <c r="E488" i="22"/>
  <c r="E487" i="22"/>
  <c r="E486" i="22"/>
  <c r="E485" i="22"/>
  <c r="E484" i="22"/>
  <c r="E483" i="22"/>
  <c r="E482" i="22"/>
  <c r="E481" i="22"/>
  <c r="E480" i="22"/>
  <c r="E479" i="22"/>
  <c r="E478" i="22"/>
  <c r="E477" i="22"/>
  <c r="E476" i="22"/>
  <c r="E475" i="22"/>
  <c r="E474" i="22"/>
  <c r="E473" i="22"/>
  <c r="E472" i="22"/>
  <c r="E471" i="22"/>
  <c r="E470" i="22"/>
  <c r="E469" i="22"/>
  <c r="E468" i="22"/>
  <c r="E467" i="22"/>
  <c r="E466" i="22"/>
  <c r="E465" i="22"/>
  <c r="E464" i="22"/>
  <c r="E463" i="22"/>
  <c r="E462" i="22"/>
  <c r="E461" i="22"/>
  <c r="E460" i="22"/>
  <c r="E459" i="22"/>
  <c r="E458" i="22"/>
  <c r="E457" i="22"/>
  <c r="E456" i="22"/>
  <c r="E455" i="22"/>
  <c r="E454" i="22"/>
  <c r="E453" i="22"/>
  <c r="H35" i="10" s="1"/>
  <c r="E452" i="22"/>
  <c r="H34" i="10" s="1"/>
  <c r="E451" i="22"/>
  <c r="E450" i="22"/>
  <c r="E449" i="22"/>
  <c r="E448" i="22"/>
  <c r="E447" i="22"/>
  <c r="E446" i="22"/>
  <c r="E445" i="22"/>
  <c r="E444" i="22"/>
  <c r="E443" i="22"/>
  <c r="E442" i="22"/>
  <c r="E441" i="22"/>
  <c r="E440" i="22"/>
  <c r="E439" i="22"/>
  <c r="E438" i="22"/>
  <c r="E437" i="22"/>
  <c r="E436" i="22"/>
  <c r="E435" i="22"/>
  <c r="E434" i="22"/>
  <c r="E433" i="22"/>
  <c r="E432" i="22"/>
  <c r="E431" i="22"/>
  <c r="E430" i="22"/>
  <c r="E429" i="22"/>
  <c r="E428" i="22"/>
  <c r="E427" i="22"/>
  <c r="E426" i="22"/>
  <c r="E425" i="22"/>
  <c r="E424" i="22"/>
  <c r="E423" i="22"/>
  <c r="E422" i="22"/>
  <c r="E421" i="22"/>
  <c r="E420" i="22"/>
  <c r="E419" i="22"/>
  <c r="E418" i="22"/>
  <c r="E417" i="22"/>
  <c r="E416" i="22"/>
  <c r="E415" i="22"/>
  <c r="E414" i="22"/>
  <c r="E413" i="22"/>
  <c r="E412" i="22"/>
  <c r="E411" i="22"/>
  <c r="E410" i="22"/>
  <c r="E409" i="22"/>
  <c r="E408" i="22"/>
  <c r="E407" i="22"/>
  <c r="E406" i="22"/>
  <c r="E405" i="22"/>
  <c r="E404" i="22"/>
  <c r="E403" i="22"/>
  <c r="E402" i="22"/>
  <c r="E401" i="22"/>
  <c r="E400" i="22"/>
  <c r="E399" i="22"/>
  <c r="E398" i="22"/>
  <c r="E397" i="22"/>
  <c r="E396" i="22"/>
  <c r="E395" i="22"/>
  <c r="E394" i="22"/>
  <c r="E393" i="22"/>
  <c r="E392" i="22"/>
  <c r="E391" i="22"/>
  <c r="E390" i="22"/>
  <c r="E389" i="22"/>
  <c r="E388" i="22"/>
  <c r="E387" i="22"/>
  <c r="E386" i="22"/>
  <c r="E385" i="22"/>
  <c r="E384" i="22"/>
  <c r="E383" i="22"/>
  <c r="E382" i="22"/>
  <c r="E381" i="22"/>
  <c r="E380" i="22"/>
  <c r="E379" i="22"/>
  <c r="E378" i="22"/>
  <c r="E377" i="22"/>
  <c r="E376" i="22"/>
  <c r="E375" i="22"/>
  <c r="E374" i="22"/>
  <c r="E373" i="22"/>
  <c r="E372" i="22"/>
  <c r="E371" i="22"/>
  <c r="E370" i="22"/>
  <c r="E369" i="22"/>
  <c r="E368" i="22"/>
  <c r="E367" i="22"/>
  <c r="E366" i="22"/>
  <c r="E365" i="22"/>
  <c r="E364" i="22"/>
  <c r="E363" i="22"/>
  <c r="E362" i="22"/>
  <c r="E361" i="22"/>
  <c r="E360" i="22"/>
  <c r="E359" i="22"/>
  <c r="E358" i="22"/>
  <c r="E357" i="22"/>
  <c r="E356" i="22"/>
  <c r="E355" i="22"/>
  <c r="E354" i="22"/>
  <c r="E353" i="22"/>
  <c r="E352" i="22"/>
  <c r="E351" i="22"/>
  <c r="E350" i="22"/>
  <c r="E349" i="22"/>
  <c r="E348" i="22"/>
  <c r="E347" i="22"/>
  <c r="E346" i="22"/>
  <c r="E345" i="22"/>
  <c r="E344" i="22"/>
  <c r="E343" i="22"/>
  <c r="E342" i="22"/>
  <c r="E341" i="22"/>
  <c r="E340" i="22"/>
  <c r="E339" i="22"/>
  <c r="E338" i="22"/>
  <c r="E337" i="22"/>
  <c r="E336" i="22"/>
  <c r="E335" i="22"/>
  <c r="E334" i="22"/>
  <c r="E333" i="22"/>
  <c r="E332" i="22"/>
  <c r="E331" i="22"/>
  <c r="E330" i="22"/>
  <c r="E329" i="22"/>
  <c r="E328" i="22"/>
  <c r="E327" i="22"/>
  <c r="E326" i="22"/>
  <c r="E325" i="22"/>
  <c r="E324" i="22"/>
  <c r="E323" i="22"/>
  <c r="E322" i="22"/>
  <c r="E321" i="22"/>
  <c r="E320" i="22"/>
  <c r="E319" i="22"/>
  <c r="E318" i="22"/>
  <c r="E317" i="22"/>
  <c r="E316" i="22"/>
  <c r="E315" i="22"/>
  <c r="E314" i="22"/>
  <c r="E313" i="22"/>
  <c r="E312" i="22"/>
  <c r="E311" i="22"/>
  <c r="E310" i="22"/>
  <c r="E309" i="22"/>
  <c r="E308" i="22"/>
  <c r="E307" i="22"/>
  <c r="E306" i="22"/>
  <c r="E305" i="22"/>
  <c r="E304" i="22"/>
  <c r="E303" i="22"/>
  <c r="E302" i="22"/>
  <c r="E301" i="22"/>
  <c r="E300" i="22"/>
  <c r="E299" i="22"/>
  <c r="E298" i="22"/>
  <c r="E297" i="22"/>
  <c r="E296" i="22"/>
  <c r="E295" i="22"/>
  <c r="E294" i="22"/>
  <c r="E293" i="22"/>
  <c r="E292" i="22"/>
  <c r="E291" i="22"/>
  <c r="E290" i="22"/>
  <c r="E289" i="22"/>
  <c r="E288" i="22"/>
  <c r="E287" i="22"/>
  <c r="E286" i="22"/>
  <c r="E285" i="22"/>
  <c r="E284" i="22"/>
  <c r="E283" i="22"/>
  <c r="E282" i="22"/>
  <c r="E281" i="22"/>
  <c r="E280" i="22"/>
  <c r="E279" i="22"/>
  <c r="E278" i="22"/>
  <c r="E277" i="22"/>
  <c r="E276" i="22"/>
  <c r="E275" i="22"/>
  <c r="E274" i="22"/>
  <c r="E273" i="22"/>
  <c r="E272" i="22"/>
  <c r="E271" i="22"/>
  <c r="E270" i="22"/>
  <c r="E269" i="22"/>
  <c r="E268" i="22"/>
  <c r="E267" i="22"/>
  <c r="E266" i="22"/>
  <c r="E265" i="22"/>
  <c r="E264" i="22"/>
  <c r="E263" i="22"/>
  <c r="E262" i="22"/>
  <c r="E261" i="22"/>
  <c r="E260" i="22"/>
  <c r="E259" i="22"/>
  <c r="E258" i="22"/>
  <c r="E257" i="22"/>
  <c r="E256" i="22"/>
  <c r="E255" i="22"/>
  <c r="E254" i="22"/>
  <c r="E253" i="22"/>
  <c r="E252" i="22"/>
  <c r="E251" i="22"/>
  <c r="E250" i="22"/>
  <c r="E249" i="22"/>
  <c r="E248" i="22"/>
  <c r="E247" i="22"/>
  <c r="E246" i="22"/>
  <c r="E245" i="22"/>
  <c r="E244" i="22"/>
  <c r="E243" i="22"/>
  <c r="E242" i="22"/>
  <c r="E241" i="22"/>
  <c r="E240" i="22"/>
  <c r="E239" i="22"/>
  <c r="E238" i="22"/>
  <c r="E237" i="22"/>
  <c r="H13" i="13" s="1"/>
  <c r="E236" i="22"/>
  <c r="E235" i="22"/>
  <c r="E234" i="22"/>
  <c r="E233" i="22"/>
  <c r="E232" i="22"/>
  <c r="E231" i="22"/>
  <c r="E230" i="22"/>
  <c r="E229" i="22"/>
  <c r="E228" i="22"/>
  <c r="E227" i="22"/>
  <c r="E226" i="22"/>
  <c r="E225" i="22"/>
  <c r="E224" i="22"/>
  <c r="E223" i="22"/>
  <c r="E222" i="22"/>
  <c r="E221" i="22"/>
  <c r="E220" i="22"/>
  <c r="E219" i="22"/>
  <c r="E218" i="22"/>
  <c r="E217" i="22"/>
  <c r="E216" i="22"/>
  <c r="E215" i="22"/>
  <c r="E214" i="22"/>
  <c r="E213" i="22"/>
  <c r="E212" i="22"/>
  <c r="E211" i="22"/>
  <c r="E210" i="22"/>
  <c r="E209" i="22"/>
  <c r="E208" i="22"/>
  <c r="E207" i="22"/>
  <c r="E206" i="22"/>
  <c r="E205" i="22"/>
  <c r="E204" i="22"/>
  <c r="E203" i="22"/>
  <c r="E202" i="22"/>
  <c r="E201" i="22"/>
  <c r="E200" i="22"/>
  <c r="E199" i="22"/>
  <c r="E198" i="22"/>
  <c r="E197" i="22"/>
  <c r="E196" i="22"/>
  <c r="E195" i="22"/>
  <c r="E194" i="22"/>
  <c r="E193" i="22"/>
  <c r="E192" i="22"/>
  <c r="E191" i="22"/>
  <c r="E190" i="22"/>
  <c r="E189" i="22"/>
  <c r="E188" i="22"/>
  <c r="E187" i="22"/>
  <c r="E186" i="22"/>
  <c r="E185" i="22"/>
  <c r="E184" i="22"/>
  <c r="E183" i="22"/>
  <c r="E182" i="22"/>
  <c r="E181" i="22"/>
  <c r="E180" i="22"/>
  <c r="E179" i="22"/>
  <c r="E178" i="22"/>
  <c r="E177" i="22"/>
  <c r="E176" i="22"/>
  <c r="E175" i="22"/>
  <c r="E174" i="22"/>
  <c r="E173" i="22"/>
  <c r="E172" i="22"/>
  <c r="E171" i="22"/>
  <c r="E170" i="22"/>
  <c r="E169" i="22"/>
  <c r="E168" i="22"/>
  <c r="E167" i="22"/>
  <c r="E166" i="22"/>
  <c r="E165" i="22"/>
  <c r="E164" i="22"/>
  <c r="H39" i="10" s="1"/>
  <c r="I39" i="10" s="1"/>
  <c r="E163" i="22"/>
  <c r="E162" i="22"/>
  <c r="E161" i="22"/>
  <c r="E160" i="22"/>
  <c r="E159" i="22"/>
  <c r="E158" i="22"/>
  <c r="E157" i="22"/>
  <c r="H16" i="10" s="1"/>
  <c r="I16" i="10" s="1"/>
  <c r="E156" i="22"/>
  <c r="E155" i="22"/>
  <c r="E154" i="22"/>
  <c r="E153" i="22"/>
  <c r="E152" i="22"/>
  <c r="E151" i="22"/>
  <c r="E150" i="22"/>
  <c r="E149" i="22"/>
  <c r="E148" i="22"/>
  <c r="E147" i="22"/>
  <c r="E146" i="22"/>
  <c r="E145" i="22"/>
  <c r="E144" i="22"/>
  <c r="E143" i="22"/>
  <c r="E142" i="22"/>
  <c r="E141" i="22"/>
  <c r="E140" i="22"/>
  <c r="E139" i="22"/>
  <c r="E138" i="22"/>
  <c r="E137" i="22"/>
  <c r="E136" i="22"/>
  <c r="E135" i="22"/>
  <c r="E134" i="22"/>
  <c r="E133" i="22"/>
  <c r="E132" i="22"/>
  <c r="E131" i="22"/>
  <c r="E130" i="22"/>
  <c r="E129" i="22"/>
  <c r="E128" i="22"/>
  <c r="E127" i="22"/>
  <c r="E126" i="22"/>
  <c r="E125" i="22"/>
  <c r="E124" i="22"/>
  <c r="E123" i="22"/>
  <c r="E122" i="22"/>
  <c r="E121" i="22"/>
  <c r="E120" i="22"/>
  <c r="E119" i="22"/>
  <c r="E118" i="22"/>
  <c r="H48" i="10" s="1"/>
  <c r="E117" i="22"/>
  <c r="E116" i="22"/>
  <c r="E115" i="22"/>
  <c r="E114" i="22"/>
  <c r="E113" i="22"/>
  <c r="E112" i="22"/>
  <c r="E111" i="22"/>
  <c r="E110" i="22"/>
  <c r="E109" i="22"/>
  <c r="E108" i="22"/>
  <c r="E107" i="22"/>
  <c r="E106" i="22"/>
  <c r="E105" i="22"/>
  <c r="E104" i="22"/>
  <c r="E103" i="22"/>
  <c r="E102" i="22"/>
  <c r="E101" i="22"/>
  <c r="E100" i="22"/>
  <c r="H27" i="10" s="1"/>
  <c r="I27" i="10" s="1"/>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 r="E24" i="22"/>
  <c r="E23" i="22"/>
  <c r="E22" i="22"/>
  <c r="E21" i="22"/>
  <c r="E20" i="22"/>
  <c r="E19" i="22"/>
  <c r="E18" i="22"/>
  <c r="H46" i="10" s="1"/>
  <c r="E17" i="22"/>
  <c r="E16" i="22"/>
  <c r="E15" i="22"/>
  <c r="E14" i="22"/>
  <c r="E13" i="22"/>
  <c r="E12" i="22"/>
  <c r="E11" i="22"/>
  <c r="E10" i="22"/>
  <c r="E9" i="22"/>
  <c r="E8" i="22"/>
  <c r="E7" i="22"/>
  <c r="E6" i="22"/>
  <c r="E5" i="22"/>
  <c r="E4" i="22"/>
  <c r="E3" i="22"/>
  <c r="E2" i="22"/>
  <c r="H39" i="17" l="1"/>
  <c r="H11" i="29"/>
  <c r="H18" i="29"/>
  <c r="H17" i="13"/>
  <c r="H42" i="17"/>
  <c r="M42" i="17" s="1"/>
  <c r="H34" i="27"/>
  <c r="M34" i="27" s="1"/>
  <c r="H14" i="27"/>
  <c r="M14" i="27" s="1"/>
  <c r="H25" i="27"/>
  <c r="M25" i="27" s="1"/>
  <c r="H15" i="24"/>
  <c r="M15" i="24" s="1"/>
  <c r="H45" i="28"/>
  <c r="M45" i="28" s="1"/>
  <c r="H25" i="28"/>
  <c r="M25" i="28" s="1"/>
  <c r="H45" i="27"/>
  <c r="M45" i="27" s="1"/>
  <c r="H19" i="29"/>
  <c r="I19" i="29" s="1"/>
  <c r="H53" i="28"/>
  <c r="H52" i="27"/>
  <c r="H33" i="17"/>
  <c r="I33" i="17" s="1"/>
  <c r="H23" i="10"/>
  <c r="H21" i="24"/>
  <c r="H18" i="13"/>
  <c r="I18" i="13" s="1"/>
  <c r="H44" i="17"/>
  <c r="I44" i="17" s="1"/>
  <c r="H45" i="17"/>
  <c r="I45" i="17" s="1"/>
  <c r="H46" i="17"/>
  <c r="I46" i="17" s="1"/>
  <c r="H17" i="10"/>
  <c r="I17" i="10" s="1"/>
  <c r="H11" i="13"/>
  <c r="H28" i="10"/>
  <c r="I28" i="10" s="1"/>
  <c r="H31" i="17"/>
  <c r="I31" i="17" s="1"/>
  <c r="H32" i="17"/>
  <c r="I32" i="17" s="1"/>
  <c r="H40" i="10"/>
  <c r="I40" i="10" s="1"/>
  <c r="H50" i="10"/>
  <c r="I50" i="10" s="1"/>
  <c r="C4" i="10"/>
  <c r="M39" i="17" l="1"/>
  <c r="M11" i="29"/>
  <c r="M11" i="13"/>
  <c r="F41" i="10"/>
  <c r="F29" i="10"/>
  <c r="F18" i="10"/>
  <c r="F34" i="17" l="1"/>
  <c r="F51" i="10" l="1"/>
</calcChain>
</file>

<file path=xl/sharedStrings.xml><?xml version="1.0" encoding="utf-8"?>
<sst xmlns="http://schemas.openxmlformats.org/spreadsheetml/2006/main" count="4717" uniqueCount="1570">
  <si>
    <t>TỔNG CÔNG TY</t>
  </si>
  <si>
    <t>CỘNG HÒA XÃ HỘI CHỦ NGHĨA VIỆT NAM</t>
  </si>
  <si>
    <t>DỊCH VỤ VIỄN THÔNG</t>
  </si>
  <si>
    <t>Độc lập - Tự do - Hạnh phúc</t>
  </si>
  <si>
    <t>TRUNG TÂM</t>
  </si>
  <si>
    <t>KINH DOANH VNPT TP.HCM</t>
  </si>
  <si>
    <t>STT</t>
  </si>
  <si>
    <t>MỤC TIÊU (KPOs)</t>
  </si>
  <si>
    <t>THƯỚC ĐO (KPIs)</t>
  </si>
  <si>
    <t>ĐVT</t>
  </si>
  <si>
    <t>CHỈ TIÊU</t>
  </si>
  <si>
    <t>TỶ TRỌNG</t>
  </si>
  <si>
    <t>GHI CHÚ</t>
  </si>
  <si>
    <t>Triệu đồng</t>
  </si>
  <si>
    <t>Theo chỉ tiêu giao</t>
  </si>
  <si>
    <t>TB</t>
  </si>
  <si>
    <t>Điểm</t>
  </si>
  <si>
    <t>%</t>
  </si>
  <si>
    <t>Thực hiện 100% theo quy định, hướng dẫn của đơn vị và của TTKD</t>
  </si>
  <si>
    <t>Chỉ tiêu bắt buộc</t>
  </si>
  <si>
    <t>Tổng cộng</t>
  </si>
  <si>
    <t>TT</t>
  </si>
  <si>
    <t>MỤC TIÊU CHIẾN LƯỢC (KPOs)</t>
  </si>
  <si>
    <t>ĐO LƯỜNG (KPIs )</t>
  </si>
  <si>
    <t>Chất lượng phục vụ khách hàng theo tiêu chuẩn quy định</t>
  </si>
  <si>
    <t>Cộng</t>
  </si>
  <si>
    <t>Đảm bảo chất lượng phục vụ</t>
  </si>
  <si>
    <t>Đảm bảo giờ làm việc</t>
  </si>
  <si>
    <t>Thuê bao</t>
  </si>
  <si>
    <t>Mức độ tuân thủ quy trình, quy định, phối hợp công tác của TTKD</t>
  </si>
  <si>
    <t xml:space="preserve">Nếu vi phạm sẽ trừ điểm </t>
  </si>
  <si>
    <t>Mức độ tuân thủ quy trình quy định của TTKD</t>
  </si>
  <si>
    <t>Điểm chất lượng giám sát</t>
  </si>
  <si>
    <t>Thực hiện các công việc khác theo yêu cầu của Lãnh đạo</t>
  </si>
  <si>
    <t>Đáp ứng 100% khối lượng công việc được giao theo yêu cầu</t>
  </si>
  <si>
    <t>Ghi chú</t>
  </si>
  <si>
    <t>- BSC giao cho Tổ trưởng như BSC của Nhân viên  nhưng chỉ tiêu giao và thực hiện là kết quả tổng của cả tổ (bao gồm CTV- nếu có).</t>
  </si>
  <si>
    <t>- Áp dụng phụ lục điểm cộng, điểm trừ theo quy định .</t>
  </si>
  <si>
    <t>Chất lượng tư vấn DV</t>
  </si>
  <si>
    <t>Theo kết quả đánh giá của kiểm soát viên và chấm điểm theo qui định.</t>
  </si>
  <si>
    <t>Đảm bảo tỷ lệ giám sát gián tiếp công tác khai báo thông tin thuê bao trả trước</t>
  </si>
  <si>
    <t>Chất lượng công tác giám sát thuê bao</t>
  </si>
  <si>
    <t>Công tác truyền thông Online theo yêu cầu &amp; chủ động</t>
  </si>
  <si>
    <t>Doanh thu từ khách hàng</t>
  </si>
  <si>
    <t>Đảm bảo tỷ lệ lưu thoát</t>
  </si>
  <si>
    <t>Xây dựng kế hoạch truyền thông</t>
  </si>
  <si>
    <t>- Căn cứ kết quả phản hồi của các đơn vị trong tháng để đánh giá;
- Có báo cáo kết quả giám sát hàng tháng</t>
  </si>
  <si>
    <t>Mức độ hoàn thành khối lượng công việc trong tháng</t>
  </si>
  <si>
    <t>Tiến độ và chất lượng thực hiện công việc theo yêu cầu</t>
  </si>
  <si>
    <t xml:space="preserve">Chất lượng không sai xót;
Tiến độ: đúng yêu cầu, không chậm trễ </t>
  </si>
  <si>
    <t>Bắt buộc</t>
  </si>
  <si>
    <t>Lãnh đạo đánh giá trên kết quả thực hiện. Nếu vi phạm sẽ đánh giá tùy mức độ</t>
  </si>
  <si>
    <t>Xây dựng kế hoạch công tác giám sát</t>
  </si>
  <si>
    <t>Báo cáo kết quả giám sát hàng tháng</t>
  </si>
  <si>
    <t>Thực hiện công tác giám sát trong tháng</t>
  </si>
  <si>
    <t>Kết quả điều hành giám sát công việc chung của tổ</t>
  </si>
  <si>
    <t>Kết quả BSC bình quân của các nhân viên tổ quản lý</t>
  </si>
  <si>
    <t>Thực hiện công việc khác theo sự phân công của lãnh đạo</t>
  </si>
  <si>
    <t>Thực hiện 100% khối lượng công việc được giao theo yêu cầu của LĐ</t>
  </si>
  <si>
    <t>LĐP đánh giá khi có giao việc phát sinh khác</t>
  </si>
  <si>
    <t>Thời gian talk time bình quân ngày</t>
  </si>
  <si>
    <t>Năng suất theo sản lượng cuộc tiếp nhận</t>
  </si>
  <si>
    <t>Năng suất theo sản lượng cuộc gọi ra</t>
  </si>
  <si>
    <t>Tổng doanh thu phát triển mới các dịch vụ</t>
  </si>
  <si>
    <t>Đảm bảo tỷ lệ giám sát gián tiếp công tác khai báo thông tin thuê bao trả trước, giám sát chất lượng cuộc gọi</t>
  </si>
  <si>
    <t>Điều hành công tác trực đài 1022</t>
  </si>
  <si>
    <t>HCM_NS_SLGOI_001</t>
  </si>
  <si>
    <t>HCM_NS_TTIME_001</t>
  </si>
  <si>
    <t>Kết quả thực hiện các chương trình chiến lược do TTKD triển khai</t>
  </si>
  <si>
    <t>HCM_CT_CLUOC_001</t>
  </si>
  <si>
    <t>HCM_CL_CVIEC_021</t>
  </si>
  <si>
    <t>HCM_CL_CVIEC_015</t>
  </si>
  <si>
    <t>HCM_CL_CVIEC_032</t>
  </si>
  <si>
    <t>HCM_CL_CVIEC_028</t>
  </si>
  <si>
    <t>HCM_NS_SLGOI_002</t>
  </si>
  <si>
    <t>HCM_NS_TTIME_002</t>
  </si>
  <si>
    <t>HCM_CL_BQTBB_002</t>
  </si>
  <si>
    <t>HCM_CL_BQTBB_001</t>
  </si>
  <si>
    <t>HCM_DT_PTMOI_012</t>
  </si>
  <si>
    <t>HCM_CL_PTTBB_007</t>
  </si>
  <si>
    <t>HCM_CL_THONG_003</t>
  </si>
  <si>
    <t>HCM_CL_THONG_004</t>
  </si>
  <si>
    <t>HCM_CL_TUVAN_001</t>
  </si>
  <si>
    <t>HCM_CL_GSTBB_002</t>
  </si>
  <si>
    <t>HCM_CL_GSTBB_001</t>
  </si>
  <si>
    <t>HCM_CL_CVIEC_029</t>
  </si>
  <si>
    <t>HCM_CL_CVIEC_003</t>
  </si>
  <si>
    <t>HCM_CL_GSTBB_004</t>
  </si>
  <si>
    <t>HCM_CL_GSTBB_005</t>
  </si>
  <si>
    <t>HCM_CL_GSTBB_006</t>
  </si>
  <si>
    <t>HCM_CL_GSTBB_003</t>
  </si>
  <si>
    <t>HCM_CL_BSCTO_001</t>
  </si>
  <si>
    <t>HCM_DT_PTMOI_021</t>
  </si>
  <si>
    <t>HCM_CL_D1022_001</t>
  </si>
  <si>
    <t>HCM_CL_GSTBB_007</t>
  </si>
  <si>
    <t>KPI_HRM_OLD</t>
  </si>
  <si>
    <t>Chất lượng tư vấn DV, xử lý tương tác Zalo OA</t>
  </si>
  <si>
    <t>Lỗi</t>
  </si>
  <si>
    <t>- Các chỉ tiêu KPI đánh giá đạt tối đa là 120% tỷ trọng qui định.</t>
  </si>
  <si>
    <t>HCM_SL_ZZALO_003</t>
  </si>
  <si>
    <t>ĐV/ CÁ NHÂN PHỤ TRÁCH CHỈ TIÊU</t>
  </si>
  <si>
    <t>SỐ LIỆU GIAO</t>
  </si>
  <si>
    <t>KQ THỰC HIỆN</t>
  </si>
  <si>
    <t>ĐV</t>
  </si>
  <si>
    <t>ĐH</t>
  </si>
  <si>
    <t xml:space="preserve"> ĐV</t>
  </si>
  <si>
    <t>Kết quả thực hiện công việc giao theo các chỉ số điều hành</t>
  </si>
  <si>
    <t>Đánh giá tối đa 100%</t>
  </si>
  <si>
    <t>HCM_DT_SSHOP_001</t>
  </si>
  <si>
    <t>HCM_CL_CTBSC_018</t>
  </si>
  <si>
    <t>Tỷ lệ thuê bao OB gia hạn thành công</t>
  </si>
  <si>
    <t>II</t>
  </si>
  <si>
    <t>Tỷ lệ OB gia hạn</t>
  </si>
  <si>
    <t>Khách hàng quan tâm qua ZALO OA</t>
  </si>
  <si>
    <t>Doanh thu dịch vụ CNTT phát triền mới trong tháng</t>
  </si>
  <si>
    <t>Phát triển mới gói Home Combo</t>
  </si>
  <si>
    <t>Số lượng Khách hàng VNPT Pay/Mobile Money phát triển mới</t>
  </si>
  <si>
    <t>HCM_TB_APPBH_003</t>
  </si>
  <si>
    <t>Số lượng Khách hàng VNPT Pay/Mobile Money phát sinh giao dịch (PSGD)</t>
  </si>
  <si>
    <t>HCM_TB_APPBH_004</t>
  </si>
  <si>
    <t>I</t>
  </si>
  <si>
    <t>III</t>
  </si>
  <si>
    <t>Tỷ lệ đơn hàng thành công</t>
  </si>
  <si>
    <t>Doanh thu phát sinh Kênh Đại lý</t>
  </si>
  <si>
    <t>HCM_DT_DAILY_002</t>
  </si>
  <si>
    <t>Tỷ lệ thu cước trả sau thuộc nhóm DA_ CCCO</t>
  </si>
  <si>
    <t>HCM_CL_CCCC0_001</t>
  </si>
  <si>
    <t>Số lượng Đại lý có phát triển thêm dịch vụ mới và có phát sinh doanh thu trong tháng</t>
  </si>
  <si>
    <t>HCM_SL_DAILY_001</t>
  </si>
  <si>
    <t>Tỷ lệ thuyết phục khách hàng gia hạn trả cước trước thành công (60 ngày) thuộc nhóm DA_CCCO</t>
  </si>
  <si>
    <t>HCM_CL_CCCC0_002</t>
  </si>
  <si>
    <t>Số lượng Đại lý mới phát triển và có phát sinh doanh thu trong tháng</t>
  </si>
  <si>
    <t>HCM_SL_DAILY_002</t>
  </si>
  <si>
    <t>HCM_SL_COMBO_004</t>
  </si>
  <si>
    <t>Công tác đối soát và thanh toán cho đại lý</t>
  </si>
  <si>
    <t>HCM_CL_DAILY_001</t>
  </si>
  <si>
    <t>Tỷ lệ OB có thời gian kết nối ≥ 20 giây</t>
  </si>
  <si>
    <t>HCM_CL_OBDAI_005</t>
  </si>
  <si>
    <t>Thu thập thông tin thị trường</t>
  </si>
  <si>
    <t>HCM_CL_INFOR_003</t>
  </si>
  <si>
    <t>HCM_CL_ORDER_002</t>
  </si>
  <si>
    <t>Thực hiện theo danh mục giám sát của Trung tâm Kinh doanh</t>
  </si>
  <si>
    <t>HCM_CL_GSDMUC_001</t>
  </si>
  <si>
    <t>HCM_DT_PTMOI_044</t>
  </si>
  <si>
    <t>Khối lượng thực hiện  hồ sơ dự án trong tháng</t>
  </si>
  <si>
    <t>HCM_CL_CDUAN_003</t>
  </si>
  <si>
    <t>Tỷ lệ thuê bao PTM có thông tin liên hệ</t>
  </si>
  <si>
    <t>HCM_CL_CSKHH_019</t>
  </si>
  <si>
    <t>Tỷ lệ phiếu công tác hoàn trả</t>
  </si>
  <si>
    <t>HCM_CL_PCTHT_001</t>
  </si>
  <si>
    <t>Đánh giá chất lượng công tác điều hành và hỗ trợ AM qua chỉ tiêu tăng trưởng doanh thu PTM của AM</t>
  </si>
  <si>
    <t>HCM_CL_AMNEW_001</t>
  </si>
  <si>
    <t>Giữ doanh thu khách hàng tập giao trong tháng</t>
  </si>
  <si>
    <t>HCM_DT_HIHUU_008</t>
  </si>
  <si>
    <t>Thuê bao Fiber ngừng phát sinh cước trong tháng</t>
  </si>
  <si>
    <t>HCM_TB_FIBER_001</t>
  </si>
  <si>
    <t>Tổng doanh thu phát triển mới các dịch vụ_CSKH</t>
  </si>
  <si>
    <t>HCM_DT_PTMOI_051</t>
  </si>
  <si>
    <t>Tỷ lệ thuyết phục khách hàng gia hạn trả cước trước không thành công (60 ngày)</t>
  </si>
  <si>
    <t>HCM_TB_GIAHA_013</t>
  </si>
  <si>
    <t>Tỷ lệ thuyết phục khách hàng gia hạn trả cước trước không thành công (30 ngày)</t>
  </si>
  <si>
    <t>HCM_TB_GIAHA_014</t>
  </si>
  <si>
    <t>Tỷ lệ nợ cước lũy kế không thu được</t>
  </si>
  <si>
    <t>HCM_TB_PCUOC_014</t>
  </si>
  <si>
    <t>Tỷ lệ nợ cước thu ngay không thu được</t>
  </si>
  <si>
    <t>HCM_TB_PCUOC_015</t>
  </si>
  <si>
    <t>HCM_TB_ADDON_001</t>
  </si>
  <si>
    <t>Xử lý phản ánh của khách hàng</t>
  </si>
  <si>
    <t>HCM_CL_HOTRO_008</t>
  </si>
  <si>
    <t>Số lượng thuê bao thuyết phục khách hàng gia hạn trả cước trước thành công (60 ngày)</t>
  </si>
  <si>
    <t>HCM_TB_GIAHA_015</t>
  </si>
  <si>
    <t>Số lượng thuê bao thuyết phục khách hàng gia hạn trả cước trước thành công (30 ngày)</t>
  </si>
  <si>
    <t>HCM_TB_GIAHA_016</t>
  </si>
  <si>
    <t>Tỷ lệ thuyết phục khách hàng gia hạn trả cước trước không thành công (60 ngày)_KHDN</t>
  </si>
  <si>
    <t>HCM_TB_GIAHA_017</t>
  </si>
  <si>
    <t>Tỷ lệ thuyết phục khách hàng gia hạn trả cước trước không thành công (30 ngày)_KHDN</t>
  </si>
  <si>
    <t>HCM_TB_GIAHA_018</t>
  </si>
  <si>
    <t>Hoàn thành công việc nghiệp vụ sau bán hàng</t>
  </si>
  <si>
    <t>HCM_SL_HOTRO_001</t>
  </si>
  <si>
    <t>Chất lượng xử lý công việc nghiệp vụ sau bán hàng</t>
  </si>
  <si>
    <t>HCM_CL_HOTRO_005</t>
  </si>
  <si>
    <t>Thực hiện các công việc quản lý thanh toán</t>
  </si>
  <si>
    <t>HCM_CL_CVIEC_037</t>
  </si>
  <si>
    <t>Số lượng mã thanh toán thu cước tháng (n-1)</t>
  </si>
  <si>
    <t>HCM_TB_MCUOC_001</t>
  </si>
  <si>
    <t>Số lượng phiếu công tác (PCT) thực hiện hỗ trợ kinh doanh trong tháng</t>
  </si>
  <si>
    <t>HCM_SL_HOTRO_002</t>
  </si>
  <si>
    <t>Chất lượng công việc hỗ trợ kinh doanh</t>
  </si>
  <si>
    <t>HCM_CL_HOTRO_006</t>
  </si>
  <si>
    <t>Số lượng hồ sơ hoàn tất kiểm soát chuyển lưu kho</t>
  </si>
  <si>
    <t>HCM_SL_HSGOC_001</t>
  </si>
  <si>
    <t>Phối hợp theo dõi đôn đốc nộp hồ sơ gốc</t>
  </si>
  <si>
    <t>HCM_CL_HSGOC_006</t>
  </si>
  <si>
    <t>HCM_CL_HSGOC_007</t>
  </si>
  <si>
    <t>Kết quả điều hành giám sát công việc Nghiệp vụ sau bán hàng</t>
  </si>
  <si>
    <t>HCM_CL_BSCNV_001</t>
  </si>
  <si>
    <t>Kết quả điều hành giám sát công việc Quản lý thanh toán</t>
  </si>
  <si>
    <t>HCM_CL_BSCQL_001</t>
  </si>
  <si>
    <t>Kết quả điều hành giám sát công việc Thu cước</t>
  </si>
  <si>
    <t>HCM_CL_BSCTC_001</t>
  </si>
  <si>
    <t>Thực hiện các công việc liên quan thu cước, thu nợ</t>
  </si>
  <si>
    <t>HCM_CL_CVIEC_036</t>
  </si>
  <si>
    <t>Kết quả thực hiện công việc của nhân viên nhóm AS1</t>
  </si>
  <si>
    <t>HCM_CL_CTBSC_010</t>
  </si>
  <si>
    <t>Kết quả thực hiện công việc của nhân viên nhóm AS1.2</t>
  </si>
  <si>
    <t>HCM_CL_CTBSC_011</t>
  </si>
  <si>
    <t>Kết quả thực hiện công việc của nhân viên nhóm AS3</t>
  </si>
  <si>
    <t>HCM_CL_CTBSC_012</t>
  </si>
  <si>
    <t>Tăng trưởng doanh thu phát triển mới các dịch vụ</t>
  </si>
  <si>
    <t>HCM_DT_PTMOI_045</t>
  </si>
  <si>
    <t>Số lượng Điểm thanh toán cá nhân hoặc điểm Merchant nhỏ lẻ (loại 06)</t>
  </si>
  <si>
    <t>HCM_SL_MERCH_003</t>
  </si>
  <si>
    <t>Thực hiện thu thập thông tin thị trường</t>
  </si>
  <si>
    <t>HCM_CL_INFOR_002</t>
  </si>
  <si>
    <t>Đánh giá chất lượng công tác điều hành và hỗ trợ nhân viên qua chỉ tiêu tăng trưởng doanh thu PTM của KDĐB</t>
  </si>
  <si>
    <t>HCM_CL_DBNEW_001</t>
  </si>
  <si>
    <t>Tỷ lệ nhân viên Kinh doanh địa bàn thực hiện thu thập thông tin thị trường</t>
  </si>
  <si>
    <t>HCM_CL_INFOR_001</t>
  </si>
  <si>
    <t>Kết quả BSC bình quân của khối KDĐB</t>
  </si>
  <si>
    <t>HCM_CL_CTBSC_016</t>
  </si>
  <si>
    <t>Kết quả BSC bình quân của khối GDV</t>
  </si>
  <si>
    <t>HCM_CL_CTBSC_014</t>
  </si>
  <si>
    <t>Doanh thu phát triển mới trong tháng</t>
  </si>
  <si>
    <t>HCM_DT_PTMOI_007</t>
  </si>
  <si>
    <t>Doanh thu bán hàng trực tiếp của NV KDDĐTT</t>
  </si>
  <si>
    <t>HCM_DT_VNPTT_005</t>
  </si>
  <si>
    <t>Số lượng Điểm bán có nhận diện thương hiệu theo độ phủ địa bàn</t>
  </si>
  <si>
    <t>HCM_SL_BANLE_016</t>
  </si>
  <si>
    <t>Số lượng điểm bán có phát sinh doanh thu</t>
  </si>
  <si>
    <t>HCM_SL_BANLE_015</t>
  </si>
  <si>
    <t>Giám sát chất lượng điểm bán</t>
  </si>
  <si>
    <t>HCM_CL_CVIEC_038</t>
  </si>
  <si>
    <t>Số lượng Điểm Kinh Doanh Mobile Money (ĐKD) phát triển</t>
  </si>
  <si>
    <t>HCM_SL_MONEY_001</t>
  </si>
  <si>
    <t>Số lượng thực hiện công tác hậu mãi</t>
  </si>
  <si>
    <t>HCM_CL_CSKHH_016</t>
  </si>
  <si>
    <t>Chỉ tiêu chất lượng thực hiện công tác nghiệp vụ, CSKH &amp; hậu mãi</t>
  </si>
  <si>
    <t>HCM_CL_CSKHH_003</t>
  </si>
  <si>
    <t>HCM_CL_OBCKD_003</t>
  </si>
  <si>
    <t>HCM_CL_OBCKD_002</t>
  </si>
  <si>
    <t>Số lượng tương tác CSKH toàn trình</t>
  </si>
  <si>
    <t>HCM_SL_ZZALO_005</t>
  </si>
  <si>
    <t>HCM_CL_ZZALO_002</t>
  </si>
  <si>
    <t>Doanh thu bán hàng qua Shop.vnpt.vn (BRCĐ, VNP)</t>
  </si>
  <si>
    <t>HCM_CL_HOTRO_001</t>
  </si>
  <si>
    <t>HCM_CL_TRAIN_002</t>
  </si>
  <si>
    <t>HCM_SL_QIDOI_001</t>
  </si>
  <si>
    <t>Chất lượng thực hiện hồ sơ thầu</t>
  </si>
  <si>
    <t>HCM_CL_THAU_001</t>
  </si>
  <si>
    <t>Đàm phán/phối hợp với VTTP để đàm phán với đối tác/chủ đầu tư về thị phần/lợi thế triển khai CCDV, bán hàng so với nhà mạng khác,..đối với dự án loại 1/dự án gia hạn hợp đồng/dự án có thị phần dưới 30%.</t>
  </si>
  <si>
    <t>HCM_SL_DUAN1_001</t>
  </si>
  <si>
    <t>Thu thập thông tin tại dự án chuẩn bị đưa vào khai thác/dự án có thị phần dưới 30%</t>
  </si>
  <si>
    <t>HCM_SL_DUAN1_002</t>
  </si>
  <si>
    <t>Sản lượng Fiber PTM tại dự án loại 2</t>
  </si>
  <si>
    <t>HCM_TB_DUAN2_001</t>
  </si>
  <si>
    <t>Sản lượng Fiber PTM tại dự án loại 2 do kênh bán của P.PTTT xây dựng</t>
  </si>
  <si>
    <t>HCM_TB_DUAN2_002</t>
  </si>
  <si>
    <t>Xây dựng kênh bán hàng MỚI (dự án loại 2, loại 3)</t>
  </si>
  <si>
    <t>HCM_SL_DUANM_001</t>
  </si>
  <si>
    <t>Tổ chức bán hàng tại các dự án trọng điểm</t>
  </si>
  <si>
    <t>HCM_SL_DUANT_001</t>
  </si>
  <si>
    <t>HCM_SL_MERCH_005</t>
  </si>
  <si>
    <t>Mức độ tuân thủ quy trình, quy định, phối hợp công tác theo quy định của TTKD</t>
  </si>
  <si>
    <t>HCM_CL_CVIEC_012</t>
  </si>
  <si>
    <t>Kế hoạch phát triển kênh mới</t>
  </si>
  <si>
    <t>HCM_KH_KENHH_001</t>
  </si>
  <si>
    <t>HCM_SL_PTNEW_001</t>
  </si>
  <si>
    <t>Doanh thu dịch vụ VNP trả trước kênh bán mới phát triển trong tháng</t>
  </si>
  <si>
    <t>HCM_DT_KENHH_009</t>
  </si>
  <si>
    <t>HCM_SL_MERCH_004</t>
  </si>
  <si>
    <t>Thực hiện các công việc phát sinh do LĐP giao</t>
  </si>
  <si>
    <t>HCM_CL_CVIEC_030</t>
  </si>
  <si>
    <t>Doanh thu dịch vụ VNP trả sau của nhóm đại lý</t>
  </si>
  <si>
    <t>HCM_DT_VNPTS_001</t>
  </si>
  <si>
    <t>Tỷ lệ nợ cước không thu được (DV VNP trả sau)</t>
  </si>
  <si>
    <t>HCM_CL_VNPTS_001</t>
  </si>
  <si>
    <t>HCM_SL_CSKHH_001</t>
  </si>
  <si>
    <t>Doanh thu duy trì của tập khách hàng hiện hữu giao cá nhân quản lý</t>
  </si>
  <si>
    <t>HCM_DT_HIHUU_007</t>
  </si>
  <si>
    <t>Thuê bao PSC duy trì của tập khách hàng hiện hữu giao cá nhân quản lý</t>
  </si>
  <si>
    <t>HCM_TB_HIHUU_001</t>
  </si>
  <si>
    <t>Tỷ lệ nhân viên thực hiện thu thập thông tin thị trường</t>
  </si>
  <si>
    <t>Đạt</t>
  </si>
  <si>
    <t>Gíam sát theo VB 154/TTr-BHOL ngày 15/09/2022</t>
  </si>
  <si>
    <t>Nếu vi phạm áp dụng mức chế tài theo qui định TTKD</t>
  </si>
  <si>
    <t xml:space="preserve">Đáp ứng 100% khối lượng công việc được giao theo yêu cầu:
</t>
  </si>
  <si>
    <t>Sản lượng TB giám sát lỗi / chỉ tiêu giao</t>
  </si>
  <si>
    <t>Sản lượng TB duyệt / chỉ tiêu giao</t>
  </si>
  <si>
    <t>Chất lượng giám sát</t>
  </si>
  <si>
    <t xml:space="preserve">Theo kết quả phản hồi của các đơn vị và LĐP </t>
  </si>
  <si>
    <t>100%</t>
  </si>
  <si>
    <t>Áp dụng mức chế tài theo VB qui định TTKD.</t>
  </si>
  <si>
    <t>Số lượng dịch vụ CNTT phát triền mới trong tháng</t>
  </si>
  <si>
    <t>Sản lượng phê duyệt đăng ký TTTB VNP trả trước</t>
  </si>
  <si>
    <t>Số lượng thuê bao phê duyệt trong tháng / Số thuê bao phát sinh giám sát trong tháng</t>
  </si>
  <si>
    <t>Sản lượng phê duyệt VideoCall thuê bao VNP trả trước</t>
  </si>
  <si>
    <t>Hoàn thành 100% khối lượng công việc theo yêu cầu</t>
  </si>
  <si>
    <t>Sản lượng thuê bao giám sát lỗi</t>
  </si>
  <si>
    <t>Sản lượng thuê bao duyệt VideoCall</t>
  </si>
  <si>
    <t>MỤC TIÊU  (KPOs)</t>
  </si>
  <si>
    <t>Tỷ lệ thuê bao OB gia hạn CKN thành công</t>
  </si>
  <si>
    <t>Tỷ lệ thuê bao OB gia hạn CKD thành công</t>
  </si>
  <si>
    <t>Mã KPI</t>
  </si>
  <si>
    <t>Chỉ tiêu</t>
  </si>
  <si>
    <t>Đơn vị tính</t>
  </si>
  <si>
    <t>Tháng BSC</t>
  </si>
  <si>
    <t>MA_KPI</t>
  </si>
  <si>
    <t>TEN_KPI</t>
  </si>
  <si>
    <t>Các VTCV đánh giá</t>
  </si>
  <si>
    <t>Người xử lý số liệu bsc</t>
  </si>
  <si>
    <t>Đơn vị giám sát</t>
  </si>
  <si>
    <t>Đơn vị theo dõi số liệu điều hành tại</t>
  </si>
  <si>
    <t xml:space="preserve">Công thức đánh giá chỉ tiêu bsc
</t>
  </si>
  <si>
    <t>Mô tả cách lấy dữ liệu tính bsc
(Nhóm số liệu)</t>
  </si>
  <si>
    <t>File</t>
  </si>
  <si>
    <t>KPI_HRM</t>
  </si>
  <si>
    <t>Mo ta thuc hien so lieu tinh luong -V6</t>
  </si>
  <si>
    <t>Thuê bao quy đổi</t>
  </si>
  <si>
    <t>HCM_CL_CVIEC_004</t>
  </si>
  <si>
    <t>Thực hiện các công việc chung của tổ</t>
  </si>
  <si>
    <t>HCM_CL_CTBSC_007</t>
  </si>
  <si>
    <t>Kết quả thực hiện các chỉ tiêu BSC của  phòng</t>
  </si>
  <si>
    <t>HCM_CL_CTBSC_019</t>
  </si>
  <si>
    <t>Kết quả điều hành giám sát công tác Chăm sóc khách hàng</t>
  </si>
  <si>
    <t>HCM_CL_CTBSC_020</t>
  </si>
  <si>
    <t>Kết quả điều hành giám sát công tác sau bán hàng</t>
  </si>
  <si>
    <t>Số lượng</t>
  </si>
  <si>
    <t>HCM_TB_KCUOC_001</t>
  </si>
  <si>
    <t>Thuê bao không phát sinh cước trong tháng</t>
  </si>
  <si>
    <t>HCM_TB_PCUOC_018</t>
  </si>
  <si>
    <t>Tỷ lệ nợ cước trả sau tháng (n-1) theo MTT</t>
  </si>
  <si>
    <t>HCM_TB_GIAHA_020</t>
  </si>
  <si>
    <t>Tỷ lệ thuyết phục khách hàng gia hạn trả cước trước không thành công (Trước 30 ngày)_KHDN</t>
  </si>
  <si>
    <t>HCM_TB_PCUOC_017</t>
  </si>
  <si>
    <t>Tỷ lệ nợ cước trả sau lũy kế</t>
  </si>
  <si>
    <t>Số hồ sơ qui đổi hoàn tất trong tháng</t>
  </si>
  <si>
    <t>Hồ Sơ</t>
  </si>
  <si>
    <t>Thực hiện giải pháp, hỗ trợ thông tin cho khách hàng và các đơn vị khi sử dụng dịch vụ</t>
  </si>
  <si>
    <t>Công việc</t>
  </si>
  <si>
    <t>Mã thanh toán</t>
  </si>
  <si>
    <t>Phiếu CT</t>
  </si>
  <si>
    <t>Điểm bán</t>
  </si>
  <si>
    <t>HCM_SL_TVNEW_001</t>
  </si>
  <si>
    <t>Sản lượng phát triển mới thuê bao MyTV</t>
  </si>
  <si>
    <t>HCM_TB_GIAHA_021</t>
  </si>
  <si>
    <t>Tỷ lệ thuyết phục khách hàng gia hạn trả cước trước không thành công (TRƯỚC 30 ngày)</t>
  </si>
  <si>
    <t>HCM_SL_VNPTS_001</t>
  </si>
  <si>
    <t>Sản lượng phát triển mới thuê bao Vinaphone trả sau</t>
  </si>
  <si>
    <t>HCM_TB_GIAHA_019</t>
  </si>
  <si>
    <t>Số lượng thuê bao thuyết phục khách hàng gia hạn trả cước trước thành công (trước 30 ngày)</t>
  </si>
  <si>
    <t>HCM_CL_ADDON_001</t>
  </si>
  <si>
    <t>Số lượng thuê bao thanh toán cước online tăng thêm của tập KH được giao quản lý</t>
  </si>
  <si>
    <t>HCM_CL_AMNEW_002</t>
  </si>
  <si>
    <t>Tỷ trọng doanh thu Vinaphone trả sau trong tổng doanh thu phát triển mới</t>
  </si>
  <si>
    <t>HCM_CL_AMNEW_003</t>
  </si>
  <si>
    <t>Hoàn tất thủ tục hồ sơ thầu theo quy định</t>
  </si>
  <si>
    <t>HCM_CL_AMNEW_004</t>
  </si>
  <si>
    <t>HCM_CL_APPBH_001</t>
  </si>
  <si>
    <t>Tỷ lệ sử dụng App bán hàng</t>
  </si>
  <si>
    <t>HCM_CL_APPBH_002</t>
  </si>
  <si>
    <t>Tỷ lệ thuyết phục khách hàng cài đặt App MyVNPT hoặc VNPT Pay</t>
  </si>
  <si>
    <t>HCM_CL_APPBH_003</t>
  </si>
  <si>
    <t>Tỷ lệ doanh thu các đơn hàng trong tháng thực hiện thu qua ví VNPT Pay liên kết với App SMCS</t>
  </si>
  <si>
    <t>HCM_CL_APPBH_004</t>
  </si>
  <si>
    <t>Thuyết phục khách hàng cài/ sử dụng App MyVNPT/ Ví VNPT PAY</t>
  </si>
  <si>
    <t>HCM_CL_APPTC_001</t>
  </si>
  <si>
    <t>Tăng tỷ trọng thu qua App thu cước</t>
  </si>
  <si>
    <t>Giờ</t>
  </si>
  <si>
    <t>HCM_CL_CANCEL_001</t>
  </si>
  <si>
    <t>Giảm số lượng thuê bao Fiber hủy/ thanh lý</t>
  </si>
  <si>
    <t>HCM_CL_CANEW_001</t>
  </si>
  <si>
    <t>Tỷ lệ khách hàng ký mới CA</t>
  </si>
  <si>
    <t>HCM_CL_CDUAN_001</t>
  </si>
  <si>
    <t>Thị phần các dự án chung cư cao ốc</t>
  </si>
  <si>
    <t>HCM_CL_CDUAN_002</t>
  </si>
  <si>
    <t>Theo dõi, quản lý, báo cáo số liệu thuê bao, thị phần, tình hình thị trường các và chương trình trọng điểm trên địa bàn được giao</t>
  </si>
  <si>
    <t>HCM_CL_CDUAN_004</t>
  </si>
  <si>
    <t>Dự án VNPT độc quyền/ưu tiên khai thác/cam kết thị phần</t>
  </si>
  <si>
    <t>HCM_CL_CDUAN_005</t>
  </si>
  <si>
    <t>Dự án có nhiều nhà mạng (03 nhà mạng trở lên) cùng vào khai thác</t>
  </si>
  <si>
    <t>HCM_CL_CDUAN_006</t>
  </si>
  <si>
    <t>Dự án có thị phần tối thiểu 25%</t>
  </si>
  <si>
    <t>HCM_CL_CDUAN_007</t>
  </si>
  <si>
    <t>Đảm bảo thị phần theo danh sách được giao</t>
  </si>
  <si>
    <t>HCM_CL_CGOOD_001</t>
  </si>
  <si>
    <t>Tỷ lệ cuộc gọi đạt chuẩn</t>
  </si>
  <si>
    <t>HCM_CL_CHECK_001</t>
  </si>
  <si>
    <t>Rà soát cập nhật thông tin thuê bao VNP trả trước</t>
  </si>
  <si>
    <t>HCM_CL_CHECK_002</t>
  </si>
  <si>
    <t>Rà soát thuê bao Fiber VNN xóa cũ lắp mới</t>
  </si>
  <si>
    <t>HCM_CL_CHECK_003</t>
  </si>
  <si>
    <t>Cập nhật dữ liệu thông tin tập khách hàng được giao quản lý</t>
  </si>
  <si>
    <t>Khách hàng</t>
  </si>
  <si>
    <t>HCM_CL_CHECK_004</t>
  </si>
  <si>
    <t>Hoàn thiện hồ sơ VNPT CA toàn quốc</t>
  </si>
  <si>
    <t>HCM_CL_CSKHH_001</t>
  </si>
  <si>
    <t>Tỷ lệ khách hàng mới được tư vấn các hình thức CSKH (gửi giấy báo cước, thanh toán, báo hư,..)</t>
  </si>
  <si>
    <t>HCM_CL_CSKHH_002</t>
  </si>
  <si>
    <t>Thực hiện các công tác CSKH trên địa bàn được giao quản lý</t>
  </si>
  <si>
    <t>HCM_CL_CSKHH_004</t>
  </si>
  <si>
    <t>Tỷ lệ đáp ứng cuộc gọi qua Tổng đài 18001166</t>
  </si>
  <si>
    <t>HCM_CL_CSKHH_005</t>
  </si>
  <si>
    <t>Thực hiện các công tác chăm sóc điểm bán lẻ trên địa bàn được giao quản lý</t>
  </si>
  <si>
    <t>HCM_CL_CSKHH_006</t>
  </si>
  <si>
    <t>Đáp ứng cuộc gọi qua Đài 18001166</t>
  </si>
  <si>
    <t>cuộc</t>
  </si>
  <si>
    <t>HCM_CL_CSKHH_007</t>
  </si>
  <si>
    <t>Tỉ lệ đáp ứng cuộc gọi qua Đài 800126</t>
  </si>
  <si>
    <t>HCM_CL_CSKHH_008</t>
  </si>
  <si>
    <t>Kết quả thực hiện các chương trình chăm sóc khách hàng</t>
  </si>
  <si>
    <t>HCM_CL_CSKHH_009</t>
  </si>
  <si>
    <t>Thực hiện các chương trình tiếp cận CSKH trên địa bàn được giao quản lý</t>
  </si>
  <si>
    <t>HCM_CL_CSKHH_010</t>
  </si>
  <si>
    <t xml:space="preserve">Chất lượng công tác chăm sóc khách hàng </t>
  </si>
  <si>
    <t>HCM_CL_CSKHH_011</t>
  </si>
  <si>
    <t>Công tác CSKH theo các công việc thường xuyên</t>
  </si>
  <si>
    <t>HCM_CL_CSKHH_012</t>
  </si>
  <si>
    <t>Công tác CSKH chủ động</t>
  </si>
  <si>
    <t>HCM_CL_CSKHH_013</t>
  </si>
  <si>
    <t>Công tác CSKH theo theo các chương trình trọng điểm</t>
  </si>
  <si>
    <t>HCM_CL_CSKHH_014</t>
  </si>
  <si>
    <t>Khối lượng và chất lượng công tác chăm sóc khách hàng</t>
  </si>
  <si>
    <t>HCM_CL_CSKHH_015</t>
  </si>
  <si>
    <t>Tần suất chăm sóc điểm ủy quyền</t>
  </si>
  <si>
    <t>lần</t>
  </si>
  <si>
    <t>HCM_CL_CSKHH_017</t>
  </si>
  <si>
    <t>Độ phủ điểm bán</t>
  </si>
  <si>
    <t>HCM_CL_CSKHH_018</t>
  </si>
  <si>
    <t>Tỷ lệ thuê bao hiện hữu có thông tin liên hệ</t>
  </si>
  <si>
    <t>HCM_CL_CSKHH_020</t>
  </si>
  <si>
    <t>Thực hiện công việc nghiệp vụ hỗ trợ chăm sóc khách hàng</t>
  </si>
  <si>
    <t>HCM_CL_CSKHH_021</t>
  </si>
  <si>
    <t>Kết quả thực hiện các chương trình CSKH và triển khai chiến dịch “30 ngày online hóa khách hàng” trong thời gian diễn biến dịch covid</t>
  </si>
  <si>
    <t>HCM_CL_CSKHH_022</t>
  </si>
  <si>
    <t>Kết quả thực hiện các chương trình chăm sóc khách hàng chủ động</t>
  </si>
  <si>
    <t>HCM_CL_CSKHH_023</t>
  </si>
  <si>
    <t>Kết quả thực hiện chương trình chăm sóc khách hàng GHTT đúng thời hạn</t>
  </si>
  <si>
    <t>HCM_CL_CSKHH_024</t>
  </si>
  <si>
    <t>Thực hiện công tác chăm sóc khách hàng</t>
  </si>
  <si>
    <t>HCM_CL_CSKHH_025</t>
  </si>
  <si>
    <t>Tỷ lệ thành công các chương trình CSKH</t>
  </si>
  <si>
    <t>HCM_CL_CSKHH_026</t>
  </si>
  <si>
    <t>Tỷ lệ CSKH chủ động theo qui trình CSKH toàn trình</t>
  </si>
  <si>
    <t>HCM_CL_CSKHH_027</t>
  </si>
  <si>
    <t>HCM_CL_CSKHH_028</t>
  </si>
  <si>
    <t>Thực hiện các công tác bán hàng, quản lý, chăm sóc các chuỗi của TCT và chuỗi PTM</t>
  </si>
  <si>
    <t>HCM_CL_CSKHH_029</t>
  </si>
  <si>
    <t>Thực hiện các công tác bán hàng, quản lý, chăm sóc các điểm</t>
  </si>
  <si>
    <t>HCM_CL_CTB2A_001</t>
  </si>
  <si>
    <t>Thực hiện chương trình B2A</t>
  </si>
  <si>
    <t>HCM_CL_CTBSC_001</t>
  </si>
  <si>
    <t>Kết quả thực hiện các chỉ tiêu BSC của tổ/ phòng</t>
  </si>
  <si>
    <t>HCM_CL_CTBSC_002</t>
  </si>
  <si>
    <t>Kết quả thực hiện BSC nhóm KDĐB</t>
  </si>
  <si>
    <t>HCM_CL_CTBSC_003</t>
  </si>
  <si>
    <t>Kết quả thực hiện BSC nhóm KDDĐTT</t>
  </si>
  <si>
    <t>HCM_CL_CTBSC_004</t>
  </si>
  <si>
    <t>Kết quả thực hiện BSC nhóm QLĐB</t>
  </si>
  <si>
    <t>HCM_CL_CTBSC_005</t>
  </si>
  <si>
    <t>Kết quả thực hiện BSC của các nhân viên trong tổ</t>
  </si>
  <si>
    <t>HCM_CL_CTBSC_006</t>
  </si>
  <si>
    <t>Theo kết quả BSC của phòng đạt được</t>
  </si>
  <si>
    <t>HCM_CL_CTBSC_008</t>
  </si>
  <si>
    <t>Kết quả thực hiện BSC của nhóm AM_SBN</t>
  </si>
  <si>
    <t>HCM_CL_CTBSC_009</t>
  </si>
  <si>
    <t>Kết quả thực hiện BSC của nhóm VT Hệ 1</t>
  </si>
  <si>
    <t>HCM_CL_CTBSC_013</t>
  </si>
  <si>
    <t>Kết quả thực hiện trực tổng đài 1022</t>
  </si>
  <si>
    <t>HCM_CL_CTBSC_015</t>
  </si>
  <si>
    <t>Kết quả BSC bình quân của khối KDDĐTT</t>
  </si>
  <si>
    <t>HCM_CL_CTBSC_017</t>
  </si>
  <si>
    <t>Kết quả thực hiện công việc của nhân viên nhóm Thu cước</t>
  </si>
  <si>
    <t>HCM_CL_CTRBB_001</t>
  </si>
  <si>
    <t>Thực hiện các chương trình gọi ra bắt buộc</t>
  </si>
  <si>
    <t>HCM_CL_CTROB_001</t>
  </si>
  <si>
    <t>Thực hiện các chương trình Outbound Telesales (OB)</t>
  </si>
  <si>
    <t>HCM_CL_CTROB_002</t>
  </si>
  <si>
    <t>Thực hiện các chương trình OB do TTKD hoặc Đài triển khai</t>
  </si>
  <si>
    <t>HCM_CL_CTROB_003</t>
  </si>
  <si>
    <t>Thực hiện các chương trình OB theo yêu cầu TTKD</t>
  </si>
  <si>
    <t>HCM_CL_CTROB_004</t>
  </si>
  <si>
    <t>Số lượng thuê bao thực hiện gọi ra bắt buộc (OB)</t>
  </si>
  <si>
    <t>HCM_CL_CTROB_005</t>
  </si>
  <si>
    <t>Kết quả thực hiện chương trình OB gia hạn trả trước do TTKD giao</t>
  </si>
  <si>
    <t>HCM_CL_CTROB_006</t>
  </si>
  <si>
    <t>Số lượng cuộc gọi OB hoàn chỉnh</t>
  </si>
  <si>
    <t>HCM_CL_CTROB_007</t>
  </si>
  <si>
    <t>Doanh thu từ cuộc gọi OB hoàn chỉnh</t>
  </si>
  <si>
    <t>HCM_CL_CTROB_008</t>
  </si>
  <si>
    <t>Tỉ lệ thành công các chương trình OB</t>
  </si>
  <si>
    <t>HCM_CL_CTROB_009</t>
  </si>
  <si>
    <t>Outbound mời TB VNPts thường tham gia gói</t>
  </si>
  <si>
    <t>HCM_CL_CTROB_010</t>
  </si>
  <si>
    <t>Outbound tập KHDN mới thành lập của TCT triển khai</t>
  </si>
  <si>
    <t>HCM_CL_CTROB_011</t>
  </si>
  <si>
    <t>Thực hiện chương trình OB CSKH chủ động, kết nối KH và giữ TB</t>
  </si>
  <si>
    <t>HCM_CL_CVIEC_001</t>
  </si>
  <si>
    <t>Đáp ứng 100% khối lượng công việc được giao: hoàn tât hồ sơ scan, lưu kho, truy lục, thanh lý,...</t>
  </si>
  <si>
    <t>HCM_CL_CVIEC_002</t>
  </si>
  <si>
    <t>Mức độ hoàn thành khối lượng công việc được giao khác</t>
  </si>
  <si>
    <t>HCM_CL_CVIEC_005</t>
  </si>
  <si>
    <t>Kiểm soát chất lượng hồ sơ gốc, cập nhật dữ liệu hồ sơ đầu vào</t>
  </si>
  <si>
    <t>HCM_CL_CVIEC_006</t>
  </si>
  <si>
    <t>Mức độ hoàn thành khối lượng công việc liên quan nghiệp vụ cước được giao</t>
  </si>
  <si>
    <t>HCM_CL_CVIEC_007</t>
  </si>
  <si>
    <t>Mức độ hoàn thành khối lượng công việc được giao cho cá nhân</t>
  </si>
  <si>
    <t>HCM_CL_CVIEC_008</t>
  </si>
  <si>
    <t>Mức độ hoàn thành khối lượng công việc liên quan nghiệp vụ được giao</t>
  </si>
  <si>
    <t>HCM_CL_CVIEC_009</t>
  </si>
  <si>
    <t>Đáp ứng 100% khối lượng, chất lượng và tiến độ công việc được giao: giao nhận hồ sơ chứng từ, hàng hóa, sim, thẻ,…đến hệ thống chuổi</t>
  </si>
  <si>
    <t>HCM_CL_CVIEC_010</t>
  </si>
  <si>
    <t>Hướng dẫn, hỗ trợ hệ thống chuổi thực hiện đúng quy định hiện hành</t>
  </si>
  <si>
    <t>HCM_CL_CVIEC_011</t>
  </si>
  <si>
    <t>Quản lý số liệu, chi trả hoa hồng, báo cáo, phân tích, đánh giá chính xác, kịp thời, đúng quy định</t>
  </si>
  <si>
    <t>HCM_CL_CVIEC_013</t>
  </si>
  <si>
    <t>Cập nhật nội dung thông tin, tư liệu được giao</t>
  </si>
  <si>
    <t>HCM_CL_CVIEC_014</t>
  </si>
  <si>
    <t>Chất lượng cập nhật thông tin</t>
  </si>
  <si>
    <t>HCM_CL_CVIEC_016</t>
  </si>
  <si>
    <t>Chỉ tiêu chất lượng thực hiện công tác nghiệp vụ, CSKH</t>
  </si>
  <si>
    <t>HCM_CL_CVIEC_017</t>
  </si>
  <si>
    <t>Đáp ứng 100% khối lượng công việc được giao: giao nhận hồ sơ, hàng hóa, sim, thẻ,…phục vụ đến khách hàng</t>
  </si>
  <si>
    <t>PCT</t>
  </si>
  <si>
    <t>HCM_CL_CVIEC_018</t>
  </si>
  <si>
    <t>Mức độ hoàn thành khối lượng công việc được giao</t>
  </si>
  <si>
    <t>HCM_CL_CVIEC_019</t>
  </si>
  <si>
    <t>nhập hàng hóa, sim thẻ,…</t>
  </si>
  <si>
    <t>HCM_CL_CVIEC_020</t>
  </si>
  <si>
    <t>Công tác chăm sóc điểm bán lẻ trên địa bàn được giao quản lý</t>
  </si>
  <si>
    <t>HCM_CL_CVIEC_022</t>
  </si>
  <si>
    <t>Mức độ tuân thủ quy trình, quy định, phối hợp công tác  địa bàn và chấp hành nội quy lao động,… của TTKD</t>
  </si>
  <si>
    <t>HCM_CL_CVIEC_023</t>
  </si>
  <si>
    <t>Mức độ tuân thủ các quy chế, quy định, quy trình của Tổng Công ty và TTKD</t>
  </si>
  <si>
    <t>HCM_CL_CVIEC_024</t>
  </si>
  <si>
    <t>Hoàn thành các công việc được giao của TTKD</t>
  </si>
  <si>
    <t>HCM_CL_CVIEC_025</t>
  </si>
  <si>
    <t>Hoàn thành nhiệm vụ của LĐ Phòng, mức độ tuân thủ quy trình, quy định, phối hợp công tác và chấp hành nội quy lao động,… của TTKD</t>
  </si>
  <si>
    <t>HCM_CL_CVIEC_026</t>
  </si>
  <si>
    <t>Hoàn thành nhiệm vụ lãnh đạo tổ, mức độ tuân thủ quy trình, quy định, phối hợp công tác và chấp hành nội quy lao động,… của TTKD</t>
  </si>
  <si>
    <t>HCM_CL_CVIEC_027</t>
  </si>
  <si>
    <t>Thực hiện các công tác khác do Lãnh đạo giao</t>
  </si>
  <si>
    <t>HCM_CL_CVIEC_031</t>
  </si>
  <si>
    <t>Thực hiện các công tác chi trả cho điểm bán</t>
  </si>
  <si>
    <t>HCM_CL_CVIEC_033</t>
  </si>
  <si>
    <t>Thực hiện 100% khối lượng công việc được giao theo yêu cầu</t>
  </si>
  <si>
    <t>HCM_CL_CVIEC_034</t>
  </si>
  <si>
    <t>HCM_CL_CVIEC_035</t>
  </si>
  <si>
    <t>Tuân thủ báo cáo</t>
  </si>
  <si>
    <t>HCM_CL_DAILY_002</t>
  </si>
  <si>
    <t>Phối hợp, hướng dẫn, đào tạo nghiệp vụ cho đại lý</t>
  </si>
  <si>
    <t>HCM_CL_DHQLY_001</t>
  </si>
  <si>
    <t>Công tác điều hành quản lý HS và thanh lý</t>
  </si>
  <si>
    <t>HCM_CL_DHQLY_002</t>
  </si>
  <si>
    <t>Công tác điều hành hỗ trợ sau bán hàng</t>
  </si>
  <si>
    <t>HCM_CL_DHQLY_003</t>
  </si>
  <si>
    <t>Công tác điều hành CSKH</t>
  </si>
  <si>
    <t>HCM_CL_DMAIN_001</t>
  </si>
  <si>
    <t>Gia hạn tên miền cho khách hàng</t>
  </si>
  <si>
    <t>HCM_CL_DVSBH_001</t>
  </si>
  <si>
    <t>Hoàn tất các thủ tục thực hiện các dịch vụ sau bán hàng như: nâng cấp gói cước,dịch chuyển,…</t>
  </si>
  <si>
    <t>HCM_CL_EZPAY_001</t>
  </si>
  <si>
    <t>Giảm dòng tiền thanh toán qua EzPay</t>
  </si>
  <si>
    <t>HCM_CL_GIAHA_001</t>
  </si>
  <si>
    <t>Tỷ lệ doanh thu duy trì của khách hàng gia hạn trả cước trước trên tập khách hàng giao đơn vị</t>
  </si>
  <si>
    <t>HCM_CL_GIAHA_002</t>
  </si>
  <si>
    <t>Tỷ lệ doanh thu duy trì của khách hàng gia hạn trả cước trước trên tập khách hàng đơn vị giữ lại thực hiện</t>
  </si>
  <si>
    <t>HCM_CL_GIAHA_003</t>
  </si>
  <si>
    <t>Tỷ lệ doanh thu duy trì của khách hàng gia hạn trả cước trước do Đài thuyết phục không thành công và đơn vị tự thuyết phục (nếu có)</t>
  </si>
  <si>
    <t>HCM_CL_GIAHA_004</t>
  </si>
  <si>
    <t>Tỷ lệ doanh thu duy trì của khách hàng gia hạn trả cước trước 
(Danh sách khách hàng gia hạn trả cước trước phải thuyết phục do KTNV công bố trong tháng n-1)</t>
  </si>
  <si>
    <t>HCM_CL_GIAHA_005</t>
  </si>
  <si>
    <t>Tỷ lệ thuê bao đồng ý gia hạn trả trước</t>
  </si>
  <si>
    <t>HCM_CL_GIAHA_006</t>
  </si>
  <si>
    <t>Thực hiện công việc nghiệp vụ gia hạn trả trước</t>
  </si>
  <si>
    <t>HCM_CL_GIAHA_007</t>
  </si>
  <si>
    <t>Tỉ lệ doanh thu duy trì của khách hàng gia hạn trả trước thành công</t>
  </si>
  <si>
    <t>HCM_CL_GPHAP_001</t>
  </si>
  <si>
    <t>Phối hợp đối tác nghiên cứu SPDV mới</t>
  </si>
  <si>
    <t>Giải pháp</t>
  </si>
  <si>
    <t>HCM_CL_GPHAP_002</t>
  </si>
  <si>
    <t>Phối hợp đối tác nghiên cứu sản phẩm/ dịch vụ mới</t>
  </si>
  <si>
    <t>HCM_CL_HDDTU_001</t>
  </si>
  <si>
    <t>Tỷ lệ ký hợp đồng điện tử trong tháng</t>
  </si>
  <si>
    <t>HCM_CL_HDNVU_001</t>
  </si>
  <si>
    <t>Hướng dẫn nghiệp vụ phát sinh</t>
  </si>
  <si>
    <t>HCM_CL_HOTRO_002</t>
  </si>
  <si>
    <t>Hỗ trợ AM bán hàng</t>
  </si>
  <si>
    <t>HCM_CL_HOTRO_003</t>
  </si>
  <si>
    <t>Hỗ trợ ĐL/ĐUQ phát triển thuê bao VNP trả trước</t>
  </si>
  <si>
    <t>HCM_CL_HOTRO_004</t>
  </si>
  <si>
    <t>Hỗ trợ gián tiếp thông tin sản phẩm dịch vụ</t>
  </si>
  <si>
    <t>HCM_CL_HOTRO_007</t>
  </si>
  <si>
    <t>Phối hợp và hỗ trợ các PBH về đề xuất chính sách và thực hiện các CT BHTT khi được LĐTT phê duyệt</t>
  </si>
  <si>
    <t>HCM_CL_HSGOC_001</t>
  </si>
  <si>
    <t>Tỷ lệ hoàn thiện hồ sơ gốc</t>
  </si>
  <si>
    <t>HCM_CL_HSGOC_002</t>
  </si>
  <si>
    <t>Tỷ lệ hoàn thiện hồ sơ gốc của ĐL</t>
  </si>
  <si>
    <t>HCM_CL_HSGOC_003</t>
  </si>
  <si>
    <t>Chất lượng lưu hồ sơ</t>
  </si>
  <si>
    <t>HCM_CL_HSGOC_004</t>
  </si>
  <si>
    <t>Chất lượng hồ sơ cập nhật trên chương trình</t>
  </si>
  <si>
    <t>HCM_CL_HSGOC_005</t>
  </si>
  <si>
    <t>Tỷ lệ hoàn thiện hồ sơ gốc dịch vụ BR-CĐ do đại lý ủy quyền phát triển</t>
  </si>
  <si>
    <t>Chất lượng kiểm soát lưu hồ sơ</t>
  </si>
  <si>
    <t>HCM_CL_HSPCT_001</t>
  </si>
  <si>
    <t>Thực hiện 100% hồ sơ cập nhật và ra PCT trong tháng</t>
  </si>
  <si>
    <t>HCM_CL_HSPCT_002</t>
  </si>
  <si>
    <t>Số lượng phiếu công tác hoàn trả</t>
  </si>
  <si>
    <t>HCM_CL_HSTLY_001</t>
  </si>
  <si>
    <t>Hoàn thiện hồ sơ thanh lý</t>
  </si>
  <si>
    <t>HCM_CL_HTAS1_001</t>
  </si>
  <si>
    <t>Hoàn tất các thủ tục thực hiện các DV sau bán hàng như nâng cấp gói cước,dịch chuyển,…</t>
  </si>
  <si>
    <t>HCM_CL_HUYPO_001</t>
  </si>
  <si>
    <t>Tỷ lệ KH được thuyết phục thành công hủy yêu cầu PO</t>
  </si>
  <si>
    <t>HCM_CL_INFOR_004</t>
  </si>
  <si>
    <t>HCM_CL_KENHH_001</t>
  </si>
  <si>
    <t>Tỷ lệ Kênh bán tăng trưởng doanh thu</t>
  </si>
  <si>
    <t>HCM_CL_KENHH_002</t>
  </si>
  <si>
    <t>Hiệu quả kênh bán hàng</t>
  </si>
  <si>
    <t>HCM_CL_KHMON_001</t>
  </si>
  <si>
    <t>Tỷ lệ khách hàng mới thanh toán cước online</t>
  </si>
  <si>
    <t>HCM_CL_KHMON_002</t>
  </si>
  <si>
    <t>Tỷ lệ khách hàng mới thanh toán cước không dùng nhân công</t>
  </si>
  <si>
    <t>HCM_CL_LOGON_001</t>
  </si>
  <si>
    <t>Thời gian đăng nhập (Logon)</t>
  </si>
  <si>
    <t>HCM_CL_MCALL_001</t>
  </si>
  <si>
    <t>Thời gian cuộc gọi nhỡ (Miss call)</t>
  </si>
  <si>
    <t>HCM_CL_MCUOC_001</t>
  </si>
  <si>
    <t>Tỷ lệ ghép mã thanh toán thành công</t>
  </si>
  <si>
    <t>HCM_CL_MNPPO_001</t>
  </si>
  <si>
    <t>hủy yêu cầu chuyển mạng</t>
  </si>
  <si>
    <t>HCM_CL_MNPPO_002</t>
  </si>
  <si>
    <t>Xử lý thông tin Port Out MNP đúng hạn</t>
  </si>
  <si>
    <t>HCM_CL_OBCKD_001</t>
  </si>
  <si>
    <t>Tỷ lệ tiếp thông OB</t>
  </si>
  <si>
    <t>HCM_CL_OBCKD_004</t>
  </si>
  <si>
    <t>Tỷ lệ thuê bao có lượt OB ≥ 3 lần</t>
  </si>
  <si>
    <t>HCM_CL_OBDAI_001</t>
  </si>
  <si>
    <t>Tỷ lệ chăm khách hàng</t>
  </si>
  <si>
    <t>HCM_CL_OBDAI_002</t>
  </si>
  <si>
    <t>Tỷ lệ cuộc gọi thuê bao có thời gian đàm thoại trên 20 giây</t>
  </si>
  <si>
    <t>HCM_CL_OBDAI_003</t>
  </si>
  <si>
    <t>Tỷ lệ gọi OB</t>
  </si>
  <si>
    <t>HCM_CL_OBDAI_004</t>
  </si>
  <si>
    <t>Tỷ lệ cuộc gọi thuê bao thành công</t>
  </si>
  <si>
    <t>HCM_CL_ORDER_001</t>
  </si>
  <si>
    <t>Tỷ lệ đơn hàng thành công ( đơn hàng không mã tiếp thị)</t>
  </si>
  <si>
    <t>HCM_CL_PTTBB_001</t>
  </si>
  <si>
    <t>Chất lượng phát triển thuê bao</t>
  </si>
  <si>
    <t>HCM_CL_PTTBB_002</t>
  </si>
  <si>
    <t>Tỷ lệ thuyết phục TB PTM trả cước trước</t>
  </si>
  <si>
    <t>HCM_CL_PTTBB_003</t>
  </si>
  <si>
    <t>Tỷ lệ thu cước</t>
  </si>
  <si>
    <t>HCM_CL_PTTBB_004</t>
  </si>
  <si>
    <t>Tỷ lệ thuê bao di động trả trước phát triển mới hiệu quả</t>
  </si>
  <si>
    <t>HCM_CL_PTTBB_005</t>
  </si>
  <si>
    <t>Tỷ lệ thu từ khách hàng Đài BH&amp;CSKH và phòng KTTT đã thuyết phục thành công</t>
  </si>
  <si>
    <t>HCM_CL_PTTBB_006</t>
  </si>
  <si>
    <t>Duy trì thuê bao VNP trả trước phát triển mới</t>
  </si>
  <si>
    <t>Đảm bảo tỷ lệ duy trì thuê bao phát triển mới còn hoạt động</t>
  </si>
  <si>
    <t>HCM_CL_PTTBB_008</t>
  </si>
  <si>
    <t>Đảm bảo tỷ lệ duy trì thuê bao phát triển mới còn hoạt động (Tổ trưởng)</t>
  </si>
  <si>
    <t>HCM_CL_PTTBB_009</t>
  </si>
  <si>
    <t>Số lượng thuê bao MyTV nợ 3 kỳ vẫn còn hoạt động  trong tháng</t>
  </si>
  <si>
    <t>HCM_CL_PTTBB_010</t>
  </si>
  <si>
    <t>Số lượng thuê bao FiberVNN nợ 3 kỳ vẫn còn hoạt động  trong tháng</t>
  </si>
  <si>
    <t>HCM_CL_PV100_001</t>
  </si>
  <si>
    <t>Phục vụ 100% dịch vụ Sip và SMS Brandname</t>
  </si>
  <si>
    <t>HCM_CL_PVKHH_001</t>
  </si>
  <si>
    <t>Đảm bảo chất lượng phục vụ khách hàng</t>
  </si>
  <si>
    <t>HCM_CL_READY_001</t>
  </si>
  <si>
    <t>Đảm bảo thời gian NOTREADY bình quân ngày</t>
  </si>
  <si>
    <t>Phút</t>
  </si>
  <si>
    <t>HCM_CL_READY_002</t>
  </si>
  <si>
    <t>Thời gian không  sẵn sàng (Not Ready)</t>
  </si>
  <si>
    <t>HCM_CL_SSHOP_001</t>
  </si>
  <si>
    <t>Kết quả thực hiện chương trình “Triển khai 10,000 voucher gói Chuẩn+Galaxy 0 đồng trên trang shop”</t>
  </si>
  <si>
    <t>HCM_CL_TBGOI_001</t>
  </si>
  <si>
    <t>Tỷ lệ thuê bao VNP trả sau thoại tham gia gói</t>
  </si>
  <si>
    <t>HCM_CL_TBGOI_002</t>
  </si>
  <si>
    <t>Thuyết phục khách hàng tham gia gói Điện thoại cố định</t>
  </si>
  <si>
    <t>HCM_CL_THONG_001</t>
  </si>
  <si>
    <t>Công tác truyền thông theo yêu cầu &amp; chủ động</t>
  </si>
  <si>
    <t>HCM_CL_THONG_002</t>
  </si>
  <si>
    <t>Trả lời Comment, Message, New Feed, Review của khách hàng trên Fanpage SHOP.VNPT.VN &amp;  VNPT-VINAPHONE HỒ CHÍ MINH</t>
  </si>
  <si>
    <t>HCM_CL_TOTAL_001</t>
  </si>
  <si>
    <t>Công tác tổng hợp</t>
  </si>
  <si>
    <t>HCM_CL_TRAIN_001</t>
  </si>
  <si>
    <t>Số lớp đào tạo</t>
  </si>
  <si>
    <t>Lớp</t>
  </si>
  <si>
    <t>Chất lượng đào tạo</t>
  </si>
  <si>
    <t>HCM_CL_TUVAN_002</t>
  </si>
  <si>
    <t>Chất lượng công tác tư vấn CSKH</t>
  </si>
  <si>
    <t>HCM_CL_TUVAN_003</t>
  </si>
  <si>
    <t>Chất lượng tư vấn DV, tư vấn CSKH</t>
  </si>
  <si>
    <t>HCM_CL_TVBER_001</t>
  </si>
  <si>
    <t>Tỷ lệ thuê bao MyTV phát triển mới trên tổng thuê bao Fiber phát triển mới</t>
  </si>
  <si>
    <t>HCM_CL_VDUAN_001</t>
  </si>
  <si>
    <t>Tăng trưởng thị phần VNPT tại dự án VNPT độc quyền/ưu tiên khai thác/cam kết thị phần</t>
  </si>
  <si>
    <t>HCM_CL_VDUAN_002</t>
  </si>
  <si>
    <t>Tăng trưởng thị phần Dự án có nhiều nhà mạng (03 nhà mạng trở lên) cùng vào khai thác</t>
  </si>
  <si>
    <t>HCM_CL_VDUAN_003</t>
  </si>
  <si>
    <t>Đảm bảo thị phần theo danh sách đăng ký thực hiện</t>
  </si>
  <si>
    <t>HCM_CL_VDUAN_004</t>
  </si>
  <si>
    <t>Đảm bảo thị phần dự án trên địa bàn (Ô) quản lý</t>
  </si>
  <si>
    <t>HCM_CL_ZZALO_001</t>
  </si>
  <si>
    <t>Tỉ lệ khách hàng quan tâm Zalo OA</t>
  </si>
  <si>
    <t>HCM_CT_DBIEN_001</t>
  </si>
  <si>
    <t>Tổng số cuộc gọi vào được đáp ứng và cuộc gọi ra các chương trình của Đài HTKH 800126 theo định biên</t>
  </si>
  <si>
    <t>HCM_CT_HDONG_001</t>
  </si>
  <si>
    <t>Xây dựng chương trình/kế hoạch hành động trong tháng của cá nhân</t>
  </si>
  <si>
    <t>HCM_CT_HDONG_002</t>
  </si>
  <si>
    <t>Xây dựng chương trình/kế hoạch hành động trong tháng của tổ/phòng</t>
  </si>
  <si>
    <t>HCM_CT_TDIEM_001</t>
  </si>
  <si>
    <t>Kết quả thực hiện các chương trình trọng điểm do TTKD triển khai</t>
  </si>
  <si>
    <t>HCM_CT_TDIEM_002</t>
  </si>
  <si>
    <t>Số cuộc gọi thực hiện trong tháng</t>
  </si>
  <si>
    <t>HCM_CT_TDIEM_003</t>
  </si>
  <si>
    <t>Kết quả thực hiện các chương trình gọi ra cá nhân có đăng ký</t>
  </si>
  <si>
    <t>HCM_CT_TDIEM_004</t>
  </si>
  <si>
    <t>Tỷ lệ thành công của các chương trình OB</t>
  </si>
  <si>
    <t>HCM_CT_TDIEM_005</t>
  </si>
  <si>
    <t>Kết quả thực hiện các chương trình trọng điểm  khối phụ trách</t>
  </si>
  <si>
    <t>HCM_CT_TDIEM_006</t>
  </si>
  <si>
    <t>Các chương trình trọng điểm khác không giao cho cá nhân nếu thực hiện tốt sẽ được cộng điểm khuyến khích</t>
  </si>
  <si>
    <t>HCM_CT_TDIEM_007</t>
  </si>
  <si>
    <t>Thực hiện các chương trình bán hàng do đơn vị giao được LĐTT duyệt</t>
  </si>
  <si>
    <t>HCM_CT_TDIEM_008</t>
  </si>
  <si>
    <t>Thực hiện các chương trình CSKH do đơn vị giao được LĐTT duyệt</t>
  </si>
  <si>
    <t>HCM_CT_TDIEM_009</t>
  </si>
  <si>
    <t>Thực hiện các chương trình CSKH do đơn vị xây dựng</t>
  </si>
  <si>
    <t>HCM_CT_TDIEM_010</t>
  </si>
  <si>
    <t>Xây dựng và thực hiện kế hoạch bán hàng của đơn vị</t>
  </si>
  <si>
    <t>HCM_DT_AMNEW_001</t>
  </si>
  <si>
    <t>Doanh thu PTM của các dịch vụ ghi nhận doanh thu 01 lần (theo hợp đồng)</t>
  </si>
  <si>
    <t>HCM_DT_AMNEW_002</t>
  </si>
  <si>
    <t>Doanh thu PTM của các dịch vụ ghi nhận doanh thu phát sinh hàng tháng</t>
  </si>
  <si>
    <t>HCM_DT_AMNEW_003</t>
  </si>
  <si>
    <t>Tỷ lệ doanh thu PTM của các dịch vụ ghi nhận doanh thu 01 lần (theo hợp đồng)</t>
  </si>
  <si>
    <t>HCM_DT_AMNEW_004</t>
  </si>
  <si>
    <t>Tỷ lệ doanh thu PTM của các dịch vụ trả sau</t>
  </si>
  <si>
    <t>HCM_DT_BATHE_001</t>
  </si>
  <si>
    <t>Doanh thu bán thẻ VNP</t>
  </si>
  <si>
    <t>HCM_DT_DAILY_001</t>
  </si>
  <si>
    <t>Doanh thu qui đổi Kênh Đại lý</t>
  </si>
  <si>
    <t>HCM_DT_ELOAD_001</t>
  </si>
  <si>
    <t>Doanh thu dịch vụ VNP trả trước</t>
  </si>
  <si>
    <t>HCM_DT_GIAHA_001</t>
  </si>
  <si>
    <t>Tỷ lệ doanh thu duy trì của khách hàng gia hạn trả cước trước</t>
  </si>
  <si>
    <t>HCM_DT_GIAHA_002</t>
  </si>
  <si>
    <t>Tỷ lệ doanh thu duy trì của khách hàng gia hạn trả cước trước còn lại</t>
  </si>
  <si>
    <t>HCM_DT_GIAHA_004</t>
  </si>
  <si>
    <t>Tỷ lệ doanh thu duy trì của khách hàng gia hạn trả cước trước thành công</t>
  </si>
  <si>
    <t>HCM_DT_GIAHA_005</t>
  </si>
  <si>
    <t>Tỷ lệ doanh thu duy trì của khách hàng gia hạn trả cước trước của tập khách hàng giao cá nhân quản lý hết hạn trả trước</t>
  </si>
  <si>
    <t>HCM_DT_GIAHA_006</t>
  </si>
  <si>
    <t>Tỷ lệ thuê bao của khách hàng gia hạn trả cước trước do cá nhân thuyết phục thành công</t>
  </si>
  <si>
    <t>HCM_DT_HIHUU_001</t>
  </si>
  <si>
    <t>Doanh thu khách hàng</t>
  </si>
  <si>
    <t>HCM_DT_HIHUU_002</t>
  </si>
  <si>
    <t>Doanh thu tập khách hàng hiện hữu</t>
  </si>
  <si>
    <t>HCM_DT_HIHUU_003</t>
  </si>
  <si>
    <t>Doanh thu duy trì khách hàng hiện hữu và doanh thu từ đài 1080</t>
  </si>
  <si>
    <t>HCM_DT_HIHUU_004</t>
  </si>
  <si>
    <t>Tăng trưởng doanh thu khách hàng</t>
  </si>
  <si>
    <t>HCM_DT_HIHUU_005</t>
  </si>
  <si>
    <t>Tổng doanh thu khách hàng</t>
  </si>
  <si>
    <t>HCM_DT_HIHUU_006</t>
  </si>
  <si>
    <t>Tăng trưởng doanh thu khách hàng hiện hữu</t>
  </si>
  <si>
    <t>HCM_DT_HIHUU_009</t>
  </si>
  <si>
    <t>Giữ Doanh thu khách hàng dịch vụ Fiber/MyTV trả trước chưa đến hạn gia hạn trong tháng</t>
  </si>
  <si>
    <t>HCM_DT_HIHUU_010</t>
  </si>
  <si>
    <t>Giữ doanh thu khách hàng dịch vụ Fiber/MyTV trả trước đến hạn gia hạn trong tháng</t>
  </si>
  <si>
    <t>HCM_DT_KENHH_001</t>
  </si>
  <si>
    <t>Kế quả thực hiện doanh thu của kênh bán hàng trực tuyến thuộc phòng KTTT</t>
  </si>
  <si>
    <t>HCM_DT_KENHH_002</t>
  </si>
  <si>
    <t>Kế quả thực hiện doanh thu của kênh đài 18001166</t>
  </si>
  <si>
    <t>HCM_DT_KENHH_003</t>
  </si>
  <si>
    <t>Doanh thu dịch vụ VNP trả trước_Kênh điểm pháp nhân</t>
  </si>
  <si>
    <t>HCM_DT_KENHH_004</t>
  </si>
  <si>
    <t>Doanh thu dịch vụ VNP trả trước_Kênh bán trực tiếp</t>
  </si>
  <si>
    <t>HCM_DT_KENHH_005</t>
  </si>
  <si>
    <t>Kế quả thực hiện doanh thu của các dịch vụ GTGT &amp;108x thuộc phòng KTTT</t>
  </si>
  <si>
    <t>HCM_DT_KENHH_006</t>
  </si>
  <si>
    <t>Doanh thu dịch vụ VNP trả trước_Kênh còn lại</t>
  </si>
  <si>
    <t>HCM_DT_KENHH_007</t>
  </si>
  <si>
    <t>Kết quả thực hiện doanh thu của kênh đài 18001166</t>
  </si>
  <si>
    <t>HCM_DT_KENHH_008</t>
  </si>
  <si>
    <t>PKTTT</t>
  </si>
  <si>
    <t>HCM_DT_KENHH_010</t>
  </si>
  <si>
    <t>Doanh thu dịch vụ VNP trả trước kênh bán gián tiếp phát triển mới trong tháng</t>
  </si>
  <si>
    <t>HCM_DT_KENHH_012</t>
  </si>
  <si>
    <t>Doanh thu kênh bán trực tiếp</t>
  </si>
  <si>
    <t>HCM_DT_KENHH_013</t>
  </si>
  <si>
    <t>Doanh thu kênh mới phát triển trong tháng (kênh chuỗi, CTV XHH…)</t>
  </si>
  <si>
    <t>HCM_DT_KENHH_014</t>
  </si>
  <si>
    <t>Doanh thu dịch vụ VNP trả trước kênh chuỗi phát triển trong tháng</t>
  </si>
  <si>
    <t>HCM_DT_KENHH_015</t>
  </si>
  <si>
    <t>Doanh thu dịch vụ VNP trả trước kênh bán cấp 1 phát triển mới trong tháng</t>
  </si>
  <si>
    <t>HCM_DT_KKHCN_001</t>
  </si>
  <si>
    <t>Doanh thu cước phát sinh từ khách hàng trên địa bàn được giao quản lý (khối KHCN )</t>
  </si>
  <si>
    <t>HCM_DT_KKHDN_002</t>
  </si>
  <si>
    <t>Doanh thu cước phát sinh từ khách hàng trên tập khách hàng được giao quản lý (khối KHDN )</t>
  </si>
  <si>
    <t>HCM_DT_NATHE_001</t>
  </si>
  <si>
    <t>Doanh thu nạp thẻ</t>
  </si>
  <si>
    <t>HCM_DT_NATHE_002</t>
  </si>
  <si>
    <t>Doanh thu thẻ nạp</t>
  </si>
  <si>
    <t>HCM_DT_OBDAI_001</t>
  </si>
  <si>
    <t>Doanh thu OBTT Gia hạn gói cước chu kỳ dài</t>
  </si>
  <si>
    <t>HCM_DT_PTMOB_001</t>
  </si>
  <si>
    <t>Doanh thu bán gói qua hệ thống Outbound tập trung IPCC</t>
  </si>
  <si>
    <t>HCM_DT_PTMOB_002</t>
  </si>
  <si>
    <t>Doanh thu bán gói qua hệ thống SMCS</t>
  </si>
  <si>
    <t>HCM_DT_PTMOI_001</t>
  </si>
  <si>
    <t>Doanh thu dịch vụ di động VNP (gồm trả sau và trả trước)</t>
  </si>
  <si>
    <t>HCM_DT_PTMOI_002</t>
  </si>
  <si>
    <t>Doanh thu các dịch vụ Băng rộng, CĐ, MyTV, TSL,…</t>
  </si>
  <si>
    <t>HCM_DT_PTMOI_003</t>
  </si>
  <si>
    <t>Doanh thu các dịch vụ GTGT, CNTT, khác…</t>
  </si>
  <si>
    <t>HCM_DT_PTMOI_004</t>
  </si>
  <si>
    <t>Doanh thu các dịch vụ đường truyền: Băng rộng, CĐ, MyTV, TSL,…</t>
  </si>
  <si>
    <t>HCM_DT_PTMOI_005</t>
  </si>
  <si>
    <t>Doanh thu data trên di động</t>
  </si>
  <si>
    <t>HCM_DT_PTMOI_006</t>
  </si>
  <si>
    <t>Doanh thu dịch vụ di động VNP (doanh thu thực hiện được tính gồm trả sau và trả trước)</t>
  </si>
  <si>
    <t>HCM_DT_PTMOI_008</t>
  </si>
  <si>
    <t>Doanh thu của kênh bán hàng mới</t>
  </si>
  <si>
    <t>HCM_DT_PTMOI_009</t>
  </si>
  <si>
    <t>Doanh thu tăng trưởng các dịch vụ của các dự án tiếp thị đầu tư</t>
  </si>
  <si>
    <t>HCM_DT_PTMOI_010</t>
  </si>
  <si>
    <t>Doanh thu cước phát sinh thực thu</t>
  </si>
  <si>
    <t>HCM_DT_PTMOI_011</t>
  </si>
  <si>
    <t>Doanh thu phát triển mới các dịch vụ trả sau do ĐLCN phát triển mới trong tháng</t>
  </si>
  <si>
    <t>HCM_DT_PTMOI_013</t>
  </si>
  <si>
    <t>Doanh thu từ khách hàng của Đài 1080</t>
  </si>
  <si>
    <t>HCM_DT_PTMOI_014</t>
  </si>
  <si>
    <t>Tổng doanh thu phát triển thuê bao mới</t>
  </si>
  <si>
    <t>HCM_DT_PTMOI_015</t>
  </si>
  <si>
    <t>Doanh thu PTM của nhóm AM hỗ trợ</t>
  </si>
  <si>
    <t>HCM_DT_PTMOI_016</t>
  </si>
  <si>
    <t>Doanh thu phát triển mới trong tháng của khối KHDN có phòng Giải pháp hỗ trợ</t>
  </si>
  <si>
    <t>HCM_DT_PTMOI_017</t>
  </si>
  <si>
    <t>Doanh thu phát triển mới trong tháng của khối KHDN có phòng Giải pháp hỗ trợ gián tiếp</t>
  </si>
  <si>
    <t>HCM_DT_PTMOI_018</t>
  </si>
  <si>
    <t>Doanh thu phát triển mới trong tháng của khối KHDN có phòng Giải pháp hỗ trợ trực tiếp</t>
  </si>
  <si>
    <t>HCM_DT_PTMOI_019</t>
  </si>
  <si>
    <t>Doanh thu từ dịch vụ điện hoa</t>
  </si>
  <si>
    <t>HCM_DT_PTMOI_020</t>
  </si>
  <si>
    <t>Doanh thu từ khách hàng phát triển mới trong tháng</t>
  </si>
  <si>
    <t>HCM_DT_PTMOI_022</t>
  </si>
  <si>
    <t>Doanh thu phát triển mới trong tháng theo dự án</t>
  </si>
  <si>
    <t>HCM_DT_PTMOI_023</t>
  </si>
  <si>
    <t>Doanh thu khách hàng qui đổi của tập khách hàng được giao quản lý</t>
  </si>
  <si>
    <t>HCM_DT_PTMOI_024</t>
  </si>
  <si>
    <t>Doanh thu dịch vụ GTGT và DVCL (khối phụ trách)</t>
  </si>
  <si>
    <t>HCM_DT_PTMOI_025</t>
  </si>
  <si>
    <t>Doanh thu bán thẻ qua ví VNPT Pay liên kết với app SMCS</t>
  </si>
  <si>
    <t>HCM_DT_PTMOI_026</t>
  </si>
  <si>
    <t>Tổng doanh thu phát triển  mới các dịch vụ của AM do AS1 hỗ trợ</t>
  </si>
  <si>
    <t>HCM_DT_PTMOI_027</t>
  </si>
  <si>
    <t>Tăng trưởng dòng tiền bán hàng qua ví VNPT Pay</t>
  </si>
  <si>
    <t>HCM_DT_PTMOI_028</t>
  </si>
  <si>
    <t>Tăng trưởng dòng tiền thanh toán qua ví khách hàng</t>
  </si>
  <si>
    <t>HCM_DT_PTMOI_029</t>
  </si>
  <si>
    <t>Doanh thu thanh toán đơn hàng của App hỗ trợ kinh doanh qua ví VNPT Pay của khách hàng (end user)</t>
  </si>
  <si>
    <t>HCM_DT_PTMOI_030</t>
  </si>
  <si>
    <t>Doanh thu từ dịch vụ Internet trực tiếp</t>
  </si>
  <si>
    <t>HCM_DT_PTMOI_031</t>
  </si>
  <si>
    <t>Doanh thu từ dịch vụ IDC (Colocation, Cloud, vCDN)</t>
  </si>
  <si>
    <t>HCM_DT_PTMOI_032</t>
  </si>
  <si>
    <t>Doanh thu từ dịch vụ Hóa đơn điện tử</t>
  </si>
  <si>
    <t>HCM_DT_PTMOI_033</t>
  </si>
  <si>
    <t>Doanh thu từ dịch vụ Sổ Liên lạc điện tử</t>
  </si>
  <si>
    <t>HCM_DT_PTMOI_034</t>
  </si>
  <si>
    <t>Doanh thu từ khách hàng phát triển mới dịch vụ Điện hoa trong tháng</t>
  </si>
  <si>
    <t>HCM_DT_PTMOI_035</t>
  </si>
  <si>
    <t>Doanh thu từ khách hàng phát triển mới dịch vụ Vé trong tháng</t>
  </si>
  <si>
    <t>HCM_DT_PTMOI_036</t>
  </si>
  <si>
    <t>Doanh thu từ khách hàng phát triển mới các dịch vụ  Quảng cáo trong tháng</t>
  </si>
  <si>
    <t>HCM_DT_PTMOI_037</t>
  </si>
  <si>
    <t>dịch vụ Quảng cáo 1080</t>
  </si>
  <si>
    <t>HCM_DT_PTMOI_038</t>
  </si>
  <si>
    <t>dịch vụ Quảng cáo Google, FB</t>
  </si>
  <si>
    <t>HCM_DT_PTMOI_039</t>
  </si>
  <si>
    <t>Doanh thu từ khách hàng dịch vụ 108x</t>
  </si>
  <si>
    <t>HCM_DT_PTMOI_040</t>
  </si>
  <si>
    <t>Doanh thu thực hiện các chương trình tái chiếm thị phần băng rộng các dự án cao ốc</t>
  </si>
  <si>
    <t>HCM_DT_PTMOI_041</t>
  </si>
  <si>
    <t>Doanh thu từ dịch vụ CNTT (không bao gồm HĐĐT)</t>
  </si>
  <si>
    <t>HCM_DT_PTMOI_042</t>
  </si>
  <si>
    <t>Doanh thu phát triển  mới từ dịch vụ SIP Trunking</t>
  </si>
  <si>
    <t>HCM_DT_PTMOI_043</t>
  </si>
  <si>
    <t>Tổng doanh thu phát triển  mới các dịch vụ trên tập khách hàng hiện hữu</t>
  </si>
  <si>
    <t>HCM_DT_PTMOI_047</t>
  </si>
  <si>
    <t>Tổng doanh thu phát triển mới qui đổi các dịch vụ</t>
  </si>
  <si>
    <t>HCM_DT_PTMOI_048</t>
  </si>
  <si>
    <t>Doanh thu dịch vụ CNTT phát triền mới qui đổi</t>
  </si>
  <si>
    <t>HCM_DT_PTMOI_049</t>
  </si>
  <si>
    <t>Doanh thu dịch vụ Hóa đơn điện tử phát triển mới trong tháng</t>
  </si>
  <si>
    <t>HCM_DT_PTMOI_050</t>
  </si>
  <si>
    <t>Doanh thu dịch vụ Hóa Doanh thu dịch vụ Hóa đơn điện tử và Hợp đồng điện tử phát triển mới trong thángđơn điện tử và Hợp đồng điện tử phát triển mới trong tháng</t>
  </si>
  <si>
    <t>HCM_DT_PTMOI_052</t>
  </si>
  <si>
    <t>Doanh thu dịch vụ di động phát triền mới trong tháng</t>
  </si>
  <si>
    <t>HCM_DT_PTMOL_001</t>
  </si>
  <si>
    <t>Doanh thu bán gói qua nền tảng Online shop.vnpt.vnền tảng Online shop.vnpt.vn</t>
  </si>
  <si>
    <t>HCM_DT_PTNAM_001</t>
  </si>
  <si>
    <t>Tổng doanh thu phát triển mới trong năm</t>
  </si>
  <si>
    <t>HCM_DT_PTNAM_002</t>
  </si>
  <si>
    <t>Doanh thu hiện hữu 2017</t>
  </si>
  <si>
    <t>HCM_DT_PTNAM_003</t>
  </si>
  <si>
    <t>Doanh thu hiện hữu 2018 (Doanh thu phát triển mới các dịch vụ trong năm 2018)</t>
  </si>
  <si>
    <t>HCM_DT_PTNAM_004</t>
  </si>
  <si>
    <t>Doanh thu hiện hữu</t>
  </si>
  <si>
    <t>HCM_DT_PTNAM_005</t>
  </si>
  <si>
    <t>Doanh thu tập khách hàng phát triển mới trong năm</t>
  </si>
  <si>
    <t>HCM_DT_TDTKC_001</t>
  </si>
  <si>
    <t>Doanh thu tiêu dùng TKC</t>
  </si>
  <si>
    <t>HCM_DT_TDTKC_002</t>
  </si>
  <si>
    <t>Tăng trưởng doanh thu tiêu dùng TKC trên địa bàn cá nhân quản lý</t>
  </si>
  <si>
    <t>HCM_DT_TDTKC_003</t>
  </si>
  <si>
    <t>Tăng trưởng doanh thu tiêu dùng TKC trên địa bàn phòng quản lý</t>
  </si>
  <si>
    <t>HCM_DT_VNPTT_001</t>
  </si>
  <si>
    <t>Tổng doanh thu bán hàng</t>
  </si>
  <si>
    <t>HCM_DT_VNPTT_002</t>
  </si>
  <si>
    <t>Doanh thu bán hàng qua App CTV/ Đại lý xã hội hóa</t>
  </si>
  <si>
    <t>HCM_DT_VNPTT_003</t>
  </si>
  <si>
    <t>Doanh thu bán hàng qua kênh còn lại</t>
  </si>
  <si>
    <t>HCM_DT_VNPTT_004</t>
  </si>
  <si>
    <t>Tổng doanh thu bán mới</t>
  </si>
  <si>
    <t>HCM_HD_PTMOI_001</t>
  </si>
  <si>
    <t>Phát triển HĐ mới (BV, PK, MGBH, Homecare,..)</t>
  </si>
  <si>
    <t>Hợp đồng</t>
  </si>
  <si>
    <t>HCM_HD_PTMOI_002</t>
  </si>
  <si>
    <t>Số lượng hợp đồng kênh mới tiếp thị thành công trong tháng</t>
  </si>
  <si>
    <t>HCM_HE_DTMOI_001</t>
  </si>
  <si>
    <t>Doanh thu phát triển mới các dịch vụ trong tháng</t>
  </si>
  <si>
    <t>HCM_HE_DTQLY_001</t>
  </si>
  <si>
    <t>Doanh thu cước phát sinh từ tập khách hàng được giao quản lý</t>
  </si>
  <si>
    <t>HCM_KH_PTNEW_001</t>
  </si>
  <si>
    <t>HCM_KH_TNANG_001</t>
  </si>
  <si>
    <t>Thu thập thông tin khách hàng tiềm năng</t>
  </si>
  <si>
    <t>HCM_KH_YECAU_001</t>
  </si>
  <si>
    <t>Thực hiện  thu thập thông tin khách hàng theo yêu cầu TTKD</t>
  </si>
  <si>
    <t>HCM_KS_RUIRO_001</t>
  </si>
  <si>
    <t>Kiểm soát thuê bao dịch vụ TSL, Internet  không phát sinh cước và rủi ro</t>
  </si>
  <si>
    <t>HCM_KS_RUIRO_002</t>
  </si>
  <si>
    <t>Kiểm soát thuê bao VNP trả sau và ĐTCĐ không phát sinh cước và rủi ro</t>
  </si>
  <si>
    <t>HCM_NO_PCUOC_001</t>
  </si>
  <si>
    <t>Gía tri nợ</t>
  </si>
  <si>
    <t>HCM_NO_THBAO_001</t>
  </si>
  <si>
    <t>Thuê bao nợ</t>
  </si>
  <si>
    <t>HCM_NO_THBAO_002</t>
  </si>
  <si>
    <t>Tỷ lệ thuê bao nợ từ  kỳ (n-3) trở về trước</t>
  </si>
  <si>
    <t>HCM_NO_THBAO_003</t>
  </si>
  <si>
    <t>Cập nhật thông báo nhắc nợ</t>
  </si>
  <si>
    <t>HCM_NO_THBAO_004</t>
  </si>
  <si>
    <t>Hoàn tất thủ tục thuê bao nợ chuyển BP hoàn tất hồ sơ nợ (Thông báo nhắc nợ lần 1,2 + tiến trình thu nợ + Xác nhận của địa phương + thông tin DN trên mạng,..)</t>
  </si>
  <si>
    <t>HCM_NO_THBAO_005</t>
  </si>
  <si>
    <t>Hoàn tất  hồ sơ nợ chuyển P.NVC</t>
  </si>
  <si>
    <t>Năng suất theo thời gian talk time</t>
  </si>
  <si>
    <t>HCM_NS_TTIME_003</t>
  </si>
  <si>
    <t>Năng suất bình quân cá nhân (Talk time)</t>
  </si>
  <si>
    <t>HCM_QT_NOIBO_001</t>
  </si>
  <si>
    <t>Mức độ tuân thủ quy trình, quy định, phối hợp công tác và chấp hành nội quy lao động,… của TTKD</t>
  </si>
  <si>
    <t>HCM_SL_AMNEW_001</t>
  </si>
  <si>
    <t>Số lượng khách hàng sử dụng tăng thêm dịch vụ trên tập khách hàng hiện hữu trong line quản lý</t>
  </si>
  <si>
    <t>HCM_SL_AMNEW_002</t>
  </si>
  <si>
    <t>Tăng trưởng doanh thu PTM  trên tập khách hàng hiện hữu trong line AM quản lý</t>
  </si>
  <si>
    <t>HCM_SL_ASMCS_001</t>
  </si>
  <si>
    <t xml:space="preserve">Số lượng ví liên kết ngân hàng qua app SMCS có tính năng bán mã thẻ/topup </t>
  </si>
  <si>
    <t>HCM_SL_BANLE_002</t>
  </si>
  <si>
    <t>Số lượng điểm bán có phát sinh doanh thu tháng</t>
  </si>
  <si>
    <t>Điểm ủy quyền</t>
  </si>
  <si>
    <t>HCM_SL_BANLE_003</t>
  </si>
  <si>
    <t>Số lượng điểm ủy quyền có phát sinh doanh thu bán kít trong tháng</t>
  </si>
  <si>
    <t>HCM_SL_BANLE_004</t>
  </si>
  <si>
    <t>Số lượng điểm bán có nhận diện thương hiệu tính đến ngày cuối tháng</t>
  </si>
  <si>
    <t>HCM_SL_BANLE_005</t>
  </si>
  <si>
    <t>Số lượng thuê bao có đăng ký gói cước qua hệ thống Vasdealer</t>
  </si>
  <si>
    <t>HCM_SL_BANLE_006</t>
  </si>
  <si>
    <t>Số lượng cuộc gọi ra tiếp thị</t>
  </si>
  <si>
    <t>HCM_SL_BANLE_007</t>
  </si>
  <si>
    <t>Số lượng điểm bán có nhận diện thương hiệu</t>
  </si>
  <si>
    <t>HCM_SL_BANLE_008</t>
  </si>
  <si>
    <t>Số lượng hồ sơ tạo lập do các TTVT tiếp thị và ngoài khu vực HCM</t>
  </si>
  <si>
    <t>HCM_SL_BANLE_009</t>
  </si>
  <si>
    <t>Số lượng thuê bao trả trước phát triển mới</t>
  </si>
  <si>
    <t>HCM_SL_BANLE_010</t>
  </si>
  <si>
    <t>Số lượng điểm bán lẻ có nhận diện thương hiệu</t>
  </si>
  <si>
    <t>HCM_SL_BANLE_011</t>
  </si>
  <si>
    <t>Số lượng điểm ủy quyền có nhận diện thương hiệu</t>
  </si>
  <si>
    <t>HCM_SL_BANLE_012</t>
  </si>
  <si>
    <t>Số lượng điểm ủy quyền đạt mức tăng trưởng doanh thu theo quy định</t>
  </si>
  <si>
    <t>HCM_SL_BANLE_013</t>
  </si>
  <si>
    <t>Số lượng điểm ủy quyền đến ngày cuối tháng</t>
  </si>
  <si>
    <t>HCM_SL_BANLE_014</t>
  </si>
  <si>
    <t>Số lượng điểm ủy quyền đạt mức doanh thu quy định</t>
  </si>
  <si>
    <t>HCM_SL_BCHEO_001</t>
  </si>
  <si>
    <t>Sản lượng bán chéo các dịch vụ trên tệp khách hàng hiện hữu.</t>
  </si>
  <si>
    <t>HCM_SL_BMISN_001</t>
  </si>
  <si>
    <t>Số lượng dự án ký Hợp đồng BMIS ký trong tháng n.</t>
  </si>
  <si>
    <t>HCM_SL_BQGOI_001</t>
  </si>
  <si>
    <t>Sản lượng cuộc gọi tiếp nhận bình quân ngày</t>
  </si>
  <si>
    <t>HCM_SL_BQGOI_002</t>
  </si>
  <si>
    <t>Sản lượng gọi ra bình quân ngày</t>
  </si>
  <si>
    <t>HCM_SL_CDUAN_001</t>
  </si>
  <si>
    <t>Báo cáo cập nhật đúng tiến độ thông tin dự án theo quy định của TTKD</t>
  </si>
  <si>
    <t>Dự án</t>
  </si>
  <si>
    <t>HCM_SL_CDUAN_002</t>
  </si>
  <si>
    <t>Xây dựng kênh bán hàng và kênh truyền thông tại dự án</t>
  </si>
  <si>
    <t>Kênh</t>
  </si>
  <si>
    <t>HCM_SL_COMBO_001</t>
  </si>
  <si>
    <t>Sản lượng phát triển mới Home Combo</t>
  </si>
  <si>
    <t>HCM_SL_COMBO_002</t>
  </si>
  <si>
    <t>Phát triển gói Home Combo có thành phần Fiber mới</t>
  </si>
  <si>
    <t>HCM_SL_COMBO_003</t>
  </si>
  <si>
    <t>Phát triển mới HomeCombo có thành phần Fiber hiện hữu</t>
  </si>
  <si>
    <t>Số lượng điểm bán được chăm sóc</t>
  </si>
  <si>
    <t>HCM_SL_CSKHH_002</t>
  </si>
  <si>
    <t>Sản lượng cuộc gọi tư vấn CSKH</t>
  </si>
  <si>
    <t>HCM_SL_DAQLY_001</t>
  </si>
  <si>
    <t>Xây dựng thêm  kênh bán hàng/thu cước/truyền thông tại các dự án đang quản lý</t>
  </si>
  <si>
    <t>Biên bản</t>
  </si>
  <si>
    <t>Kế hoạch</t>
  </si>
  <si>
    <t>HCM_SL_DUQPN_001</t>
  </si>
  <si>
    <t>Số lượng điểm cung cấp dịch vụ viễn thông ủy quyền có phát sinh doanh thu trong tháng (điểm ủy quyền PN)</t>
  </si>
  <si>
    <t>HCM_SL_DUQPN_002</t>
  </si>
  <si>
    <t>Số lượng điểm ủy quyền có đăng ký liên kết ví VNPT Pay</t>
  </si>
  <si>
    <t>HCM_SL_DUQPN_003</t>
  </si>
  <si>
    <t>Số điểm bán nhận thù lao hoa hồng bán hàng qua ví VNPT Pay</t>
  </si>
  <si>
    <t>HCM_SL_DUQPN_004</t>
  </si>
  <si>
    <t>Phát triển gói Home combo thông qua kênh ĐLUQ pháp nhân</t>
  </si>
  <si>
    <t>HCM_SL_ELOAD_003</t>
  </si>
  <si>
    <t>Tỷ lệ eload có bán dịch vụ GTGT qua VasDealer</t>
  </si>
  <si>
    <t>HCM_SL_GSGOI_001</t>
  </si>
  <si>
    <t>Sản lượng giám sát</t>
  </si>
  <si>
    <t>HCM_SL_HDDTU_001</t>
  </si>
  <si>
    <t xml:space="preserve">Sản lượng khách hàng đăng ký mới dịch vụ Hóa đơn điện tử (HĐĐT) </t>
  </si>
  <si>
    <t>HCM_SL_HDDTU_002</t>
  </si>
  <si>
    <t>Số lượng hợp đồng dịch vụ Hóa đơn điện tử phát triển mới trong tháng</t>
  </si>
  <si>
    <t>HCM_SL_HDDTU_003</t>
  </si>
  <si>
    <t>Phát triển Dịch vụ BLĐT/HĐDT cho trường học</t>
  </si>
  <si>
    <t>Trường</t>
  </si>
  <si>
    <t>HCM_SL_HDDTU_004</t>
  </si>
  <si>
    <t>Phát triển Dịch vụ Elearning</t>
  </si>
  <si>
    <t>HCM_SL_HDDTU_005</t>
  </si>
  <si>
    <t>Số lượng khách hàng có nhu cầu báo giá</t>
  </si>
  <si>
    <t>HCM_SL_HDDTU_006</t>
  </si>
  <si>
    <t>Số lượng khách hàng ký hợp đồng sử dụng dịch vụ Hợp đồng điện tử</t>
  </si>
  <si>
    <t>HCM_SL_HDDTU_007</t>
  </si>
  <si>
    <t>Số lượng khách hàng sử dụng dịch vụ Hóa đơn điện tử</t>
  </si>
  <si>
    <t>HCM_SL_HDDTU_008</t>
  </si>
  <si>
    <t>Số lượng khách hàng sử dụng dịch vụ Hóa đơn điện tử và Hợp đồng điện tử mới trong tháng</t>
  </si>
  <si>
    <t>HCM_SL_HDDTU_009</t>
  </si>
  <si>
    <t>Tiếp cận khách hàng được phân giao trong tháng để chăm sóc và tư vấn dịch vụ mới (Thông qua mail/zalo)</t>
  </si>
  <si>
    <t>HCM_SL_HOTRO_003</t>
  </si>
  <si>
    <t>Hỗ trợ Điểm PT VNP TT/ trả sau</t>
  </si>
  <si>
    <t>HCM_SL_HSCAN_001</t>
  </si>
  <si>
    <t>Số lượng hồ sơ hoàn tất scan và lưu kho, hồ sơ truy lục, thanh lý,...</t>
  </si>
  <si>
    <t>HCM_SL_HSCAN_002</t>
  </si>
  <si>
    <t>Số lượng hồ sơ PTM đã nhận hoàn tất scan và lưu kho</t>
  </si>
  <si>
    <t>HCM_SL_HSCAN_003</t>
  </si>
  <si>
    <t>Số lượng hồ sơ PTM phát sinh hoàn tất scan và lưu kho</t>
  </si>
  <si>
    <t>HCM_SL_HSCAN_004</t>
  </si>
  <si>
    <t>Hoàn tất hồ sơ đầu vào chuyển tổ HTSB scan lưu kho</t>
  </si>
  <si>
    <t>HCM_SL_HSCAN_005</t>
  </si>
  <si>
    <t>Hoàn tất hồ sơ đầu vào chuyển scan lưu kho</t>
  </si>
  <si>
    <t>HCM_SL_HSCAN_011</t>
  </si>
  <si>
    <t>Hoàn thiện hồ sơ gốc scan lưu kho</t>
  </si>
  <si>
    <t>HCM_SL_KENHH_001</t>
  </si>
  <si>
    <t>Sản lượng kênh mới phát triển trong tháng (kênh chuỗi, CTV XHH…)</t>
  </si>
  <si>
    <t>HCM_SL_KENHH_002</t>
  </si>
  <si>
    <t>Số lượng CTV/ Đại lý XHH có phát sinh doanh thu</t>
  </si>
  <si>
    <t>ĐBL/CTV</t>
  </si>
  <si>
    <t>HCM_SL_KENHH_003</t>
  </si>
  <si>
    <t>Số lượng kênh chuỗi phát triển trong tháng</t>
  </si>
  <si>
    <t>HCM_SL_KKENH_001</t>
  </si>
  <si>
    <t>Xây dựng kênh bán tại các dự án tiếp thị đầu tư</t>
  </si>
  <si>
    <t>HCM_SL_LEAVE_001</t>
  </si>
  <si>
    <t>Số lượng thuê bao VNP trả sau có nguy cơ rời mạng trong tháng</t>
  </si>
  <si>
    <t>HCM_SL_LEAVE_002</t>
  </si>
  <si>
    <t>Số lượng thuê bao MyTV không PSC có nguy cơ rời mạng trong tháng</t>
  </si>
  <si>
    <t>HCM_SL_LEAVE_003</t>
  </si>
  <si>
    <t>Số lượng thuê bao FiberVNN không PSC có nguy cơ rời mạng trong tháng</t>
  </si>
  <si>
    <t>HCM_SL_LEAVE_004</t>
  </si>
  <si>
    <t>Số lượng thuê bao FiberVNN có nguy cơ rời mạng trong tháng</t>
  </si>
  <si>
    <t>HCM_SL_LEAVE_005</t>
  </si>
  <si>
    <t>Số lượng thuê bao dịch vụ TSL, Internet trực tiếp có nguy cơ rời mạng trong tháng</t>
  </si>
  <si>
    <t>HCM_SL_MERCH_001</t>
  </si>
  <si>
    <t>Phát triển merchant dịch vụ VNPT Pay khối KHCN</t>
  </si>
  <si>
    <t>HCM_SL_MERCH_002</t>
  </si>
  <si>
    <t>Số lượng Merchant VNPT Pay khối KHDN</t>
  </si>
  <si>
    <t>Số lượng Merchant chuỗi lớn phát triển mới</t>
  </si>
  <si>
    <t>Số lượng Merchant lớn khác ngoài chuỗi (thiết yếu, hệ sinh thái,…) phát triển mới</t>
  </si>
  <si>
    <t>HCM_SL_NOPSC_001</t>
  </si>
  <si>
    <t>Số lượng thuê bao dịch vụ cố định không PSC trong tháng</t>
  </si>
  <si>
    <t>HCM_SL_NOPSC_002</t>
  </si>
  <si>
    <t>Số lượng thuê bao  VNP trả sau không PSC trong tháng</t>
  </si>
  <si>
    <t>HCM_SL_NOPSC_003</t>
  </si>
  <si>
    <t>Số lượng thuê bao  FiberVNN không PSC trong tháng</t>
  </si>
  <si>
    <t>HCM_SL_NOPSC_004</t>
  </si>
  <si>
    <t>Số lượng thuê bao dịch vụ TSL, Internet trực tiếp không PSC trong tháng</t>
  </si>
  <si>
    <t>HCM_SL_NOPSC_005</t>
  </si>
  <si>
    <t>Số lượng thuê bao  MyTV không PSC trong tháng</t>
  </si>
  <si>
    <t>HCM_SL_OSIDE_001</t>
  </si>
  <si>
    <t>Số lượng hồ sơ tạo lập  ngoài khu vực HCM và do các TTVT tiếp thị</t>
  </si>
  <si>
    <t>Số lượng kênh mới phát triển trong tháng</t>
  </si>
  <si>
    <t>HCM_SL_SSHOP_001</t>
  </si>
  <si>
    <t>Sản lượng phát triển mới qua shop.vnpt.vn (BRCĐ, VNP, SME,..)</t>
  </si>
  <si>
    <t>HCM_SL_TBMNP_001</t>
  </si>
  <si>
    <t>Sản lượng phát triển thuê bao MNP</t>
  </si>
  <si>
    <t>HCM_SL_TBPSC_001</t>
  </si>
  <si>
    <t>Số lượng thuê bao qui đổi phát sinh cước trên tập khách hàng được giao quản lý</t>
  </si>
  <si>
    <t>HCM_SL_TNGOI_001</t>
  </si>
  <si>
    <t>Số lượng cuộc tiếp nhận của cá nhân thực hiện được trong tháng</t>
  </si>
  <si>
    <t>HCM_SL_ZZALO_001</t>
  </si>
  <si>
    <t>Số lượng khách hàng tương tác qua ZALO OA</t>
  </si>
  <si>
    <t>HCM_SL_ZZALO_002</t>
  </si>
  <si>
    <t>Số lượng khách hàng quan tâm Zalo OA</t>
  </si>
  <si>
    <t>HCM_SL_ZZALO_004</t>
  </si>
  <si>
    <t>Số lượng tương tác CSKH toàn trình &amp; mời khách hàng quan tâm qua ZALO OA</t>
  </si>
  <si>
    <t>Số lượng thuê bao thanh toán cước online tăng lên so với tháng trước</t>
  </si>
  <si>
    <t>HCM_TB_APPBH_001</t>
  </si>
  <si>
    <t>Thuê bao có thanh toán qua My VNPT</t>
  </si>
  <si>
    <t>HCM_TB_APPBH_002</t>
  </si>
  <si>
    <t>Số lượng Ví VNPT Pay cài mới (đăng ký và định danh)</t>
  </si>
  <si>
    <t>HCM_TB_APPBH_003_OLD</t>
  </si>
  <si>
    <t>Thuê bao cài mới My VNPT và có tương tác</t>
  </si>
  <si>
    <t>HCM_TB_CDUAN_001</t>
  </si>
  <si>
    <t>Thuê bao Fiber PTM tại các dự án tiếp thị đầu trên địa bàn quản lý đạt 40% so với thuê bao phát triển mới</t>
  </si>
  <si>
    <t>HCM_TB_ELOAD_001</t>
  </si>
  <si>
    <t>Số lượng thuê bao trả trước phát triển mới (kit/sim) trong tháng qua Eload ĐPN/ĐUQ</t>
  </si>
  <si>
    <t>Bộ kít</t>
  </si>
  <si>
    <t>HCM_TB_FIBER_002</t>
  </si>
  <si>
    <t>Thuyết phục khách hàng Fiber trả sau chuyển sang trả cước trước</t>
  </si>
  <si>
    <t>HCM_TB_FIBER_003</t>
  </si>
  <si>
    <t>Thuyết phục khách hàng chuyển đổi gói cước Fiber cũ sang gói mới</t>
  </si>
  <si>
    <t>HCM_TB_GIAHA_003</t>
  </si>
  <si>
    <t>Tỷ lệ thuê bao FiberVNN PSC có tham gia trả cước trước</t>
  </si>
  <si>
    <t>HCM_TB_GIAHA_004</t>
  </si>
  <si>
    <t>Tỷ lệ thuê bao tham gia trả cước trước</t>
  </si>
  <si>
    <t>HCM_TB_GIAHA_005</t>
  </si>
  <si>
    <t>Tỷ lệ doanh thu duy trì của khách hàng gia hạn trả cước trước do Đài thuyết phục không thành công giao đơn vị thuyết phục</t>
  </si>
  <si>
    <t>HCM_TB_GIAHA_006</t>
  </si>
  <si>
    <t>Tỷ lệ doanh thu duy trì của khách hàng gia hạn trả cước trước giao cá nhân thuyết phục trực tiếp</t>
  </si>
  <si>
    <t>HCM_TB_GIAHA_007</t>
  </si>
  <si>
    <t>Duy trì gia hạn thành công thuê bao trả trước CA của Đại lý hiện hữu</t>
  </si>
  <si>
    <t>HCM_TB_GIAHA_008</t>
  </si>
  <si>
    <t>Tỷ lệ thuyết phục khách hàng gia hạn trả cước trước không thành công</t>
  </si>
  <si>
    <t>HCM_TB_GIAHA_009</t>
  </si>
  <si>
    <t>Tỷ lệ thuyết phục khách hàng gia hạn trả cước trước không thành công_KHDN</t>
  </si>
  <si>
    <t>HCM_TB_GIAHA_010</t>
  </si>
  <si>
    <t>Tỷ lệ thuyết phục khách hàng gia hạn trả cước trước không thành công_KHDN1</t>
  </si>
  <si>
    <t>HCM_TB_GIAHA_011</t>
  </si>
  <si>
    <t>Tỷ lệ thuyết phục khách hàng gia hạn trả cước trước không thành công_KHDN2-3</t>
  </si>
  <si>
    <t>HCM_TB_GIAHA_012</t>
  </si>
  <si>
    <t>Tỷ lệ thuyết phục khách hàng gia hạn trả cước trước không thành công_BHOL</t>
  </si>
  <si>
    <t>HCM_TB_HIHUU_002</t>
  </si>
  <si>
    <t>Số lượng thuê bao phát sinh cước qui đổi của tập khách hàng được giao quản lý</t>
  </si>
  <si>
    <t>HCM_TB_KHSME_001</t>
  </si>
  <si>
    <t>Thuê bao Fiber VNN phát triển mới từ khách hàng SME mới thành lập</t>
  </si>
  <si>
    <t>HCM_TB_KHSME_002</t>
  </si>
  <si>
    <t>Thuê bao Fiber VNN phát triển mới từ khách hàng SME hiện hữu</t>
  </si>
  <si>
    <t>HCM_TB_KKHCN_001</t>
  </si>
  <si>
    <t>Số lượng thuê bao phát sinh cước trên địa bàn quản lý (KHCN)</t>
  </si>
  <si>
    <t>HCM_TB_KKHCN_002</t>
  </si>
  <si>
    <t>Số lượng thuê bao phát sinh cước trên tập khách hàng được giao quản lý (KHCN)</t>
  </si>
  <si>
    <t>HCM_TB_KKHDN_002</t>
  </si>
  <si>
    <t>Số lượng thuê bao phát sinh cước trên tập khách hàng được giao quản lý (KHDN)</t>
  </si>
  <si>
    <t>HCM_TB_OBCSK_001</t>
  </si>
  <si>
    <t>Tổng số lượng TB thực hiện OB CSKH</t>
  </si>
  <si>
    <t>HCM_TB_OBSIP_001</t>
  </si>
  <si>
    <t>Tổng số lượng cuộc gọi OB qua hệ thống Sip</t>
  </si>
  <si>
    <t>HCM_TB_PCUOC_001</t>
  </si>
  <si>
    <t>Thuê bao phát sinh cước các dịch vụ VNP trả sau</t>
  </si>
  <si>
    <t>HCM_TB_PCUOC_002</t>
  </si>
  <si>
    <t>Thuê bao PSC các dịch vụ của các dự án tiếp thị đầu tư</t>
  </si>
  <si>
    <t>HCM_TB_PCUOC_003</t>
  </si>
  <si>
    <t>Số lượng thuê bao phát sinh cước trên tập khách hàng được giao quản lý</t>
  </si>
  <si>
    <t>HCM_TB_PCUOC_004</t>
  </si>
  <si>
    <t>Thuê bao PSC thực tăng dịch vụ BRCĐ (MegaVNN+ FiberVNN)</t>
  </si>
  <si>
    <t>HCM_TB_PCUOC_005</t>
  </si>
  <si>
    <t>Tỷ lệ thuê bao  FiberVNN giảm trong tháng</t>
  </si>
  <si>
    <t>HCM_TB_PCUOC_006</t>
  </si>
  <si>
    <t>Tỷ lệ thuê bao FiberVNN thực tăng</t>
  </si>
  <si>
    <t>HCM_TB_PCUOC_007</t>
  </si>
  <si>
    <t>Chất lượng phát triển Fiber (Số lượng thuê bao  FiberVNN giảm trong tháng)</t>
  </si>
  <si>
    <t>HCM_TB_PCUOC_008</t>
  </si>
  <si>
    <t>Tỷ lệ thuê bao Fiber, Mega thực tăng</t>
  </si>
  <si>
    <t>HCM_TB_PCUOC_009</t>
  </si>
  <si>
    <t>Tỷ lệ thuê bao MyTV thực tăng</t>
  </si>
  <si>
    <t>HCM_TB_PCUOC_010</t>
  </si>
  <si>
    <t>Tỷ lệ thuê bao Fiber, Mega, TSL thực tăng</t>
  </si>
  <si>
    <t>HCM_TB_PCUOC_011</t>
  </si>
  <si>
    <t>Tỷ lệ thu trong năm</t>
  </si>
  <si>
    <t>HCM_TB_PCUOC_012</t>
  </si>
  <si>
    <t>Tỷ lệ thu nợ cước không dùng nhân công</t>
  </si>
  <si>
    <t>HCM_TB_PCUOC_013</t>
  </si>
  <si>
    <t>Tỷ lệ nợ cước không thu được</t>
  </si>
  <si>
    <t>HCM_TB_PCUOC_016</t>
  </si>
  <si>
    <t>Tỷ lệ MTT trả sau thu không dùng nhân công</t>
  </si>
  <si>
    <t>HCM_TB_PTMOI_001</t>
  </si>
  <si>
    <t>Số lượng thuê bao trả trước phát triển mới  (kit/sim) trong tháng</t>
  </si>
  <si>
    <t>HCM_TB_PTMOI_002</t>
  </si>
  <si>
    <t>Số lượng khách hàng TC-DN  tiếp thị thành công trong tháng</t>
  </si>
  <si>
    <t>HCM_TB_PTMOI_003</t>
  </si>
  <si>
    <t>Số lượng bộ kít phát triển mới trong tháng</t>
  </si>
  <si>
    <t>HCM_TB_PTMOI_004</t>
  </si>
  <si>
    <t>Số lượng thuê bao phát triển tại kênh mới</t>
  </si>
  <si>
    <t>HCM_TB_PTMOI_005</t>
  </si>
  <si>
    <t>HCM_TB_PTMOI_006</t>
  </si>
  <si>
    <t>Sản lượng thuê bao thực hiện các chương trình tái chiếm thị phần băng rộng các dự án cao ốc</t>
  </si>
  <si>
    <t>HCM_TB_PTMOI_007</t>
  </si>
  <si>
    <t>Số lượng thuê bao dịch vụ Sip Trunking phát triển mới trong tháng</t>
  </si>
  <si>
    <t>HCM_TB_PTMOI_008</t>
  </si>
  <si>
    <t>Số lượng thuê bao thành công</t>
  </si>
  <si>
    <t>HCM_TB_PTMOI_009</t>
  </si>
  <si>
    <t>Sản lượng phát triển mới các dịch vụ  CNTT</t>
  </si>
  <si>
    <t>HCM_TB_PTNAM_001</t>
  </si>
  <si>
    <t>Số lượng thuê bao phát triển mới các dịch vụ trong năm</t>
  </si>
  <si>
    <t>HCM_TB_PTNAM_002</t>
  </si>
  <si>
    <t>Thuê bao duy trì của tập khách hàng phát triển mới trong năm</t>
  </si>
  <si>
    <t>HCM_TB_SIM4G_001</t>
  </si>
  <si>
    <t>Thực hiện đổi SIM 4G cho khách hàng</t>
  </si>
  <si>
    <t>HCM_TB_TVNEW_001</t>
  </si>
  <si>
    <t>Số lượng thuê bao MyTV phát triển mới</t>
  </si>
  <si>
    <t>HCM_TB_TVTRY_001</t>
  </si>
  <si>
    <t>Số lượng thuê bao MyTV dùng thử</t>
  </si>
  <si>
    <t>HCM_TB_VDUAN_001</t>
  </si>
  <si>
    <t>Thuê bao PTM tại dự án đăng ký thực hiện trọng điểm trong tháng n</t>
  </si>
  <si>
    <t>HCM_TT_DTMOI_001</t>
  </si>
  <si>
    <t>Doanh thu phát triển mới các dịch vụ trả sau của NV</t>
  </si>
  <si>
    <t>HCM_TT_DTMOI_002</t>
  </si>
  <si>
    <t>Doanh thu phát triển mới các dịch vụ trả sau của ĐLCN</t>
  </si>
  <si>
    <t>HCM_CL_APPBH_005</t>
  </si>
  <si>
    <t>Số lượng thuê bao cài App MyVNPT</t>
  </si>
  <si>
    <t>Sản lượng phát triển mới BRCĐ, VNP trả sau</t>
  </si>
  <si>
    <t>Sản lượng phát triển mới BRCĐ, VNP trả sau trên Zalo OA</t>
  </si>
  <si>
    <t>HCM_CL_OBCKD_005</t>
  </si>
  <si>
    <t>HCM_CL_OBCKN_001</t>
  </si>
  <si>
    <t>HCM_SL_BRVNP_001</t>
  </si>
  <si>
    <t>HCM_SL_BRVNP_002</t>
  </si>
  <si>
    <t>HCM_SL_SSHOP_002</t>
  </si>
  <si>
    <t>Sản lượng bán hàng qua Shop.vnpt.vn (BRCĐ, VNP)</t>
  </si>
  <si>
    <t>HCM_SL_CNTTT_001</t>
  </si>
  <si>
    <t>HCM_SL_VNPTT_001</t>
  </si>
  <si>
    <t>HCM_SL_VNPTT_002</t>
  </si>
  <si>
    <t>HCM_CL_GSTBB_008</t>
  </si>
  <si>
    <t>HCM_SL_GSTBB_001</t>
  </si>
  <si>
    <t>HCM_SL_GSTBB_002</t>
  </si>
  <si>
    <t xml:space="preserve"> Trừ 2% BSC
-  Xử lý Zalo &gt; 5 phút
-  Không thực hiện câu kết
-  Không gán MNV- USER
-  Không mời K/H quan tâm OA</t>
  </si>
  <si>
    <t>Số lượng thuê bao CSKH toàn trình</t>
  </si>
  <si>
    <t>Số lượng cuộc tiếp nhận CSKH qua Tổng đài 36.22.36.36</t>
  </si>
  <si>
    <t>Đạt tỷ lệ thu tiền ĐNHM và trả trước</t>
  </si>
  <si>
    <t>1/ BSC giao cho Tổ trưởng như BSC của Nhân viên  nhưng chỉ tiêu giao và thực hiện là kết quả tổng của cả tổ (bao gồm CTV- nếu có).</t>
  </si>
  <si>
    <t>Doanh thu dịch vụ Vinaphone phát triền mới trong tháng</t>
  </si>
  <si>
    <t>Tỷ lệ thuê bao VNP trả trước bán gói thành công</t>
  </si>
  <si>
    <t>Tỷ lệ Thời gian realtime tiếp nhận cuộc gọi</t>
  </si>
  <si>
    <t>Tỷ lệ từ chối nhận cuộc gọi</t>
  </si>
  <si>
    <t>&lt; 1%</t>
  </si>
  <si>
    <t>Tỷ lệ thực hiện = Tổng số lượng TB do NVOB thực hiện từ chối nhận cuộc / Tổng cuộc kết nối thành công của cá nhân trong tháng</t>
  </si>
  <si>
    <t>Nếu tỷ lệ từ chối &gt; 1%, cá nhân bị áp dụng mức chế tài trừ 5% BSC</t>
  </si>
  <si>
    <t>2/ Các chỉ tiêu KPI đánh giá tối đa bằng 120% tỷ trọng. Trừ các chỉ tiêu có quy định riêng</t>
  </si>
  <si>
    <t>MãKPI</t>
  </si>
  <si>
    <t>202308</t>
  </si>
  <si>
    <t>HCM_CL_CTBSC_021</t>
  </si>
  <si>
    <t>Chăm sóc khách hàng tại địa bàn</t>
  </si>
  <si>
    <t>HCM_CL_DDNHM_001</t>
  </si>
  <si>
    <t>HCM_CL_HOTRO_009</t>
  </si>
  <si>
    <t>Kết quả thực hiện công tác phát triển mới SPDV/GP, hỗ trợ bán hàng cho các AM hoặc phòng bán hàng</t>
  </si>
  <si>
    <t>HCM_CL_OBDAI_006</t>
  </si>
  <si>
    <t>Tỷ lệ thuyết phục kết gói thành công các chương trình</t>
  </si>
  <si>
    <t>HCM_CL_TCGOI_001</t>
  </si>
  <si>
    <t>HCM_CL_TNGOI_001</t>
  </si>
  <si>
    <t>HCM_CL_VNPTT_001</t>
  </si>
  <si>
    <t>HCM_DT_DAILY_003</t>
  </si>
  <si>
    <t>Doanh thu PTM kênh đại lý</t>
  </si>
  <si>
    <t>HCM_DT_HIHUU_011</t>
  </si>
  <si>
    <t>Điều hành kinh doanh đảm bảo giữ doanh thu hiện hữu các dịch vụ Contact center, CSKH qua tổng đài, dịch vụ Voicelink</t>
  </si>
  <si>
    <t>HCM_DT_PTMOI_053</t>
  </si>
  <si>
    <t>HCM_KH_KENHH_002</t>
  </si>
  <si>
    <t>Kế hoạch phát triển kênh chuỗi</t>
  </si>
  <si>
    <t>HCM_SL_OBDAI_001</t>
  </si>
  <si>
    <t>HCM_SL_TNGOI_002</t>
  </si>
  <si>
    <t>HCM_TB_GIAHA_022</t>
  </si>
  <si>
    <t>Tỷ lệ thuyết phục khách hàng gia hạn trả cước trước thành công tháng T</t>
  </si>
  <si>
    <t>HCM_TB_GIAHA_023</t>
  </si>
  <si>
    <t>Tỷ lệ thuyết phục khách hàng gia hạn trả cước trước thành công tháng T+1</t>
  </si>
  <si>
    <t>HCM_TB_PCUOC_019</t>
  </si>
  <si>
    <t>Tỷ lệ dòng tiền thu cước không nhân công</t>
  </si>
  <si>
    <t>HCM_TB_PCUOC_020</t>
  </si>
  <si>
    <t>Tỷ lệ thu lũy kế</t>
  </si>
  <si>
    <t>HCM_TB_PCUOC_021</t>
  </si>
  <si>
    <t>Tỷ lệ thu ngay theo MTT</t>
  </si>
  <si>
    <t>HCM_DT_LUYKE_001</t>
  </si>
  <si>
    <t>Tổng doanh thu dịch vụ VTCNTT lũy kế trong năm</t>
  </si>
  <si>
    <t>202309</t>
  </si>
  <si>
    <t>HCM_TB_GIAHA_024</t>
  </si>
  <si>
    <t>Tỷ lệ thuyết phục khách hàng dịch vụ VNPT CA-IVAN gia hạn trả cước trước thành công tháng
T</t>
  </si>
  <si>
    <t>HCM_TB_GIAHA_025</t>
  </si>
  <si>
    <t xml:space="preserve">Tỷ lệ thuyết phục khách hàng dịch vụ VNPT CA-IVAN gia hạn trả cước trước thành công tháng
T-1 </t>
  </si>
  <si>
    <t>HCM_TB_PCUOC_022</t>
  </si>
  <si>
    <t>Tỷ lệ thu ngay theo Doanh thu</t>
  </si>
  <si>
    <t>Kết quả thực hiện BSC phòng</t>
  </si>
  <si>
    <t>Tỷ lệ doanh thu duy trì thuê bao OB gia hạn CKD, CKN</t>
  </si>
  <si>
    <t>Tỷ lệ thuê bao VNP trả trước vào gói thành công</t>
  </si>
  <si>
    <t>Doanh thu thuê bao VNP trả trước vào gói thành công</t>
  </si>
  <si>
    <t>Tỷ lệ thời gian Talktime  tiếp nhận cuộc gọi</t>
  </si>
  <si>
    <r>
      <t xml:space="preserve">Nếu kết quả giám sát sai trễ quá thời gian quy định (&gt;72g), phê duyệt không đúng bị phản ảnh giám sát sai, chậm trễ </t>
    </r>
    <r>
      <rPr>
        <b/>
        <sz val="12"/>
        <rFont val="Times New Roman"/>
        <family val="1"/>
      </rPr>
      <t>=&gt; chế tài theo quy định hiện hành</t>
    </r>
  </si>
  <si>
    <r>
      <t xml:space="preserve">Nếu tồn hoặc kết quả giám sát sai trễ quá thời gian quy định (&gt;72g), phê duyệt không đúng bị phản ảnh giám sát sai, chậm trễ </t>
    </r>
    <r>
      <rPr>
        <b/>
        <sz val="12"/>
        <rFont val="Times New Roman"/>
        <family val="1"/>
      </rPr>
      <t>=&gt; chế tài theo  quy định hiện hành</t>
    </r>
  </si>
  <si>
    <t>Tỷ lệ thời gian Talktime các chương trình OB</t>
  </si>
  <si>
    <t>Cuộc</t>
  </si>
  <si>
    <t>HCM_CL_GIAHA_008</t>
  </si>
  <si>
    <t>HCM_CL_TNGOI_002</t>
  </si>
  <si>
    <t>HCM_CL_TNGOI_003</t>
  </si>
  <si>
    <t>HCM_CL_VNPTT_002</t>
  </si>
  <si>
    <t>HCM_DT_VNPTT_006</t>
  </si>
  <si>
    <t>HCM_SL_TNGOI_003</t>
  </si>
  <si>
    <t>Số lượng cuộc tiếp nhận Autocall thành công của các chương trình</t>
  </si>
  <si>
    <t>Theo số giao hàng tháng</t>
  </si>
  <si>
    <t>Phát triển mới thuê bao gói Home Sành/ Chất</t>
  </si>
  <si>
    <t>Các chỉ tiêu đánh giá nhiệm vụ</t>
  </si>
  <si>
    <t>Các chỉ tiêu trọng điểm</t>
  </si>
  <si>
    <t>HCM_SL_COMBO_006</t>
  </si>
  <si>
    <t>Đơn vị giao</t>
  </si>
  <si>
    <t>1.</t>
  </si>
  <si>
    <t>Nhân viên Hỗ trợ Kinh doanh</t>
  </si>
  <si>
    <t>Nhân viên Hỗ trợ Kinh doanh (Làm công tác tổng hợp, hành chính)</t>
  </si>
  <si>
    <t>2.</t>
  </si>
  <si>
    <t>3.</t>
  </si>
  <si>
    <t>4.</t>
  </si>
  <si>
    <t xml:space="preserve">    TỔNG CÔNG TY 
DỊCH VỤ VIỄN THÔNG</t>
  </si>
  <si>
    <t>TRUNG TÂM 
KINH DOANH VNPT TP.HCM</t>
  </si>
  <si>
    <t>CÔNG THỨC ĐÁNH GIÁ</t>
  </si>
  <si>
    <t>BHOL</t>
  </si>
  <si>
    <t>Số lượng chốt đơn hàng GHTT thành công</t>
  </si>
  <si>
    <t>Thuê bao QĐ</t>
  </si>
  <si>
    <t>MĐHT= TLHT= KQTH/ Chỉ tiêu giao *100%
MĐHT tối đa là 150%.</t>
  </si>
  <si>
    <t>HCM_SL_ORDER_001</t>
  </si>
  <si>
    <t>NVC</t>
  </si>
  <si>
    <t>Thực hiện 100% theo đúng quy định của TTKD
- Danh mục giám sát do TTKD ban hành.
- Kết quả đánh giá theo nội dung giám sát sẽ được các P.CN đề xuất Lãnh đạo TTKD duyệt.</t>
  </si>
  <si>
    <t>Đánh giá điểm cộng/ trừ theo kết quả giám sát</t>
  </si>
  <si>
    <t>Hệ số BSC</t>
  </si>
  <si>
    <t>THƯỚC ĐO</t>
  </si>
  <si>
    <t>Số lượng công tác nghiệp vụ,  hậu mãi, CSKH</t>
  </si>
  <si>
    <t>CV</t>
  </si>
  <si>
    <t>HCM_SL_CSKHH_004</t>
  </si>
  <si>
    <t>Ghi chú:</t>
  </si>
  <si>
    <t>1/ Các chỉ tiêu KPI đánh giá tối đa bằng 120% tỷ trọng. Trừ các chỉ tiêu có quy định riêng</t>
  </si>
  <si>
    <t>2/ Chỉ tiêu nào nếu không giao, thì tỷ trọng chỉ tiêu này sẽ được  phân rã tỷ trọng các chỉ tiêu còn lại.</t>
  </si>
  <si>
    <t>Nhân viên Outbound GHTT</t>
  </si>
  <si>
    <t>Nhân viên Nghiệp vụ CSKH</t>
  </si>
  <si>
    <t>MĐHT = TLTH = 100% * KQTH/Chỉ tiêu giao
- MĐHT tối đa là 150%.</t>
  </si>
  <si>
    <t>Tổ trưởng tổ kinh doanh online</t>
  </si>
  <si>
    <t>Nhân viên kinh doanh online</t>
  </si>
  <si>
    <t>VNP-HNHCM_KDOL_4</t>
  </si>
  <si>
    <t>VNP-HNHCM_KDOL_5</t>
  </si>
  <si>
    <t>MÃ VTCV</t>
  </si>
  <si>
    <t>ĐV cập nhật số giao trên ID 372 trước ngày 5 hàng tháng. KTNV chốt dữ liệu và công bố số giao</t>
  </si>
  <si>
    <t>3/ Các chỉ tiêu nếu số giao = 0, thì tỷ trọng chỉ tiêu đánh giá =0</t>
  </si>
  <si>
    <t>4/ Kết quả đánh giá của tổ trưởng KDOL bổ sung kết quả đánh giá công tác Ký hợp đồng và duyệt hồ sơ cấp chứng thư số SmartCA online:
Nguyên tắc đánh giá: 1 hồ sơ hoàn thành quy đổi tương ứng 0,017% BSC cá nhân. Giảm tương ứng tỷ trọng chỉ tiêu Tổng doanh thu phát triển mới các dịch vụ giao cá nhân trong tháng.</t>
  </si>
  <si>
    <t>Tổ trưởng Tổ chăm sóc khách hàng online</t>
  </si>
  <si>
    <t>VNP-HNHCM_KDOL_17</t>
  </si>
  <si>
    <t>VNP-HNHCM_KDOL_18</t>
  </si>
  <si>
    <t>Mã VTCV</t>
  </si>
  <si>
    <t>Nhân viên outbound/Telesale</t>
  </si>
  <si>
    <t>VNP-HNHCM_KDOL_6</t>
  </si>
  <si>
    <t>VNP-HNHCM_KDOL_3</t>
  </si>
  <si>
    <t>Nhân viên outbound bán hàng</t>
  </si>
  <si>
    <t>'VNP-HNHCM_KDOL_22</t>
  </si>
  <si>
    <t>Nếu tỷ lệ từ chối &gt; 1%, cá nhân bị áp dụng mức chế tài giảm 5% BSC</t>
  </si>
  <si>
    <t>HCM_CL_VNPTT_003</t>
  </si>
  <si>
    <t>Tỷ lệ thuê bao VNP bán gói thành công</t>
  </si>
  <si>
    <t>Kết quả giám sát đánh giá chất lượng nhân viên</t>
  </si>
  <si>
    <t>HCM_CL_TNGOI_007</t>
  </si>
  <si>
    <t>1./Các chỉ tiêu KPI đánh giá tối đa bằng 120% tỷ trọng. Trừ các chỉ tiêu có quy định riêng</t>
  </si>
  <si>
    <t>2/ Các chỉ tiêu nếu số giao = 0, thì tỷ trọng chỉ tiêu đánh giá =0</t>
  </si>
  <si>
    <t>Nhân viên Outbound CSKH</t>
  </si>
  <si>
    <t>Chuyên viên kiểm soát</t>
  </si>
  <si>
    <t>BẢNG GIAO MỤC TIÊU THÁNG (BSC) CỦA CÁC VTCV TỔ TỔNG HỢP
THUỘC PHÒNG BÁN HÀNG ONLINE
Áp dụng từ tháng 10/2024</t>
  </si>
  <si>
    <t>Tổ trưởng Tổ Giám sát Tổng hợp</t>
  </si>
  <si>
    <t>Tổ trưởng Tổ outbound Bán hàng</t>
  </si>
  <si>
    <t>- MĐHT  tính theo KQTH như sau:
* KQTH ≥ 80% =&gt; MĐHT = 120%
* 65% ≤ KQTH &lt; 80% =&gt; MĐHT = 100%+1.1*(KQTH-65%)
* 45% ≤ KQTH &lt; 65% =&gt; MĐHT = 50%+2*(KQTH-45%)
* 30% ≤ KQTH &lt; 45% =&gt; MĐHT = 20%+1.5*(KQTH-30%)
* KQTH &lt; 30% =&gt; MĐHT = 0%</t>
  </si>
  <si>
    <t>Số lượng cuộc gọi OB thành công</t>
  </si>
  <si>
    <r>
      <rPr>
        <b/>
        <sz val="12"/>
        <rFont val="Times New Roman"/>
        <family val="1"/>
      </rPr>
      <t>Công thức</t>
    </r>
    <r>
      <rPr>
        <sz val="12"/>
        <rFont val="Times New Roman"/>
        <family val="1"/>
      </rPr>
      <t>:- Số lượng cuộc gọi OB thành công trong tháng / số cuộc định mức giao
- Cuộc gọi OB thành công là cuộc gọi qua IPCC và có kết nối từ 10 giây trở lên 
Định mức giao:</t>
    </r>
    <r>
      <rPr>
        <b/>
        <sz val="12"/>
        <rFont val="Times New Roman"/>
        <family val="1"/>
      </rPr>
      <t xml:space="preserve"> 1020 cuộc gọi/ người/ tháng</t>
    </r>
  </si>
  <si>
    <t xml:space="preserve">Cuộc gọi </t>
  </si>
  <si>
    <t>MĐHT tính theo TLTH = KQTH/ định mức giao
TLTH ≥ 70%, MĐHT = TLTH, tối đa là 120%
40% ≤ TLTH &lt; 70%, MĐHT = 0.5 * TLTH
TLTH &lt; 40%, MĐHT = 0.25 * TLTH</t>
  </si>
  <si>
    <t>HCM_CL_TNGOI_006</t>
  </si>
  <si>
    <t xml:space="preserve">Số lượng mã thanh toán thu được từ tập giao autocall </t>
  </si>
  <si>
    <t>MTT</t>
  </si>
  <si>
    <t>MĐHT tính theo TLTH = KQTH/ định mức giao
TLTH ≥ 80%, MĐHT = TLTH, tối đa là 120%
60% ≤ TLTH &lt; 80%, MĐHT = 0.5 * TLTH
TLTH &lt; 60%, MĐHT = 0.25 * TLTH</t>
  </si>
  <si>
    <t>HCM_TB_PCUOC_034</t>
  </si>
  <si>
    <t>Doanh thu thu được từ tập giao autocall</t>
  </si>
  <si>
    <t>HCM_TB_PCUOC_035</t>
  </si>
  <si>
    <t>4. Chỉ tiêu Đơn hàng GHTT TC, đơn giá GHTT, không xét điều kiện có OB trên IPCC
- Các trường hợp có vết hủy đơn hàng sai quy định theo quy định hướng dẫn thì không được tính đơn giá và bị giám sát chế tài lỗi theo quy định</t>
  </si>
  <si>
    <t>VNP-HNHCM_KDOL_2</t>
  </si>
  <si>
    <t>VNP-HNHCM_KDOL_15</t>
  </si>
  <si>
    <t>Hoàn thành 100% khối lượng công việc theo yêu cầu:
 - Chăm sóc 100% TB Port Out
 - Điều hành phân ca, hỗ trợ gán gói, giám sát talk time, nghe ghi âm, báo cáo kết quả
 - Hướng dẫn đào tạo nghiệp vụ</t>
  </si>
  <si>
    <t>Thực hiện các chương trình bán hàng và CSKH theo TTKD triển khai</t>
  </si>
  <si>
    <t>Đơn vị đánh giá theo kết quả P.KTKH công bố</t>
  </si>
  <si>
    <t>Đạt tỷ lệ giao theo quy định</t>
  </si>
  <si>
    <t>Nếu không đạt, trừ theo điểm trừ của TTKD trừ phòng</t>
  </si>
  <si>
    <t>Kết quả giám sát đánh giá chất lượng nhân viên sai sót thông thường</t>
  </si>
  <si>
    <t>Điều hành xử lý phiếu tồn GHTT</t>
  </si>
  <si>
    <t>Chất lượng tư vấn, xử lý nghiệp vụ, xử lý tương tác Zalo OA</t>
  </si>
  <si>
    <t>Số lượng tương tác CSKH Zalo OA toàn trình</t>
  </si>
  <si>
    <t>HCM_DT_DNHM_001</t>
  </si>
  <si>
    <t>MĐHT tối đa là 100%.</t>
  </si>
  <si>
    <t>KTNV công bố KQTH</t>
  </si>
  <si>
    <r>
      <rPr>
        <b/>
        <sz val="11"/>
        <rFont val="Times New Roman"/>
        <family val="1"/>
      </rPr>
      <t>Công thức</t>
    </r>
    <r>
      <rPr>
        <sz val="11"/>
        <rFont val="Times New Roman"/>
        <family val="1"/>
      </rPr>
      <t xml:space="preserve">: Doanh thu PTM qui đổi thực hiện / doanh thu ĐM giao trong tháng 
</t>
    </r>
    <r>
      <rPr>
        <b/>
        <sz val="11"/>
        <rFont val="Times New Roman"/>
        <family val="1"/>
      </rPr>
      <t>Định mức giao: 3 tháng đầu vào VTCV = 2,6 triệu đồng /người
Định mức giao sau 3 tháng = 5,6  triệu đồng /người</t>
    </r>
  </si>
  <si>
    <t>'-MĐHT = TLTH = 100% * KQTH/Chỉ tiêu giao
'- MĐHT tối đa là 120%.</t>
  </si>
  <si>
    <t>4/ Lưu ý: Thời gian talktime được ghi nhận trên các hệ thống hiện hành bao gồm: Sip, IPCC,…</t>
  </si>
  <si>
    <t>Tỷ lệ nghiệp vụ xử lý quá hạn</t>
  </si>
  <si>
    <t>Đánh giá điểm trừ chất lượng 
* Nếu TLTH = 100% =&gt; + 3% BSC
* 90% ≤ THTH &lt; 100% =&gt; giảm trừ 1% BSC
*  TLTH &lt; 90% =&gt; giảm trừ 5% BSC</t>
  </si>
  <si>
    <t>Đánh giá điểm trừ chất lượng 
* Nếu TLTH &lt;8% =&gt; + 2% BSC
* 8% ≤ THTH &lt; 10% =&gt; không cộng/trừ
* 10% ≤ THTH &lt; 15% =&gt; giảm trừ 3% BSC
*  TLTH &gt;15% =&gt; giảm trừ 5% BSC</t>
  </si>
  <si>
    <t>TLTH = Số NV sai sót/ tổng số nhân viên trong tổ</t>
  </si>
  <si>
    <t>Thực hiện 100% theo quy định của LĐ TTKD
Công thức: TLTH =  Số lượng TB tồn/ tổng tập cần gia hạn trong tháng T</t>
  </si>
  <si>
    <t>&lt;10%</t>
  </si>
  <si>
    <t>-MĐHT = TLTH = 100% * KQTH/Chỉ tiêu giao
- MĐHT tối đa là 120%.</t>
  </si>
  <si>
    <t>- MĐHT  tính theo KQTH như sau:
* 90% &lt; KQTH ≤ 100% =&gt; MĐHT = 120%
*  KQTH = 90% =&gt; MĐHT = 100%*KQTH/Chỉ tiêu giao
*KQTH &lt; 90% =&gt; MĐHT = 50%*KQTH/Chỉ tiêu giao</t>
  </si>
  <si>
    <t>Tỷ lệ đơn hàng GHTT thanh toán thành công</t>
  </si>
  <si>
    <t>HCM_SL_BHOL_001</t>
  </si>
  <si>
    <t>HCM_SL_BHOL_002</t>
  </si>
  <si>
    <t>HCM_SL_BHOL_003</t>
  </si>
  <si>
    <t>HCM_SL_BHOL_004</t>
  </si>
  <si>
    <t>HCM_SL_BHOL_005</t>
  </si>
  <si>
    <t>Tổ trưởng tổ Outbound CSKH</t>
  </si>
  <si>
    <t>1/ BSC giao Tổ trưởng như BSC của Nhân viên, chỉ tiêu giao và thực hiện của Tổ trưởng là số giao của Tổng các NV trong tổ</t>
  </si>
  <si>
    <t>Phó Giám đốc PBHOL</t>
  </si>
  <si>
    <t xml:space="preserve"> Phụ trách Bán hàng</t>
  </si>
  <si>
    <t>3/ Kết quả đánh giá của PGĐ PBHOL bổ sung kết quả đánh giá công tác Ký hợp đồng và duyệt hồ sơ cấp chứng thư số SmartCA online:
Nguyên tắc đánh giá: 1 hồ sơ hoàn thành quy đổi tương ứng 0,017% BSC cá nhân. Giảm tương ứng tỷ trọng chỉ tiêu Tổng doanh thu phát triển mới các dịch vụ giao cá nhân trong tháng.</t>
  </si>
  <si>
    <r>
      <t>- MĐHT  tính theo TLTH  như sau:
* TLTH &gt; 100% =&gt; MĐHT = 100% + 1.2 x (TLTH – 100%)
MĐHT tối đa = 150%
* 70% &lt; TLTH ≤ 100% =&gt; MĐHT = 100%*TLTH 
* 30% ≤ TLTH ≤ 70% =&gt; MĐHT = 85% *TLTH 
* TLTH &lt; 3</t>
    </r>
    <r>
      <rPr>
        <b/>
        <sz val="11"/>
        <rFont val="Times New Roman"/>
        <family val="1"/>
      </rPr>
      <t>0% =&gt; MĐHT = 0%</t>
    </r>
  </si>
  <si>
    <t>Nguyễn Thị Ánh Tuyết</t>
  </si>
  <si>
    <t xml:space="preserve"> Phụ trách CSKH</t>
  </si>
  <si>
    <t>Huỳnh Ngọc Hồng Duyên</t>
  </si>
  <si>
    <t xml:space="preserve">Tổng doanh thu bán hàng dịch vụ di động </t>
  </si>
  <si>
    <t xml:space="preserve">Tổng doanh thu Gia hạn CKD, Gia hạn CKN, Nâng gói, Nâng chu kỳ trên tập thuê bao di động hiện hữu </t>
  </si>
  <si>
    <t xml:space="preserve">Tổng doanh thu Bán gói trên tập thuê bao di động hiện hữu </t>
  </si>
  <si>
    <t>Định mức giao, KTNV công bố</t>
  </si>
  <si>
    <r>
      <t xml:space="preserve">- Thực hiện  các công việc phát sinh được giao và đảm bảo chất lượng , tiến độ theo quy định. 
- TLTH = </t>
    </r>
    <r>
      <rPr>
        <b/>
        <sz val="12"/>
        <rFont val="Times New Roman"/>
        <family val="1"/>
      </rPr>
      <t>KQTH tác nghiệp xử lý công tác nghiệp vụ CSKH đã hoàn tất trong tháng</t>
    </r>
    <r>
      <rPr>
        <sz val="12"/>
        <rFont val="Times New Roman"/>
        <family val="1"/>
      </rPr>
      <t xml:space="preserve"> / định mức giao 
</t>
    </r>
    <r>
      <rPr>
        <b/>
        <sz val="12"/>
        <rFont val="Times New Roman"/>
        <family val="1"/>
      </rPr>
      <t>TTKD quy định giao =1320 nghiệp vụ/người/  tháng</t>
    </r>
    <r>
      <rPr>
        <sz val="12"/>
        <rFont val="Times New Roman"/>
        <family val="1"/>
      </rPr>
      <t xml:space="preserve">
Số liệu đánh giá KQTH trên ID 163/164
TTKD yêu cầu công tác nghiệp vụ phải đạt chất lượng, không sai sót</t>
    </r>
  </si>
  <si>
    <t>KTNV công bố</t>
  </si>
  <si>
    <t>KTNV Quy đổi về DT PTM</t>
  </si>
  <si>
    <t>4/  Nếu các chỉ tiêu KTNV công bố kết quả là MĐHT để import HRM thì số giao là 100%. Các chỉ tiêu công bố là KQTH thì có số giao và lưu lý theo đơn vị tính</t>
  </si>
  <si>
    <t>HCM_DT_VNPTT_007</t>
  </si>
  <si>
    <t>HCM_DT_VNPTT_008</t>
  </si>
  <si>
    <t>HCM_DT_VNPTT_009</t>
  </si>
  <si>
    <t xml:space="preserve">Tổng doanh thu bán hàng trên tập thuê bao di động hiện hữu </t>
  </si>
  <si>
    <t>HCM_DT_VNPTT_010</t>
  </si>
  <si>
    <t>-MĐHT = TLTH = 100% * KQTH/Chỉ tiêu giao
- MĐHT tối đa là 120%.
Nếu TLTH &lt; 30%, MĐHT = 0</t>
  </si>
  <si>
    <t>VNP-HNHCM_KDOL_24</t>
  </si>
  <si>
    <t xml:space="preserve">1/ BSC giao cho PGĐ phụ trách chỉ tiêu giao và thực hiện là số giao và kết quả thực hiện của phòng </t>
  </si>
  <si>
    <t>Tỷ lệ thu ngay trả sau tháng (n-1)_BHOL</t>
  </si>
  <si>
    <t>HCM_TB_PCUOC_037</t>
  </si>
  <si>
    <t>MĐHT Tỷ lệ thu ngay trả sau tháng n-1= 80% * MĐHT Tỷ lệ thu ngay trả sau tháng n-1 theo doanh thu +20% * MĐHT Tỷ lệ thu ngay trả sau tháng n-1 theo MTT
MĐHT Tỷ lệ thu ngay theo doanh thu và MTT được đánh giá theo KQTH cụ thể như sau
KQTH ≥ 97.5% =&gt; MĐHT = 100% + 8*(KQTH – 97.5%) (MĐHT tối đa là 120%)
96.5% ≤ KQTH &lt; 97.5% =&gt;  MĐHT = 75% + 23*(KQTH–96.5%)
96% ≤ KQTH &lt; 96.5% =&gt; MĐHT = 50% + 45*(KQTH – 96%)
93% ≤  KQTH &lt; 96% =&gt; MĐHT = 10% + 13*(KQTH – 93%)
KQTH &lt; 93% =&gt; MĐHT = 0</t>
  </si>
  <si>
    <r>
      <rPr>
        <b/>
        <sz val="11"/>
        <color rgb="FFFF0000"/>
        <rFont val="Times New Roman"/>
        <family val="1"/>
      </rPr>
      <t>Công thức:</t>
    </r>
    <r>
      <rPr>
        <sz val="11"/>
        <color rgb="FFFF0000"/>
        <rFont val="Times New Roman"/>
        <family val="1"/>
      </rPr>
      <t xml:space="preserve"> 
'Tỷ lệ thu ngay trả sau tháng (n-1) được quy đổi đánh giá dựa theo kết quả của 2 tiêu chí:
Tỷ lệ thu ngay trả sau tháng (n-1) theo MTT (điều kiện cần): Bằng số lượng MTT trả sau kỳ n-1 thu được tính đến ngày cuối tháng n / số lượng MTT PSC trả sau kỳ n-1 của tập thuê bao giao chăm sóc.
Tỷ lệ thu ngay trả sau tháng (n-1) theo Doanh thu (điều kiện đủ): Bằng doanh thu trả sau kỳ n-1 thu được tính đến ngày cuối tháng n / doanh thu PSC trả sau kỳ n-1 của tập thuê bao giao chăm sóc
</t>
    </r>
    <r>
      <rPr>
        <b/>
        <sz val="11"/>
        <color rgb="FFFF0000"/>
        <rFont val="Times New Roman"/>
        <family val="1"/>
      </rPr>
      <t> Lưu ý: Đối với P. BHOL tập phải thu được tính trên tập P. BHOL chạm được.</t>
    </r>
  </si>
  <si>
    <t>MĐHT tính theo TLTH  như sau:
- TLTH ≥ 100% =&gt; MĐHT = 120%
- 80% ≤ TLTH &lt; 100% =&gt; MĐHT = 100% + (TLTH - 80%)
 TLTH &lt; 80% =&gt; MĐHT = 100% *TLTH</t>
  </si>
  <si>
    <r>
      <t xml:space="preserve">- MĐHT  tính theo TLTH  như sau:
* TLTH &gt; 100% =&gt; MĐHT = 100% + 1.2 x (TLTH – 100%)
MĐHT tối đa = 150%
* 70% &lt; TLTH ≤ 100% =&gt; MĐHT = 100%*TLTH 
*  TLTH ≤ 70% =&gt; MĐHT = 85% *TLTH 
</t>
    </r>
    <r>
      <rPr>
        <b/>
        <sz val="11"/>
        <rFont val="Times New Roman"/>
        <family val="1"/>
      </rPr>
      <t>Không quy định tối thiểu</t>
    </r>
  </si>
  <si>
    <t>Thành phố Hồ Chi Minh, ngày 02 tháng 12 năm 2024</t>
  </si>
  <si>
    <r>
      <rPr>
        <b/>
        <sz val="11"/>
        <rFont val="Times New Roman"/>
        <family val="1"/>
      </rPr>
      <t>Công thức:</t>
    </r>
    <r>
      <rPr>
        <sz val="11"/>
        <rFont val="Times New Roman"/>
        <family val="1"/>
      </rPr>
      <t xml:space="preserve"> 
'Tỷ lệ thu ngay trả sau tháng (n-1) được quy đổi đánh giá dựa theo kết quả của 2 tiêu chí:
Tỷ lệ thu ngay trả sau tháng (n-1) theo MTT (điều kiện cần): Bằng số lượng MTT trả sau kỳ n-1 thu được tính đến ngày cuối tháng n / số lượng MTT PSC trả sau kỳ n-1 của tập thuê bao giao chăm sóc.
Tỷ lệ thu ngay trả sau tháng (n-1) theo Doanh thu (điều kiện đủ): Bằng doanh thu trả sau kỳ n-1 thu được tính đến ngày cuối tháng n / doanh thu PSC trả sau kỳ n-1 của tập thuê bao giao chăm sóc
</t>
    </r>
    <r>
      <rPr>
        <b/>
        <sz val="11"/>
        <rFont val="Times New Roman"/>
        <family val="1"/>
      </rPr>
      <t> Lưu ý: Đối với P. BHOL tập phải thu được tính trên tập P. BHOL chạm được.</t>
    </r>
  </si>
  <si>
    <r>
      <t xml:space="preserve">Công thức: Tổng Doanh thu bán gói trên tập TB di động hiện hữu / doanh thu giao trong tháng 
</t>
    </r>
    <r>
      <rPr>
        <b/>
        <sz val="11"/>
        <rFont val="Times New Roman"/>
        <family val="1"/>
      </rPr>
      <t xml:space="preserve">Số giao: 1,5 triệu đồng
</t>
    </r>
    <r>
      <rPr>
        <sz val="11"/>
        <rFont val="Times New Roman"/>
        <family val="1"/>
      </rPr>
      <t>Điều kiện ghi nhận: áp dụng theo quy định hiện hành</t>
    </r>
  </si>
  <si>
    <r>
      <t>-MĐHT = TLTH = 100% * KQTH/Chỉ tiêu giao
- MĐHT tối đa là 120%.</t>
    </r>
    <r>
      <rPr>
        <sz val="11"/>
        <color theme="1"/>
        <rFont val="Calibri"/>
        <family val="2"/>
        <scheme val="minor"/>
      </rPr>
      <t/>
    </r>
  </si>
  <si>
    <r>
      <t xml:space="preserve">BẢNG GIAO MỤC TIÊU THÁNG (BSC) CỦA CÁC VTCV  TỔ OUTBOUND BÁN HÀNG
THUỘC PHÒNG BÁN HÀNG ONLINE
</t>
    </r>
    <r>
      <rPr>
        <b/>
        <sz val="15"/>
        <color rgb="FFFF0000"/>
        <rFont val="Times New Roman"/>
        <family val="1"/>
      </rPr>
      <t>Áp dụng từ tháng 12/2024</t>
    </r>
  </si>
  <si>
    <r>
      <rPr>
        <b/>
        <sz val="12"/>
        <rFont val="Times New Roman"/>
        <family val="1"/>
      </rPr>
      <t>Công thức:</t>
    </r>
    <r>
      <rPr>
        <sz val="12"/>
        <rFont val="Times New Roman"/>
        <family val="1"/>
      </rPr>
      <t xml:space="preserve"> 
- Số lượng mã thanh toán thu được tính đến ngày cuối tháng n+1 của tập thuê bao được autocall gọi ra
Lưu ý: tập KH giao autocall được tính theo điểm chạm được gọi ra cuối cùng và cuộc gọi phải kết nối từ 10 giây trở lên
</t>
    </r>
    <r>
      <rPr>
        <b/>
        <sz val="12"/>
        <color rgb="FFFF0000"/>
        <rFont val="Times New Roman"/>
        <family val="1"/>
      </rPr>
      <t>Định mức giao: 6.500 MTT/ người/ tháng</t>
    </r>
  </si>
  <si>
    <r>
      <rPr>
        <b/>
        <sz val="12"/>
        <rFont val="Times New Roman"/>
        <family val="1"/>
      </rPr>
      <t>Công thức:</t>
    </r>
    <r>
      <rPr>
        <sz val="12"/>
        <rFont val="Times New Roman"/>
        <family val="1"/>
      </rPr>
      <t xml:space="preserve">
'Tỷ lệ GHTT thành công tháng T (KQTH) = Tỷ lệ GHTT thành công tháng T (KQTH) = Tổng số lượng thuê bao gia hạn thành công tại tháng T tính đến ngày 1 tháng T+1 / Tổng số thuê bao kết thúc trả trước trong tháng T. (T là tháng kết thúc gia hạn trả trước).
- Thời điểm nhận tập giao theo quy trình hiện hành của TTKD.
- Lưu ý: Tổng số thuê bao kết thúc trả trước trong tháng T đã loại các TB đã chuyển phiếu Chăm sóc gia hạn cho TTVT trong kỳ
</t>
    </r>
    <r>
      <rPr>
        <b/>
        <sz val="12"/>
        <color rgb="FFFF0000"/>
        <rFont val="Times New Roman"/>
        <family val="1"/>
      </rPr>
      <t> Các TB có kết quả chạm Autocall (không tính các TB có kết quả cập nhật lần đầu và lần sau là "Không gặp/ không tìm được khách hàng")
 Các TB không có kết quả chạm Autocall và không có đơn hàng hoặc có đơn hàng do P.BHOL tạo</t>
    </r>
    <r>
      <rPr>
        <sz val="12"/>
        <color rgb="FFFF0000"/>
        <rFont val="Times New Roman"/>
        <family val="1"/>
      </rPr>
      <t>.</t>
    </r>
    <r>
      <rPr>
        <sz val="12"/>
        <rFont val="Times New Roman"/>
        <family val="1"/>
      </rPr>
      <t xml:space="preserve">
Áp dụng đối với Fiber, MyTV, Mesh</t>
    </r>
  </si>
  <si>
    <t>Tỷ lệ thuyết phục khách hàng dịch vụ VNPT CA-IVAN gia hạn trả cước trước thành công tháng T.</t>
  </si>
  <si>
    <t>Tỷ lệ thuyết phục khách hàng dịch vụ tên miền gia hạn trả cước trước thành công tháng T.</t>
  </si>
  <si>
    <r>
      <rPr>
        <b/>
        <sz val="12"/>
        <color rgb="FFFF0000"/>
        <rFont val="Times New Roman"/>
        <family val="1"/>
      </rPr>
      <t>KQTH</t>
    </r>
    <r>
      <rPr>
        <sz val="12"/>
        <color rgb="FFFF0000"/>
        <rFont val="Times New Roman"/>
        <family val="1"/>
      </rPr>
      <t xml:space="preserve"> = Tổng số lượng thuê bao gia hạn thành công tại tháng T tính đến ngày 1 tháng T+1 / Tổng số thuê bao kết thúc trả trước tháng T tiếp nhận từ các Phòng KHDN, Phòng BHKV (với T là tháng kết thúc trả trước).
Thời điểm nhận tập: Từ ngày 1 tháng T (T là tháng kết thúc trả trước).
</t>
    </r>
    <r>
      <rPr>
        <b/>
        <sz val="12"/>
        <color rgb="FFFF0000"/>
        <rFont val="Times New Roman"/>
        <family val="1"/>
      </rPr>
      <t>Lưu ý:</t>
    </r>
    <r>
      <rPr>
        <sz val="12"/>
        <color rgb="FFFF0000"/>
        <rFont val="Times New Roman"/>
        <family val="1"/>
      </rPr>
      <t xml:space="preserve">
Tập kết thúc trả trước tháng T tính tỷ lệ GHTT của P.BHOL là tập tiếp nhận từ các Phòng KHDN, Phòng BHKV (với T là tháng kết thúc trả trước) không bao gồm: tập đã gia hạn thành công (bao gồm các TB PTM thay gia hạn trước ngày nhận tập), tập chưa gia hạn thành công nhưng đã tạo hợp đồng bởi các Phòng KHDN, P.BHKV.
</t>
    </r>
  </si>
  <si>
    <t>Theo chỉ tiêu giao (20%)</t>
  </si>
  <si>
    <t>Theo chỉ tiêu giao (100%)</t>
  </si>
  <si>
    <r>
      <t xml:space="preserve">BẢNG GIAO MỤC TIÊU THÁNG (BSC) CỦA CÁC VTCV TỔ OUTBOUND CSKH
THUỘC PHÒNG BÁN HÀNG ONLINE
</t>
    </r>
    <r>
      <rPr>
        <b/>
        <sz val="15"/>
        <color rgb="FFFF0000"/>
        <rFont val="Times New Roman"/>
        <family val="1"/>
      </rPr>
      <t>Áp dụng từ tháng 12/2024</t>
    </r>
  </si>
  <si>
    <r>
      <t>- MĐHT  tính theo TLTH  như sau:
* TLTH ≥ 100% =&gt; MĐHT = 120% 
* 80% ≤ TLTH &lt; 100% =&gt; MĐHT = 100% + (TLTH - 80%)
* 5</t>
    </r>
    <r>
      <rPr>
        <b/>
        <sz val="11"/>
        <rFont val="Times New Roman"/>
        <family val="1"/>
      </rPr>
      <t>0%</t>
    </r>
    <r>
      <rPr>
        <sz val="11"/>
        <rFont val="Times New Roman"/>
        <family val="1"/>
      </rPr>
      <t xml:space="preserve"> ≤ TLTH &lt; 80% =&gt; MĐHT = 100% *TLTH
* TLTH &lt; 5</t>
    </r>
    <r>
      <rPr>
        <b/>
        <sz val="11"/>
        <rFont val="Times New Roman"/>
        <family val="1"/>
      </rPr>
      <t>0% =&gt; MĐHT = 0%</t>
    </r>
  </si>
  <si>
    <t>VNP-HNHCM_KDOL_23</t>
  </si>
  <si>
    <t>HCM_SL_BHOL_006</t>
  </si>
  <si>
    <t>HCM_SL_BHOL_007</t>
  </si>
  <si>
    <t>Tỷ lệ thuyết phục khách hàng dịch vụ Tên Miền gia hạn trả cước trước thành công tháng T.</t>
  </si>
  <si>
    <t>- MĐHT  tính theo KQTH như sau:
* KQTH ≥ 50% =&gt; MĐHT = 120%
* 20% ≤ KQTH &lt; 50% =&gt; MĐHT = 100%+0.5*(KQTH-20%)
* 10% ≤ KQTH &lt; 20% =&gt; MĐHT = 40%+5*(KQTH-10%)
* KQTH &lt; 10% =&gt; MĐHT = 0%</t>
  </si>
  <si>
    <t>- MĐHT  tính theo KQTH như sau:
* KQTH = 100% =&gt; MĐHT = 110%
* 95% ≤ KQTH &lt; 100% =&gt; MĐHT = 100%+1.8*(KQTH-95%)
* 80% ≤ KQTH &lt; 95% =&gt; MĐHT = 40%+3.5*(KQTH-80%)
* KQTH &lt; 80% =&gt; MĐHT = 0%</t>
  </si>
  <si>
    <t>MĐHT tính theo TLTH
- TLTH ≥ 99%, MĐHT = 100%, 
- 60% ≤ TLTH &lt; 99%, MĐHT = 0.5 * TLTH
- TLTH &lt; 60%, MĐHT = 0.25 * TLTH</t>
  </si>
  <si>
    <r>
      <t xml:space="preserve">Công thức: Tổng Doanh thu  bán hàng trên tập thuê bao  di động hiện hữu (gia hạn CKD, CKN, bán gói, nâng gói, nâng chu kỳ) / doanh thu giao trong tháng 
</t>
    </r>
    <r>
      <rPr>
        <b/>
        <sz val="11"/>
        <color rgb="FFFF0000"/>
        <rFont val="Times New Roman"/>
        <family val="1"/>
      </rPr>
      <t>Số giao = 7.500 triệu đồng</t>
    </r>
    <r>
      <rPr>
        <sz val="11"/>
        <rFont val="Times New Roman"/>
        <family val="1"/>
      </rPr>
      <t xml:space="preserve">
Số thực hiện = tổng số thực hiện của các NV trong tổ
Điều kiện ghi nhận: áp dụng theo quy định hiện hành</t>
    </r>
  </si>
  <si>
    <r>
      <t xml:space="preserve">Công thức: Tổng Doanh thu (gia hạn CKD, CKN, nâng gói, nâng chu kỳ)  trên tập TB di động hiện hữu / doanh thu giao trong tháng 
</t>
    </r>
    <r>
      <rPr>
        <b/>
        <sz val="11"/>
        <color rgb="FFFF0000"/>
        <rFont val="Times New Roman"/>
        <family val="1"/>
      </rPr>
      <t>Số giao: 270 triệu đồng</t>
    </r>
    <r>
      <rPr>
        <b/>
        <sz val="11"/>
        <rFont val="Times New Roman"/>
        <family val="1"/>
      </rPr>
      <t xml:space="preserve">
</t>
    </r>
    <r>
      <rPr>
        <sz val="11"/>
        <rFont val="Times New Roman"/>
        <family val="1"/>
      </rPr>
      <t>Điều kiện ghi nhận: áp dụng theo quy định hiện hành</t>
    </r>
  </si>
  <si>
    <r>
      <rPr>
        <b/>
        <sz val="11"/>
        <color rgb="FFFF0000"/>
        <rFont val="Times New Roman"/>
        <family val="1"/>
      </rPr>
      <t>Công thức:</t>
    </r>
    <r>
      <rPr>
        <sz val="11"/>
        <color rgb="FFFF0000"/>
        <rFont val="Times New Roman"/>
        <family val="1"/>
      </rPr>
      <t xml:space="preserve"> Tổng doanh thu bán hàng di động dịch vụ di động phát triển mới sau chiết khấu giảm giá  / doanh thu giao trong tháng 
</t>
    </r>
    <r>
      <rPr>
        <b/>
        <sz val="12"/>
        <color rgb="FFFF0000"/>
        <rFont val="Times New Roman"/>
        <family val="1"/>
      </rPr>
      <t>Số giao nhân viên = 10 triệu đồng/tháng
Số giao Tổ trưởng = 50 triệu/tháng
Số thực hiện của Tổ trưởng = tổng số thực hiện của các NV trong tổ
Điều kiện ghi nhận: áp dụng theo quy định hiện hành</t>
    </r>
  </si>
  <si>
    <r>
      <t xml:space="preserve">Điểm quy đổi các chỉ số truyền thông (SEO Website, PR, MXH,..) </t>
    </r>
    <r>
      <rPr>
        <sz val="11"/>
        <color rgb="FFFF0000"/>
        <rFont val="Times New Roman"/>
        <family val="1"/>
      </rPr>
      <t>=10.000 điểm</t>
    </r>
    <r>
      <rPr>
        <sz val="11"/>
        <rFont val="Times New Roman"/>
        <family val="1"/>
      </rPr>
      <t xml:space="preserve">
</t>
    </r>
    <r>
      <rPr>
        <b/>
        <sz val="11"/>
        <rFont val="Times New Roman"/>
        <family val="1"/>
      </rPr>
      <t xml:space="preserve">Chỉ được ghi nhận các tin/ bài có gắn link chuyển về website chính thống của TTKD
</t>
    </r>
    <r>
      <rPr>
        <b/>
        <sz val="11"/>
        <color rgb="FFFF0000"/>
        <rFont val="Times New Roman"/>
        <family val="1"/>
      </rPr>
      <t>Điểm giao Tổ trưởng = điểm giao nhân viên</t>
    </r>
  </si>
  <si>
    <t>Số lượng tiếp nhận cuộc gọi trong tháng từ Autocall</t>
  </si>
  <si>
    <t>Cuộc</t>
  </si>
  <si>
    <r>
      <rPr>
        <b/>
        <sz val="12"/>
        <rFont val="Times New Roman"/>
        <family val="1"/>
      </rPr>
      <t xml:space="preserve">Công thức: </t>
    </r>
    <r>
      <rPr>
        <sz val="12"/>
        <rFont val="Times New Roman"/>
        <family val="1"/>
      </rPr>
      <t xml:space="preserve">Tỷ lệ thực hiện = </t>
    </r>
    <r>
      <rPr>
        <b/>
        <sz val="12"/>
        <rFont val="Times New Roman"/>
        <family val="1"/>
      </rPr>
      <t xml:space="preserve">Số lượng thuê bao GHTT thành công quy đổi </t>
    </r>
    <r>
      <rPr>
        <b/>
        <sz val="12"/>
        <color rgb="FFFF0000"/>
        <rFont val="Times New Roman"/>
        <family val="1"/>
      </rPr>
      <t>(thuê bao đã thu tiền TC trong tháng)</t>
    </r>
    <r>
      <rPr>
        <sz val="12"/>
        <rFont val="Times New Roman"/>
        <family val="1"/>
      </rPr>
      <t xml:space="preserve">/ số lượng định mức giao thành công trong tháng 
Lưu ý: 
- Điều kiện ghi nhận theo quy định hiện hành của TTKD
</t>
    </r>
    <r>
      <rPr>
        <b/>
        <sz val="12"/>
        <color rgb="FFFF0000"/>
        <rFont val="Times New Roman"/>
        <family val="1"/>
      </rPr>
      <t>- Định mức giao 1 tháng = 600 thuê bao quy đổi thành công/ NV/ tháng</t>
    </r>
    <r>
      <rPr>
        <b/>
        <sz val="12"/>
        <rFont val="Times New Roman"/>
        <family val="1"/>
      </rPr>
      <t xml:space="preserve">
</t>
    </r>
    <r>
      <rPr>
        <sz val="12"/>
        <rFont val="Times New Roman"/>
        <family val="1"/>
      </rPr>
      <t>Áp dụng đối với dịch vụ Fiber, MyTV, Mesh</t>
    </r>
  </si>
  <si>
    <t>MĐHT tính theo TLTH  như sau:
- TLTH ≥ 100% =&gt; MĐHT = 120% * tỷ trọng
- 80% ≤ TLTH &lt; 100% =&gt; MĐHT = 100% + (TLTH - 80%)*tỷ trọng
 TLTH &lt; 80% =&gt; MĐHT = 100% *TLTH * tỷ trọng</t>
  </si>
  <si>
    <r>
      <t xml:space="preserve">- Thực hiện  các công việc phát sinh được giao và đảm bảo chất lượng , tiến độ theo quy định. 
- TLTH = </t>
    </r>
    <r>
      <rPr>
        <b/>
        <sz val="12"/>
        <color rgb="FFFF0000"/>
        <rFont val="Times New Roman"/>
        <family val="1"/>
      </rPr>
      <t>KQTH tác nghiệp xử lý công tác nghiệp vụ CSKH đã hoàn tất trong tháng</t>
    </r>
    <r>
      <rPr>
        <sz val="12"/>
        <color rgb="FFFF0000"/>
        <rFont val="Times New Roman"/>
        <family val="1"/>
      </rPr>
      <t xml:space="preserve"> / định mức giao 
</t>
    </r>
    <r>
      <rPr>
        <b/>
        <sz val="12"/>
        <color rgb="FFFF0000"/>
        <rFont val="Times New Roman"/>
        <family val="1"/>
      </rPr>
      <t>TTKD quy định giao =1320 nghiệp vụ/người/  tháng</t>
    </r>
    <r>
      <rPr>
        <sz val="12"/>
        <color rgb="FFFF0000"/>
        <rFont val="Times New Roman"/>
        <family val="1"/>
      </rPr>
      <t xml:space="preserve">
Số liệu đánh giá KQTH trên ID 163/164
TTKD yêu cầu công tác nghiệp vụ phải đạt chất lượng, không sai sót</t>
    </r>
  </si>
  <si>
    <r>
      <t xml:space="preserve">BẢNG GIAO MỤC TIÊU THÁNG (BSC) CỦA CÁC VTCV TỔ CSKH ONLINE
THUỘC PHÒNG BÁN HÀNG ONLINE
</t>
    </r>
    <r>
      <rPr>
        <b/>
        <sz val="15"/>
        <color rgb="FFFF0000"/>
        <rFont val="Times New Roman"/>
        <family val="1"/>
      </rPr>
      <t>Áp dụng từ tháng 12/2024</t>
    </r>
  </si>
  <si>
    <t>5/  Nếu các chỉ tiêu KTNV công bố kết quả là MĐHT để import HRM thì số giao là 100%. Các chỉ tiêu công bố là KQTH thì có số giao và lưu lý theo đơn vị tính</t>
  </si>
  <si>
    <t>HCM_SL_BHOL_008</t>
  </si>
  <si>
    <t>HCM_SL_BHOL_009</t>
  </si>
  <si>
    <r>
      <t xml:space="preserve">- Thực hiện  các công việc phát sinh được giao và đảm bảo chất lượng , tiến độ theo quy định. 
- TLTH = </t>
    </r>
    <r>
      <rPr>
        <b/>
        <sz val="12"/>
        <rFont val="Times New Roman"/>
        <family val="1"/>
      </rPr>
      <t>KQTH tác nghiệp xử lý công tác nghiệp vụ CSKH đã hoàn tất trong tháng</t>
    </r>
    <r>
      <rPr>
        <sz val="12"/>
        <rFont val="Times New Roman"/>
        <family val="1"/>
      </rPr>
      <t xml:space="preserve"> / định mức giao 
</t>
    </r>
    <r>
      <rPr>
        <b/>
        <sz val="12"/>
        <color rgb="FFFF0000"/>
        <rFont val="Times New Roman"/>
        <family val="1"/>
      </rPr>
      <t>TTKD quy định giao =150 nghiệp vụ/người/  tháng</t>
    </r>
    <r>
      <rPr>
        <sz val="12"/>
        <rFont val="Times New Roman"/>
        <family val="1"/>
      </rPr>
      <t xml:space="preserve">
Số liệu đánh giá KQTH trên ID 163/164
TTKD yêu cầu công tác nghiệp vụ phải đạt chất lượng, không sai sót</t>
    </r>
  </si>
  <si>
    <r>
      <rPr>
        <b/>
        <sz val="12"/>
        <color rgb="FFFF0000"/>
        <rFont val="Times New Roman"/>
        <family val="1"/>
      </rPr>
      <t>Công thức</t>
    </r>
    <r>
      <rPr>
        <sz val="12"/>
        <color rgb="FFFF0000"/>
        <rFont val="Times New Roman"/>
        <family val="1"/>
      </rPr>
      <t xml:space="preserve">: TLTH = Kết quả thực hiện (KQTH)/ Chỉ tiêu giao trong tháng
- (KQTH) trong tháng = Tổng số cuộc gọi tiếp nhận trong tháng  bao gồm cuộc kết nối thành công (TC) và KTC 
</t>
    </r>
    <r>
      <rPr>
        <b/>
        <sz val="12"/>
        <color rgb="FFFF0000"/>
        <rFont val="Times New Roman"/>
        <family val="1"/>
      </rPr>
      <t>- Tổng cuộc giao trong tháng = 4.400 cuộc</t>
    </r>
  </si>
  <si>
    <r>
      <t xml:space="preserve">- Thực hiện  các công việc phát sinh được giao và đảm bảo chất lượng , tiến độ theo quy định. 
- TLTH = </t>
    </r>
    <r>
      <rPr>
        <b/>
        <sz val="12"/>
        <rFont val="Times New Roman"/>
        <family val="1"/>
      </rPr>
      <t>KQTH tác nghiệp xử lý công tác nghiệp vụ CSKH đã hoàn tất trong tháng</t>
    </r>
    <r>
      <rPr>
        <sz val="12"/>
        <rFont val="Times New Roman"/>
        <family val="1"/>
      </rPr>
      <t xml:space="preserve"> / định mức giao 
</t>
    </r>
    <r>
      <rPr>
        <b/>
        <sz val="12"/>
        <color rgb="FFFF0000"/>
        <rFont val="Times New Roman"/>
        <family val="1"/>
      </rPr>
      <t>TTKD quy định giao =100 nghiệp vụ/người/  tháng</t>
    </r>
    <r>
      <rPr>
        <sz val="12"/>
        <rFont val="Times New Roman"/>
        <family val="1"/>
      </rPr>
      <t xml:space="preserve">
Số liệu đánh giá KQTH trên ID 163/164
TTKD yêu cầu công tác nghiệp vụ phải đạt chất lượng, không sai sót</t>
    </r>
  </si>
  <si>
    <t xml:space="preserve">Số lượng tương tác OA trong tháng </t>
  </si>
  <si>
    <t>HCM_SL_BHOL_010</t>
  </si>
  <si>
    <t>HCM_SL_BHOL_011</t>
  </si>
  <si>
    <t xml:space="preserve"> Ý NGHĨA CỦA CHỈ TIÊU GIAO</t>
  </si>
  <si>
    <t>Nhằm đạt mục tiêu công tác điều hành của phòng BHOL</t>
  </si>
  <si>
    <t>Nhằm đạt mục tiêu BSC của phòng BHOL</t>
  </si>
  <si>
    <t>VNP-HNHCM_KDOL_17.1</t>
  </si>
  <si>
    <r>
      <rPr>
        <b/>
        <sz val="12"/>
        <rFont val="Times New Roman"/>
        <family val="1"/>
      </rPr>
      <t xml:space="preserve">Công thức: 
</t>
    </r>
    <r>
      <rPr>
        <sz val="12"/>
        <rFont val="Times New Roman"/>
        <family val="1"/>
      </rPr>
      <t xml:space="preserve">- Doanh thu thu được tính đến ngày cuối tháng n+1 của tập thuê bao được autocall gọi ra
Lưu ý: tập KH giao autocall được tính theo điểm chạm được gọi ra cuối cùng và cuộc gọi phải kết nối từ 10 giây trở lên
</t>
    </r>
    <r>
      <rPr>
        <b/>
        <sz val="12"/>
        <color rgb="FFFF0000"/>
        <rFont val="Times New Roman"/>
        <family val="1"/>
      </rPr>
      <t>Định mức giao: 7 tỷ/ người/ tháng</t>
    </r>
  </si>
  <si>
    <r>
      <rPr>
        <b/>
        <sz val="12"/>
        <rFont val="Times New Roman"/>
        <family val="1"/>
      </rPr>
      <t>Công thức:</t>
    </r>
    <r>
      <rPr>
        <sz val="12"/>
        <rFont val="Times New Roman"/>
        <family val="1"/>
      </rPr>
      <t xml:space="preserve">
'Tỷ lệ GHTT thành công tháng T (KQTH) = Tỷ lệ GHTT thành công tháng T (KQTH) = Tổng số lượng thuê bao gia hạn thành công tại tháng T tính đến ngày 1 tháng T+1 / Tổng số thuê bao kết thúc trả trước trong tháng T. (T là tháng kết thúc gia hạn trả trước).
- Thời điểm nhận tập giao theo quy trình hiện hành của TTKD giao P.BHOL.
- Lưu ý: Tổng số thuê bao kết thúc trả trước trong tháng T đã loại các TB đã chuyển phiếu Chăm sóc gia hạn cho TTVT trong kỳ
</t>
    </r>
    <r>
      <rPr>
        <b/>
        <sz val="12"/>
        <color rgb="FFFF0000"/>
        <rFont val="Times New Roman"/>
        <family val="1"/>
      </rPr>
      <t> Các TB có kết quả chạm Autocall (không tính các TB có kết quả cập nhật lần đầu và lần sau là "Không gặp/ không tìm được khách hàng")
 Các TB không có kết quả chạm Autocall và không có đơn hàng hoặc có đơn hàng do P.BHOL tạo</t>
    </r>
    <r>
      <rPr>
        <sz val="12"/>
        <color rgb="FFFF0000"/>
        <rFont val="Times New Roman"/>
        <family val="1"/>
      </rPr>
      <t>.</t>
    </r>
    <r>
      <rPr>
        <sz val="12"/>
        <rFont val="Times New Roman"/>
        <family val="1"/>
      </rPr>
      <t xml:space="preserve">
Áp dụng đối với Fiber, MyTV, Mesh</t>
    </r>
  </si>
  <si>
    <t>3/  Nếu các chỉ tiêu KTNV công bố kết quả là MĐHT để import HRM thì số giao là 100%. Các chỉ tiêu công bố là KQTH thì có số giao và lưu lý theo đơn vị tính</t>
  </si>
  <si>
    <t>4/ Nếu các chỉ tiêu KTNV công bố kết quả là MĐHT để import HRM thì số giao là 100%. Các chỉ tiêu công bố là KQTH thì có số giao và lưu lý theo đơn vị tính</t>
  </si>
  <si>
    <r>
      <t xml:space="preserve">BẢNG GIAO MỤC TIÊU THÁNG (BSC) CỦA CÁC VTCV 
THUỘC PHÒNG BÁN HÀNG ONLINE
</t>
    </r>
    <r>
      <rPr>
        <b/>
        <sz val="15"/>
        <color rgb="FFFF0000"/>
        <rFont val="Times New Roman"/>
        <family val="1"/>
      </rPr>
      <t>Áp dụng từ tháng 12/2024</t>
    </r>
  </si>
  <si>
    <r>
      <rPr>
        <b/>
        <sz val="11"/>
        <color rgb="FFFF0000"/>
        <rFont val="Times New Roman"/>
        <family val="1"/>
      </rPr>
      <t>Công thức:</t>
    </r>
    <r>
      <rPr>
        <sz val="11"/>
        <color rgb="FFFF0000"/>
        <rFont val="Times New Roman"/>
        <family val="1"/>
      </rPr>
      <t xml:space="preserve"> Tổng doanh thu bán hàng di động  phát triển mới (DT sau chiết khấu giảm giá) / doanh thu giao trong tháng
</t>
    </r>
    <r>
      <rPr>
        <b/>
        <sz val="12"/>
        <color rgb="FFFF0000"/>
        <rFont val="Times New Roman"/>
        <family val="1"/>
      </rPr>
      <t>Số giao do BHOL giao
Số thực hiện tính trên tổng của tổ (OBBH và KDOL) do PGĐ phụ trách</t>
    </r>
  </si>
  <si>
    <r>
      <rPr>
        <b/>
        <sz val="11"/>
        <rFont val="Times New Roman"/>
        <family val="1"/>
      </rPr>
      <t>Công thức</t>
    </r>
    <r>
      <rPr>
        <sz val="11"/>
        <rFont val="Times New Roman"/>
        <family val="1"/>
      </rPr>
      <t xml:space="preserve">: Tổng Doanh thu PTM qui đổi thực hiện / doanh thu giao trong tháng 
</t>
    </r>
    <r>
      <rPr>
        <b/>
        <sz val="11"/>
        <rFont val="Times New Roman"/>
        <family val="1"/>
      </rPr>
      <t>Số giao do BHOL giao
Số thực hiện tính trên tổng của tổ (OBBH và KDOL) do PGĐ phụ trách</t>
    </r>
  </si>
  <si>
    <r>
      <t xml:space="preserve">Công thức: Tổng Doanh thu  bán hàng trên tập thuê bao  di động hiện hữu (gia hạn CKD, CKN, bán gói, nâng gói, nâng chu kỳ) / doanh thu giao trong tháng 
</t>
    </r>
    <r>
      <rPr>
        <b/>
        <sz val="11"/>
        <color rgb="FFFF0000"/>
        <rFont val="Times New Roman"/>
        <family val="1"/>
      </rPr>
      <t>Số giao do BHOL giao
Số thực hiện tính trên tổng của tổ (OBBH và KDOL) do PGĐ phụ trách</t>
    </r>
    <r>
      <rPr>
        <sz val="11"/>
        <rFont val="Times New Roman"/>
        <family val="1"/>
      </rPr>
      <t xml:space="preserve">
Điều kiện ghi nhận: áp dụng theo quy định hiện hành</t>
    </r>
  </si>
  <si>
    <r>
      <rPr>
        <b/>
        <sz val="12"/>
        <rFont val="Times New Roman"/>
        <family val="1"/>
      </rPr>
      <t>Công thức</t>
    </r>
    <r>
      <rPr>
        <sz val="12"/>
        <rFont val="Times New Roman"/>
        <family val="1"/>
      </rPr>
      <t xml:space="preserve">: Tổng Doanh thu PTM qui đổi thực hiện / doanh thu giao trong tháng 
</t>
    </r>
    <r>
      <rPr>
        <b/>
        <sz val="12"/>
        <color rgb="FFFF0000"/>
        <rFont val="Times New Roman"/>
        <family val="1"/>
      </rPr>
      <t>Số giao = 36 triệu đồng / tháng</t>
    </r>
    <r>
      <rPr>
        <b/>
        <sz val="12"/>
        <rFont val="Times New Roman"/>
        <family val="1"/>
      </rPr>
      <t xml:space="preserve">
Số thực hiện = tổng số thực hiện của các NV trong tổ</t>
    </r>
  </si>
  <si>
    <t>Trưởng ca</t>
  </si>
  <si>
    <t>VNP-HNHCM_KDOL_24.1</t>
  </si>
  <si>
    <r>
      <rPr>
        <b/>
        <sz val="12"/>
        <rFont val="Times New Roman"/>
        <family val="1"/>
      </rPr>
      <t>Công thức</t>
    </r>
    <r>
      <rPr>
        <sz val="12"/>
        <rFont val="Times New Roman"/>
        <family val="1"/>
      </rPr>
      <t>: Công thức: (TLTH) = Số lượng ID nghiệp vụ thực hiện quá hạn &amp; tồn chưa xử lý quá hạn/ tổng yêu cầu khách hàng trên ID163-164</t>
    </r>
  </si>
  <si>
    <r>
      <rPr>
        <b/>
        <sz val="11"/>
        <color rgb="FFFF0000"/>
        <rFont val="Times New Roman"/>
        <family val="1"/>
      </rPr>
      <t>Công thức:</t>
    </r>
    <r>
      <rPr>
        <sz val="11"/>
        <color rgb="FFFF0000"/>
        <rFont val="Times New Roman"/>
        <family val="1"/>
      </rPr>
      <t xml:space="preserve"> Tổng doanh thu bán hàng dịch vụ di động </t>
    </r>
    <r>
      <rPr>
        <b/>
        <sz val="11"/>
        <color rgb="FFFF0000"/>
        <rFont val="Times New Roman"/>
        <family val="1"/>
      </rPr>
      <t xml:space="preserve">phát triển mới </t>
    </r>
    <r>
      <rPr>
        <sz val="11"/>
        <color rgb="FFFF0000"/>
        <rFont val="Times New Roman"/>
        <family val="1"/>
      </rPr>
      <t xml:space="preserve">sau chiết khấu giảm giá  / doanh thu giao trong tháng 
</t>
    </r>
    <r>
      <rPr>
        <b/>
        <sz val="12"/>
        <color rgb="FFFF0000"/>
        <rFont val="Times New Roman"/>
        <family val="1"/>
      </rPr>
      <t>Số giao = 50 triệu đồng/ tháng
Số thực hiện = tổng số thực hiện của các NV trong tổ
Điều kiện ghi nhận: áp dụng theo quy định hiện hành</t>
    </r>
  </si>
  <si>
    <t xml:space="preserve">Trưởng ca </t>
  </si>
  <si>
    <r>
      <rPr>
        <b/>
        <sz val="11"/>
        <rFont val="Times New Roman"/>
        <family val="1"/>
      </rPr>
      <t>Công thức</t>
    </r>
    <r>
      <rPr>
        <sz val="11"/>
        <rFont val="Times New Roman"/>
        <family val="1"/>
      </rPr>
      <t xml:space="preserve">: SL cuộc tiếp nhận Autocall thành công của các chương trình thực hiện trong tháng / số giao (gồm CKN, CKD, bán gói)
</t>
    </r>
    <r>
      <rPr>
        <b/>
        <sz val="11"/>
        <rFont val="Times New Roman"/>
        <family val="1"/>
      </rPr>
      <t>- Chỉ tiêu giao (= 150 cuộc/ ngày x số ngày công chuẩn trong tháng)</t>
    </r>
  </si>
  <si>
    <r>
      <t xml:space="preserve">BẢNG GIAO MỤC TIÊU THÁNG (BSC) CỦA CÁC VTCV TỔ KINH DOANH ONLINE
THUỘC PHÒNG BÁN HÀNG ONLINE
</t>
    </r>
    <r>
      <rPr>
        <b/>
        <sz val="15"/>
        <color rgb="FFFF0000"/>
        <rFont val="Times New Roman"/>
        <family val="1"/>
      </rPr>
      <t>Áp dụng từ tháng 12/2024</t>
    </r>
  </si>
  <si>
    <t>Thực hiện tốt công tác truyền thông nhằm tăng cơ hội tìm kiếm khách hàng mới đạt mục tiêu công tác điều hành của phòng BHOL</t>
  </si>
  <si>
    <t>Doanh thu bán hàng di động phát triển mới</t>
  </si>
  <si>
    <t>HCM_DT_VNPTT_011</t>
  </si>
  <si>
    <r>
      <rPr>
        <b/>
        <sz val="11"/>
        <rFont val="Times New Roman"/>
        <family val="1"/>
      </rPr>
      <t>Công thức</t>
    </r>
    <r>
      <rPr>
        <sz val="11"/>
        <rFont val="Times New Roman"/>
        <family val="1"/>
      </rPr>
      <t xml:space="preserve">: Tổng Doanh thu PTM qui đổi thực hiện / doanh thu giao trong tháng 
</t>
    </r>
    <r>
      <rPr>
        <b/>
        <sz val="11"/>
        <rFont val="Times New Roman"/>
        <family val="1"/>
      </rPr>
      <t>Định mức giao tối thiểu = 14,5 triệu đồng/ NV KDOL/ tháng 
Định mức giao Tổ trưởng tối thiểu = 87,5 triệu đồng/tháng
Số thực hiện = tổng số thực hiện của các NV trong tổ</t>
    </r>
  </si>
  <si>
    <t>Tỷ lệ đơn hàng không gia hạn trả trước thành công tháng T</t>
  </si>
  <si>
    <t>MĐHT tính theo TLTH  như sau:
 * TLTH  ≤  10%; =&gt; MĐHT = 120%
* 10% ≤ TLTH &lt; 15%; =&gt; MĐHT = 100% + (TLTH - 10%)
 * 15% ≤ TLTH &lt; 25% =&gt; MĐHT = 50%+2*(KQTH-15%)
* TLTH &gt; 25% =&gt; MĐHT = 0%</t>
  </si>
  <si>
    <r>
      <rPr>
        <b/>
        <sz val="12"/>
        <color rgb="FFFF0000"/>
        <rFont val="Times New Roman"/>
        <family val="1"/>
      </rPr>
      <t>Công thức</t>
    </r>
    <r>
      <rPr>
        <sz val="12"/>
        <color rgb="FFFF0000"/>
        <rFont val="Times New Roman"/>
        <family val="1"/>
      </rPr>
      <t xml:space="preserve">: TLTH = Kết quả thực hiện (KQTH) / chỉ tiêu giao trong tháng 
KQTH = Tổng số lượt tương tác trên OA Zalo trong tháng 
</t>
    </r>
    <r>
      <rPr>
        <b/>
        <sz val="12"/>
        <color rgb="FFFF0000"/>
        <rFont val="Times New Roman"/>
        <family val="1"/>
      </rPr>
      <t>Chỉ tiêu giao Tổng khách hàng giao trong tháng = 130 KH</t>
    </r>
  </si>
  <si>
    <r>
      <rPr>
        <b/>
        <sz val="12"/>
        <color rgb="FFFF0000"/>
        <rFont val="Times New Roman"/>
        <family val="1"/>
      </rPr>
      <t>Tỷ lệ thực hiện (TLTH)</t>
    </r>
    <r>
      <rPr>
        <sz val="12"/>
        <color rgb="FFFF0000"/>
        <rFont val="Times New Roman"/>
        <family val="1"/>
      </rPr>
      <t xml:space="preserve"> = Số lượng đơn hàng gia hạn trả trước </t>
    </r>
    <r>
      <rPr>
        <b/>
        <sz val="12"/>
        <color rgb="FFFF0000"/>
        <rFont val="Times New Roman"/>
        <family val="1"/>
      </rPr>
      <t xml:space="preserve">không </t>
    </r>
    <r>
      <rPr>
        <sz val="12"/>
        <color rgb="FFFF0000"/>
        <rFont val="Times New Roman"/>
        <family val="1"/>
      </rPr>
      <t>thành công / Tổng đơn hàng cá nhân tạo (không loại trừ đơn hàng đã thoái)
Áp dụng đối với dịch vụ Fiber, MyTV, Mesh</t>
    </r>
  </si>
  <si>
    <r>
      <t xml:space="preserve">- Cá nhân thực hiện các chương trình bán hàng, được ghi nhận doanh thu BSC vào chỉ tiêu (1) và được tính lương đơn giá theo quy định hiện hành
- Cá nhân thực hiện các chương trình chăm sóc bán hàng trên tập di động hiện hữu (gia hạn/ bán gói/nâng gói/nâng chu kỳ) HOẶC chương trình Thuyết phục khách hàng BRO MYTV GHTT theo đúng tập phân giao và thuyết phục khách hàng trả sau sang trả cước trước, thì được tính lương đơn giá theo quy định hiện hành đồng thời được quy đổi và ghi nhận doanh thu BSC vào chỉ tiêu (1), 
</t>
    </r>
    <r>
      <rPr>
        <b/>
        <sz val="11"/>
        <rFont val="Times New Roman"/>
        <family val="1"/>
      </rPr>
      <t>Công thức quy đổi như sau: Tổng tiền lương đơn giá của các chương trình do cá nhân đạt được / (chia) 0,8</t>
    </r>
  </si>
  <si>
    <t>CHỈ TIÊU GIAO</t>
  </si>
  <si>
    <t>VTCV</t>
  </si>
  <si>
    <t>GIÁ TRỊ CÔNG BỐ</t>
  </si>
  <si>
    <t>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t>
  </si>
  <si>
    <t>MDHT</t>
  </si>
  <si>
    <t>KQTH</t>
  </si>
  <si>
    <r>
      <t xml:space="preserve">Kết quả thực hiện (KQTH)  ghi nhận trên ID6455 CT CCBS đối với các thuê bao gói Home Sành/chất PTM trong tháng (bao gồm PTM trên tập KH Fiber mới và hiện hữu) có trạng thái "đang hoạt động" tại thời điểm chốt số liệu
</t>
    </r>
    <r>
      <rPr>
        <b/>
        <sz val="12"/>
        <rFont val="Times New Roman"/>
        <family val="1"/>
      </rPr>
      <t>Số giao và thực hiện tính trên tổng của tổ (OBBH và KDOL) do PGĐ phụ trách</t>
    </r>
  </si>
  <si>
    <r>
      <rPr>
        <b/>
        <sz val="12"/>
        <color rgb="FFFF0000"/>
        <rFont val="Times New Roman"/>
        <family val="1"/>
      </rPr>
      <t>Công thức</t>
    </r>
    <r>
      <rPr>
        <sz val="12"/>
        <color rgb="FFFF0000"/>
        <rFont val="Times New Roman"/>
        <family val="1"/>
      </rPr>
      <t xml:space="preserve">: (TLTH) = Số lượng ID nghiệp vụ thực hiện quá hạn &amp; tồn chưa xử lý quá hạn/ tổng yêu cầu khách hàng trên ID163-164
</t>
    </r>
    <r>
      <rPr>
        <b/>
        <sz val="12"/>
        <color rgb="FFFF0000"/>
        <rFont val="Times New Roman"/>
        <family val="1"/>
      </rPr>
      <t>Số giao và thực hiện tính trên tổng của tổ (OB CSKH, CSKH OL) do PGĐ phụ trách</t>
    </r>
  </si>
  <si>
    <r>
      <rPr>
        <b/>
        <sz val="12"/>
        <rFont val="Times New Roman"/>
        <family val="1"/>
      </rPr>
      <t>Công thức:</t>
    </r>
    <r>
      <rPr>
        <sz val="12"/>
        <rFont val="Times New Roman"/>
        <family val="1"/>
      </rPr>
      <t xml:space="preserve">  (KQTH) Số lượng mã thanh toán thu được tính đến ngày cuối tháng n+1 của tập thuê bao được autocall gọi ra của tổ
</t>
    </r>
    <r>
      <rPr>
        <b/>
        <sz val="12"/>
        <rFont val="Times New Roman"/>
        <family val="1"/>
      </rPr>
      <t>Số giao và thực hiện tính trên tổng của tổ (OB CSKH, CSKH OL) do PGĐ phụ trách</t>
    </r>
  </si>
  <si>
    <r>
      <rPr>
        <b/>
        <sz val="11"/>
        <rFont val="Times New Roman"/>
        <family val="1"/>
      </rPr>
      <t>Công thức</t>
    </r>
    <r>
      <rPr>
        <sz val="11"/>
        <rFont val="Times New Roman"/>
        <family val="1"/>
      </rPr>
      <t>: Thuê bao</t>
    </r>
    <r>
      <rPr>
        <b/>
        <sz val="11"/>
        <rFont val="Times New Roman"/>
        <family val="1"/>
      </rPr>
      <t xml:space="preserve"> BRCĐ,</t>
    </r>
    <r>
      <rPr>
        <sz val="11"/>
        <rFont val="Times New Roman"/>
        <family val="1"/>
      </rPr>
      <t xml:space="preserve">  Vinaphone trả sau </t>
    </r>
    <r>
      <rPr>
        <b/>
        <sz val="11"/>
        <color rgb="FFFF0000"/>
        <rFont val="Times New Roman"/>
        <family val="1"/>
      </rPr>
      <t>và bao gồm VNP trả trước</t>
    </r>
    <r>
      <rPr>
        <sz val="11"/>
        <rFont val="Times New Roman"/>
        <family val="1"/>
      </rPr>
      <t xml:space="preserve"> PTM  trong tháng/ chỉ tiêu giao
</t>
    </r>
    <r>
      <rPr>
        <b/>
        <sz val="11"/>
        <rFont val="Times New Roman"/>
        <family val="1"/>
      </rPr>
      <t>Số giao và thực hiện tính trên tổng của tổ (OB CSKH, CSKH OL) do PGĐ phụ trách</t>
    </r>
    <r>
      <rPr>
        <sz val="11"/>
        <rFont val="Times New Roman"/>
        <family val="1"/>
      </rPr>
      <t xml:space="preserve">
Điều kiện: TB PTM trong tháng và còn đang hoạt động tại thời điểm chốt số liệu tính lương</t>
    </r>
  </si>
  <si>
    <r>
      <rPr>
        <b/>
        <sz val="11"/>
        <rFont val="Times New Roman"/>
        <family val="1"/>
      </rPr>
      <t>Công thức</t>
    </r>
    <r>
      <rPr>
        <sz val="11"/>
        <rFont val="Times New Roman"/>
        <family val="1"/>
      </rPr>
      <t>: Thuê bao</t>
    </r>
    <r>
      <rPr>
        <b/>
        <sz val="11"/>
        <rFont val="Times New Roman"/>
        <family val="1"/>
      </rPr>
      <t xml:space="preserve"> BRCĐ,</t>
    </r>
    <r>
      <rPr>
        <sz val="11"/>
        <rFont val="Times New Roman"/>
        <family val="1"/>
      </rPr>
      <t xml:space="preserve">  Vinaphone trả sau </t>
    </r>
    <r>
      <rPr>
        <b/>
        <sz val="11"/>
        <color rgb="FFFF0000"/>
        <rFont val="Times New Roman"/>
        <family val="1"/>
      </rPr>
      <t>và bao gồm VNP trả trước</t>
    </r>
    <r>
      <rPr>
        <sz val="11"/>
        <color rgb="FFFF0000"/>
        <rFont val="Times New Roman"/>
        <family val="1"/>
      </rPr>
      <t xml:space="preserve"> </t>
    </r>
    <r>
      <rPr>
        <sz val="11"/>
        <rFont val="Times New Roman"/>
        <family val="1"/>
      </rPr>
      <t xml:space="preserve">PTM  trong tháng/ chỉ tiêu giao
</t>
    </r>
    <r>
      <rPr>
        <b/>
        <sz val="11"/>
        <color rgb="FFFF0000"/>
        <rFont val="Times New Roman"/>
        <family val="1"/>
      </rPr>
      <t>- Chỉ tiêu giao = 20 TB qui đổi/ tháng
- KQTH Quy đổi: 2 TB Mesh = 1 MyTV</t>
    </r>
    <r>
      <rPr>
        <sz val="11"/>
        <rFont val="Times New Roman"/>
        <family val="1"/>
      </rPr>
      <t xml:space="preserve">
Điều kiện: TB PTM trong tháng và còn đang hoạt động tại thời điểm chốt số liệu tính lương</t>
    </r>
  </si>
  <si>
    <t>Kết quả (KQTH) ghi nhận trên ID6455 CT CCBS đối với các thuê bao gói Home Sành/chất PTM trong tháng (bao gồm PTM trên tập KH Fiber mới và hiện hữu) có trạng thái "đang hoạt động" tại thời điểm chốt số liệu</t>
  </si>
  <si>
    <r>
      <rPr>
        <b/>
        <sz val="11"/>
        <rFont val="Times New Roman"/>
        <family val="1"/>
      </rPr>
      <t>Công thức</t>
    </r>
    <r>
      <rPr>
        <sz val="11"/>
        <rFont val="Times New Roman"/>
        <family val="1"/>
      </rPr>
      <t xml:space="preserve">: Tổng Doanh thu PTM qui đổi thực hiện / doanh thu giao trong tháng 
</t>
    </r>
    <r>
      <rPr>
        <b/>
        <sz val="11"/>
        <rFont val="Times New Roman"/>
        <family val="1"/>
      </rPr>
      <t xml:space="preserve">Định mức giao tối thiểu = 14,5 triệu đồng/ NV KDOL/ tháng </t>
    </r>
  </si>
  <si>
    <r>
      <rPr>
        <b/>
        <sz val="11"/>
        <color rgb="FFFF0000"/>
        <rFont val="Times New Roman"/>
        <family val="1"/>
      </rPr>
      <t>Công thức:</t>
    </r>
    <r>
      <rPr>
        <sz val="11"/>
        <color rgb="FFFF0000"/>
        <rFont val="Times New Roman"/>
        <family val="1"/>
      </rPr>
      <t xml:space="preserve"> Tổng doanh thu bán hàng di động dịch vụ di động phát triển mới sau chiết khấu giảm giá  / doanh thu giao trong tháng 
</t>
    </r>
    <r>
      <rPr>
        <b/>
        <sz val="12"/>
        <color rgb="FFFF0000"/>
        <rFont val="Times New Roman"/>
        <family val="1"/>
      </rPr>
      <t>Số giao nhân viên = 10 triệu đồng/tháng
Điều kiện ghi nhận: áp dụng theo quy định hiện hành</t>
    </r>
  </si>
  <si>
    <r>
      <t xml:space="preserve">Điểm quy đổi các chỉ số truyền thông (SEO Website, PR, MXH,..) </t>
    </r>
    <r>
      <rPr>
        <sz val="11"/>
        <color rgb="FFFF0000"/>
        <rFont val="Times New Roman"/>
        <family val="1"/>
      </rPr>
      <t>=10.000 điểm</t>
    </r>
    <r>
      <rPr>
        <sz val="11"/>
        <rFont val="Times New Roman"/>
        <family val="1"/>
      </rPr>
      <t xml:space="preserve">
</t>
    </r>
    <r>
      <rPr>
        <b/>
        <sz val="11"/>
        <rFont val="Times New Roman"/>
        <family val="1"/>
      </rPr>
      <t>Chỉ được ghi nhận các tin/ bài có gắn link chuyển về website chính thống của TTKD</t>
    </r>
  </si>
  <si>
    <r>
      <t xml:space="preserve">Kết quả ghi nhận trên ID6455 CT CCBS đối với các thuê bao gói Home Sành/chất PTM trong tháng (bao gồm PTM trên tập KH Fiber mới và hiện hữu) có trạng thái "đang hoạt động" tại thời điểm chốt số liệu
</t>
    </r>
    <r>
      <rPr>
        <b/>
        <sz val="12"/>
        <rFont val="Times New Roman"/>
        <family val="1"/>
      </rPr>
      <t>Số giao và  thực hiện của Tổ trưởng = tổng số thực hiện của các NV trong tổ</t>
    </r>
  </si>
  <si>
    <r>
      <rPr>
        <b/>
        <sz val="11"/>
        <rFont val="Times New Roman"/>
        <family val="1"/>
      </rPr>
      <t>Công thức</t>
    </r>
    <r>
      <rPr>
        <sz val="11"/>
        <rFont val="Times New Roman"/>
        <family val="1"/>
      </rPr>
      <t>: Thuê bao</t>
    </r>
    <r>
      <rPr>
        <b/>
        <sz val="11"/>
        <rFont val="Times New Roman"/>
        <family val="1"/>
      </rPr>
      <t xml:space="preserve"> BRCĐ,</t>
    </r>
    <r>
      <rPr>
        <sz val="11"/>
        <rFont val="Times New Roman"/>
        <family val="1"/>
      </rPr>
      <t xml:space="preserve">  Vinaphone trả sau </t>
    </r>
    <r>
      <rPr>
        <sz val="11"/>
        <color rgb="FFFF0000"/>
        <rFont val="Times New Roman"/>
        <family val="1"/>
      </rPr>
      <t>và bao gồm VNP trả trước</t>
    </r>
    <r>
      <rPr>
        <sz val="11"/>
        <rFont val="Times New Roman"/>
        <family val="1"/>
      </rPr>
      <t xml:space="preserve"> PTM  trong tháng/ chỉ tiêu giao
</t>
    </r>
    <r>
      <rPr>
        <b/>
        <sz val="11"/>
        <rFont val="Times New Roman"/>
        <family val="1"/>
      </rPr>
      <t>Chỉ tiêu giao và số thực hiện = tổng số giao và số thực hiện của các NV giao BSC trong tổ</t>
    </r>
    <r>
      <rPr>
        <sz val="11"/>
        <rFont val="Times New Roman"/>
        <family val="1"/>
      </rPr>
      <t xml:space="preserve">
Điều kiện: TB PTM trong tháng và còn đang hoạt động tại thời điểm chốt số liệu tính lương</t>
    </r>
  </si>
  <si>
    <t>ĐV giao KTNV công bố</t>
  </si>
  <si>
    <r>
      <rPr>
        <b/>
        <sz val="11"/>
        <rFont val="Times New Roman"/>
        <family val="1"/>
      </rPr>
      <t>Công thức</t>
    </r>
    <r>
      <rPr>
        <sz val="11"/>
        <rFont val="Times New Roman"/>
        <family val="1"/>
      </rPr>
      <t>: Thuê bao</t>
    </r>
    <r>
      <rPr>
        <b/>
        <sz val="11"/>
        <rFont val="Times New Roman"/>
        <family val="1"/>
      </rPr>
      <t xml:space="preserve"> BRCĐ,</t>
    </r>
    <r>
      <rPr>
        <sz val="11"/>
        <rFont val="Times New Roman"/>
        <family val="1"/>
      </rPr>
      <t xml:space="preserve">  Vinaphone trả sau </t>
    </r>
    <r>
      <rPr>
        <b/>
        <sz val="11"/>
        <color rgb="FFFF0000"/>
        <rFont val="Times New Roman"/>
        <family val="1"/>
      </rPr>
      <t>và bao gồm VNP trả trước</t>
    </r>
    <r>
      <rPr>
        <sz val="11"/>
        <color rgb="FFFF0000"/>
        <rFont val="Times New Roman"/>
        <family val="1"/>
      </rPr>
      <t xml:space="preserve"> </t>
    </r>
    <r>
      <rPr>
        <sz val="11"/>
        <rFont val="Times New Roman"/>
        <family val="1"/>
      </rPr>
      <t xml:space="preserve">PTM  trong tháng/ chỉ tiêu giao
</t>
    </r>
    <r>
      <rPr>
        <b/>
        <sz val="11"/>
        <color rgb="FFFF0000"/>
        <rFont val="Times New Roman"/>
        <family val="1"/>
      </rPr>
      <t>- Chỉ tiêu giao = 05 TB qui đổi/ tháng
- KQTH Quy đổi: 2 TB Mesh = 1 MyTV</t>
    </r>
    <r>
      <rPr>
        <sz val="11"/>
        <rFont val="Times New Roman"/>
        <family val="1"/>
      </rPr>
      <t xml:space="preserve">
Điều kiện: TB PTM trong tháng và còn đang hoạt động tại thời điểm chốt số liệu tính lương</t>
    </r>
  </si>
  <si>
    <r>
      <rPr>
        <b/>
        <sz val="12"/>
        <color rgb="FFFF0000"/>
        <rFont val="Times New Roman"/>
        <family val="1"/>
      </rPr>
      <t>Công thức</t>
    </r>
    <r>
      <rPr>
        <sz val="12"/>
        <color rgb="FFFF0000"/>
        <rFont val="Times New Roman"/>
        <family val="1"/>
      </rPr>
      <t>: TLTH = Kết quả thực hiện (KQTH)/ Chỉ tiêu giao trong tháng
- (KQTH) trong tháng = T</t>
    </r>
    <r>
      <rPr>
        <b/>
        <sz val="12"/>
        <color rgb="FFFF0000"/>
        <rFont val="Times New Roman"/>
        <family val="1"/>
      </rPr>
      <t xml:space="preserve">ổng số cuộc gọi của cá  nhân tiếp nhận trong tháng  bao gồm cuộc kết nối thành công (TC) và KTC </t>
    </r>
    <r>
      <rPr>
        <sz val="12"/>
        <color rgb="FFFF0000"/>
        <rFont val="Times New Roman"/>
        <family val="1"/>
      </rPr>
      <t xml:space="preserve">
-</t>
    </r>
    <r>
      <rPr>
        <b/>
        <sz val="12"/>
        <color rgb="FFFF0000"/>
        <rFont val="Times New Roman"/>
        <family val="1"/>
      </rPr>
      <t xml:space="preserve"> Tổng cuộc giao trong tháng = 5.000 cuộc</t>
    </r>
  </si>
  <si>
    <r>
      <rPr>
        <b/>
        <sz val="11"/>
        <rFont val="Times New Roman"/>
        <family val="1"/>
      </rPr>
      <t>Công thức</t>
    </r>
    <r>
      <rPr>
        <sz val="11"/>
        <rFont val="Times New Roman"/>
        <family val="1"/>
      </rPr>
      <t>: Thuê bao</t>
    </r>
    <r>
      <rPr>
        <b/>
        <sz val="11"/>
        <rFont val="Times New Roman"/>
        <family val="1"/>
      </rPr>
      <t xml:space="preserve"> BRCĐ,</t>
    </r>
    <r>
      <rPr>
        <sz val="11"/>
        <rFont val="Times New Roman"/>
        <family val="1"/>
      </rPr>
      <t xml:space="preserve">  Vinaphone trả sau </t>
    </r>
    <r>
      <rPr>
        <b/>
        <sz val="11"/>
        <color rgb="FFFF0000"/>
        <rFont val="Times New Roman"/>
        <family val="1"/>
      </rPr>
      <t>và bao gồm VNP trả trước</t>
    </r>
    <r>
      <rPr>
        <sz val="11"/>
        <color rgb="FFFF0000"/>
        <rFont val="Times New Roman"/>
        <family val="1"/>
      </rPr>
      <t xml:space="preserve"> </t>
    </r>
    <r>
      <rPr>
        <sz val="11"/>
        <rFont val="Times New Roman"/>
        <family val="1"/>
      </rPr>
      <t xml:space="preserve">PTM  trong tháng/ chỉ tiêu giao
</t>
    </r>
    <r>
      <rPr>
        <b/>
        <sz val="11"/>
        <color rgb="FFFF0000"/>
        <rFont val="Times New Roman"/>
        <family val="1"/>
      </rPr>
      <t>- Chỉ tiêu giao = 22 TB qui đổi/ tháng
- KQTH Quy đổi: 2 TB Mesh = 1 MyTV</t>
    </r>
    <r>
      <rPr>
        <sz val="11"/>
        <rFont val="Times New Roman"/>
        <family val="1"/>
      </rPr>
      <t xml:space="preserve">
Điều kiện: TB PTM trong tháng và còn đang hoạt động tại thời điểm chốt số liệu tính lương</t>
    </r>
  </si>
  <si>
    <r>
      <rPr>
        <b/>
        <sz val="11"/>
        <rFont val="Times New Roman"/>
        <family val="1"/>
      </rPr>
      <t>Công thức</t>
    </r>
    <r>
      <rPr>
        <sz val="11"/>
        <rFont val="Times New Roman"/>
        <family val="1"/>
      </rPr>
      <t>: Thuê bao</t>
    </r>
    <r>
      <rPr>
        <b/>
        <sz val="11"/>
        <rFont val="Times New Roman"/>
        <family val="1"/>
      </rPr>
      <t xml:space="preserve"> BRCĐ,</t>
    </r>
    <r>
      <rPr>
        <sz val="11"/>
        <rFont val="Times New Roman"/>
        <family val="1"/>
      </rPr>
      <t xml:space="preserve">  Vinaphone trả sau </t>
    </r>
    <r>
      <rPr>
        <b/>
        <sz val="11"/>
        <color rgb="FFFF0000"/>
        <rFont val="Times New Roman"/>
        <family val="1"/>
      </rPr>
      <t>và bao gồm VNP trả trước</t>
    </r>
    <r>
      <rPr>
        <sz val="11"/>
        <color rgb="FFFF0000"/>
        <rFont val="Times New Roman"/>
        <family val="1"/>
      </rPr>
      <t xml:space="preserve"> </t>
    </r>
    <r>
      <rPr>
        <sz val="11"/>
        <rFont val="Times New Roman"/>
        <family val="1"/>
      </rPr>
      <t xml:space="preserve">PTM  trong tháng/ chỉ tiêu giao
</t>
    </r>
    <r>
      <rPr>
        <b/>
        <sz val="11"/>
        <color rgb="FFFF0000"/>
        <rFont val="Times New Roman"/>
        <family val="1"/>
      </rPr>
      <t>- Chỉ tiêu giao = 11 TB qui đổi/ tháng
- KQTH Quy đổi: 2 TB Mesh = 1 MyTV</t>
    </r>
    <r>
      <rPr>
        <sz val="11"/>
        <rFont val="Times New Roman"/>
        <family val="1"/>
      </rPr>
      <t xml:space="preserve">
Điều kiện: TB PTM trong tháng và còn đang hoạt động tại thời điểm chốt số liệu tính lương</t>
    </r>
  </si>
  <si>
    <r>
      <rPr>
        <b/>
        <sz val="11"/>
        <rFont val="Times New Roman"/>
        <family val="1"/>
      </rPr>
      <t>Công thức</t>
    </r>
    <r>
      <rPr>
        <sz val="11"/>
        <rFont val="Times New Roman"/>
        <family val="1"/>
      </rPr>
      <t>: Thuê bao</t>
    </r>
    <r>
      <rPr>
        <b/>
        <sz val="11"/>
        <rFont val="Times New Roman"/>
        <family val="1"/>
      </rPr>
      <t xml:space="preserve"> BRCĐ,</t>
    </r>
    <r>
      <rPr>
        <sz val="11"/>
        <rFont val="Times New Roman"/>
        <family val="1"/>
      </rPr>
      <t xml:space="preserve">  Vinaphone trả sau </t>
    </r>
    <r>
      <rPr>
        <sz val="11"/>
        <color rgb="FFFF0000"/>
        <rFont val="Times New Roman"/>
        <family val="1"/>
      </rPr>
      <t xml:space="preserve">và bao gồm VNP trả trước </t>
    </r>
    <r>
      <rPr>
        <sz val="11"/>
        <rFont val="Times New Roman"/>
        <family val="1"/>
      </rPr>
      <t xml:space="preserve">PTM  trong tháng/ chỉ tiêu giao
</t>
    </r>
    <r>
      <rPr>
        <b/>
        <sz val="11"/>
        <rFont val="Times New Roman"/>
        <family val="1"/>
      </rPr>
      <t xml:space="preserve">- </t>
    </r>
    <r>
      <rPr>
        <b/>
        <sz val="11"/>
        <color rgb="FFFF0000"/>
        <rFont val="Times New Roman"/>
        <family val="1"/>
      </rPr>
      <t>Chỉ tiêu giao: là tổng số giao các NV các nhóm trong tổ
Số thực hiện của Tổ trưởng = tổng số thực hiện của các NV trong tổ</t>
    </r>
    <r>
      <rPr>
        <sz val="11"/>
        <rFont val="Times New Roman"/>
        <family val="1"/>
      </rPr>
      <t xml:space="preserve">
Điều kiện: TB PTM trong tháng và còn đang hoạt động tại thời điểm chốt số liệu tính lương</t>
    </r>
  </si>
  <si>
    <r>
      <rPr>
        <b/>
        <sz val="11"/>
        <rFont val="Times New Roman"/>
        <family val="1"/>
      </rPr>
      <t>Công thức</t>
    </r>
    <r>
      <rPr>
        <sz val="11"/>
        <rFont val="Times New Roman"/>
        <family val="1"/>
      </rPr>
      <t xml:space="preserve">: (TLTH) = Tỷ lệ thời gian Talktime đánh giá = (KQTH) tổng thời gian Talktime trong tháng/ chỉ tiêu giao 
</t>
    </r>
    <r>
      <rPr>
        <b/>
        <sz val="12"/>
        <rFont val="Times New Roman"/>
        <family val="1"/>
      </rPr>
      <t>- Chỉ tiêu giao (= 120 phút/ ngày x số ngày công chuẩn trong tháng)</t>
    </r>
  </si>
  <si>
    <r>
      <rPr>
        <b/>
        <sz val="12"/>
        <rFont val="Times New Roman"/>
        <family val="1"/>
      </rPr>
      <t>Công thức</t>
    </r>
    <r>
      <rPr>
        <sz val="12"/>
        <rFont val="Times New Roman"/>
        <family val="1"/>
      </rPr>
      <t xml:space="preserve">:  (TLTH) = Tỷ lệ thời gian Talktime đánh giá = (KQTH) tổng thời gian Talktime trong tháng/ chỉ tiêu giao 
</t>
    </r>
    <r>
      <rPr>
        <b/>
        <sz val="12"/>
        <rFont val="Times New Roman"/>
        <family val="1"/>
      </rPr>
      <t>- Định mức giao 1 tháng = (180 phút x số ngày công chuẩn trong tháng)
 Thời gian talktime được ghi nhận trên các hệ thống hiện hành bao gồm: Sip, IPCC,…</t>
    </r>
  </si>
  <si>
    <r>
      <rPr>
        <b/>
        <sz val="12"/>
        <rFont val="Times New Roman"/>
        <family val="1"/>
      </rPr>
      <t>Công thức</t>
    </r>
    <r>
      <rPr>
        <sz val="12"/>
        <rFont val="Times New Roman"/>
        <family val="1"/>
      </rPr>
      <t xml:space="preserve">: ' (TLTH) = Tỷ lệ thời gian Talktime đánh giá = (KQTH) tổng thời gian Talktime trong tháng/ chỉ tiêu giao 
</t>
    </r>
    <r>
      <rPr>
        <b/>
        <sz val="12"/>
        <rFont val="Times New Roman"/>
        <family val="1"/>
      </rPr>
      <t>- Định mức giao 1 tháng = (180 phút x số ngày công chuẩn trong tháng)
Thời gian talktime được ghi nhận trên các hệ thống hiện hành bao gồm: Sip, IPCC,…</t>
    </r>
  </si>
  <si>
    <r>
      <rPr>
        <b/>
        <sz val="12"/>
        <rFont val="Times New Roman"/>
        <family val="1"/>
      </rPr>
      <t>Công thức</t>
    </r>
    <r>
      <rPr>
        <sz val="12"/>
        <rFont val="Times New Roman"/>
        <family val="1"/>
      </rPr>
      <t xml:space="preserve">: (TLTH) = Tỷ lệ thời gian Talktime đánh giá = (KQTH) tổng thời gian Talktime trong tháng/ chỉ tiêu giao 
</t>
    </r>
    <r>
      <rPr>
        <b/>
        <sz val="12"/>
        <rFont val="Times New Roman"/>
        <family val="1"/>
      </rPr>
      <t>Số giao và thực hiện tính trên  SL NV thực tế của VTCV giao BSC trong tháng của cả tổ)</t>
    </r>
  </si>
  <si>
    <r>
      <rPr>
        <b/>
        <sz val="12"/>
        <rFont val="Times New Roman"/>
        <family val="1"/>
      </rPr>
      <t>Công thức</t>
    </r>
    <r>
      <rPr>
        <sz val="12"/>
        <rFont val="Times New Roman"/>
        <family val="1"/>
      </rPr>
      <t xml:space="preserve">: (TLTH) = Tỷ lệ thời gian Talktime đánh giá = (KQTH) tổng thời gian Talktime trong tháng/ chỉ tiêu giao
</t>
    </r>
    <r>
      <rPr>
        <b/>
        <sz val="12"/>
        <rFont val="Times New Roman"/>
        <family val="1"/>
      </rPr>
      <t>Số giao và thực hiện tính trên  SL NV thực tế của VTCV giao BSC trong tháng của cả tổ</t>
    </r>
  </si>
  <si>
    <r>
      <rPr>
        <b/>
        <sz val="11"/>
        <rFont val="Times New Roman"/>
        <family val="1"/>
      </rPr>
      <t>Công thức</t>
    </r>
    <r>
      <rPr>
        <sz val="11"/>
        <rFont val="Times New Roman"/>
        <family val="1"/>
      </rPr>
      <t xml:space="preserve">:  (TLTH) = Tỷ lệ thời gian Talktime đánh giá = (KQTH) tổng thời gian Talktime trong tháng/ chỉ tiêu giao 
</t>
    </r>
    <r>
      <rPr>
        <b/>
        <sz val="11"/>
        <rFont val="Times New Roman"/>
        <family val="1"/>
      </rPr>
      <t>- Chỉ tiêu giao (= 180 phút/ ngày x số ngày công chuẩn trong tháng)
Thời gian talktime được ghi nhận trên các hệ thống hiện hành bao gồm: Sip, IPCC,…</t>
    </r>
  </si>
  <si>
    <r>
      <rPr>
        <b/>
        <sz val="11"/>
        <rFont val="Times New Roman"/>
        <family val="1"/>
      </rPr>
      <t>Công thức</t>
    </r>
    <r>
      <rPr>
        <sz val="11"/>
        <rFont val="Times New Roman"/>
        <family val="1"/>
      </rPr>
      <t xml:space="preserve">: (TLTH) = Tỷ lệ thời gian Talktime đánh giá = (KQTH) tổng thời gian Talktime trong tháng/ chỉ tiêu giao 
</t>
    </r>
    <r>
      <rPr>
        <b/>
        <sz val="12"/>
        <rFont val="Times New Roman"/>
        <family val="1"/>
      </rPr>
      <t>- Chỉ tiêu giao (= 120 phút/ ngày x số ngày công chuẩn trong tháng)
Thời gian talktime được ghi nhận trên các hệ thống hiện hành bao gồm: Sip, IPCC,…</t>
    </r>
  </si>
  <si>
    <r>
      <rPr>
        <b/>
        <sz val="11"/>
        <rFont val="Times New Roman"/>
        <family val="1"/>
      </rPr>
      <t>Công thức</t>
    </r>
    <r>
      <rPr>
        <sz val="11"/>
        <rFont val="Times New Roman"/>
        <family val="1"/>
      </rPr>
      <t>: (KQTH) = SL đơn hàng thanh toán đặt cọc thành công/ Tổng đơn hàng đã tạo (các TB có ngày KTĐC trong tháng T)
Theo chỉ tiêu kế hoạch giao  đạt 90%</t>
    </r>
  </si>
  <si>
    <t>Nhân viên Chăm sóc khách hàng Online_Nhóm OA</t>
  </si>
  <si>
    <t>Nhân viên Chăm sóc khách hàng Online _Nhóm IB</t>
  </si>
  <si>
    <t>VNP-HNHCM_KDOL_16.1</t>
  </si>
  <si>
    <t>Nhân viên Chăm sóc khách hàng Online_Nhóm xử lý nghiệp vụ</t>
  </si>
  <si>
    <t>VNP-HNHCM_KDOL_16.2</t>
  </si>
  <si>
    <r>
      <rPr>
        <b/>
        <sz val="11"/>
        <rFont val="Times New Roman"/>
        <family val="1"/>
      </rPr>
      <t>Công thức</t>
    </r>
    <r>
      <rPr>
        <sz val="11"/>
        <rFont val="Times New Roman"/>
        <family val="1"/>
      </rPr>
      <t>: (KQTH) = SL đơn hàng thanh toán đặt cọc thành công/ Tổng đơn hàng đã tạo (các TB có ngày KTĐC trong tháng T)
Số liệu tính trên tổng của tổ
Theo chỉ tiêu kế hoạch giao (90%)</t>
    </r>
  </si>
  <si>
    <r>
      <rPr>
        <b/>
        <sz val="12"/>
        <rFont val="Times New Roman"/>
        <family val="1"/>
      </rPr>
      <t>Công thức</t>
    </r>
    <r>
      <rPr>
        <sz val="12"/>
        <rFont val="Times New Roman"/>
        <family val="1"/>
      </rPr>
      <t>: Công thức: (TLTH) = Số lượng ID nghiệp vụ thực hiện quá hạn &amp; tồn chưa xử lý quá hạn/ tổng yêu cầu khách hàng trên ID163-164
Số liệu tính trên tổng của tổ</t>
    </r>
  </si>
  <si>
    <t>VNP-HNHCM_KDOL_16.3</t>
  </si>
  <si>
    <r>
      <rPr>
        <b/>
        <sz val="12"/>
        <color rgb="FFFF0000"/>
        <rFont val="Times New Roman"/>
        <family val="1"/>
      </rPr>
      <t>Công thức</t>
    </r>
    <r>
      <rPr>
        <sz val="12"/>
        <color rgb="FFFF0000"/>
        <rFont val="Times New Roman"/>
        <family val="1"/>
      </rPr>
      <t xml:space="preserve">: TLTH = Kết quả thực hiện (KQTH) / chỉ tiêu giao trong tháng 
- KQTH = Tổng số lượt tương tác trên OA Zalo trong tháng 
</t>
    </r>
    <r>
      <rPr>
        <b/>
        <sz val="12"/>
        <color rgb="FFFF0000"/>
        <rFont val="Times New Roman"/>
        <family val="1"/>
      </rPr>
      <t>- Chỉ tiêu giao: là tổng số giao các NV các nhóm trong tổ
Số thực hiện của Tổ trưởng = tổng số thực hiện của các NV trong tổ</t>
    </r>
  </si>
  <si>
    <t>VNP-HNHCM_KDOL_7</t>
  </si>
  <si>
    <t>VNP-HNHCM_KDOL_14</t>
  </si>
  <si>
    <t>VNP-HNHCM_KDOL_10</t>
  </si>
  <si>
    <t>KH (Nick tương tác)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</si>
</sst>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0\ _₫_-;\-* #,##0.00\ _₫_-;_-* &quot;-&quot;??\ _₫_-;_-@_-"/>
    <numFmt numFmtId="165" formatCode="0.0"/>
    <numFmt numFmtId="166" formatCode="_-* #,##0_-;\-* #,##0_-;_-* &quot;-&quot;??_-;_-@_-"/>
    <numFmt numFmtId="167" formatCode="_-* #,##0\ _₫_-;\-* #,##0\ _₫_-;_-* &quot;-&quot;??\ _₫_-;_-@_-"/>
  </numFmts>
  <fonts count="79">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name val="Times New Roman"/>
      <family val="1"/>
    </font>
    <font>
      <b/>
      <sz val="11"/>
      <name val="Times New Roman"/>
      <family val="1"/>
    </font>
    <font>
      <sz val="10"/>
      <name val="Times New Roman"/>
      <family val="1"/>
    </font>
    <font>
      <sz val="12"/>
      <name val="Times New Roman"/>
      <family val="1"/>
    </font>
    <font>
      <sz val="10"/>
      <name val="Arial"/>
      <family val="2"/>
    </font>
    <font>
      <sz val="11"/>
      <color indexed="8"/>
      <name val="Calibri"/>
      <family val="2"/>
    </font>
    <font>
      <sz val="11"/>
      <color theme="1"/>
      <name val="Calibri"/>
      <family val="2"/>
      <scheme val="minor"/>
    </font>
    <font>
      <sz val="10"/>
      <name val="Arial"/>
      <family val="2"/>
    </font>
    <font>
      <sz val="11"/>
      <color theme="1"/>
      <name val="Calibri"/>
      <family val="2"/>
    </font>
    <font>
      <sz val="11"/>
      <color rgb="FF000000"/>
      <name val="Calibri"/>
      <family val="2"/>
      <charset val="1"/>
    </font>
    <font>
      <b/>
      <sz val="13"/>
      <name val="Times New Roman"/>
      <family val="1"/>
    </font>
    <font>
      <sz val="12"/>
      <name val="Times New Roman"/>
      <family val="1"/>
      <charset val="1"/>
    </font>
    <font>
      <b/>
      <sz val="12"/>
      <name val="Times New Roman"/>
      <family val="1"/>
      <charset val="1"/>
    </font>
    <font>
      <b/>
      <sz val="16"/>
      <name val="Times New Roman"/>
      <family val="1"/>
    </font>
    <font>
      <b/>
      <sz val="12"/>
      <name val="Times New Roman"/>
      <family val="1"/>
    </font>
    <font>
      <sz val="10"/>
      <name val="Arial"/>
      <family val="2"/>
      <charset val="1"/>
    </font>
    <font>
      <sz val="12"/>
      <name val="Arial"/>
      <family val="2"/>
    </font>
    <font>
      <sz val="12"/>
      <name val="Calibri"/>
      <family val="2"/>
      <charset val="1"/>
    </font>
    <font>
      <i/>
      <sz val="11"/>
      <name val="Times New Roman"/>
      <family val="1"/>
    </font>
    <font>
      <sz val="10"/>
      <name val="Arial"/>
      <family val="2"/>
    </font>
    <font>
      <sz val="11"/>
      <color theme="1"/>
      <name val="Calibri"/>
      <family val="2"/>
      <charset val="163"/>
      <scheme val="minor"/>
    </font>
    <font>
      <sz val="12"/>
      <color indexed="8"/>
      <name val="Times New Roman"/>
      <family val="2"/>
    </font>
    <font>
      <sz val="11"/>
      <color indexed="8"/>
      <name val="Calibri"/>
      <family val="2"/>
      <charset val="163"/>
    </font>
    <font>
      <sz val="9"/>
      <color theme="1"/>
      <name val="Verdana"/>
      <family val="2"/>
    </font>
    <font>
      <sz val="11"/>
      <color indexed="8"/>
      <name val="Arial"/>
      <family val="2"/>
    </font>
    <font>
      <u/>
      <sz val="11"/>
      <color theme="10"/>
      <name val="Calibri"/>
      <family val="2"/>
      <scheme val="minor"/>
    </font>
    <font>
      <sz val="10"/>
      <name val="Arial"/>
      <family val="2"/>
      <charset val="163"/>
    </font>
    <font>
      <u/>
      <sz val="11"/>
      <color theme="10"/>
      <name val="Calibri"/>
      <family val="2"/>
    </font>
    <font>
      <sz val="11"/>
      <name val="Calibri"/>
      <family val="2"/>
    </font>
    <font>
      <sz val="10"/>
      <name val="Arial"/>
      <family val="2"/>
    </font>
    <font>
      <sz val="11"/>
      <color indexed="8"/>
      <name val="Calibri"/>
      <family val="2"/>
      <scheme val="minor"/>
    </font>
    <font>
      <sz val="10"/>
      <color rgb="FF000000"/>
      <name val="Arial"/>
      <family val="2"/>
    </font>
    <font>
      <i/>
      <sz val="12"/>
      <name val="Times New Roman"/>
      <family val="1"/>
    </font>
    <font>
      <b/>
      <sz val="15"/>
      <name val="Times New Roman"/>
      <family val="1"/>
    </font>
    <font>
      <b/>
      <sz val="14"/>
      <name val="Times New Roman"/>
      <family val="1"/>
    </font>
    <font>
      <b/>
      <i/>
      <sz val="12"/>
      <name val="Times New Roman"/>
      <family val="1"/>
    </font>
    <font>
      <sz val="11"/>
      <name val="Times New Roman"/>
      <family val="1"/>
      <charset val="1"/>
    </font>
    <font>
      <b/>
      <i/>
      <sz val="11"/>
      <name val="Times New Roman"/>
      <family val="1"/>
    </font>
    <font>
      <sz val="16"/>
      <name val="Times New Roman"/>
      <family val="1"/>
    </font>
    <font>
      <sz val="10"/>
      <name val="Arial"/>
      <family val="2"/>
    </font>
    <font>
      <sz val="11"/>
      <color theme="1"/>
      <name val="Arial"/>
      <family val="2"/>
    </font>
    <font>
      <sz val="11"/>
      <color theme="1"/>
      <name val="Arial"/>
      <family val="2"/>
    </font>
    <font>
      <sz val="12"/>
      <name val="Times New Roman"/>
      <family val="1"/>
      <charset val="163"/>
    </font>
    <font>
      <b/>
      <sz val="15"/>
      <color rgb="FFFF0000"/>
      <name val="Times New Roman"/>
      <family val="1"/>
    </font>
    <font>
      <sz val="12"/>
      <name val="Calibri"/>
      <family val="2"/>
    </font>
    <font>
      <b/>
      <sz val="10"/>
      <name val="Times New Roman"/>
      <family val="1"/>
    </font>
    <font>
      <b/>
      <sz val="10"/>
      <name val="Arial"/>
      <family val="2"/>
    </font>
    <font>
      <sz val="11"/>
      <color rgb="FFFF0000"/>
      <name val="Times New Roman"/>
      <family val="1"/>
    </font>
    <font>
      <sz val="12"/>
      <color rgb="FFFF0000"/>
      <name val="Times New Roman"/>
      <family val="1"/>
    </font>
    <font>
      <b/>
      <sz val="12"/>
      <color rgb="FFFF0000"/>
      <name val="Times New Roman"/>
      <family val="1"/>
    </font>
    <font>
      <b/>
      <sz val="12"/>
      <name val="Times New Roman"/>
      <family val="1"/>
      <charset val="163"/>
    </font>
    <font>
      <b/>
      <u/>
      <sz val="12.5"/>
      <name val="Times New Roman"/>
      <family val="1"/>
    </font>
    <font>
      <b/>
      <sz val="11"/>
      <name val="Calibri"/>
      <family val="2"/>
      <scheme val="minor"/>
    </font>
    <font>
      <sz val="11"/>
      <name val="Calibri"/>
      <family val="2"/>
      <scheme val="minor"/>
    </font>
    <font>
      <b/>
      <i/>
      <sz val="13"/>
      <name val="Times New Roman"/>
      <family val="1"/>
    </font>
    <font>
      <b/>
      <sz val="13"/>
      <name val="Calibri"/>
      <family val="2"/>
    </font>
    <font>
      <b/>
      <sz val="11"/>
      <color rgb="FFFF0000"/>
      <name val="Times New Roman"/>
      <family val="1"/>
    </font>
    <font>
      <sz val="11"/>
      <color theme="1"/>
      <name val="Times New Roman"/>
      <family val="1"/>
    </font>
    <font>
      <b/>
      <sz val="16"/>
      <name val="Calibri"/>
      <family val="2"/>
    </font>
    <font>
      <sz val="11"/>
      <name val="Times New Roman"/>
      <family val="1"/>
      <charset val="163"/>
    </font>
    <font>
      <sz val="11"/>
      <name val="Arial"/>
      <family val="2"/>
    </font>
    <font>
      <sz val="10"/>
      <color rgb="FFFF0000"/>
      <name val="Times New Roman"/>
      <family val="1"/>
    </font>
    <font>
      <sz val="10"/>
      <name val="Arial"/>
      <family val="2"/>
    </font>
    <font>
      <b/>
      <sz val="14"/>
      <color rgb="FFFF0000"/>
      <name val="Times New Roman"/>
      <family val="1"/>
    </font>
  </fonts>
  <fills count="8">
    <fill>
      <patternFill patternType="none"/>
    </fill>
    <fill>
      <patternFill patternType="gray125"/>
    </fill>
    <fill>
      <patternFill patternType="solid">
        <fgColor rgb="FFFFFFFF"/>
        <bgColor rgb="FFFFFFCC"/>
      </patternFill>
    </fill>
    <fill>
      <patternFill patternType="solid">
        <fgColor theme="0"/>
        <bgColor indexed="64"/>
      </patternFill>
    </fill>
    <fill>
      <patternFill patternType="solid">
        <fgColor indexed="9"/>
        <bgColor indexed="64"/>
      </patternFill>
    </fill>
    <fill>
      <patternFill patternType="solid">
        <fgColor theme="0"/>
        <bgColor rgb="FFFFFFCC"/>
      </patternFill>
    </fill>
    <fill>
      <patternFill patternType="solid">
        <fgColor theme="8" tint="0.79998168889431442"/>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412">
    <xf numFmtId="0" fontId="0" fillId="0" borderId="0"/>
    <xf numFmtId="9" fontId="19" fillId="0" borderId="0" applyFont="0" applyFill="0" applyBorder="0" applyAlignment="0" applyProtection="0"/>
    <xf numFmtId="0" fontId="22" fillId="0" borderId="0">
      <alignment vertical="top"/>
    </xf>
    <xf numFmtId="0" fontId="19" fillId="0" borderId="0"/>
    <xf numFmtId="0" fontId="14" fillId="0" borderId="0"/>
    <xf numFmtId="0" fontId="19" fillId="0" borderId="0">
      <alignment vertical="top"/>
    </xf>
    <xf numFmtId="0" fontId="20" fillId="0" borderId="0"/>
    <xf numFmtId="9" fontId="20" fillId="0" borderId="0" applyFont="0" applyFill="0" applyBorder="0" applyAlignment="0" applyProtection="0"/>
    <xf numFmtId="0" fontId="19" fillId="0" borderId="0"/>
    <xf numFmtId="9" fontId="14" fillId="0" borderId="0" applyBorder="0" applyProtection="0"/>
    <xf numFmtId="0" fontId="21" fillId="0" borderId="0"/>
    <xf numFmtId="165" fontId="14" fillId="0" borderId="0" applyBorder="0" applyProtection="0"/>
    <xf numFmtId="0" fontId="20" fillId="0" borderId="0"/>
    <xf numFmtId="0" fontId="19" fillId="0" borderId="0">
      <alignment vertical="top"/>
    </xf>
    <xf numFmtId="0" fontId="19" fillId="0" borderId="0">
      <alignment vertical="top"/>
    </xf>
    <xf numFmtId="0" fontId="13" fillId="0" borderId="0"/>
    <xf numFmtId="0" fontId="24" fillId="0" borderId="0"/>
    <xf numFmtId="9" fontId="24" fillId="0" borderId="0" applyBorder="0" applyProtection="0"/>
    <xf numFmtId="0" fontId="30" fillId="0" borderId="0"/>
    <xf numFmtId="0" fontId="19" fillId="0" borderId="0">
      <alignment vertical="center"/>
    </xf>
    <xf numFmtId="165" fontId="24" fillId="0" borderId="0" applyBorder="0" applyProtection="0"/>
    <xf numFmtId="0" fontId="12" fillId="0" borderId="0"/>
    <xf numFmtId="0" fontId="12" fillId="0" borderId="0"/>
    <xf numFmtId="0" fontId="11" fillId="0" borderId="0"/>
    <xf numFmtId="9" fontId="11" fillId="0" borderId="0" applyFont="0" applyFill="0" applyBorder="0" applyAlignment="0" applyProtection="0"/>
    <xf numFmtId="0" fontId="10" fillId="0" borderId="0"/>
    <xf numFmtId="9" fontId="10" fillId="0" borderId="0" applyFont="0" applyFill="0" applyBorder="0" applyAlignment="0" applyProtection="0"/>
    <xf numFmtId="0" fontId="9" fillId="0" borderId="0"/>
    <xf numFmtId="9" fontId="9" fillId="0" borderId="0" applyFont="0" applyFill="0" applyBorder="0" applyAlignment="0" applyProtection="0"/>
    <xf numFmtId="0" fontId="34" fillId="0" borderId="0"/>
    <xf numFmtId="43" fontId="19" fillId="0" borderId="0" applyFont="0" applyFill="0" applyBorder="0" applyAlignment="0" applyProtection="0"/>
    <xf numFmtId="43" fontId="36" fillId="0" borderId="0" applyFont="0" applyFill="0" applyBorder="0" applyAlignment="0" applyProtection="0"/>
    <xf numFmtId="0" fontId="37" fillId="0" borderId="0"/>
    <xf numFmtId="0" fontId="8" fillId="0" borderId="0"/>
    <xf numFmtId="9" fontId="8" fillId="0" borderId="0" applyFont="0" applyFill="0" applyBorder="0" applyAlignment="0" applyProtection="0"/>
    <xf numFmtId="0" fontId="8" fillId="0" borderId="0"/>
    <xf numFmtId="43" fontId="20" fillId="0" borderId="0" applyFont="0" applyFill="0" applyBorder="0" applyAlignment="0" applyProtection="0"/>
    <xf numFmtId="164" fontId="19" fillId="0" borderId="0" applyFont="0" applyFill="0" applyBorder="0" applyAlignment="0" applyProtection="0">
      <alignment vertical="center"/>
    </xf>
    <xf numFmtId="43" fontId="38" fillId="0" borderId="0" applyFont="0" applyFill="0" applyBorder="0" applyAlignment="0" applyProtection="0"/>
    <xf numFmtId="164" fontId="39" fillId="0" borderId="0" applyFont="0" applyFill="0" applyBorder="0" applyAlignment="0" applyProtection="0"/>
    <xf numFmtId="0" fontId="40" fillId="0" borderId="0" applyNumberFormat="0" applyFill="0" applyBorder="0" applyAlignment="0" applyProtection="0"/>
    <xf numFmtId="0" fontId="23" fillId="0" borderId="0"/>
    <xf numFmtId="0" fontId="38" fillId="0" borderId="0"/>
    <xf numFmtId="0" fontId="8" fillId="0" borderId="0"/>
    <xf numFmtId="9" fontId="20" fillId="0" borderId="0" applyFont="0" applyFill="0" applyBorder="0" applyAlignment="0" applyProtection="0"/>
    <xf numFmtId="9" fontId="20" fillId="0" borderId="0" applyFont="0" applyFill="0" applyBorder="0" applyAlignment="0" applyProtection="0"/>
    <xf numFmtId="9" fontId="38" fillId="0" borderId="0" applyFont="0" applyFill="0" applyBorder="0" applyAlignment="0" applyProtection="0"/>
    <xf numFmtId="0" fontId="1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4" fillId="0" borderId="0"/>
    <xf numFmtId="9" fontId="24" fillId="0" borderId="0" applyBorder="0" applyProtection="0"/>
    <xf numFmtId="0" fontId="8" fillId="0" borderId="0"/>
    <xf numFmtId="165" fontId="24" fillId="0" borderId="0" applyBorder="0" applyProtection="0"/>
    <xf numFmtId="0" fontId="1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19" fillId="0" borderId="0" applyNumberFormat="0" applyFill="0" applyBorder="0" applyAlignment="0" applyProtection="0"/>
    <xf numFmtId="0" fontId="8" fillId="0" borderId="0"/>
    <xf numFmtId="0" fontId="8" fillId="0" borderId="0"/>
    <xf numFmtId="0" fontId="8" fillId="0" borderId="0"/>
    <xf numFmtId="9" fontId="35" fillId="0" borderId="0" applyFont="0" applyFill="0" applyBorder="0" applyAlignment="0" applyProtection="0"/>
    <xf numFmtId="0" fontId="19" fillId="0" borderId="0">
      <alignment vertical="center"/>
    </xf>
    <xf numFmtId="0" fontId="8" fillId="0" borderId="0"/>
    <xf numFmtId="0" fontId="8" fillId="0" borderId="0"/>
    <xf numFmtId="0" fontId="35"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41" fillId="0" borderId="0" applyFont="0" applyFill="0" applyBorder="0" applyAlignment="0" applyProtection="0"/>
    <xf numFmtId="0" fontId="8" fillId="0" borderId="0"/>
    <xf numFmtId="0" fontId="19" fillId="0" borderId="0" applyNumberFormat="0" applyFill="0" applyBorder="0" applyAlignment="0" applyProtection="0"/>
    <xf numFmtId="0" fontId="42" fillId="0" borderId="0" applyNumberFormat="0" applyFill="0" applyBorder="0" applyAlignment="0" applyProtection="0">
      <alignment vertical="top"/>
      <protection locked="0"/>
    </xf>
    <xf numFmtId="0" fontId="19" fillId="0" borderId="0"/>
    <xf numFmtId="0" fontId="19" fillId="0" borderId="0"/>
    <xf numFmtId="0" fontId="44"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5" fillId="0" borderId="0"/>
    <xf numFmtId="0" fontId="7"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43" fontId="19" fillId="0" borderId="0" applyFont="0" applyFill="0" applyBorder="0" applyAlignment="0" applyProtection="0"/>
    <xf numFmtId="0" fontId="7" fillId="0" borderId="0"/>
    <xf numFmtId="0" fontId="7" fillId="0" borderId="0"/>
    <xf numFmtId="0" fontId="7" fillId="0" borderId="0"/>
    <xf numFmtId="0" fontId="35"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3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19" fillId="0" borderId="0">
      <alignment vertical="center"/>
    </xf>
    <xf numFmtId="0" fontId="7" fillId="0" borderId="0"/>
    <xf numFmtId="0" fontId="7" fillId="0" borderId="0"/>
    <xf numFmtId="0" fontId="41" fillId="0" borderId="0"/>
    <xf numFmtId="164" fontId="41" fillId="0" borderId="0" applyFont="0" applyFill="0" applyBorder="0" applyAlignment="0" applyProtection="0"/>
    <xf numFmtId="0" fontId="19"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19" fillId="0" borderId="0" applyNumberFormat="0" applyFill="0" applyBorder="0" applyAlignment="0" applyProtection="0"/>
    <xf numFmtId="0" fontId="19" fillId="0" borderId="0"/>
    <xf numFmtId="0" fontId="46" fillId="0" borderId="0"/>
    <xf numFmtId="0" fontId="44" fillId="0" borderId="0"/>
    <xf numFmtId="9" fontId="19"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165" fontId="14" fillId="0" borderId="0" applyBorder="0" applyProtection="0"/>
    <xf numFmtId="9" fontId="14" fillId="0" borderId="0" applyBorder="0" applyProtection="0"/>
    <xf numFmtId="0" fontId="19" fillId="0" borderId="0">
      <alignment vertical="top"/>
    </xf>
    <xf numFmtId="0" fontId="19" fillId="0" borderId="0">
      <alignment vertical="top"/>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lignment vertical="center"/>
    </xf>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19" fillId="0" borderId="0">
      <alignment vertical="center"/>
    </xf>
    <xf numFmtId="165" fontId="24" fillId="0" borderId="0" applyBorder="0" applyProtection="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0" fontId="19" fillId="0" borderId="0"/>
    <xf numFmtId="0" fontId="7" fillId="0" borderId="0"/>
    <xf numFmtId="9" fontId="7" fillId="0" borderId="0" applyFont="0" applyFill="0" applyBorder="0" applyAlignment="0" applyProtection="0"/>
    <xf numFmtId="0" fontId="7" fillId="0" borderId="0"/>
    <xf numFmtId="0" fontId="38" fillId="0" borderId="0"/>
    <xf numFmtId="0" fontId="7" fillId="0" borderId="0"/>
    <xf numFmtId="0" fontId="24" fillId="0" borderId="0"/>
    <xf numFmtId="0" fontId="7" fillId="0" borderId="0"/>
    <xf numFmtId="0" fontId="35" fillId="0" borderId="0"/>
    <xf numFmtId="0" fontId="7" fillId="0" borderId="0"/>
    <xf numFmtId="0" fontId="44" fillId="0" borderId="0"/>
    <xf numFmtId="165" fontId="14" fillId="0" borderId="0" applyBorder="0" applyProtection="0"/>
    <xf numFmtId="9" fontId="7" fillId="0" borderId="0" applyFont="0" applyFill="0" applyBorder="0" applyAlignment="0" applyProtection="0"/>
    <xf numFmtId="0" fontId="7" fillId="0" borderId="0"/>
    <xf numFmtId="0" fontId="7" fillId="0" borderId="0"/>
    <xf numFmtId="9" fontId="14" fillId="0" borderId="0" applyBorder="0" applyProtection="0"/>
    <xf numFmtId="0" fontId="19" fillId="0" borderId="0"/>
    <xf numFmtId="9" fontId="7" fillId="0" borderId="0" applyFont="0" applyFill="0" applyBorder="0" applyAlignment="0" applyProtection="0"/>
    <xf numFmtId="0" fontId="7" fillId="0" borderId="0"/>
    <xf numFmtId="0" fontId="19" fillId="0" borderId="0">
      <alignment vertical="top"/>
    </xf>
    <xf numFmtId="0" fontId="19" fillId="0" borderId="0">
      <alignment vertical="center"/>
    </xf>
    <xf numFmtId="165" fontId="24" fillId="0" borderId="0" applyBorder="0" applyProtection="0"/>
    <xf numFmtId="0" fontId="19" fillId="0" borderId="0">
      <alignment vertical="top"/>
    </xf>
    <xf numFmtId="0" fontId="14" fillId="0" borderId="0"/>
    <xf numFmtId="0" fontId="19"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43" fontId="20" fillId="0" borderId="0" applyFont="0" applyFill="0" applyBorder="0" applyAlignment="0" applyProtection="0"/>
    <xf numFmtId="0" fontId="6" fillId="0" borderId="0"/>
    <xf numFmtId="0" fontId="6" fillId="0" borderId="0"/>
    <xf numFmtId="0" fontId="6" fillId="0" borderId="0"/>
    <xf numFmtId="164" fontId="6" fillId="0" borderId="0" applyFont="0" applyFill="0" applyBorder="0" applyAlignment="0" applyProtection="0"/>
    <xf numFmtId="0" fontId="54" fillId="0" borderId="0"/>
    <xf numFmtId="9" fontId="20" fillId="0" borderId="0" applyFont="0" applyFill="0" applyBorder="0" applyAlignment="0" applyProtection="0"/>
    <xf numFmtId="43" fontId="36" fillId="0" borderId="0" applyFont="0" applyFill="0" applyBorder="0" applyAlignment="0" applyProtection="0"/>
    <xf numFmtId="0" fontId="19" fillId="0" borderId="0"/>
    <xf numFmtId="9" fontId="6" fillId="0" borderId="0" applyFont="0" applyFill="0" applyBorder="0" applyAlignment="0" applyProtection="0"/>
    <xf numFmtId="0" fontId="3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24" fillId="0" borderId="0" applyBorder="0" applyProtection="0"/>
    <xf numFmtId="0" fontId="19"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43" fontId="19"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20"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3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4"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55" fillId="0" borderId="0"/>
    <xf numFmtId="0" fontId="6" fillId="0" borderId="0"/>
    <xf numFmtId="0" fontId="6" fillId="0" borderId="0"/>
    <xf numFmtId="0" fontId="6" fillId="0" borderId="0"/>
    <xf numFmtId="0" fontId="6" fillId="0" borderId="0"/>
    <xf numFmtId="0" fontId="3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43" fontId="20" fillId="0" borderId="0" applyFont="0" applyFill="0" applyBorder="0" applyAlignment="0" applyProtection="0"/>
    <xf numFmtId="9" fontId="19" fillId="0" borderId="0" applyFont="0" applyFill="0" applyBorder="0" applyAlignment="0" applyProtection="0"/>
    <xf numFmtId="0" fontId="6" fillId="0" borderId="0"/>
    <xf numFmtId="164" fontId="6" fillId="0" borderId="0" applyFont="0" applyFill="0" applyBorder="0" applyAlignment="0" applyProtection="0"/>
    <xf numFmtId="0" fontId="56" fillId="0" borderId="0"/>
    <xf numFmtId="43" fontId="19" fillId="0" borderId="0" applyFont="0" applyFill="0" applyBorder="0" applyAlignment="0" applyProtection="0"/>
    <xf numFmtId="9" fontId="6" fillId="0" borderId="0" applyFont="0" applyFill="0" applyBorder="0" applyAlignment="0" applyProtection="0"/>
    <xf numFmtId="0" fontId="19" fillId="0" borderId="0"/>
    <xf numFmtId="0" fontId="6" fillId="0" borderId="0"/>
    <xf numFmtId="0" fontId="19" fillId="0" borderId="0"/>
    <xf numFmtId="0" fontId="56" fillId="0" borderId="0"/>
    <xf numFmtId="0" fontId="19" fillId="0" borderId="0"/>
    <xf numFmtId="0" fontId="19" fillId="0" borderId="0"/>
    <xf numFmtId="0" fontId="56" fillId="0" borderId="0"/>
    <xf numFmtId="0" fontId="6" fillId="0" borderId="0"/>
    <xf numFmtId="0" fontId="6" fillId="0" borderId="0"/>
    <xf numFmtId="9" fontId="6" fillId="0" borderId="0" applyFont="0" applyFill="0" applyBorder="0" applyAlignment="0" applyProtection="0"/>
    <xf numFmtId="0" fontId="5" fillId="0" borderId="0"/>
    <xf numFmtId="0" fontId="4" fillId="0" borderId="0"/>
    <xf numFmtId="0" fontId="19" fillId="0" borderId="0"/>
    <xf numFmtId="9" fontId="4"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164" fontId="77" fillId="0" borderId="0" applyFont="0" applyFill="0" applyBorder="0" applyAlignment="0" applyProtection="0"/>
    <xf numFmtId="0" fontId="2" fillId="0" borderId="0"/>
  </cellStyleXfs>
  <cellXfs count="461">
    <xf numFmtId="0" fontId="0" fillId="0" borderId="0" xfId="0"/>
    <xf numFmtId="0" fontId="17" fillId="0" borderId="0" xfId="0" applyFont="1"/>
    <xf numFmtId="0" fontId="15" fillId="0" borderId="1" xfId="2" applyFont="1" applyBorder="1" applyAlignment="1">
      <alignment horizontal="left" vertical="center" wrapText="1"/>
    </xf>
    <xf numFmtId="0" fontId="15" fillId="0" borderId="0" xfId="3" applyFont="1"/>
    <xf numFmtId="0" fontId="15" fillId="0" borderId="0" xfId="3" applyFont="1" applyAlignment="1">
      <alignment horizontal="center"/>
    </xf>
    <xf numFmtId="0" fontId="16" fillId="0" borderId="1" xfId="3" applyFont="1" applyBorder="1" applyAlignment="1">
      <alignment horizontal="center" vertical="center" wrapText="1"/>
    </xf>
    <xf numFmtId="0" fontId="16" fillId="0" borderId="0" xfId="3" applyFont="1"/>
    <xf numFmtId="0" fontId="15" fillId="0" borderId="1" xfId="3" applyFont="1" applyBorder="1" applyAlignment="1">
      <alignment horizontal="center" vertical="center" wrapText="1"/>
    </xf>
    <xf numFmtId="0" fontId="16" fillId="0" borderId="1" xfId="3" applyFont="1" applyBorder="1"/>
    <xf numFmtId="0" fontId="16" fillId="0" borderId="1" xfId="3" applyFont="1" applyBorder="1" applyAlignment="1">
      <alignment horizontal="center"/>
    </xf>
    <xf numFmtId="9" fontId="16" fillId="0" borderId="1" xfId="3" applyNumberFormat="1" applyFont="1" applyBorder="1" applyAlignment="1">
      <alignment horizontal="center" vertical="center" wrapText="1"/>
    </xf>
    <xf numFmtId="0" fontId="16" fillId="0" borderId="0" xfId="3" applyFont="1" applyAlignment="1">
      <alignment horizontal="center" vertical="center" wrapText="1"/>
    </xf>
    <xf numFmtId="0" fontId="16" fillId="0" borderId="0" xfId="3" applyFont="1" applyAlignment="1">
      <alignment horizontal="center"/>
    </xf>
    <xf numFmtId="9" fontId="16" fillId="0" borderId="0" xfId="3" applyNumberFormat="1" applyFont="1" applyAlignment="1">
      <alignment horizontal="center" vertical="center" wrapText="1"/>
    </xf>
    <xf numFmtId="0" fontId="15" fillId="0" borderId="1" xfId="3" applyFont="1" applyBorder="1" applyAlignment="1">
      <alignment vertical="center" wrapText="1"/>
    </xf>
    <xf numFmtId="0" fontId="15" fillId="0" borderId="0" xfId="3" applyFont="1" applyAlignment="1">
      <alignment horizontal="right"/>
    </xf>
    <xf numFmtId="0" fontId="25" fillId="0" borderId="0" xfId="13" applyFont="1" applyAlignment="1">
      <alignment horizontal="left" vertical="center"/>
    </xf>
    <xf numFmtId="0" fontId="16" fillId="0" borderId="0" xfId="3" applyFont="1" applyAlignment="1">
      <alignment vertical="center"/>
    </xf>
    <xf numFmtId="0" fontId="18" fillId="0" borderId="1" xfId="10" applyFont="1" applyBorder="1" applyAlignment="1">
      <alignment horizontal="left" vertical="center" wrapText="1"/>
    </xf>
    <xf numFmtId="0" fontId="18" fillId="0" borderId="1" xfId="13" applyFont="1" applyBorder="1" applyAlignment="1">
      <alignment horizontal="left" vertical="center" wrapText="1"/>
    </xf>
    <xf numFmtId="0" fontId="18" fillId="0" borderId="1" xfId="13" applyFont="1" applyBorder="1" applyAlignment="1">
      <alignment horizontal="center" vertical="center" wrapText="1"/>
    </xf>
    <xf numFmtId="9" fontId="18" fillId="0" borderId="1" xfId="0" quotePrefix="1" applyNumberFormat="1" applyFont="1" applyBorder="1" applyAlignment="1">
      <alignment horizontal="center" vertical="center" wrapText="1"/>
    </xf>
    <xf numFmtId="9" fontId="18" fillId="0" borderId="1" xfId="0" applyNumberFormat="1" applyFont="1" applyBorder="1" applyAlignment="1">
      <alignment horizontal="center" vertical="center" wrapText="1"/>
    </xf>
    <xf numFmtId="0" fontId="26" fillId="0" borderId="0" xfId="2" applyFont="1" applyAlignment="1">
      <alignment horizontal="left" vertical="center" wrapText="1"/>
    </xf>
    <xf numFmtId="3" fontId="27" fillId="0" borderId="0" xfId="2" applyNumberFormat="1" applyFont="1" applyAlignment="1">
      <alignment horizontal="center" vertical="center" wrapText="1"/>
    </xf>
    <xf numFmtId="9" fontId="27" fillId="0" borderId="0" xfId="1" applyFont="1" applyBorder="1" applyAlignment="1" applyProtection="1">
      <alignment horizontal="center" vertical="center" wrapText="1"/>
    </xf>
    <xf numFmtId="0" fontId="26" fillId="0" borderId="0" xfId="2" applyFont="1" applyAlignment="1">
      <alignment vertical="center" wrapText="1"/>
    </xf>
    <xf numFmtId="0" fontId="28" fillId="0" borderId="0" xfId="13" applyFont="1" applyAlignment="1">
      <alignment horizontal="center" vertical="center"/>
    </xf>
    <xf numFmtId="0" fontId="18" fillId="0" borderId="0" xfId="2" applyFont="1" applyAlignment="1">
      <alignment horizontal="left" vertical="center" wrapText="1"/>
    </xf>
    <xf numFmtId="0" fontId="16" fillId="0" borderId="1" xfId="2" applyFont="1" applyBorder="1" applyAlignment="1">
      <alignment horizontal="center" vertical="center" wrapText="1"/>
    </xf>
    <xf numFmtId="0" fontId="15" fillId="0" borderId="1" xfId="4" applyFont="1" applyBorder="1" applyAlignment="1">
      <alignment vertical="center" wrapText="1"/>
    </xf>
    <xf numFmtId="0" fontId="16" fillId="0" borderId="1" xfId="4" applyFont="1" applyBorder="1" applyAlignment="1">
      <alignment horizontal="center" vertical="center" wrapText="1"/>
    </xf>
    <xf numFmtId="0" fontId="29" fillId="0" borderId="0" xfId="4" applyFont="1" applyAlignment="1">
      <alignment horizontal="center" vertical="center" wrapText="1"/>
    </xf>
    <xf numFmtId="9" fontId="15" fillId="0" borderId="1" xfId="0" applyNumberFormat="1" applyFont="1" applyBorder="1" applyAlignment="1">
      <alignment horizontal="center" vertical="center" wrapText="1"/>
    </xf>
    <xf numFmtId="0" fontId="15" fillId="0" borderId="4" xfId="3" applyFont="1" applyBorder="1" applyAlignment="1">
      <alignment horizontal="center" vertical="center" wrapText="1"/>
    </xf>
    <xf numFmtId="0" fontId="27" fillId="0" borderId="0" xfId="2" applyFont="1" applyAlignment="1">
      <alignment vertical="center"/>
    </xf>
    <xf numFmtId="0" fontId="31" fillId="0" borderId="0" xfId="0" applyFont="1"/>
    <xf numFmtId="0" fontId="26" fillId="0" borderId="0" xfId="2" quotePrefix="1" applyFont="1" applyAlignment="1">
      <alignment horizontal="left" vertical="center"/>
    </xf>
    <xf numFmtId="0" fontId="32" fillId="0" borderId="0" xfId="2" applyFont="1" applyAlignment="1"/>
    <xf numFmtId="0" fontId="15" fillId="0" borderId="1" xfId="2" applyFont="1" applyBorder="1" applyAlignment="1">
      <alignment horizontal="center" vertical="center" wrapText="1"/>
    </xf>
    <xf numFmtId="0" fontId="16" fillId="0" borderId="4" xfId="3" applyFont="1" applyBorder="1" applyAlignment="1">
      <alignment horizontal="center" vertical="center" wrapText="1"/>
    </xf>
    <xf numFmtId="0" fontId="18" fillId="0" borderId="4" xfId="10" applyFont="1" applyBorder="1" applyAlignment="1">
      <alignment horizontal="left" vertical="center" wrapText="1"/>
    </xf>
    <xf numFmtId="0" fontId="18" fillId="0" borderId="4" xfId="13" applyFont="1" applyBorder="1" applyAlignment="1">
      <alignment horizontal="left" vertical="center" wrapText="1"/>
    </xf>
    <xf numFmtId="0" fontId="18" fillId="0" borderId="4" xfId="13" applyFont="1" applyBorder="1" applyAlignment="1">
      <alignment horizontal="center" vertical="center" wrapText="1"/>
    </xf>
    <xf numFmtId="9" fontId="18" fillId="0" borderId="4" xfId="0" quotePrefix="1" applyNumberFormat="1" applyFont="1" applyBorder="1" applyAlignment="1">
      <alignment horizontal="center" vertical="center" wrapText="1"/>
    </xf>
    <xf numFmtId="9" fontId="18" fillId="0" borderId="4" xfId="0" applyNumberFormat="1" applyFont="1" applyBorder="1" applyAlignment="1">
      <alignment horizontal="center" vertical="center" wrapText="1"/>
    </xf>
    <xf numFmtId="0" fontId="16" fillId="0" borderId="4" xfId="3" applyFont="1" applyBorder="1"/>
    <xf numFmtId="0" fontId="16" fillId="0" borderId="4" xfId="3" applyFont="1" applyBorder="1" applyAlignment="1">
      <alignment horizontal="center"/>
    </xf>
    <xf numFmtId="9" fontId="16" fillId="0" borderId="4" xfId="3" applyNumberFormat="1" applyFont="1" applyBorder="1" applyAlignment="1">
      <alignment horizontal="center" vertical="center" wrapText="1"/>
    </xf>
    <xf numFmtId="0" fontId="15" fillId="0" borderId="4" xfId="2" applyFont="1" applyBorder="1" applyAlignment="1">
      <alignment horizontal="center" vertical="center" wrapText="1"/>
    </xf>
    <xf numFmtId="0" fontId="26" fillId="0" borderId="4" xfId="18" applyFont="1" applyBorder="1" applyAlignment="1">
      <alignment horizontal="left" vertical="center" wrapText="1"/>
    </xf>
    <xf numFmtId="0" fontId="26" fillId="0" borderId="4" xfId="18" quotePrefix="1" applyFont="1" applyBorder="1" applyAlignment="1">
      <alignment vertical="center" wrapText="1"/>
    </xf>
    <xf numFmtId="0" fontId="26" fillId="0" borderId="4" xfId="18" applyFont="1" applyBorder="1" applyAlignment="1">
      <alignment horizontal="center" vertical="center" wrapText="1"/>
    </xf>
    <xf numFmtId="9" fontId="26" fillId="0" borderId="4" xfId="1" applyFont="1" applyBorder="1" applyAlignment="1" applyProtection="1">
      <alignment horizontal="center" vertical="center"/>
    </xf>
    <xf numFmtId="3" fontId="18" fillId="0" borderId="4" xfId="18" applyNumberFormat="1" applyFont="1" applyBorder="1" applyAlignment="1">
      <alignment horizontal="center" vertical="center" wrapText="1"/>
    </xf>
    <xf numFmtId="9" fontId="26" fillId="0" borderId="4" xfId="3" applyNumberFormat="1" applyFont="1" applyBorder="1" applyAlignment="1">
      <alignment horizontal="center" vertical="center"/>
    </xf>
    <xf numFmtId="0" fontId="18" fillId="0" borderId="4" xfId="3" applyFont="1" applyBorder="1" applyAlignment="1">
      <alignment horizontal="center" vertical="center" wrapText="1"/>
    </xf>
    <xf numFmtId="0" fontId="15" fillId="0" borderId="5" xfId="0" applyFont="1" applyBorder="1" applyAlignment="1">
      <alignment vertical="center" wrapText="1"/>
    </xf>
    <xf numFmtId="0" fontId="18" fillId="4" borderId="1" xfId="3" applyFont="1" applyFill="1" applyBorder="1" applyAlignment="1">
      <alignment horizontal="center" vertical="center" wrapText="1"/>
    </xf>
    <xf numFmtId="9" fontId="18" fillId="4" borderId="1" xfId="1" applyFont="1" applyFill="1" applyBorder="1" applyAlignment="1">
      <alignment horizontal="center" vertical="center"/>
    </xf>
    <xf numFmtId="0" fontId="18" fillId="0" borderId="4" xfId="3" applyFont="1" applyBorder="1" applyAlignment="1" applyProtection="1">
      <alignment vertical="center" wrapText="1"/>
      <protection locked="0"/>
    </xf>
    <xf numFmtId="0" fontId="18" fillId="0" borderId="4" xfId="3" applyFont="1" applyBorder="1" applyAlignment="1">
      <alignment vertical="center" wrapText="1"/>
    </xf>
    <xf numFmtId="0" fontId="18" fillId="4" borderId="4" xfId="3" applyFont="1" applyFill="1" applyBorder="1" applyAlignment="1">
      <alignment horizontal="center" vertical="center" wrapText="1"/>
    </xf>
    <xf numFmtId="9" fontId="18" fillId="4" borderId="4" xfId="1" applyFont="1" applyFill="1" applyBorder="1" applyAlignment="1">
      <alignment horizontal="center" vertical="center"/>
    </xf>
    <xf numFmtId="9" fontId="18" fillId="0" borderId="4" xfId="3" applyNumberFormat="1" applyFont="1" applyBorder="1" applyAlignment="1">
      <alignment horizontal="center" vertical="center" wrapText="1"/>
    </xf>
    <xf numFmtId="0" fontId="18" fillId="0" borderId="4" xfId="3" applyFont="1" applyBorder="1" applyAlignment="1" applyProtection="1">
      <alignment horizontal="center" vertical="center" wrapText="1"/>
      <protection locked="0"/>
    </xf>
    <xf numFmtId="0" fontId="18" fillId="0" borderId="0" xfId="3" applyFont="1"/>
    <xf numFmtId="0" fontId="18" fillId="0" borderId="1" xfId="3" applyFont="1" applyBorder="1" applyAlignment="1">
      <alignment horizontal="center" vertical="center" wrapText="1"/>
    </xf>
    <xf numFmtId="0" fontId="29" fillId="0" borderId="1" xfId="3" applyFont="1" applyBorder="1" applyAlignment="1">
      <alignment horizontal="center" vertical="center" wrapText="1"/>
    </xf>
    <xf numFmtId="0" fontId="29" fillId="0" borderId="0" xfId="3" applyFont="1"/>
    <xf numFmtId="0" fontId="18" fillId="0" borderId="1" xfId="3" applyFont="1" applyBorder="1" applyAlignment="1" applyProtection="1">
      <alignment horizontal="left" vertical="center" wrapText="1"/>
      <protection locked="0"/>
    </xf>
    <xf numFmtId="0" fontId="18" fillId="0" borderId="1" xfId="3" applyFont="1" applyBorder="1" applyAlignment="1" applyProtection="1">
      <alignment horizontal="center" vertical="center" wrapText="1"/>
      <protection locked="0"/>
    </xf>
    <xf numFmtId="0" fontId="18" fillId="0" borderId="1" xfId="3" applyFont="1" applyBorder="1" applyAlignment="1">
      <alignment vertical="center" wrapText="1"/>
    </xf>
    <xf numFmtId="9" fontId="18" fillId="0" borderId="1" xfId="3" applyNumberFormat="1" applyFont="1" applyBorder="1" applyAlignment="1">
      <alignment horizontal="center" vertical="center" wrapText="1"/>
    </xf>
    <xf numFmtId="0" fontId="18" fillId="0" borderId="1" xfId="2" applyFont="1" applyBorder="1" applyAlignment="1">
      <alignment horizontal="center" vertical="center" wrapText="1"/>
    </xf>
    <xf numFmtId="0" fontId="15" fillId="0" borderId="4" xfId="18" applyFont="1" applyBorder="1" applyAlignment="1">
      <alignment horizontal="left" vertical="center" wrapText="1"/>
    </xf>
    <xf numFmtId="9" fontId="15" fillId="0" borderId="1" xfId="4" applyNumberFormat="1" applyFont="1" applyBorder="1" applyAlignment="1">
      <alignment horizontal="center" vertical="center"/>
    </xf>
    <xf numFmtId="0" fontId="29" fillId="0" borderId="0" xfId="13" applyFont="1" applyAlignment="1">
      <alignment horizontal="center" vertical="center"/>
    </xf>
    <xf numFmtId="0" fontId="25" fillId="0" borderId="0" xfId="3" applyFont="1" applyAlignment="1">
      <alignment vertical="center"/>
    </xf>
    <xf numFmtId="0" fontId="15" fillId="0" borderId="0" xfId="2" applyFont="1" applyAlignment="1">
      <alignment vertical="center" wrapText="1"/>
    </xf>
    <xf numFmtId="0" fontId="18" fillId="0" borderId="0" xfId="4" applyFont="1" applyAlignment="1">
      <alignment vertical="center"/>
    </xf>
    <xf numFmtId="0" fontId="43" fillId="0" borderId="0" xfId="4" applyFont="1"/>
    <xf numFmtId="0" fontId="18" fillId="0" borderId="0" xfId="2" applyFont="1" applyAlignment="1">
      <alignment vertical="center"/>
    </xf>
    <xf numFmtId="0" fontId="15" fillId="0" borderId="0" xfId="13" applyFont="1" applyAlignment="1">
      <alignment vertical="center"/>
    </xf>
    <xf numFmtId="0" fontId="49" fillId="0" borderId="0" xfId="13" applyFont="1" applyAlignment="1">
      <alignment horizontal="left" vertical="center"/>
    </xf>
    <xf numFmtId="0" fontId="25" fillId="0" borderId="0" xfId="4" applyFont="1" applyAlignment="1">
      <alignment vertical="center"/>
    </xf>
    <xf numFmtId="3" fontId="18" fillId="0" borderId="0" xfId="2" applyNumberFormat="1" applyFont="1" applyAlignment="1">
      <alignment horizontal="center" vertical="center" wrapText="1"/>
    </xf>
    <xf numFmtId="9" fontId="50" fillId="0" borderId="0" xfId="9" applyFont="1" applyBorder="1" applyAlignment="1" applyProtection="1">
      <alignment horizontal="center" vertical="center" wrapText="1"/>
    </xf>
    <xf numFmtId="0" fontId="16" fillId="0" borderId="1" xfId="2" applyFont="1" applyBorder="1" applyAlignment="1">
      <alignment horizontal="center" vertical="center"/>
    </xf>
    <xf numFmtId="0" fontId="16" fillId="0" borderId="4" xfId="2" applyFont="1" applyBorder="1" applyAlignment="1">
      <alignment horizontal="center" vertical="center" wrapText="1"/>
    </xf>
    <xf numFmtId="0" fontId="15" fillId="0" borderId="3" xfId="2" applyFont="1" applyBorder="1" applyAlignment="1">
      <alignment horizontal="center" vertical="center"/>
    </xf>
    <xf numFmtId="0" fontId="33" fillId="0" borderId="4" xfId="2" applyFont="1" applyBorder="1" applyAlignment="1">
      <alignment horizontal="left" vertical="center" wrapText="1"/>
    </xf>
    <xf numFmtId="0" fontId="15" fillId="0" borderId="4" xfId="2" applyFont="1" applyBorder="1" applyAlignment="1">
      <alignment horizontal="center" vertical="center"/>
    </xf>
    <xf numFmtId="9" fontId="15" fillId="2" borderId="1" xfId="4" applyNumberFormat="1" applyFont="1" applyFill="1" applyBorder="1" applyAlignment="1">
      <alignment horizontal="center" vertical="center" wrapText="1"/>
    </xf>
    <xf numFmtId="9" fontId="15" fillId="0" borderId="1" xfId="4" applyNumberFormat="1" applyFont="1" applyBorder="1" applyAlignment="1">
      <alignment horizontal="center" vertical="center" wrapText="1"/>
    </xf>
    <xf numFmtId="0" fontId="15" fillId="0" borderId="4" xfId="18" applyFont="1" applyBorder="1" applyAlignment="1">
      <alignment horizontal="center" vertical="center"/>
    </xf>
    <xf numFmtId="0" fontId="15" fillId="2" borderId="3" xfId="16" applyFont="1" applyFill="1" applyBorder="1" applyAlignment="1">
      <alignment vertical="center" wrapText="1"/>
    </xf>
    <xf numFmtId="0" fontId="15" fillId="0" borderId="1" xfId="10" applyFont="1" applyBorder="1" applyAlignment="1">
      <alignment horizontal="left" vertical="center" wrapText="1"/>
    </xf>
    <xf numFmtId="0" fontId="15" fillId="0" borderId="1" xfId="13" applyFont="1" applyBorder="1" applyAlignment="1">
      <alignment horizontal="left" vertical="center" wrapText="1"/>
    </xf>
    <xf numFmtId="0" fontId="15" fillId="0" borderId="1" xfId="13" applyFont="1" applyBorder="1" applyAlignment="1">
      <alignment horizontal="center" vertical="center" wrapText="1"/>
    </xf>
    <xf numFmtId="9" fontId="15" fillId="0" borderId="1" xfId="0" quotePrefix="1" applyNumberFormat="1" applyFont="1" applyBorder="1" applyAlignment="1">
      <alignment horizontal="center" vertical="center" wrapText="1"/>
    </xf>
    <xf numFmtId="0" fontId="16" fillId="0" borderId="1" xfId="4" applyFont="1" applyBorder="1" applyAlignment="1">
      <alignment horizontal="center" vertical="center"/>
    </xf>
    <xf numFmtId="0" fontId="52" fillId="0" borderId="4" xfId="2" applyFont="1" applyBorder="1" applyAlignment="1">
      <alignment vertical="center" wrapText="1"/>
    </xf>
    <xf numFmtId="0" fontId="52" fillId="0" borderId="0" xfId="2" applyFont="1" applyAlignment="1">
      <alignment vertical="center" wrapText="1"/>
    </xf>
    <xf numFmtId="0" fontId="29" fillId="0" borderId="0" xfId="4" applyFont="1" applyAlignment="1">
      <alignment horizontal="center" vertical="center"/>
    </xf>
    <xf numFmtId="0" fontId="50" fillId="0" borderId="0" xfId="2" applyFont="1" applyAlignment="1">
      <alignment vertical="center" wrapText="1"/>
    </xf>
    <xf numFmtId="0" fontId="51" fillId="0" borderId="1" xfId="2" applyFont="1" applyBorder="1" applyAlignment="1">
      <alignment horizontal="center" vertical="center"/>
    </xf>
    <xf numFmtId="9" fontId="16" fillId="0" borderId="1" xfId="9" applyFont="1" applyBorder="1" applyAlignment="1" applyProtection="1">
      <alignment horizontal="center" vertical="center" wrapText="1"/>
    </xf>
    <xf numFmtId="0" fontId="53" fillId="0" borderId="0" xfId="13" applyFont="1" applyAlignment="1">
      <alignment horizontal="center" vertical="center"/>
    </xf>
    <xf numFmtId="9" fontId="18" fillId="0" borderId="0" xfId="9" applyFont="1" applyBorder="1" applyAlignment="1" applyProtection="1">
      <alignment horizontal="center" vertical="center" wrapText="1"/>
    </xf>
    <xf numFmtId="9" fontId="29" fillId="0" borderId="0" xfId="9" applyFont="1" applyBorder="1" applyAlignment="1" applyProtection="1">
      <alignment horizontal="center" vertical="center" wrapText="1"/>
    </xf>
    <xf numFmtId="0" fontId="52" fillId="0" borderId="1" xfId="2" applyFont="1" applyBorder="1" applyAlignment="1">
      <alignment vertical="center" wrapText="1"/>
    </xf>
    <xf numFmtId="9" fontId="29" fillId="0" borderId="0" xfId="13" applyNumberFormat="1" applyFont="1" applyAlignment="1">
      <alignment horizontal="center" vertical="center"/>
    </xf>
    <xf numFmtId="0" fontId="18" fillId="0" borderId="0" xfId="13" applyFont="1" applyAlignment="1">
      <alignment horizontal="center" vertical="center"/>
    </xf>
    <xf numFmtId="0" fontId="15" fillId="0" borderId="4" xfId="14" applyFont="1" applyBorder="1" applyAlignment="1">
      <alignment horizontal="center" vertical="center" wrapText="1"/>
    </xf>
    <xf numFmtId="9" fontId="16" fillId="0" borderId="0" xfId="9" applyFont="1" applyBorder="1" applyAlignment="1" applyProtection="1">
      <alignment horizontal="center" vertical="center" wrapText="1"/>
    </xf>
    <xf numFmtId="0" fontId="15" fillId="5" borderId="1" xfId="16" applyFont="1" applyFill="1" applyBorder="1" applyAlignment="1">
      <alignment vertical="center" wrapText="1"/>
    </xf>
    <xf numFmtId="0" fontId="52" fillId="3" borderId="0" xfId="2" applyFont="1" applyFill="1" applyAlignment="1">
      <alignment vertical="center" wrapText="1"/>
    </xf>
    <xf numFmtId="9" fontId="18" fillId="0" borderId="1" xfId="3" quotePrefix="1" applyNumberFormat="1" applyFont="1" applyBorder="1" applyAlignment="1">
      <alignment horizontal="center" vertical="center" wrapText="1"/>
    </xf>
    <xf numFmtId="0" fontId="32" fillId="0" borderId="0" xfId="2" applyFont="1" applyAlignment="1">
      <alignment vertical="center"/>
    </xf>
    <xf numFmtId="0" fontId="17" fillId="0" borderId="0" xfId="0" applyFont="1" applyAlignment="1">
      <alignment vertical="center"/>
    </xf>
    <xf numFmtId="9" fontId="15" fillId="0" borderId="4" xfId="3" applyNumberFormat="1" applyFont="1" applyBorder="1" applyAlignment="1">
      <alignment horizontal="center" vertical="center" wrapText="1"/>
    </xf>
    <xf numFmtId="3" fontId="27" fillId="0" borderId="4" xfId="18" applyNumberFormat="1" applyFont="1" applyBorder="1" applyAlignment="1">
      <alignment horizontal="center" vertical="center" wrapText="1"/>
    </xf>
    <xf numFmtId="9" fontId="26" fillId="2" borderId="4" xfId="16" applyNumberFormat="1" applyFont="1" applyFill="1" applyBorder="1" applyAlignment="1">
      <alignment horizontal="center" vertical="center" wrapText="1"/>
    </xf>
    <xf numFmtId="0" fontId="26" fillId="2" borderId="4" xfId="16" applyFont="1" applyFill="1" applyBorder="1" applyAlignment="1">
      <alignment horizontal="center" vertical="center"/>
    </xf>
    <xf numFmtId="9" fontId="18" fillId="0" borderId="1" xfId="4" applyNumberFormat="1" applyFont="1" applyBorder="1" applyAlignment="1">
      <alignment horizontal="center" vertical="center"/>
    </xf>
    <xf numFmtId="0" fontId="29" fillId="0" borderId="4" xfId="13" applyFont="1" applyBorder="1" applyAlignment="1">
      <alignment horizontal="center" vertical="center" wrapText="1"/>
    </xf>
    <xf numFmtId="0" fontId="29" fillId="4" borderId="4" xfId="3" applyFont="1" applyFill="1" applyBorder="1" applyAlignment="1">
      <alignment horizontal="center" vertical="center"/>
    </xf>
    <xf numFmtId="0" fontId="18" fillId="0" borderId="4" xfId="19" quotePrefix="1" applyFont="1" applyBorder="1" applyAlignment="1">
      <alignment vertical="center" wrapText="1"/>
    </xf>
    <xf numFmtId="9" fontId="18" fillId="0" borderId="4" xfId="3" quotePrefix="1" applyNumberFormat="1" applyFont="1" applyBorder="1" applyAlignment="1">
      <alignment horizontal="center" vertical="center" wrapText="1"/>
    </xf>
    <xf numFmtId="9" fontId="57" fillId="0" borderId="1" xfId="760" applyNumberFormat="1" applyFont="1" applyBorder="1" applyAlignment="1">
      <alignment horizontal="left" vertical="center" wrapText="1"/>
    </xf>
    <xf numFmtId="0" fontId="29" fillId="3" borderId="1" xfId="5" applyFont="1" applyFill="1" applyBorder="1" applyAlignment="1">
      <alignment horizontal="left" vertical="center"/>
    </xf>
    <xf numFmtId="0" fontId="18" fillId="2" borderId="3" xfId="16" applyFont="1" applyFill="1" applyBorder="1" applyAlignment="1">
      <alignment vertical="center" wrapText="1"/>
    </xf>
    <xf numFmtId="9" fontId="18" fillId="0" borderId="4" xfId="1" applyFont="1" applyFill="1" applyBorder="1" applyAlignment="1">
      <alignment horizontal="center" vertical="center" wrapText="1"/>
    </xf>
    <xf numFmtId="0" fontId="18" fillId="0" borderId="4" xfId="18" applyFont="1" applyBorder="1" applyAlignment="1">
      <alignment horizontal="left" vertical="center" wrapText="1"/>
    </xf>
    <xf numFmtId="0" fontId="18" fillId="4" borderId="4" xfId="3" applyFont="1" applyFill="1" applyBorder="1" applyAlignment="1">
      <alignment horizontal="center" vertical="center"/>
    </xf>
    <xf numFmtId="0" fontId="18" fillId="0" borderId="0" xfId="0" applyFont="1"/>
    <xf numFmtId="0" fontId="50" fillId="0" borderId="0" xfId="2" applyFont="1" applyAlignment="1">
      <alignment wrapText="1"/>
    </xf>
    <xf numFmtId="0" fontId="29" fillId="0" borderId="0" xfId="13" applyFont="1" applyAlignment="1">
      <alignment horizontal="center" vertical="center" wrapText="1"/>
    </xf>
    <xf numFmtId="0" fontId="29" fillId="0" borderId="4" xfId="13" applyFont="1" applyBorder="1" applyAlignment="1">
      <alignment horizontal="center" vertical="center"/>
    </xf>
    <xf numFmtId="0" fontId="29" fillId="0" borderId="4" xfId="13" applyFont="1" applyBorder="1" applyAlignment="1">
      <alignment vertical="center"/>
    </xf>
    <xf numFmtId="0" fontId="16" fillId="0" borderId="3" xfId="2" applyFont="1" applyBorder="1" applyAlignment="1">
      <alignment horizontal="center" vertical="center"/>
    </xf>
    <xf numFmtId="3" fontId="16" fillId="0" borderId="4" xfId="2" applyNumberFormat="1" applyFont="1" applyBorder="1" applyAlignment="1">
      <alignment horizontal="center" vertical="center" wrapText="1"/>
    </xf>
    <xf numFmtId="9" fontId="16" fillId="0" borderId="4" xfId="9" applyFont="1" applyBorder="1" applyAlignment="1" applyProtection="1">
      <alignment horizontal="center" vertical="center" wrapText="1"/>
    </xf>
    <xf numFmtId="0" fontId="15" fillId="0" borderId="4" xfId="2" applyFont="1" applyBorder="1" applyAlignment="1">
      <alignment horizontal="left" vertical="center" wrapText="1"/>
    </xf>
    <xf numFmtId="9" fontId="15" fillId="2" borderId="4" xfId="4" applyNumberFormat="1" applyFont="1" applyFill="1" applyBorder="1" applyAlignment="1">
      <alignment horizontal="center" vertical="center" wrapText="1"/>
    </xf>
    <xf numFmtId="9" fontId="15" fillId="0" borderId="4" xfId="4" applyNumberFormat="1" applyFont="1" applyBorder="1" applyAlignment="1">
      <alignment horizontal="center" vertical="center" wrapText="1"/>
    </xf>
    <xf numFmtId="9" fontId="15" fillId="0" borderId="4" xfId="4" applyNumberFormat="1" applyFont="1" applyBorder="1" applyAlignment="1">
      <alignment horizontal="center" vertical="center"/>
    </xf>
    <xf numFmtId="0" fontId="15" fillId="0" borderId="4" xfId="2" quotePrefix="1" applyFont="1" applyBorder="1" applyAlignment="1">
      <alignment horizontal="center" vertical="center" wrapText="1"/>
    </xf>
    <xf numFmtId="0" fontId="29" fillId="0" borderId="4" xfId="2" applyFont="1" applyBorder="1" applyAlignment="1">
      <alignment horizontal="center" vertical="center"/>
    </xf>
    <xf numFmtId="0" fontId="18" fillId="0" borderId="1" xfId="2" applyFont="1" applyBorder="1" applyAlignment="1">
      <alignment horizontal="left" vertical="center" wrapText="1"/>
    </xf>
    <xf numFmtId="9" fontId="18" fillId="0" borderId="1" xfId="4" applyNumberFormat="1" applyFont="1" applyBorder="1" applyAlignment="1">
      <alignment horizontal="center" vertical="center" wrapText="1"/>
    </xf>
    <xf numFmtId="0" fontId="47" fillId="0" borderId="1" xfId="2" applyFont="1" applyBorder="1" applyAlignment="1">
      <alignment horizontal="left" vertical="center" wrapText="1"/>
    </xf>
    <xf numFmtId="0" fontId="59" fillId="0" borderId="0" xfId="4" applyFont="1"/>
    <xf numFmtId="0" fontId="18" fillId="0" borderId="4" xfId="13" applyFont="1" applyBorder="1" applyAlignment="1">
      <alignment horizontal="center" vertical="center"/>
    </xf>
    <xf numFmtId="0" fontId="18" fillId="0" borderId="0" xfId="13" applyFont="1" applyAlignment="1">
      <alignment vertical="center"/>
    </xf>
    <xf numFmtId="0" fontId="29" fillId="0" borderId="4" xfId="3" applyFont="1" applyBorder="1" applyAlignment="1">
      <alignment horizontal="center" vertical="center" wrapText="1"/>
    </xf>
    <xf numFmtId="9" fontId="18" fillId="0" borderId="4" xfId="416" applyFont="1" applyFill="1" applyBorder="1" applyAlignment="1">
      <alignment horizontal="center" vertical="center" wrapText="1"/>
    </xf>
    <xf numFmtId="0" fontId="16" fillId="0" borderId="0" xfId="3" applyFont="1" applyAlignment="1">
      <alignment horizontal="center" vertical="center"/>
    </xf>
    <xf numFmtId="0" fontId="18" fillId="0" borderId="0" xfId="3" applyFont="1" applyAlignment="1">
      <alignment horizontal="center" vertical="center"/>
    </xf>
    <xf numFmtId="9" fontId="15" fillId="0" borderId="4" xfId="16" applyNumberFormat="1" applyFont="1" applyBorder="1" applyAlignment="1">
      <alignment horizontal="center" vertical="center" wrapText="1"/>
    </xf>
    <xf numFmtId="0" fontId="15" fillId="0" borderId="3" xfId="16" applyFont="1" applyBorder="1" applyAlignment="1">
      <alignment horizontal="center" vertical="center" wrapText="1"/>
    </xf>
    <xf numFmtId="0" fontId="26" fillId="0" borderId="4" xfId="18" applyFont="1" applyBorder="1" applyAlignment="1" applyProtection="1">
      <alignment vertical="center" wrapText="1"/>
      <protection locked="0"/>
    </xf>
    <xf numFmtId="0" fontId="26" fillId="2" borderId="4" xfId="18" applyFont="1" applyFill="1" applyBorder="1" applyAlignment="1">
      <alignment horizontal="left" vertical="center" wrapText="1"/>
    </xf>
    <xf numFmtId="0" fontId="18" fillId="0" borderId="4" xfId="18" quotePrefix="1" applyFont="1" applyBorder="1" applyAlignment="1">
      <alignment horizontal="left" vertical="center" wrapText="1"/>
    </xf>
    <xf numFmtId="0" fontId="18" fillId="0" borderId="4" xfId="18" applyFont="1" applyBorder="1" applyAlignment="1">
      <alignment horizontal="center" vertical="center" wrapText="1"/>
    </xf>
    <xf numFmtId="0" fontId="18" fillId="0" borderId="4" xfId="6" applyFont="1" applyBorder="1" applyAlignment="1">
      <alignment horizontal="left" vertical="center" wrapText="1"/>
    </xf>
    <xf numFmtId="0" fontId="18" fillId="0" borderId="2" xfId="3" applyFont="1" applyBorder="1" applyAlignment="1">
      <alignment vertical="center" wrapText="1"/>
    </xf>
    <xf numFmtId="0" fontId="18" fillId="0" borderId="1" xfId="6" applyFont="1" applyBorder="1" applyAlignment="1">
      <alignment horizontal="left" vertical="center" wrapText="1"/>
    </xf>
    <xf numFmtId="0" fontId="18" fillId="0" borderId="1" xfId="5" applyFont="1" applyBorder="1" applyAlignment="1">
      <alignment horizontal="center" vertical="center" wrapText="1"/>
    </xf>
    <xf numFmtId="49" fontId="18" fillId="0" borderId="1" xfId="6" applyNumberFormat="1" applyFont="1" applyBorder="1" applyAlignment="1">
      <alignment horizontal="center" vertical="center" wrapText="1"/>
    </xf>
    <xf numFmtId="0" fontId="15" fillId="0" borderId="4" xfId="14" applyFont="1" applyBorder="1" applyAlignment="1">
      <alignment horizontal="center" vertical="center"/>
    </xf>
    <xf numFmtId="0" fontId="15" fillId="3" borderId="4" xfId="5" applyFont="1" applyFill="1" applyBorder="1" applyAlignment="1">
      <alignment horizontal="left" vertical="center" wrapText="1"/>
    </xf>
    <xf numFmtId="0" fontId="15" fillId="0" borderId="4" xfId="13" applyFont="1" applyBorder="1" applyAlignment="1">
      <alignment horizontal="center" vertical="center" wrapText="1"/>
    </xf>
    <xf numFmtId="0" fontId="33" fillId="0" borderId="0" xfId="2" applyFont="1" applyAlignment="1">
      <alignment vertical="center" wrapText="1"/>
    </xf>
    <xf numFmtId="9" fontId="15" fillId="3" borderId="4" xfId="9" applyFont="1" applyFill="1" applyBorder="1" applyAlignment="1" applyProtection="1">
      <alignment horizontal="center" vertical="center" wrapText="1"/>
    </xf>
    <xf numFmtId="0" fontId="15" fillId="3" borderId="4" xfId="3" applyFont="1" applyFill="1" applyBorder="1" applyAlignment="1">
      <alignment vertical="center" wrapText="1"/>
    </xf>
    <xf numFmtId="9" fontId="57" fillId="0" borderId="4" xfId="760" applyNumberFormat="1" applyFont="1" applyBorder="1" applyAlignment="1">
      <alignment horizontal="left" vertical="center" wrapText="1"/>
    </xf>
    <xf numFmtId="0" fontId="15" fillId="0" borderId="4" xfId="14" applyFont="1" applyBorder="1" applyAlignment="1">
      <alignment horizontal="left" vertical="center" wrapText="1"/>
    </xf>
    <xf numFmtId="9" fontId="15" fillId="0" borderId="4" xfId="0" quotePrefix="1" applyNumberFormat="1" applyFont="1" applyBorder="1" applyAlignment="1">
      <alignment horizontal="center" vertical="center" wrapText="1"/>
    </xf>
    <xf numFmtId="9" fontId="15" fillId="0" borderId="4" xfId="0" applyNumberFormat="1" applyFont="1" applyBorder="1" applyAlignment="1">
      <alignment horizontal="center" vertical="center" wrapText="1"/>
    </xf>
    <xf numFmtId="0" fontId="18" fillId="2" borderId="4" xfId="16" applyFont="1" applyFill="1" applyBorder="1" applyAlignment="1">
      <alignment vertical="center" wrapText="1"/>
    </xf>
    <xf numFmtId="0" fontId="15" fillId="2" borderId="4" xfId="16" applyFont="1" applyFill="1" applyBorder="1" applyAlignment="1">
      <alignment vertical="center" wrapText="1"/>
    </xf>
    <xf numFmtId="0" fontId="15" fillId="0" borderId="4" xfId="16" applyFont="1" applyBorder="1" applyAlignment="1">
      <alignment horizontal="center" vertical="center" wrapText="1"/>
    </xf>
    <xf numFmtId="0" fontId="15" fillId="0" borderId="4" xfId="13" applyFont="1" applyBorder="1" applyAlignment="1">
      <alignment horizontal="left" vertical="center" wrapText="1"/>
    </xf>
    <xf numFmtId="0" fontId="15" fillId="0" borderId="4" xfId="19" quotePrefix="1" applyFont="1" applyBorder="1" applyAlignment="1">
      <alignment horizontal="left" vertical="center" wrapText="1"/>
    </xf>
    <xf numFmtId="9" fontId="17" fillId="0" borderId="4" xfId="0" applyNumberFormat="1" applyFont="1" applyBorder="1" applyAlignment="1">
      <alignment horizontal="center" vertical="center"/>
    </xf>
    <xf numFmtId="3" fontId="18" fillId="0" borderId="4" xfId="3" applyNumberFormat="1" applyFont="1" applyBorder="1" applyAlignment="1">
      <alignment horizontal="center" vertical="center" wrapText="1"/>
    </xf>
    <xf numFmtId="0" fontId="29" fillId="0" borderId="3" xfId="2" applyFont="1" applyBorder="1" applyAlignment="1">
      <alignment horizontal="center" vertical="center"/>
    </xf>
    <xf numFmtId="0" fontId="16" fillId="0" borderId="5" xfId="3" applyFont="1" applyBorder="1" applyAlignment="1">
      <alignment horizontal="center" vertical="center" wrapText="1"/>
    </xf>
    <xf numFmtId="0" fontId="18" fillId="0" borderId="5" xfId="3" applyFont="1" applyBorder="1" applyAlignment="1">
      <alignment vertical="center" wrapText="1"/>
    </xf>
    <xf numFmtId="0" fontId="15" fillId="0" borderId="4" xfId="5" applyFont="1" applyBorder="1" applyAlignment="1">
      <alignment horizontal="left" vertical="center" wrapText="1"/>
    </xf>
    <xf numFmtId="0" fontId="15" fillId="0" borderId="4" xfId="1402" quotePrefix="1" applyFont="1" applyBorder="1" applyAlignment="1">
      <alignment horizontal="center" vertical="center" wrapText="1"/>
    </xf>
    <xf numFmtId="0" fontId="18" fillId="0" borderId="6" xfId="13" applyFont="1" applyBorder="1" applyAlignment="1">
      <alignment vertical="center" wrapText="1"/>
    </xf>
    <xf numFmtId="9" fontId="18" fillId="0" borderId="4" xfId="16" applyNumberFormat="1" applyFont="1" applyBorder="1" applyAlignment="1">
      <alignment horizontal="center" vertical="center"/>
    </xf>
    <xf numFmtId="9" fontId="18" fillId="2" borderId="4" xfId="16" applyNumberFormat="1" applyFont="1" applyFill="1" applyBorder="1" applyAlignment="1">
      <alignment horizontal="center" vertical="center"/>
    </xf>
    <xf numFmtId="9" fontId="18" fillId="0" borderId="4" xfId="1" applyFont="1" applyBorder="1" applyAlignment="1" applyProtection="1">
      <alignment horizontal="center" vertical="center" wrapText="1"/>
    </xf>
    <xf numFmtId="9" fontId="18" fillId="0" borderId="1" xfId="6" applyNumberFormat="1" applyFont="1" applyBorder="1" applyAlignment="1">
      <alignment horizontal="center" vertical="center" wrapText="1"/>
    </xf>
    <xf numFmtId="0" fontId="25" fillId="0" borderId="0" xfId="3" applyFont="1" applyAlignment="1">
      <alignment horizontal="center" vertical="center"/>
    </xf>
    <xf numFmtId="0" fontId="18" fillId="0" borderId="0" xfId="13" applyFont="1" applyAlignment="1">
      <alignment vertical="center" wrapText="1"/>
    </xf>
    <xf numFmtId="0" fontId="29" fillId="0" borderId="0" xfId="13" applyFont="1" applyAlignment="1">
      <alignment vertical="center" wrapText="1"/>
    </xf>
    <xf numFmtId="0" fontId="65" fillId="0" borderId="0" xfId="13" applyFont="1" applyAlignment="1">
      <alignment horizontal="left" vertical="center"/>
    </xf>
    <xf numFmtId="0" fontId="18" fillId="0" borderId="0" xfId="13" applyFont="1" applyAlignment="1">
      <alignment horizontal="left" vertical="center"/>
    </xf>
    <xf numFmtId="9" fontId="29" fillId="0" borderId="0" xfId="1" applyFont="1" applyAlignment="1">
      <alignment horizontal="center" vertical="center"/>
    </xf>
    <xf numFmtId="0" fontId="29" fillId="4" borderId="0" xfId="3" applyFont="1" applyFill="1" applyAlignment="1">
      <alignment horizontal="center" vertical="center"/>
    </xf>
    <xf numFmtId="0" fontId="29" fillId="0" borderId="0" xfId="3" applyFont="1" applyAlignment="1">
      <alignment horizontal="center" vertical="center" wrapText="1"/>
    </xf>
    <xf numFmtId="9" fontId="29" fillId="0" borderId="0" xfId="3" applyNumberFormat="1" applyFont="1" applyAlignment="1">
      <alignment horizontal="center" vertical="center" wrapText="1"/>
    </xf>
    <xf numFmtId="0" fontId="18" fillId="0" borderId="0" xfId="3" applyFont="1" applyAlignment="1">
      <alignment horizontal="center" vertical="center" wrapText="1"/>
    </xf>
    <xf numFmtId="0" fontId="49" fillId="0" borderId="0" xfId="13" applyFont="1" applyAlignment="1">
      <alignment horizontal="center" vertical="center"/>
    </xf>
    <xf numFmtId="3" fontId="29" fillId="0" borderId="4" xfId="13" applyNumberFormat="1" applyFont="1" applyBorder="1" applyAlignment="1">
      <alignment horizontal="center" vertical="center" wrapText="1"/>
    </xf>
    <xf numFmtId="9" fontId="29" fillId="0" borderId="4" xfId="1" applyFont="1" applyBorder="1" applyAlignment="1">
      <alignment horizontal="center" vertical="center" wrapText="1"/>
    </xf>
    <xf numFmtId="0" fontId="16" fillId="4" borderId="4" xfId="3" applyFont="1" applyFill="1" applyBorder="1" applyAlignment="1">
      <alignment vertical="center"/>
    </xf>
    <xf numFmtId="0" fontId="29" fillId="4" borderId="4" xfId="3" applyFont="1" applyFill="1" applyBorder="1" applyAlignment="1">
      <alignment vertical="center"/>
    </xf>
    <xf numFmtId="9" fontId="18" fillId="4" borderId="4" xfId="3" applyNumberFormat="1" applyFont="1" applyFill="1" applyBorder="1" applyAlignment="1">
      <alignment horizontal="center" vertical="center" wrapText="1"/>
    </xf>
    <xf numFmtId="0" fontId="18" fillId="0" borderId="4" xfId="19" quotePrefix="1" applyFont="1" applyBorder="1" applyAlignment="1">
      <alignment horizontal="left" vertical="center" wrapText="1"/>
    </xf>
    <xf numFmtId="9" fontId="18" fillId="0" borderId="4" xfId="1" applyFont="1" applyFill="1" applyBorder="1" applyAlignment="1">
      <alignment horizontal="center" vertical="center"/>
    </xf>
    <xf numFmtId="0" fontId="29" fillId="0" borderId="4" xfId="1404" applyFont="1" applyBorder="1" applyAlignment="1">
      <alignment horizontal="left" vertical="center"/>
    </xf>
    <xf numFmtId="0" fontId="16" fillId="3" borderId="4" xfId="19" applyFont="1" applyFill="1" applyBorder="1" applyAlignment="1">
      <alignment horizontal="left" vertical="center" wrapText="1"/>
    </xf>
    <xf numFmtId="9" fontId="29" fillId="4" borderId="4" xfId="3" applyNumberFormat="1" applyFont="1" applyFill="1" applyBorder="1" applyAlignment="1">
      <alignment horizontal="center" vertical="center" wrapText="1"/>
    </xf>
    <xf numFmtId="9" fontId="29" fillId="0" borderId="4" xfId="1" applyFont="1" applyFill="1" applyBorder="1" applyAlignment="1">
      <alignment horizontal="center" vertical="center" wrapText="1"/>
    </xf>
    <xf numFmtId="0" fontId="16" fillId="0" borderId="4" xfId="13" applyFont="1" applyBorder="1" applyAlignment="1">
      <alignment horizontal="center" vertical="center" wrapText="1"/>
    </xf>
    <xf numFmtId="0" fontId="29" fillId="0" borderId="0" xfId="13" applyFont="1" applyAlignment="1">
      <alignment vertical="center"/>
    </xf>
    <xf numFmtId="0" fontId="18" fillId="0" borderId="4" xfId="3" quotePrefix="1" applyFont="1" applyBorder="1" applyAlignment="1">
      <alignment vertical="center" wrapText="1"/>
    </xf>
    <xf numFmtId="0" fontId="18" fillId="3" borderId="4" xfId="19" applyFont="1" applyFill="1" applyBorder="1" applyAlignment="1">
      <alignment vertical="center" wrapText="1"/>
    </xf>
    <xf numFmtId="0" fontId="15" fillId="0" borderId="4" xfId="3" applyFont="1" applyBorder="1" applyAlignment="1">
      <alignment horizontal="left" vertical="center" wrapText="1"/>
    </xf>
    <xf numFmtId="9" fontId="29" fillId="0" borderId="4" xfId="3" applyNumberFormat="1" applyFont="1" applyBorder="1" applyAlignment="1">
      <alignment horizontal="center" vertical="center" wrapText="1"/>
    </xf>
    <xf numFmtId="0" fontId="49" fillId="0" borderId="0" xfId="3" applyFont="1" applyAlignment="1">
      <alignment vertical="center"/>
    </xf>
    <xf numFmtId="9" fontId="18" fillId="0" borderId="0" xfId="1" applyFont="1" applyAlignment="1">
      <alignment vertical="center"/>
    </xf>
    <xf numFmtId="0" fontId="16" fillId="0" borderId="0" xfId="13" applyFont="1" applyAlignment="1">
      <alignment horizontal="center" vertical="center"/>
    </xf>
    <xf numFmtId="0" fontId="16" fillId="0" borderId="0" xfId="13" applyFont="1" applyAlignment="1">
      <alignment horizontal="center" vertical="center" wrapText="1"/>
    </xf>
    <xf numFmtId="0" fontId="18" fillId="0" borderId="8" xfId="13" applyFont="1" applyBorder="1" applyAlignment="1">
      <alignment horizontal="center" vertical="center" wrapText="1"/>
    </xf>
    <xf numFmtId="0" fontId="29" fillId="0" borderId="4" xfId="3" applyFont="1" applyBorder="1" applyAlignment="1" applyProtection="1">
      <alignment vertical="center" wrapText="1"/>
      <protection locked="0"/>
    </xf>
    <xf numFmtId="0" fontId="18" fillId="0" borderId="4" xfId="13" applyFont="1" applyBorder="1" applyAlignment="1">
      <alignment vertical="center" wrapText="1"/>
    </xf>
    <xf numFmtId="0" fontId="31" fillId="0" borderId="0" xfId="3" applyFont="1" applyAlignment="1">
      <alignment vertical="center" wrapText="1"/>
    </xf>
    <xf numFmtId="0" fontId="31" fillId="0" borderId="0" xfId="3" applyFont="1" applyAlignment="1">
      <alignment vertical="center"/>
    </xf>
    <xf numFmtId="0" fontId="61" fillId="0" borderId="0" xfId="3" applyFont="1" applyAlignment="1">
      <alignment horizontal="center" vertical="center"/>
    </xf>
    <xf numFmtId="0" fontId="48" fillId="0" borderId="0" xfId="13" applyFont="1" applyAlignment="1">
      <alignment vertical="center"/>
    </xf>
    <xf numFmtId="0" fontId="49" fillId="0" borderId="0" xfId="3" applyFont="1" applyAlignment="1">
      <alignment horizontal="center" vertical="center"/>
    </xf>
    <xf numFmtId="0" fontId="16" fillId="0" borderId="0" xfId="13" applyFont="1" applyAlignment="1">
      <alignment horizontal="left" vertical="center"/>
    </xf>
    <xf numFmtId="0" fontId="25" fillId="0" borderId="0" xfId="4" applyFont="1" applyAlignment="1">
      <alignment horizontal="right" vertical="center"/>
    </xf>
    <xf numFmtId="0" fontId="25" fillId="0" borderId="0" xfId="2" applyFont="1" applyAlignment="1">
      <alignment horizontal="left" vertical="center" wrapText="1"/>
    </xf>
    <xf numFmtId="0" fontId="25" fillId="0" borderId="0" xfId="2" applyFont="1" applyAlignment="1">
      <alignment horizontal="left" vertical="center"/>
    </xf>
    <xf numFmtId="9" fontId="69" fillId="0" borderId="0" xfId="9" applyFont="1" applyBorder="1" applyAlignment="1" applyProtection="1">
      <alignment horizontal="center" vertical="center" wrapText="1"/>
    </xf>
    <xf numFmtId="3" fontId="25" fillId="0" borderId="0" xfId="2" applyNumberFormat="1" applyFont="1" applyAlignment="1">
      <alignment horizontal="center" vertical="center" wrapText="1"/>
    </xf>
    <xf numFmtId="9" fontId="25" fillId="0" borderId="0" xfId="9" applyFont="1" applyBorder="1" applyAlignment="1" applyProtection="1">
      <alignment horizontal="center" vertical="center" wrapText="1"/>
    </xf>
    <xf numFmtId="0" fontId="70" fillId="0" borderId="0" xfId="4" applyFont="1"/>
    <xf numFmtId="0" fontId="29" fillId="4" borderId="0" xfId="3" applyFont="1" applyFill="1" applyAlignment="1">
      <alignment horizontal="center" vertical="center" wrapText="1"/>
    </xf>
    <xf numFmtId="9" fontId="29" fillId="0" borderId="0" xfId="1" applyFont="1" applyBorder="1" applyAlignment="1">
      <alignment horizontal="center" vertical="center" wrapText="1"/>
    </xf>
    <xf numFmtId="0" fontId="18" fillId="0" borderId="4" xfId="0" applyFont="1" applyBorder="1" applyAlignment="1">
      <alignment horizontal="center" vertical="center" wrapText="1"/>
    </xf>
    <xf numFmtId="9" fontId="18" fillId="0" borderId="4" xfId="1397" applyFont="1" applyFill="1" applyBorder="1" applyAlignment="1">
      <alignment horizontal="center" vertical="center" wrapText="1"/>
    </xf>
    <xf numFmtId="0" fontId="18" fillId="0" borderId="4" xfId="1405" quotePrefix="1" applyFont="1" applyBorder="1" applyAlignment="1">
      <alignment horizontal="center" vertical="center" wrapText="1"/>
    </xf>
    <xf numFmtId="9" fontId="18" fillId="0" borderId="4" xfId="1403" applyNumberFormat="1" applyFont="1" applyBorder="1" applyAlignment="1">
      <alignment horizontal="left" vertical="center" wrapText="1"/>
    </xf>
    <xf numFmtId="0" fontId="18" fillId="0" borderId="4" xfId="0" applyFont="1" applyBorder="1" applyAlignment="1">
      <alignment vertical="center" wrapText="1"/>
    </xf>
    <xf numFmtId="0" fontId="18" fillId="0" borderId="7" xfId="0" applyFont="1" applyBorder="1" applyAlignment="1">
      <alignment horizontal="left" vertical="center" wrapText="1"/>
    </xf>
    <xf numFmtId="0" fontId="15" fillId="0" borderId="4" xfId="1405" quotePrefix="1" applyFont="1" applyBorder="1" applyAlignment="1">
      <alignment horizontal="center" vertical="center" wrapText="1"/>
    </xf>
    <xf numFmtId="0" fontId="18" fillId="0" borderId="4" xfId="374" quotePrefix="1" applyFont="1" applyBorder="1" applyAlignment="1">
      <alignment horizontal="left" vertical="center" wrapText="1"/>
    </xf>
    <xf numFmtId="0" fontId="29" fillId="0" borderId="4" xfId="1406" applyFont="1" applyBorder="1" applyAlignment="1">
      <alignment horizontal="left" vertical="center"/>
    </xf>
    <xf numFmtId="0" fontId="18" fillId="0" borderId="7" xfId="3" applyFont="1" applyBorder="1" applyAlignment="1">
      <alignment vertical="center" wrapText="1"/>
    </xf>
    <xf numFmtId="0" fontId="31" fillId="0" borderId="0" xfId="3" applyFont="1" applyAlignment="1">
      <alignment horizontal="center" vertical="center" wrapText="1"/>
    </xf>
    <xf numFmtId="0" fontId="18" fillId="0" borderId="0" xfId="4" applyFont="1" applyAlignment="1">
      <alignment horizontal="center" vertical="center"/>
    </xf>
    <xf numFmtId="0" fontId="43" fillId="0" borderId="0" xfId="4" applyFont="1" applyAlignment="1">
      <alignment horizontal="center"/>
    </xf>
    <xf numFmtId="0" fontId="52" fillId="0" borderId="0" xfId="2" applyFont="1" applyAlignment="1">
      <alignment horizontal="center" vertical="center" wrapText="1"/>
    </xf>
    <xf numFmtId="0" fontId="50" fillId="0" borderId="0" xfId="2" applyFont="1" applyAlignment="1">
      <alignment horizontal="center" wrapText="1"/>
    </xf>
    <xf numFmtId="0" fontId="17" fillId="0" borderId="0" xfId="0" applyFont="1" applyAlignment="1">
      <alignment horizontal="center"/>
    </xf>
    <xf numFmtId="0" fontId="16" fillId="0" borderId="0" xfId="4" applyFont="1" applyAlignment="1">
      <alignment horizontal="center" vertical="center"/>
    </xf>
    <xf numFmtId="0" fontId="16" fillId="0" borderId="0" xfId="4" applyFont="1" applyAlignment="1">
      <alignment horizontal="center" vertical="center" wrapText="1"/>
    </xf>
    <xf numFmtId="0" fontId="15" fillId="0" borderId="0" xfId="14" applyFont="1" applyAlignment="1">
      <alignment vertical="center" wrapText="1"/>
    </xf>
    <xf numFmtId="0" fontId="18" fillId="0" borderId="0" xfId="14" applyFont="1" applyAlignment="1">
      <alignment vertical="center"/>
    </xf>
    <xf numFmtId="0" fontId="18" fillId="0" borderId="0" xfId="14" applyFont="1" applyAlignment="1">
      <alignment horizontal="left" vertical="center" wrapText="1"/>
    </xf>
    <xf numFmtId="3" fontId="18" fillId="0" borderId="0" xfId="14" applyNumberFormat="1" applyFont="1" applyAlignment="1">
      <alignment horizontal="center" vertical="center" wrapText="1"/>
    </xf>
    <xf numFmtId="0" fontId="16" fillId="0" borderId="4" xfId="14" applyFont="1" applyBorder="1" applyAlignment="1">
      <alignment horizontal="center" vertical="center"/>
    </xf>
    <xf numFmtId="0" fontId="16" fillId="0" borderId="4" xfId="14" applyFont="1" applyBorder="1" applyAlignment="1">
      <alignment horizontal="center" vertical="center" wrapText="1"/>
    </xf>
    <xf numFmtId="3" fontId="16" fillId="0" borderId="4" xfId="14" applyNumberFormat="1" applyFont="1" applyBorder="1" applyAlignment="1">
      <alignment horizontal="center" vertical="center" wrapText="1"/>
    </xf>
    <xf numFmtId="0" fontId="73" fillId="0" borderId="0" xfId="13" applyFont="1" applyAlignment="1">
      <alignment horizontal="center" vertical="center" wrapText="1"/>
    </xf>
    <xf numFmtId="9" fontId="74" fillId="0" borderId="4" xfId="760" applyNumberFormat="1" applyFont="1" applyBorder="1" applyAlignment="1">
      <alignment horizontal="left" vertical="center" wrapText="1"/>
    </xf>
    <xf numFmtId="0" fontId="74" fillId="0" borderId="4" xfId="19" quotePrefix="1" applyFont="1" applyBorder="1" applyAlignment="1">
      <alignment vertical="center" wrapText="1"/>
    </xf>
    <xf numFmtId="0" fontId="29" fillId="0" borderId="4" xfId="14" applyFont="1" applyBorder="1" applyAlignment="1">
      <alignment horizontal="center" vertical="center"/>
    </xf>
    <xf numFmtId="0" fontId="29" fillId="3" borderId="4" xfId="5" applyFont="1" applyFill="1" applyBorder="1" applyAlignment="1">
      <alignment horizontal="left" vertical="center"/>
    </xf>
    <xf numFmtId="0" fontId="18" fillId="0" borderId="4" xfId="14" applyFont="1" applyBorder="1" applyAlignment="1">
      <alignment horizontal="left" vertical="center" wrapText="1"/>
    </xf>
    <xf numFmtId="0" fontId="18" fillId="0" borderId="4" xfId="14" applyFont="1" applyBorder="1" applyAlignment="1">
      <alignment horizontal="center" vertical="center" wrapText="1"/>
    </xf>
    <xf numFmtId="9" fontId="18" fillId="0" borderId="4" xfId="4" applyNumberFormat="1" applyFont="1" applyBorder="1" applyAlignment="1">
      <alignment horizontal="center" vertical="center" wrapText="1"/>
    </xf>
    <xf numFmtId="9" fontId="18" fillId="0" borderId="4" xfId="4" applyNumberFormat="1" applyFont="1" applyBorder="1" applyAlignment="1">
      <alignment horizontal="center" vertical="center"/>
    </xf>
    <xf numFmtId="0" fontId="47" fillId="0" borderId="4" xfId="14" applyFont="1" applyBorder="1" applyAlignment="1">
      <alignment horizontal="left" vertical="center" wrapText="1"/>
    </xf>
    <xf numFmtId="0" fontId="16" fillId="0" borderId="4" xfId="4" applyFont="1" applyBorder="1" applyAlignment="1">
      <alignment horizontal="center" vertical="center"/>
    </xf>
    <xf numFmtId="0" fontId="16" fillId="0" borderId="4" xfId="4" applyFont="1" applyBorder="1" applyAlignment="1">
      <alignment horizontal="center" vertical="center" wrapText="1"/>
    </xf>
    <xf numFmtId="0" fontId="52" fillId="0" borderId="4" xfId="14" applyFont="1" applyBorder="1" applyAlignment="1">
      <alignment vertical="center" wrapText="1"/>
    </xf>
    <xf numFmtId="0" fontId="50" fillId="0" borderId="0" xfId="14" applyFont="1" applyAlignment="1">
      <alignment vertical="center" wrapText="1"/>
    </xf>
    <xf numFmtId="0" fontId="27" fillId="0" borderId="0" xfId="14" applyFont="1" applyAlignment="1">
      <alignment vertical="center"/>
    </xf>
    <xf numFmtId="0" fontId="32" fillId="0" borderId="0" xfId="14" applyFont="1" applyAlignment="1"/>
    <xf numFmtId="0" fontId="32" fillId="0" borderId="0" xfId="14" applyFont="1" applyAlignment="1">
      <alignment vertical="center"/>
    </xf>
    <xf numFmtId="0" fontId="52" fillId="0" borderId="0" xfId="14" applyFont="1" applyAlignment="1">
      <alignment vertical="center" wrapText="1"/>
    </xf>
    <xf numFmtId="0" fontId="50" fillId="0" borderId="0" xfId="14" applyFont="1" applyAlignment="1">
      <alignment wrapText="1"/>
    </xf>
    <xf numFmtId="0" fontId="29" fillId="0" borderId="0" xfId="13" applyFont="1" applyAlignment="1">
      <alignment horizontal="center"/>
    </xf>
    <xf numFmtId="0" fontId="33" fillId="0" borderId="0" xfId="14" applyFont="1" applyAlignment="1">
      <alignment vertical="center" wrapText="1"/>
    </xf>
    <xf numFmtId="0" fontId="51" fillId="0" borderId="4" xfId="2" applyFont="1" applyBorder="1" applyAlignment="1">
      <alignment horizontal="center" vertical="center"/>
    </xf>
    <xf numFmtId="0" fontId="18" fillId="0" borderId="4" xfId="2" applyFont="1" applyBorder="1" applyAlignment="1">
      <alignment horizontal="center" vertical="center"/>
    </xf>
    <xf numFmtId="10" fontId="18" fillId="3" borderId="4" xfId="77" applyNumberFormat="1" applyFont="1" applyFill="1" applyBorder="1" applyAlignment="1">
      <alignment horizontal="left" vertical="center" wrapText="1" readingOrder="1"/>
    </xf>
    <xf numFmtId="0" fontId="19" fillId="0" borderId="4" xfId="3" applyBorder="1" applyAlignment="1">
      <alignment horizontal="center" vertical="center"/>
    </xf>
    <xf numFmtId="9" fontId="18" fillId="0" borderId="4" xfId="10" applyNumberFormat="1" applyFont="1" applyBorder="1" applyAlignment="1">
      <alignment vertical="center" wrapText="1"/>
    </xf>
    <xf numFmtId="0" fontId="15" fillId="0" borderId="4" xfId="3" applyFont="1" applyBorder="1" applyAlignment="1">
      <alignment vertical="center" wrapText="1"/>
    </xf>
    <xf numFmtId="0" fontId="51" fillId="0" borderId="4" xfId="3" applyFont="1" applyBorder="1" applyAlignment="1">
      <alignment horizontal="center" vertical="center" wrapText="1"/>
    </xf>
    <xf numFmtId="0" fontId="16" fillId="0" borderId="4" xfId="5" applyFont="1" applyBorder="1" applyAlignment="1">
      <alignment horizontal="left" vertical="center"/>
    </xf>
    <xf numFmtId="0" fontId="51" fillId="0" borderId="4" xfId="16" applyFont="1" applyBorder="1" applyAlignment="1">
      <alignment vertical="center" wrapText="1"/>
    </xf>
    <xf numFmtId="0" fontId="51" fillId="0" borderId="4" xfId="16" applyFont="1" applyBorder="1" applyAlignment="1">
      <alignment horizontal="center" vertical="center" wrapText="1"/>
    </xf>
    <xf numFmtId="9" fontId="51" fillId="0" borderId="4" xfId="16" applyNumberFormat="1" applyFont="1" applyBorder="1" applyAlignment="1">
      <alignment horizontal="center" vertical="center" wrapText="1"/>
    </xf>
    <xf numFmtId="0" fontId="15" fillId="0" borderId="4" xfId="10" applyFont="1" applyBorder="1" applyAlignment="1">
      <alignment horizontal="left" vertical="center" wrapText="1"/>
    </xf>
    <xf numFmtId="9" fontId="18" fillId="0" borderId="0" xfId="760" applyNumberFormat="1" applyFont="1" applyAlignment="1">
      <alignment vertical="center" wrapText="1"/>
    </xf>
    <xf numFmtId="0" fontId="19" fillId="0" borderId="0" xfId="3" applyAlignment="1">
      <alignment vertical="center"/>
    </xf>
    <xf numFmtId="0" fontId="48" fillId="0" borderId="0" xfId="13" applyFont="1" applyAlignment="1">
      <alignment horizontal="center" vertical="center"/>
    </xf>
    <xf numFmtId="0" fontId="15" fillId="3" borderId="7" xfId="19" quotePrefix="1" applyFont="1" applyFill="1" applyBorder="1" applyAlignment="1">
      <alignment horizontal="center" vertical="center" wrapText="1"/>
    </xf>
    <xf numFmtId="0" fontId="18" fillId="0" borderId="0" xfId="13" applyFont="1" applyAlignment="1">
      <alignment horizontal="center" vertical="center" wrapText="1"/>
    </xf>
    <xf numFmtId="3" fontId="29" fillId="0" borderId="0" xfId="13" applyNumberFormat="1" applyFont="1" applyAlignment="1">
      <alignment horizontal="center" vertical="center"/>
    </xf>
    <xf numFmtId="0" fontId="15" fillId="0" borderId="7" xfId="19" quotePrefix="1" applyFont="1" applyBorder="1" applyAlignment="1">
      <alignment horizontal="center" vertical="center" wrapText="1"/>
    </xf>
    <xf numFmtId="0" fontId="18" fillId="0" borderId="0" xfId="2" applyFont="1" applyAlignment="1">
      <alignment horizontal="center" vertical="center"/>
    </xf>
    <xf numFmtId="9" fontId="15" fillId="0" borderId="4" xfId="1" applyFont="1" applyFill="1" applyBorder="1" applyAlignment="1">
      <alignment horizontal="center" vertical="center" wrapText="1"/>
    </xf>
    <xf numFmtId="9" fontId="15" fillId="0" borderId="4" xfId="760" applyNumberFormat="1" applyFont="1" applyBorder="1" applyAlignment="1">
      <alignment vertical="center" wrapText="1"/>
    </xf>
    <xf numFmtId="9" fontId="15" fillId="0" borderId="4" xfId="0" applyNumberFormat="1" applyFont="1" applyBorder="1" applyAlignment="1">
      <alignment horizontal="center" vertical="center"/>
    </xf>
    <xf numFmtId="9" fontId="15" fillId="0" borderId="4" xfId="1" applyFont="1" applyFill="1" applyBorder="1" applyAlignment="1">
      <alignment horizontal="center" vertical="center"/>
    </xf>
    <xf numFmtId="9" fontId="18" fillId="0" borderId="4" xfId="1" applyFont="1" applyBorder="1" applyAlignment="1" applyProtection="1">
      <alignment horizontal="center" vertical="center"/>
    </xf>
    <xf numFmtId="0" fontId="19" fillId="0" borderId="0" xfId="3" applyAlignment="1">
      <alignment horizontal="center" vertical="center" wrapText="1"/>
    </xf>
    <xf numFmtId="0" fontId="19" fillId="0" borderId="0" xfId="3" applyAlignment="1">
      <alignment vertical="center" wrapText="1"/>
    </xf>
    <xf numFmtId="0" fontId="18" fillId="0" borderId="4" xfId="1402" quotePrefix="1" applyFont="1" applyBorder="1" applyAlignment="1">
      <alignment horizontal="left" vertical="center" wrapText="1"/>
    </xf>
    <xf numFmtId="0" fontId="19" fillId="0" borderId="0" xfId="3" applyAlignment="1">
      <alignment horizontal="left" vertical="center"/>
    </xf>
    <xf numFmtId="0" fontId="19" fillId="0" borderId="0" xfId="3" applyAlignment="1">
      <alignment horizontal="center" vertical="center"/>
    </xf>
    <xf numFmtId="0" fontId="15" fillId="0" borderId="4" xfId="3" applyFont="1" applyBorder="1" applyAlignment="1">
      <alignment horizontal="center" vertical="center"/>
    </xf>
    <xf numFmtId="0" fontId="15" fillId="0" borderId="4" xfId="3" quotePrefix="1" applyFont="1" applyBorder="1" applyAlignment="1">
      <alignment horizontal="center" vertical="center" wrapText="1"/>
    </xf>
    <xf numFmtId="0" fontId="15" fillId="0" borderId="0" xfId="3" applyFont="1" applyAlignment="1">
      <alignment vertical="center"/>
    </xf>
    <xf numFmtId="9" fontId="15" fillId="0" borderId="4" xfId="3" applyNumberFormat="1" applyFont="1" applyBorder="1" applyAlignment="1">
      <alignment horizontal="center" vertical="center"/>
    </xf>
    <xf numFmtId="0" fontId="16" fillId="0" borderId="4" xfId="2" applyFont="1" applyBorder="1" applyAlignment="1">
      <alignment horizontal="center" vertical="center"/>
    </xf>
    <xf numFmtId="0" fontId="75" fillId="0" borderId="0" xfId="3" applyFont="1" applyAlignment="1">
      <alignment vertical="center"/>
    </xf>
    <xf numFmtId="0" fontId="15" fillId="0" borderId="4" xfId="1402" quotePrefix="1" applyFont="1" applyBorder="1" applyAlignment="1">
      <alignment horizontal="left" vertical="center" wrapText="1"/>
    </xf>
    <xf numFmtId="0" fontId="75" fillId="0" borderId="0" xfId="3" applyFont="1" applyAlignment="1">
      <alignment horizontal="center" vertical="center" wrapText="1"/>
    </xf>
    <xf numFmtId="0" fontId="75" fillId="0" borderId="0" xfId="3" applyFont="1" applyAlignment="1">
      <alignment vertical="center" wrapText="1"/>
    </xf>
    <xf numFmtId="0" fontId="29" fillId="0" borderId="4" xfId="5" applyFont="1" applyBorder="1" applyAlignment="1">
      <alignment horizontal="left" vertical="center"/>
    </xf>
    <xf numFmtId="0" fontId="18" fillId="0" borderId="4" xfId="16" applyFont="1" applyBorder="1" applyAlignment="1">
      <alignment vertical="center" wrapText="1"/>
    </xf>
    <xf numFmtId="0" fontId="75" fillId="0" borderId="4" xfId="3" applyFont="1" applyBorder="1" applyAlignment="1">
      <alignment horizontal="center" vertical="center"/>
    </xf>
    <xf numFmtId="9" fontId="18" fillId="0" borderId="4" xfId="19" quotePrefix="1" applyNumberFormat="1" applyFont="1" applyBorder="1" applyAlignment="1">
      <alignment horizontal="left" vertical="center" wrapText="1"/>
    </xf>
    <xf numFmtId="9" fontId="63" fillId="0" borderId="4" xfId="1" applyFont="1" applyFill="1" applyBorder="1" applyAlignment="1">
      <alignment horizontal="center" vertical="center" wrapText="1"/>
    </xf>
    <xf numFmtId="0" fontId="64" fillId="0" borderId="0" xfId="13" applyFont="1" applyAlignment="1">
      <alignment horizontal="center" vertical="center"/>
    </xf>
    <xf numFmtId="0" fontId="64" fillId="0" borderId="0" xfId="13" applyFont="1" applyAlignment="1">
      <alignment vertical="center"/>
    </xf>
    <xf numFmtId="9" fontId="64" fillId="0" borderId="4" xfId="1407" applyNumberFormat="1" applyFont="1" applyBorder="1" applyAlignment="1">
      <alignment horizontal="left" vertical="center" wrapText="1"/>
    </xf>
    <xf numFmtId="0" fontId="15" fillId="0" borderId="7" xfId="3" applyFont="1" applyBorder="1" applyAlignment="1">
      <alignment horizontal="center" vertical="center" wrapText="1"/>
    </xf>
    <xf numFmtId="0" fontId="76" fillId="0" borderId="4" xfId="1409" quotePrefix="1" applyFont="1" applyBorder="1" applyAlignment="1">
      <alignment horizontal="center" vertical="center" wrapText="1"/>
    </xf>
    <xf numFmtId="0" fontId="62" fillId="0" borderId="4" xfId="3" quotePrefix="1" applyFont="1" applyBorder="1" applyAlignment="1">
      <alignment vertical="center" wrapText="1"/>
    </xf>
    <xf numFmtId="0" fontId="15" fillId="0" borderId="0" xfId="13" applyFont="1" applyAlignment="1">
      <alignment horizontal="center" vertical="center"/>
    </xf>
    <xf numFmtId="9" fontId="18" fillId="0" borderId="4" xfId="1403" applyNumberFormat="1" applyFont="1" applyBorder="1" applyAlignment="1">
      <alignment vertical="center" wrapText="1"/>
    </xf>
    <xf numFmtId="0" fontId="15" fillId="0" borderId="4" xfId="19" applyFont="1" applyBorder="1" applyAlignment="1">
      <alignment horizontal="left" vertical="center" wrapText="1"/>
    </xf>
    <xf numFmtId="9" fontId="29" fillId="0" borderId="4" xfId="1407" applyNumberFormat="1" applyFont="1" applyBorder="1" applyAlignment="1">
      <alignment horizontal="left" vertical="center" wrapText="1"/>
    </xf>
    <xf numFmtId="0" fontId="15" fillId="0" borderId="4" xfId="3" quotePrefix="1" applyFont="1" applyBorder="1" applyAlignment="1">
      <alignment vertical="center" wrapText="1"/>
    </xf>
    <xf numFmtId="0" fontId="17" fillId="0" borderId="4" xfId="1409" quotePrefix="1" applyFont="1" applyBorder="1" applyAlignment="1">
      <alignment horizontal="center" vertical="center" wrapText="1"/>
    </xf>
    <xf numFmtId="0" fontId="63" fillId="4" borderId="4" xfId="3" applyFont="1" applyFill="1" applyBorder="1" applyAlignment="1">
      <alignment horizontal="center" vertical="center"/>
    </xf>
    <xf numFmtId="0" fontId="62" fillId="0" borderId="7" xfId="3" applyFont="1" applyBorder="1" applyAlignment="1">
      <alignment horizontal="center" vertical="center" wrapText="1"/>
    </xf>
    <xf numFmtId="0" fontId="64" fillId="0" borderId="0" xfId="13" applyFont="1" applyAlignment="1">
      <alignment horizontal="center" vertical="center" wrapText="1"/>
    </xf>
    <xf numFmtId="9" fontId="15" fillId="0" borderId="4" xfId="1403" applyNumberFormat="1" applyFont="1" applyBorder="1" applyAlignment="1">
      <alignment vertical="center" wrapText="1"/>
    </xf>
    <xf numFmtId="167" fontId="43" fillId="0" borderId="0" xfId="1410" applyNumberFormat="1" applyFont="1" applyAlignment="1">
      <alignment vertical="center"/>
    </xf>
    <xf numFmtId="0" fontId="15" fillId="0" borderId="4" xfId="1409" quotePrefix="1" applyFont="1" applyBorder="1" applyAlignment="1">
      <alignment horizontal="center" vertical="center" wrapText="1"/>
    </xf>
    <xf numFmtId="0" fontId="15" fillId="3" borderId="4" xfId="19" quotePrefix="1" applyFont="1" applyFill="1" applyBorder="1" applyAlignment="1">
      <alignment horizontal="center" vertical="center" wrapText="1"/>
    </xf>
    <xf numFmtId="9" fontId="63" fillId="0" borderId="4" xfId="760" applyNumberFormat="1" applyFont="1" applyBorder="1" applyAlignment="1">
      <alignment vertical="center" wrapText="1"/>
    </xf>
    <xf numFmtId="9" fontId="63" fillId="0" borderId="4" xfId="1" applyFont="1" applyFill="1" applyBorder="1" applyAlignment="1">
      <alignment horizontal="center" vertical="center"/>
    </xf>
    <xf numFmtId="9" fontId="63" fillId="0" borderId="4" xfId="1403" applyNumberFormat="1" applyFont="1" applyBorder="1" applyAlignment="1">
      <alignment vertical="center" wrapText="1"/>
    </xf>
    <xf numFmtId="0" fontId="63" fillId="0" borderId="4" xfId="3" applyFont="1" applyBorder="1" applyAlignment="1">
      <alignment horizontal="center" vertical="center" wrapText="1"/>
    </xf>
    <xf numFmtId="3" fontId="63" fillId="3" borderId="4" xfId="3" applyNumberFormat="1" applyFont="1" applyFill="1" applyBorder="1" applyAlignment="1">
      <alignment horizontal="center" vertical="center" wrapText="1"/>
    </xf>
    <xf numFmtId="0" fontId="15" fillId="0" borderId="0" xfId="13" quotePrefix="1" applyFont="1" applyAlignment="1">
      <alignment vertical="center"/>
    </xf>
    <xf numFmtId="0" fontId="67" fillId="6" borderId="0" xfId="1399" applyFont="1" applyFill="1"/>
    <xf numFmtId="0" fontId="60" fillId="0" borderId="0" xfId="1399" applyFont="1" applyAlignment="1">
      <alignment horizontal="center" vertical="center" wrapText="1"/>
    </xf>
    <xf numFmtId="0" fontId="60" fillId="7" borderId="0" xfId="1399" applyFont="1" applyFill="1" applyAlignment="1">
      <alignment horizontal="center" vertical="center" wrapText="1"/>
    </xf>
    <xf numFmtId="0" fontId="68" fillId="0" borderId="0" xfId="1399" applyFont="1"/>
    <xf numFmtId="0" fontId="68" fillId="7" borderId="0" xfId="1399" applyFont="1" applyFill="1"/>
    <xf numFmtId="0" fontId="68" fillId="0" borderId="0" xfId="1399" quotePrefix="1" applyFont="1"/>
    <xf numFmtId="0" fontId="68" fillId="0" borderId="0" xfId="1399" applyFont="1" applyAlignment="1">
      <alignment wrapText="1"/>
    </xf>
    <xf numFmtId="166" fontId="19" fillId="0" borderId="0" xfId="418" applyNumberFormat="1" applyFont="1" applyBorder="1" applyAlignment="1"/>
    <xf numFmtId="166" fontId="61" fillId="0" borderId="0" xfId="418" applyNumberFormat="1" applyFont="1" applyBorder="1" applyAlignment="1"/>
    <xf numFmtId="0" fontId="72" fillId="0" borderId="0" xfId="1399" applyFont="1" applyAlignment="1">
      <alignment vertical="center"/>
    </xf>
    <xf numFmtId="9" fontId="63" fillId="0" borderId="0" xfId="1403" applyNumberFormat="1" applyFont="1" applyAlignment="1">
      <alignment vertical="center" wrapText="1"/>
    </xf>
    <xf numFmtId="0" fontId="62" fillId="0" borderId="4" xfId="1409" quotePrefix="1" applyFont="1" applyBorder="1" applyAlignment="1">
      <alignment horizontal="center" vertical="center" wrapText="1"/>
    </xf>
    <xf numFmtId="0" fontId="63" fillId="0" borderId="4" xfId="19" quotePrefix="1" applyFont="1" applyBorder="1" applyAlignment="1">
      <alignment horizontal="left" vertical="center" wrapText="1"/>
    </xf>
    <xf numFmtId="0" fontId="62" fillId="0" borderId="4" xfId="1405" quotePrefix="1" applyFont="1" applyBorder="1" applyAlignment="1">
      <alignment horizontal="center" vertical="center" wrapText="1"/>
    </xf>
    <xf numFmtId="9" fontId="62" fillId="0" borderId="4" xfId="1" applyFont="1" applyFill="1" applyBorder="1" applyAlignment="1">
      <alignment horizontal="center" vertical="center" wrapText="1"/>
    </xf>
    <xf numFmtId="9" fontId="63" fillId="0" borderId="4" xfId="1" applyFont="1" applyBorder="1" applyAlignment="1" applyProtection="1">
      <alignment horizontal="center" vertical="center" wrapText="1"/>
    </xf>
    <xf numFmtId="0" fontId="62" fillId="0" borderId="4" xfId="19" applyFont="1" applyBorder="1" applyAlignment="1">
      <alignment horizontal="left" vertical="center" wrapText="1"/>
    </xf>
    <xf numFmtId="9" fontId="62" fillId="3" borderId="4" xfId="9" applyFont="1" applyFill="1" applyBorder="1" applyAlignment="1" applyProtection="1">
      <alignment horizontal="center" vertical="center" wrapText="1"/>
    </xf>
    <xf numFmtId="9" fontId="63" fillId="0" borderId="4" xfId="1407" applyNumberFormat="1" applyFont="1" applyBorder="1" applyAlignment="1">
      <alignment vertical="center" wrapText="1"/>
    </xf>
    <xf numFmtId="0" fontId="63" fillId="0" borderId="4" xfId="13" applyFont="1" applyBorder="1" applyAlignment="1">
      <alignment horizontal="center" vertical="center" wrapText="1"/>
    </xf>
    <xf numFmtId="9" fontId="63" fillId="4" borderId="4" xfId="1" applyFont="1" applyFill="1" applyBorder="1" applyAlignment="1">
      <alignment horizontal="center" vertical="center"/>
    </xf>
    <xf numFmtId="0" fontId="63" fillId="0" borderId="4" xfId="3" applyFont="1" applyBorder="1" applyAlignment="1" applyProtection="1">
      <alignment vertical="center" wrapText="1"/>
      <protection locked="0"/>
    </xf>
    <xf numFmtId="0" fontId="18" fillId="0" borderId="4" xfId="1407" applyFont="1" applyBorder="1" applyAlignment="1">
      <alignment horizontal="left" vertical="center" wrapText="1"/>
    </xf>
    <xf numFmtId="0" fontId="63" fillId="0" borderId="4" xfId="14" applyFont="1" applyBorder="1" applyAlignment="1">
      <alignment horizontal="left" vertical="center" wrapText="1"/>
    </xf>
    <xf numFmtId="0" fontId="63" fillId="0" borderId="4" xfId="1405" quotePrefix="1" applyFont="1" applyBorder="1" applyAlignment="1">
      <alignment horizontal="center" vertical="center" wrapText="1"/>
    </xf>
    <xf numFmtId="0" fontId="63" fillId="0" borderId="4" xfId="13" applyFont="1" applyBorder="1" applyAlignment="1">
      <alignment horizontal="center" vertical="center"/>
    </xf>
    <xf numFmtId="0" fontId="63" fillId="0" borderId="8" xfId="13" applyFont="1" applyBorder="1" applyAlignment="1">
      <alignment horizontal="center" vertical="center" wrapText="1"/>
    </xf>
    <xf numFmtId="0" fontId="64" fillId="0" borderId="4" xfId="3" applyFont="1" applyBorder="1" applyAlignment="1" applyProtection="1">
      <alignment vertical="center" wrapText="1"/>
      <protection locked="0"/>
    </xf>
    <xf numFmtId="0" fontId="63" fillId="0" borderId="4" xfId="3" quotePrefix="1" applyFont="1" applyBorder="1" applyAlignment="1">
      <alignment vertical="center" wrapText="1"/>
    </xf>
    <xf numFmtId="0" fontId="78" fillId="0" borderId="0" xfId="13" applyFont="1" applyAlignment="1">
      <alignment horizontal="left" vertical="center"/>
    </xf>
    <xf numFmtId="9" fontId="18" fillId="0" borderId="4" xfId="1407" applyNumberFormat="1" applyFont="1" applyBorder="1" applyAlignment="1">
      <alignment vertical="center" wrapText="1"/>
    </xf>
    <xf numFmtId="0" fontId="17" fillId="0" borderId="0" xfId="3" applyFont="1" applyAlignment="1">
      <alignment vertical="center"/>
    </xf>
    <xf numFmtId="9" fontId="15" fillId="0" borderId="0" xfId="1411" applyNumberFormat="1" applyFont="1" applyAlignment="1">
      <alignment horizontal="left" vertical="center" wrapText="1"/>
    </xf>
    <xf numFmtId="0" fontId="18" fillId="0" borderId="4" xfId="5" applyFont="1" applyBorder="1" applyAlignment="1">
      <alignment horizontal="left" vertical="center" wrapText="1"/>
    </xf>
    <xf numFmtId="9" fontId="18" fillId="0" borderId="4" xfId="760" applyNumberFormat="1" applyFont="1" applyBorder="1" applyAlignment="1">
      <alignment vertical="center" wrapText="1"/>
    </xf>
    <xf numFmtId="0" fontId="18" fillId="0" borderId="0" xfId="13" applyFont="1" applyAlignment="1">
      <alignment horizontal="center" vertical="center" wrapText="1"/>
    </xf>
    <xf numFmtId="0" fontId="29" fillId="0" borderId="0" xfId="13" applyFont="1" applyAlignment="1">
      <alignment horizontal="center" vertical="center" wrapText="1"/>
    </xf>
    <xf numFmtId="0" fontId="18" fillId="0" borderId="0" xfId="13" applyFont="1" applyAlignment="1">
      <alignment horizontal="center" vertical="center"/>
    </xf>
    <xf numFmtId="9" fontId="63" fillId="0" borderId="4" xfId="1403" applyNumberFormat="1" applyFont="1" applyFill="1" applyBorder="1" applyAlignment="1">
      <alignment vertical="center" wrapText="1"/>
    </xf>
    <xf numFmtId="0" fontId="62" fillId="0" borderId="4" xfId="19" applyFont="1" applyFill="1" applyBorder="1" applyAlignment="1">
      <alignment horizontal="left" vertical="center" wrapText="1"/>
    </xf>
    <xf numFmtId="0" fontId="15" fillId="0" borderId="4" xfId="3" applyFont="1" applyFill="1" applyBorder="1" applyAlignment="1">
      <alignment horizontal="center" vertical="center" wrapText="1"/>
    </xf>
    <xf numFmtId="9" fontId="15" fillId="0" borderId="4" xfId="3" applyNumberFormat="1" applyFont="1" applyFill="1" applyBorder="1" applyAlignment="1">
      <alignment horizontal="center" vertical="center" wrapText="1"/>
    </xf>
    <xf numFmtId="9" fontId="29" fillId="0" borderId="0" xfId="13" applyNumberFormat="1" applyFont="1" applyAlignment="1">
      <alignment horizontal="center" vertical="center" wrapText="1"/>
    </xf>
    <xf numFmtId="9" fontId="63" fillId="0" borderId="4" xfId="3" applyNumberFormat="1" applyFont="1" applyBorder="1" applyAlignment="1">
      <alignment horizontal="center" vertical="center" wrapText="1"/>
    </xf>
    <xf numFmtId="9" fontId="62" fillId="0" borderId="4" xfId="0" applyNumberFormat="1" applyFont="1" applyBorder="1" applyAlignment="1">
      <alignment horizontal="center" vertical="center" wrapText="1"/>
    </xf>
    <xf numFmtId="9" fontId="18" fillId="0" borderId="4" xfId="10" applyNumberFormat="1" applyFont="1" applyFill="1" applyBorder="1" applyAlignment="1">
      <alignment vertical="center" wrapText="1"/>
    </xf>
    <xf numFmtId="0" fontId="15" fillId="0" borderId="4" xfId="3" applyFont="1" applyFill="1" applyBorder="1" applyAlignment="1">
      <alignment vertical="center" wrapText="1"/>
    </xf>
    <xf numFmtId="9" fontId="15" fillId="0" borderId="4" xfId="10" applyNumberFormat="1" applyFont="1" applyFill="1" applyBorder="1" applyAlignment="1">
      <alignment vertical="center" wrapText="1"/>
    </xf>
    <xf numFmtId="9" fontId="15" fillId="3" borderId="4" xfId="0" applyNumberFormat="1" applyFont="1" applyFill="1" applyBorder="1" applyAlignment="1">
      <alignment horizontal="center" vertical="center" wrapText="1"/>
    </xf>
    <xf numFmtId="0" fontId="25" fillId="0" borderId="0" xfId="4" applyFont="1" applyAlignment="1">
      <alignment horizontal="center" vertical="center"/>
    </xf>
    <xf numFmtId="9" fontId="62" fillId="0" borderId="4" xfId="3" applyNumberFormat="1" applyFont="1" applyBorder="1" applyAlignment="1">
      <alignment horizontal="center" vertical="center" wrapText="1"/>
    </xf>
    <xf numFmtId="0" fontId="63" fillId="0" borderId="0" xfId="13" applyFont="1" applyAlignment="1">
      <alignment vertical="center" wrapText="1"/>
    </xf>
    <xf numFmtId="9" fontId="62" fillId="0" borderId="0" xfId="1411" applyNumberFormat="1" applyFont="1" applyAlignment="1">
      <alignment horizontal="left" vertical="center" wrapText="1"/>
    </xf>
    <xf numFmtId="9" fontId="63" fillId="0" borderId="4" xfId="3" quotePrefix="1" applyNumberFormat="1" applyFont="1" applyBorder="1" applyAlignment="1">
      <alignment horizontal="center" vertical="center" wrapText="1"/>
    </xf>
    <xf numFmtId="9" fontId="62" fillId="0" borderId="4" xfId="0" quotePrefix="1" applyNumberFormat="1" applyFont="1" applyBorder="1" applyAlignment="1">
      <alignment horizontal="center" vertical="center" wrapText="1"/>
    </xf>
    <xf numFmtId="0" fontId="15" fillId="0" borderId="0" xfId="13" applyFont="1" applyAlignment="1">
      <alignment horizontal="left" vertical="center"/>
    </xf>
    <xf numFmtId="9" fontId="63" fillId="0" borderId="4" xfId="0" quotePrefix="1" applyNumberFormat="1" applyFont="1" applyBorder="1" applyAlignment="1">
      <alignment horizontal="center" vertical="center" wrapText="1"/>
    </xf>
    <xf numFmtId="0" fontId="71" fillId="0" borderId="0" xfId="13" applyFont="1" applyAlignment="1">
      <alignment horizontal="center" vertical="center" wrapText="1"/>
    </xf>
    <xf numFmtId="0" fontId="43" fillId="0" borderId="0" xfId="4" applyFont="1" applyAlignment="1">
      <alignment vertical="center"/>
    </xf>
    <xf numFmtId="0" fontId="78" fillId="0" borderId="0" xfId="13" applyFont="1" applyAlignment="1">
      <alignment horizontal="center" vertical="center"/>
    </xf>
    <xf numFmtId="0" fontId="64" fillId="0" borderId="0" xfId="3" applyFont="1" applyAlignment="1">
      <alignment horizontal="center" vertical="center" wrapText="1"/>
    </xf>
    <xf numFmtId="9" fontId="64" fillId="0" borderId="0" xfId="3" applyNumberFormat="1" applyFont="1" applyAlignment="1">
      <alignment horizontal="center" vertical="center" wrapText="1"/>
    </xf>
    <xf numFmtId="0" fontId="63" fillId="0" borderId="0" xfId="3" applyFont="1" applyAlignment="1">
      <alignment horizontal="center" vertical="center" wrapText="1"/>
    </xf>
    <xf numFmtId="0" fontId="63" fillId="0" borderId="0" xfId="13" applyFont="1" applyAlignment="1">
      <alignment horizontal="center" vertical="center" wrapText="1"/>
    </xf>
    <xf numFmtId="0" fontId="62" fillId="0" borderId="0" xfId="13" applyFont="1" applyAlignment="1">
      <alignment horizontal="left" vertical="center"/>
    </xf>
    <xf numFmtId="0" fontId="71" fillId="0" borderId="0" xfId="13" applyFont="1" applyAlignment="1">
      <alignment horizontal="left" vertical="center"/>
    </xf>
    <xf numFmtId="0" fontId="63" fillId="0" borderId="0" xfId="13" applyFont="1" applyAlignment="1">
      <alignment vertical="center"/>
    </xf>
    <xf numFmtId="0" fontId="18" fillId="0" borderId="0" xfId="3" applyFont="1" applyAlignment="1">
      <alignment horizontal="left" vertical="center" wrapText="1"/>
    </xf>
    <xf numFmtId="0" fontId="16" fillId="0" borderId="0" xfId="14" applyFont="1" applyAlignment="1">
      <alignment horizontal="center" vertical="center"/>
    </xf>
    <xf numFmtId="3" fontId="47" fillId="0" borderId="0" xfId="13" applyNumberFormat="1" applyFont="1" applyAlignment="1">
      <alignment horizontal="right" vertical="center"/>
    </xf>
    <xf numFmtId="0" fontId="15" fillId="0" borderId="0" xfId="14" applyFont="1" applyAlignment="1">
      <alignment horizontal="center" vertical="center"/>
    </xf>
    <xf numFmtId="3" fontId="16" fillId="0" borderId="0" xfId="14" applyNumberFormat="1" applyFont="1" applyAlignment="1">
      <alignment horizontal="center" vertical="center"/>
    </xf>
    <xf numFmtId="3" fontId="25" fillId="0" borderId="0" xfId="14" applyNumberFormat="1" applyFont="1" applyAlignment="1">
      <alignment horizontal="center" vertical="center"/>
    </xf>
    <xf numFmtId="0" fontId="29" fillId="0" borderId="0" xfId="14" applyFont="1" applyAlignment="1">
      <alignment horizontal="center" vertical="center"/>
    </xf>
    <xf numFmtId="0" fontId="18" fillId="0" borderId="0" xfId="0" quotePrefix="1" applyFont="1" applyAlignment="1">
      <alignment horizontal="left" vertical="center" wrapText="1"/>
    </xf>
    <xf numFmtId="0" fontId="15" fillId="0" borderId="0" xfId="13" applyFont="1" applyAlignment="1">
      <alignment horizontal="center" vertical="center"/>
    </xf>
    <xf numFmtId="0" fontId="48" fillId="0" borderId="0" xfId="13" applyFont="1" applyAlignment="1">
      <alignment horizontal="center" vertical="center" wrapText="1"/>
    </xf>
    <xf numFmtId="0" fontId="48" fillId="0" borderId="0" xfId="13" applyFont="1" applyAlignment="1">
      <alignment horizontal="center" vertical="center"/>
    </xf>
    <xf numFmtId="0" fontId="18" fillId="0" borderId="0" xfId="13" applyFont="1" applyAlignment="1">
      <alignment horizontal="left" vertical="center" wrapText="1"/>
    </xf>
    <xf numFmtId="0" fontId="16" fillId="0" borderId="0" xfId="2" applyFont="1" applyAlignment="1">
      <alignment horizontal="center" vertical="center"/>
    </xf>
    <xf numFmtId="0" fontId="15" fillId="0" borderId="0" xfId="2" applyFont="1" applyAlignment="1">
      <alignment horizontal="center" vertical="center"/>
    </xf>
    <xf numFmtId="3" fontId="16" fillId="0" borderId="0" xfId="2" applyNumberFormat="1" applyFont="1" applyAlignment="1">
      <alignment horizontal="center" vertical="center"/>
    </xf>
    <xf numFmtId="3" fontId="25" fillId="0" borderId="0" xfId="2" applyNumberFormat="1" applyFont="1" applyAlignment="1">
      <alignment horizontal="center" vertical="center"/>
    </xf>
    <xf numFmtId="0" fontId="29" fillId="0" borderId="0" xfId="2" applyFont="1" applyAlignment="1">
      <alignment horizontal="center" vertical="center"/>
    </xf>
    <xf numFmtId="0" fontId="18" fillId="0" borderId="0" xfId="13" quotePrefix="1" applyFont="1" applyAlignment="1">
      <alignment horizontal="left" vertical="center" wrapText="1"/>
    </xf>
    <xf numFmtId="0" fontId="15" fillId="0" borderId="6" xfId="5" quotePrefix="1" applyFont="1" applyBorder="1" applyAlignment="1">
      <alignment horizontal="left" vertical="center" wrapText="1"/>
    </xf>
    <xf numFmtId="0" fontId="15" fillId="0" borderId="5" xfId="5" quotePrefix="1" applyFont="1" applyBorder="1" applyAlignment="1">
      <alignment horizontal="left" vertical="center" wrapText="1"/>
    </xf>
    <xf numFmtId="0" fontId="15" fillId="0" borderId="9" xfId="5" quotePrefix="1" applyFont="1" applyBorder="1" applyAlignment="1">
      <alignment horizontal="left" vertical="center" wrapText="1"/>
    </xf>
    <xf numFmtId="0" fontId="18" fillId="0" borderId="0" xfId="13" applyFont="1" applyAlignment="1">
      <alignment horizontal="center" vertical="center" wrapText="1"/>
    </xf>
    <xf numFmtId="3" fontId="29" fillId="0" borderId="0" xfId="13" applyNumberFormat="1" applyFont="1" applyAlignment="1">
      <alignment horizontal="center" vertical="center"/>
    </xf>
    <xf numFmtId="0" fontId="29" fillId="0" borderId="0" xfId="13" applyFont="1" applyAlignment="1">
      <alignment horizontal="center" vertical="center" wrapText="1"/>
    </xf>
    <xf numFmtId="3" fontId="25" fillId="0" borderId="0" xfId="13" applyNumberFormat="1" applyFont="1" applyAlignment="1">
      <alignment horizontal="center" vertical="center"/>
    </xf>
    <xf numFmtId="0" fontId="18" fillId="0" borderId="0" xfId="13" applyFont="1" applyAlignment="1">
      <alignment horizontal="center" vertical="center"/>
    </xf>
    <xf numFmtId="0" fontId="29" fillId="0" borderId="4" xfId="3" applyFont="1" applyBorder="1" applyAlignment="1">
      <alignment horizontal="center" vertical="center" wrapText="1"/>
    </xf>
    <xf numFmtId="0" fontId="66" fillId="0" borderId="0" xfId="13" applyFont="1" applyAlignment="1">
      <alignment horizontal="left" vertical="center" wrapText="1"/>
    </xf>
    <xf numFmtId="0" fontId="29" fillId="4" borderId="4" xfId="3" applyFont="1" applyFill="1" applyBorder="1" applyAlignment="1">
      <alignment horizontal="center" vertical="center" wrapText="1"/>
    </xf>
    <xf numFmtId="0" fontId="63" fillId="3" borderId="7" xfId="0" applyFont="1" applyFill="1" applyBorder="1" applyAlignment="1">
      <alignment horizontal="left" vertical="center" wrapText="1"/>
    </xf>
    <xf numFmtId="0" fontId="63" fillId="3" borderId="8" xfId="0" applyFont="1" applyFill="1" applyBorder="1" applyAlignment="1">
      <alignment horizontal="left" vertical="center" wrapText="1"/>
    </xf>
  </cellXfs>
  <cellStyles count="1412">
    <cellStyle name="Bình thường 2" xfId="16"/>
    <cellStyle name="Comma" xfId="1410" builtinId="3"/>
    <cellStyle name="Comma 2" xfId="11"/>
    <cellStyle name="Comma 2 2" xfId="20"/>
    <cellStyle name="Comma 2 2 2" xfId="36"/>
    <cellStyle name="Comma 2 2 3" xfId="375"/>
    <cellStyle name="Comma 2 2 4" xfId="403"/>
    <cellStyle name="Comma 2 3" xfId="66"/>
    <cellStyle name="Comma 2 3 2" xfId="445"/>
    <cellStyle name="Comma 2 3 3" xfId="419"/>
    <cellStyle name="Comma 2 3 4" xfId="1381"/>
    <cellStyle name="Comma 2 4" xfId="31"/>
    <cellStyle name="Comma 2 5" xfId="310"/>
    <cellStyle name="Comma 2 6" xfId="393"/>
    <cellStyle name="Comma 2 7" xfId="426"/>
    <cellStyle name="Comma 2 8" xfId="418"/>
    <cellStyle name="Comma 2 9" xfId="1386"/>
    <cellStyle name="Comma 3" xfId="37"/>
    <cellStyle name="Comma 3 2" xfId="38"/>
    <cellStyle name="Comma 4" xfId="145"/>
    <cellStyle name="Comma 4 2" xfId="295"/>
    <cellStyle name="Comma 4 3" xfId="220"/>
    <cellStyle name="Comma 5" xfId="30"/>
    <cellStyle name="Comma 5 2" xfId="634"/>
    <cellStyle name="Comma 5 3" xfId="423"/>
    <cellStyle name="Comma 5 4" xfId="1384"/>
    <cellStyle name="Comma 6" xfId="39"/>
    <cellStyle name="Hyperlink 2" xfId="40"/>
    <cellStyle name="Hyperlink 2 4" xfId="148"/>
    <cellStyle name="Normal" xfId="0" builtinId="0"/>
    <cellStyle name="Normal 10" xfId="27"/>
    <cellStyle name="Normal 10 2" xfId="109"/>
    <cellStyle name="Normal 10 3" xfId="73"/>
    <cellStyle name="Normal 10 4" xfId="380"/>
    <cellStyle name="Normal 10 4 2" xfId="1201"/>
    <cellStyle name="Normal 10 4 3" xfId="926"/>
    <cellStyle name="Normal 10 4 4" xfId="632"/>
    <cellStyle name="Normal 10 5" xfId="212"/>
    <cellStyle name="Normal 10 6" xfId="395"/>
    <cellStyle name="Normal 10 6 2" xfId="1098"/>
    <cellStyle name="Normal 10 6 3" xfId="937"/>
    <cellStyle name="Normal 10 6 4" xfId="650"/>
    <cellStyle name="Normal 100" xfId="41"/>
    <cellStyle name="Normal 11" xfId="81"/>
    <cellStyle name="Normal 11 2" xfId="114"/>
    <cellStyle name="Normal 11 2 2" xfId="391"/>
    <cellStyle name="Normal 11 2 2 2" xfId="1208"/>
    <cellStyle name="Normal 11 2 2 3" xfId="933"/>
    <cellStyle name="Normal 11 2 2 4" xfId="640"/>
    <cellStyle name="Normal 11 2 3" xfId="292"/>
    <cellStyle name="Normal 11 2 3 2" xfId="1210"/>
    <cellStyle name="Normal 11 2 3 3" xfId="997"/>
    <cellStyle name="Normal 11 2 3 4" xfId="681"/>
    <cellStyle name="Normal 11 2 4" xfId="1128"/>
    <cellStyle name="Normal 11 2 5" xfId="854"/>
    <cellStyle name="Normal 11 2 6" xfId="560"/>
    <cellStyle name="Normal 11 3" xfId="341"/>
    <cellStyle name="Normal 11 3 2" xfId="1165"/>
    <cellStyle name="Normal 11 3 3" xfId="890"/>
    <cellStyle name="Normal 11 3 4" xfId="596"/>
    <cellStyle name="Normal 11 4" xfId="390"/>
    <cellStyle name="Normal 11 5" xfId="262"/>
    <cellStyle name="Normal 11 5 2" xfId="1099"/>
    <cellStyle name="Normal 11 5 3" xfId="825"/>
    <cellStyle name="Normal 11 5 4" xfId="531"/>
    <cellStyle name="Normal 11 6" xfId="254"/>
    <cellStyle name="Normal 11 6 2" xfId="1211"/>
    <cellStyle name="Normal 11 6 3" xfId="817"/>
    <cellStyle name="Normal 11 6 4" xfId="524"/>
    <cellStyle name="Normal 11 7" xfId="217"/>
    <cellStyle name="Normal 11 7 2" xfId="1212"/>
    <cellStyle name="Normal 11 7 3" xfId="991"/>
    <cellStyle name="Normal 11 7 4" xfId="489"/>
    <cellStyle name="Normal 11 8" xfId="1089"/>
    <cellStyle name="Normal 11 9" xfId="773"/>
    <cellStyle name="Normal 12" xfId="29"/>
    <cellStyle name="Normal 12 2" xfId="382"/>
    <cellStyle name="Normal 12 3" xfId="261"/>
    <cellStyle name="Normal 12 3 2" xfId="1213"/>
    <cellStyle name="Normal 12 3 3" xfId="824"/>
    <cellStyle name="Normal 12 3 4" xfId="530"/>
    <cellStyle name="Normal 12 4" xfId="224"/>
    <cellStyle name="Normal 12 5" xfId="1097"/>
    <cellStyle name="Normal 13" xfId="263"/>
    <cellStyle name="Normal 13 2" xfId="1100"/>
    <cellStyle name="Normal 13 3" xfId="826"/>
    <cellStyle name="Normal 13 4" xfId="532"/>
    <cellStyle name="Normal 14" xfId="293"/>
    <cellStyle name="Normal 14 2" xfId="392"/>
    <cellStyle name="Normal 14 2 2" xfId="406"/>
    <cellStyle name="Normal 14 3" xfId="1129"/>
    <cellStyle name="Normal 14 4" xfId="855"/>
    <cellStyle name="Normal 14 5" xfId="561"/>
    <cellStyle name="Normal 15" xfId="294"/>
    <cellStyle name="Normal 16" xfId="300"/>
    <cellStyle name="Normal 16 2" xfId="1133"/>
    <cellStyle name="Normal 16 3" xfId="859"/>
    <cellStyle name="Normal 16 4" xfId="565"/>
    <cellStyle name="Normal 17" xfId="305"/>
    <cellStyle name="Normal 17 2" xfId="1135"/>
    <cellStyle name="Normal 17 2 2" xfId="1393"/>
    <cellStyle name="Normal 17 2 3" xfId="1388"/>
    <cellStyle name="Normal 17 3" xfId="149"/>
    <cellStyle name="Normal 18" xfId="257"/>
    <cellStyle name="Normal 18 2" xfId="1214"/>
    <cellStyle name="Normal 18 3" xfId="1209"/>
    <cellStyle name="Normal 18 3 2" xfId="1394"/>
    <cellStyle name="Normal 18 3 3" xfId="1385"/>
    <cellStyle name="Normal 18 4" xfId="1391"/>
    <cellStyle name="Normal 19" xfId="151"/>
    <cellStyle name="Normal 19 2" xfId="398"/>
    <cellStyle name="Normal 19 3" xfId="1093"/>
    <cellStyle name="Normal 2" xfId="5"/>
    <cellStyle name="Normal 2 2" xfId="19"/>
    <cellStyle name="Normal 2 2 2" xfId="42"/>
    <cellStyle name="Normal 2 2 2 2" xfId="386"/>
    <cellStyle name="Normal 2 2 2 3" xfId="302"/>
    <cellStyle name="Normal 2 2 3" xfId="374"/>
    <cellStyle name="Normal 2 2 4" xfId="402"/>
    <cellStyle name="Normal 2 2 5" xfId="429"/>
    <cellStyle name="Normal 2 2 6" xfId="415"/>
    <cellStyle name="Normal 2 2 7" xfId="1383"/>
    <cellStyle name="Normal 2 3" xfId="78"/>
    <cellStyle name="Normal 2 3 2" xfId="150"/>
    <cellStyle name="Normal 2 3 3" xfId="340"/>
    <cellStyle name="Normal 2 3 4" xfId="290"/>
    <cellStyle name="Normal 2 3 4 2" xfId="1127"/>
    <cellStyle name="Normal 2 3 4 3" xfId="853"/>
    <cellStyle name="Normal 2 3 4 4" xfId="559"/>
    <cellStyle name="Normal 2 3 5" xfId="454"/>
    <cellStyle name="Normal 2 3 6" xfId="413"/>
    <cellStyle name="Normal 2 4" xfId="291"/>
    <cellStyle name="Normal 2 5" xfId="301"/>
    <cellStyle name="Normal 2 5 2" xfId="1134"/>
    <cellStyle name="Normal 2 5 3" xfId="860"/>
    <cellStyle name="Normal 2 5 4" xfId="566"/>
    <cellStyle name="Normal 2 6" xfId="312"/>
    <cellStyle name="Normal 2 7" xfId="404"/>
    <cellStyle name="Normal 2 8" xfId="410"/>
    <cellStyle name="Normal 20" xfId="424"/>
    <cellStyle name="Normal 20 2" xfId="1392"/>
    <cellStyle name="Normal 20 3" xfId="1390"/>
    <cellStyle name="Normal 21" xfId="407"/>
    <cellStyle name="Normal 23" xfId="1399"/>
    <cellStyle name="Normal 3" xfId="6"/>
    <cellStyle name="Normal 3 2" xfId="12"/>
    <cellStyle name="Normal 3 3" xfId="147"/>
    <cellStyle name="Normal 3 3 2" xfId="296"/>
    <cellStyle name="Normal 3 3 3" xfId="184"/>
    <cellStyle name="Normal 3 4" xfId="32"/>
    <cellStyle name="Normal 4" xfId="4"/>
    <cellStyle name="Normal 4 2" xfId="47"/>
    <cellStyle name="Normal 4 3" xfId="373"/>
    <cellStyle name="Normal 4 4" xfId="405"/>
    <cellStyle name="Normal 5" xfId="3"/>
    <cellStyle name="Normal 5 2" xfId="304"/>
    <cellStyle name="Normal 6" xfId="8"/>
    <cellStyle name="Normal 6 2" xfId="427"/>
    <cellStyle name="Normal 6 3" xfId="420"/>
    <cellStyle name="Normal 6 4" xfId="1389"/>
    <cellStyle name="Normal 7" xfId="10"/>
    <cellStyle name="Normal 7 10" xfId="60"/>
    <cellStyle name="Normal 7 10 10" xfId="760"/>
    <cellStyle name="Normal 7 10 10 2" xfId="1395"/>
    <cellStyle name="Normal 7 10 10 2 2 2" xfId="1403"/>
    <cellStyle name="Normal 7 10 10 2 2 2 2" xfId="1407"/>
    <cellStyle name="Normal 7 10 10 2 2 2 2 2 2" xfId="1411"/>
    <cellStyle name="Normal 7 10 11" xfId="441"/>
    <cellStyle name="Normal 7 10 2" xfId="71"/>
    <cellStyle name="Normal 7 10 2 10" xfId="1080"/>
    <cellStyle name="Normal 7 10 2 11" xfId="764"/>
    <cellStyle name="Normal 7 10 2 12" xfId="450"/>
    <cellStyle name="Normal 7 10 2 2" xfId="72"/>
    <cellStyle name="Normal 7 10 2 2 10" xfId="451"/>
    <cellStyle name="Normal 7 10 2 2 2" xfId="140"/>
    <cellStyle name="Normal 7 10 2 2 2 2" xfId="367"/>
    <cellStyle name="Normal 7 10 2 2 2 2 2" xfId="1215"/>
    <cellStyle name="Normal 7 10 2 2 2 2 3" xfId="1049"/>
    <cellStyle name="Normal 7 10 2 2 2 2 4" xfId="733"/>
    <cellStyle name="Normal 7 10 2 2 2 3" xfId="1191"/>
    <cellStyle name="Normal 7 10 2 2 2 4" xfId="916"/>
    <cellStyle name="Normal 7 10 2 2 2 5" xfId="622"/>
    <cellStyle name="Normal 7 10 2 2 3" xfId="108"/>
    <cellStyle name="Normal 7 10 2 2 3 2" xfId="335"/>
    <cellStyle name="Normal 7 10 2 2 3 2 2" xfId="1216"/>
    <cellStyle name="Normal 7 10 2 2 3 2 3" xfId="1022"/>
    <cellStyle name="Normal 7 10 2 2 3 2 4" xfId="706"/>
    <cellStyle name="Normal 7 10 2 2 3 3" xfId="1160"/>
    <cellStyle name="Normal 7 10 2 2 3 4" xfId="885"/>
    <cellStyle name="Normal 7 10 2 2 3 5" xfId="591"/>
    <cellStyle name="Normal 7 10 2 2 4" xfId="267"/>
    <cellStyle name="Normal 7 10 2 2 4 2" xfId="1104"/>
    <cellStyle name="Normal 7 10 2 2 4 3" xfId="830"/>
    <cellStyle name="Normal 7 10 2 2 4 4" xfId="536"/>
    <cellStyle name="Normal 7 10 2 2 5" xfId="249"/>
    <cellStyle name="Normal 7 10 2 2 5 2" xfId="1217"/>
    <cellStyle name="Normal 7 10 2 2 5 3" xfId="810"/>
    <cellStyle name="Normal 7 10 2 2 5 4" xfId="519"/>
    <cellStyle name="Normal 7 10 2 2 6" xfId="211"/>
    <cellStyle name="Normal 7 10 2 2 6 2" xfId="1218"/>
    <cellStyle name="Normal 7 10 2 2 6 3" xfId="986"/>
    <cellStyle name="Normal 7 10 2 2 6 4" xfId="484"/>
    <cellStyle name="Normal 7 10 2 2 7" xfId="176"/>
    <cellStyle name="Normal 7 10 2 2 7 2" xfId="1219"/>
    <cellStyle name="Normal 7 10 2 2 7 3" xfId="974"/>
    <cellStyle name="Normal 7 10 2 2 7 4" xfId="674"/>
    <cellStyle name="Normal 7 10 2 2 8" xfId="1084"/>
    <cellStyle name="Normal 7 10 2 2 9" xfId="768"/>
    <cellStyle name="Normal 7 10 2 3" xfId="22"/>
    <cellStyle name="Normal 7 10 2 3 10" xfId="1087"/>
    <cellStyle name="Normal 7 10 2 3 10 2" xfId="1398"/>
    <cellStyle name="Normal 7 10 2 3 10 2 3" xfId="1402"/>
    <cellStyle name="Normal 7 10 2 3 10 2 3 2" xfId="1405"/>
    <cellStyle name="Normal 7 10 2 3 10 2 3 4" xfId="1409"/>
    <cellStyle name="Normal 7 10 2 3 11" xfId="771"/>
    <cellStyle name="Normal 7 10 2 3 12" xfId="421"/>
    <cellStyle name="Normal 7 10 2 3 2" xfId="82"/>
    <cellStyle name="Normal 7 10 2 3 2 2" xfId="146"/>
    <cellStyle name="Normal 7 10 2 3 2 2 2" xfId="372"/>
    <cellStyle name="Normal 7 10 2 3 2 2 2 2" xfId="1220"/>
    <cellStyle name="Normal 7 10 2 3 2 2 2 3" xfId="1054"/>
    <cellStyle name="Normal 7 10 2 3 2 2 2 4" xfId="737"/>
    <cellStyle name="Normal 7 10 2 3 2 2 3" xfId="1196"/>
    <cellStyle name="Normal 7 10 2 3 2 2 4" xfId="921"/>
    <cellStyle name="Normal 7 10 2 3 2 2 5" xfId="627"/>
    <cellStyle name="Normal 7 10 2 3 2 3" xfId="297"/>
    <cellStyle name="Normal 7 10 2 3 2 3 2" xfId="1130"/>
    <cellStyle name="Normal 7 10 2 3 2 3 3" xfId="856"/>
    <cellStyle name="Normal 7 10 2 3 2 3 4" xfId="562"/>
    <cellStyle name="Normal 7 10 2 3 2 4" xfId="256"/>
    <cellStyle name="Normal 7 10 2 3 2 4 2" xfId="1221"/>
    <cellStyle name="Normal 7 10 2 3 2 4 3" xfId="820"/>
    <cellStyle name="Normal 7 10 2 3 2 4 4" xfId="526"/>
    <cellStyle name="Normal 7 10 2 3 2 5" xfId="219"/>
    <cellStyle name="Normal 7 10 2 3 2 5 2" xfId="1222"/>
    <cellStyle name="Normal 7 10 2 3 2 5 3" xfId="993"/>
    <cellStyle name="Normal 7 10 2 3 2 5 4" xfId="491"/>
    <cellStyle name="Normal 7 10 2 3 2 6" xfId="182"/>
    <cellStyle name="Normal 7 10 2 3 2 6 2" xfId="1223"/>
    <cellStyle name="Normal 7 10 2 3 2 6 3" xfId="802"/>
    <cellStyle name="Normal 7 10 2 3 2 6 4" xfId="642"/>
    <cellStyle name="Normal 7 10 2 3 2 7" xfId="1091"/>
    <cellStyle name="Normal 7 10 2 3 2 8" xfId="775"/>
    <cellStyle name="Normal 7 10 2 3 2 9" xfId="457"/>
    <cellStyle name="Normal 7 10 2 3 3" xfId="143"/>
    <cellStyle name="Normal 7 10 2 3 3 2" xfId="370"/>
    <cellStyle name="Normal 7 10 2 3 3 2 2" xfId="1224"/>
    <cellStyle name="Normal 7 10 2 3 3 2 3" xfId="1052"/>
    <cellStyle name="Normal 7 10 2 3 3 2 4" xfId="625"/>
    <cellStyle name="Normal 7 10 2 3 3 3" xfId="183"/>
    <cellStyle name="Normal 7 10 2 3 3 3 2" xfId="1225"/>
    <cellStyle name="Normal 7 10 2 3 3 3 3" xfId="971"/>
    <cellStyle name="Normal 7 10 2 3 3 3 4" xfId="672"/>
    <cellStyle name="Normal 7 10 2 3 3 4" xfId="1194"/>
    <cellStyle name="Normal 7 10 2 3 3 5" xfId="919"/>
    <cellStyle name="Normal 7 10 2 3 3 6" xfId="458"/>
    <cellStyle name="Normal 7 10 2 3 4" xfId="112"/>
    <cellStyle name="Normal 7 10 2 3 4 2" xfId="338"/>
    <cellStyle name="Normal 7 10 2 3 4 2 2" xfId="1226"/>
    <cellStyle name="Normal 7 10 2 3 4 2 3" xfId="888"/>
    <cellStyle name="Normal 7 10 2 3 4 2 4" xfId="594"/>
    <cellStyle name="Normal 7 10 2 3 4 3" xfId="221"/>
    <cellStyle name="Normal 7 10 2 3 4 3 2" xfId="1227"/>
    <cellStyle name="Normal 7 10 2 3 4 3 3" xfId="994"/>
    <cellStyle name="Normal 7 10 2 3 4 3 4" xfId="492"/>
    <cellStyle name="Normal 7 10 2 3 4 4" xfId="185"/>
    <cellStyle name="Normal 7 10 2 3 4 4 2" xfId="1228"/>
    <cellStyle name="Normal 7 10 2 3 4 4 3" xfId="941"/>
    <cellStyle name="Normal 7 10 2 3 4 4 4" xfId="653"/>
    <cellStyle name="Normal 7 10 2 3 4 5" xfId="1163"/>
    <cellStyle name="Normal 7 10 2 3 4 6" xfId="776"/>
    <cellStyle name="Normal 7 10 2 3 4 7" xfId="459"/>
    <cellStyle name="Normal 7 10 2 3 4 8" xfId="1396"/>
    <cellStyle name="Normal 7 10 2 3 4 8 2 2" xfId="1404"/>
    <cellStyle name="Normal 7 10 2 3 4 8 2 2 2" xfId="1406"/>
    <cellStyle name="Normal 7 10 2 3 4 8 2 2 3" xfId="1408"/>
    <cellStyle name="Normal 7 10 2 3 5" xfId="75"/>
    <cellStyle name="Normal 7 10 2 3 5 2" xfId="389"/>
    <cellStyle name="Normal 7 10 2 3 5 2 2" xfId="1229"/>
    <cellStyle name="Normal 7 10 2 3 5 2 3" xfId="1059"/>
    <cellStyle name="Normal 7 10 2 3 5 2 4" xfId="742"/>
    <cellStyle name="Normal 7 10 2 3 5 3" xfId="1207"/>
    <cellStyle name="Normal 7 10 2 3 5 4" xfId="932"/>
    <cellStyle name="Normal 7 10 2 3 5 5" xfId="639"/>
    <cellStyle name="Normal 7 10 2 3 6" xfId="260"/>
    <cellStyle name="Normal 7 10 2 3 6 2" xfId="1096"/>
    <cellStyle name="Normal 7 10 2 3 6 3" xfId="823"/>
    <cellStyle name="Normal 7 10 2 3 6 4" xfId="529"/>
    <cellStyle name="Normal 7 10 2 3 7" xfId="252"/>
    <cellStyle name="Normal 7 10 2 3 7 2" xfId="1230"/>
    <cellStyle name="Normal 7 10 2 3 7 3" xfId="814"/>
    <cellStyle name="Normal 7 10 2 3 7 4" xfId="522"/>
    <cellStyle name="Normal 7 10 2 3 8" xfId="215"/>
    <cellStyle name="Normal 7 10 2 3 8 2" xfId="1231"/>
    <cellStyle name="Normal 7 10 2 3 8 3" xfId="989"/>
    <cellStyle name="Normal 7 10 2 3 8 4" xfId="487"/>
    <cellStyle name="Normal 7 10 2 3 9" xfId="178"/>
    <cellStyle name="Normal 7 10 2 3 9 2" xfId="1232"/>
    <cellStyle name="Normal 7 10 2 3 9 3" xfId="972"/>
    <cellStyle name="Normal 7 10 2 3 9 4" xfId="673"/>
    <cellStyle name="Normal 7 10 2 4" xfId="136"/>
    <cellStyle name="Normal 7 10 2 4 2" xfId="363"/>
    <cellStyle name="Normal 7 10 2 4 2 2" xfId="1233"/>
    <cellStyle name="Normal 7 10 2 4 2 3" xfId="1045"/>
    <cellStyle name="Normal 7 10 2 4 2 4" xfId="729"/>
    <cellStyle name="Normal 7 10 2 4 3" xfId="1187"/>
    <cellStyle name="Normal 7 10 2 4 4" xfId="912"/>
    <cellStyle name="Normal 7 10 2 4 5" xfId="618"/>
    <cellStyle name="Normal 7 10 2 5" xfId="104"/>
    <cellStyle name="Normal 7 10 2 5 2" xfId="331"/>
    <cellStyle name="Normal 7 10 2 5 2 2" xfId="1234"/>
    <cellStyle name="Normal 7 10 2 5 2 3" xfId="1018"/>
    <cellStyle name="Normal 7 10 2 5 2 4" xfId="702"/>
    <cellStyle name="Normal 7 10 2 5 3" xfId="1156"/>
    <cellStyle name="Normal 7 10 2 5 4" xfId="881"/>
    <cellStyle name="Normal 7 10 2 5 5" xfId="587"/>
    <cellStyle name="Normal 7 10 2 6" xfId="266"/>
    <cellStyle name="Normal 7 10 2 6 2" xfId="1103"/>
    <cellStyle name="Normal 7 10 2 6 3" xfId="829"/>
    <cellStyle name="Normal 7 10 2 6 4" xfId="535"/>
    <cellStyle name="Normal 7 10 2 7" xfId="245"/>
    <cellStyle name="Normal 7 10 2 7 2" xfId="1235"/>
    <cellStyle name="Normal 7 10 2 7 3" xfId="806"/>
    <cellStyle name="Normal 7 10 2 7 4" xfId="515"/>
    <cellStyle name="Normal 7 10 2 8" xfId="207"/>
    <cellStyle name="Normal 7 10 2 8 2" xfId="1236"/>
    <cellStyle name="Normal 7 10 2 8 3" xfId="982"/>
    <cellStyle name="Normal 7 10 2 8 4" xfId="480"/>
    <cellStyle name="Normal 7 10 2 9" xfId="175"/>
    <cellStyle name="Normal 7 10 2 9 2" xfId="1237"/>
    <cellStyle name="Normal 7 10 2 9 3" xfId="819"/>
    <cellStyle name="Normal 7 10 2 9 4" xfId="641"/>
    <cellStyle name="Normal 7 10 3" xfId="132"/>
    <cellStyle name="Normal 7 10 3 2" xfId="359"/>
    <cellStyle name="Normal 7 10 3 2 2" xfId="1238"/>
    <cellStyle name="Normal 7 10 3 2 3" xfId="1041"/>
    <cellStyle name="Normal 7 10 3 2 4" xfId="725"/>
    <cellStyle name="Normal 7 10 3 3" xfId="1183"/>
    <cellStyle name="Normal 7 10 3 4" xfId="908"/>
    <cellStyle name="Normal 7 10 3 5" xfId="614"/>
    <cellStyle name="Normal 7 10 4" xfId="99"/>
    <cellStyle name="Normal 7 10 4 2" xfId="327"/>
    <cellStyle name="Normal 7 10 4 2 2" xfId="1239"/>
    <cellStyle name="Normal 7 10 4 2 3" xfId="1014"/>
    <cellStyle name="Normal 7 10 4 2 4" xfId="698"/>
    <cellStyle name="Normal 7 10 4 3" xfId="1152"/>
    <cellStyle name="Normal 7 10 4 4" xfId="877"/>
    <cellStyle name="Normal 7 10 4 5" xfId="583"/>
    <cellStyle name="Normal 7 10 5" xfId="265"/>
    <cellStyle name="Normal 7 10 5 2" xfId="1102"/>
    <cellStyle name="Normal 7 10 5 3" xfId="828"/>
    <cellStyle name="Normal 7 10 5 4" xfId="534"/>
    <cellStyle name="Normal 7 10 6" xfId="241"/>
    <cellStyle name="Normal 7 10 6 2" xfId="1240"/>
    <cellStyle name="Normal 7 10 6 3" xfId="801"/>
    <cellStyle name="Normal 7 10 6 4" xfId="511"/>
    <cellStyle name="Normal 7 10 7" xfId="202"/>
    <cellStyle name="Normal 7 10 7 2" xfId="1241"/>
    <cellStyle name="Normal 7 10 7 3" xfId="816"/>
    <cellStyle name="Normal 7 10 7 4" xfId="476"/>
    <cellStyle name="Normal 7 10 8" xfId="168"/>
    <cellStyle name="Normal 7 10 8 2" xfId="1242"/>
    <cellStyle name="Normal 7 10 8 3" xfId="965"/>
    <cellStyle name="Normal 7 10 8 4" xfId="668"/>
    <cellStyle name="Normal 7 10 9" xfId="1076"/>
    <cellStyle name="Normal 7 11" xfId="61"/>
    <cellStyle name="Normal 7 11 10" xfId="761"/>
    <cellStyle name="Normal 7 11 11" xfId="442"/>
    <cellStyle name="Normal 7 11 2" xfId="69"/>
    <cellStyle name="Normal 7 11 2 10" xfId="765"/>
    <cellStyle name="Normal 7 11 2 11" xfId="448"/>
    <cellStyle name="Normal 7 11 2 2" xfId="76"/>
    <cellStyle name="Normal 7 11 2 2 10" xfId="453"/>
    <cellStyle name="Normal 7 11 2 2 2" xfId="142"/>
    <cellStyle name="Normal 7 11 2 2 2 2" xfId="369"/>
    <cellStyle name="Normal 7 11 2 2 2 2 2" xfId="1243"/>
    <cellStyle name="Normal 7 11 2 2 2 2 3" xfId="1051"/>
    <cellStyle name="Normal 7 11 2 2 2 2 4" xfId="735"/>
    <cellStyle name="Normal 7 11 2 2 2 3" xfId="1193"/>
    <cellStyle name="Normal 7 11 2 2 2 4" xfId="918"/>
    <cellStyle name="Normal 7 11 2 2 2 5" xfId="624"/>
    <cellStyle name="Normal 7 11 2 2 3" xfId="111"/>
    <cellStyle name="Normal 7 11 2 2 3 2" xfId="337"/>
    <cellStyle name="Normal 7 11 2 2 3 2 2" xfId="1244"/>
    <cellStyle name="Normal 7 11 2 2 3 2 3" xfId="1024"/>
    <cellStyle name="Normal 7 11 2 2 3 2 4" xfId="708"/>
    <cellStyle name="Normal 7 11 2 2 3 3" xfId="1162"/>
    <cellStyle name="Normal 7 11 2 2 3 4" xfId="887"/>
    <cellStyle name="Normal 7 11 2 2 3 5" xfId="593"/>
    <cellStyle name="Normal 7 11 2 2 4" xfId="269"/>
    <cellStyle name="Normal 7 11 2 2 4 2" xfId="1106"/>
    <cellStyle name="Normal 7 11 2 2 4 3" xfId="832"/>
    <cellStyle name="Normal 7 11 2 2 4 4" xfId="538"/>
    <cellStyle name="Normal 7 11 2 2 5" xfId="251"/>
    <cellStyle name="Normal 7 11 2 2 5 2" xfId="1245"/>
    <cellStyle name="Normal 7 11 2 2 5 3" xfId="813"/>
    <cellStyle name="Normal 7 11 2 2 5 4" xfId="521"/>
    <cellStyle name="Normal 7 11 2 2 6" xfId="214"/>
    <cellStyle name="Normal 7 11 2 2 6 2" xfId="1246"/>
    <cellStyle name="Normal 7 11 2 2 6 3" xfId="988"/>
    <cellStyle name="Normal 7 11 2 2 6 4" xfId="486"/>
    <cellStyle name="Normal 7 11 2 2 7" xfId="179"/>
    <cellStyle name="Normal 7 11 2 2 7 2" xfId="1247"/>
    <cellStyle name="Normal 7 11 2 2 7 3" xfId="977"/>
    <cellStyle name="Normal 7 11 2 2 7 4" xfId="677"/>
    <cellStyle name="Normal 7 11 2 2 8" xfId="1086"/>
    <cellStyle name="Normal 7 11 2 2 9" xfId="770"/>
    <cellStyle name="Normal 7 11 2 3" xfId="79"/>
    <cellStyle name="Normal 7 11 2 3 2" xfId="137"/>
    <cellStyle name="Normal 7 11 2 3 2 2" xfId="364"/>
    <cellStyle name="Normal 7 11 2 3 2 2 2" xfId="1248"/>
    <cellStyle name="Normal 7 11 2 3 2 2 3" xfId="1046"/>
    <cellStyle name="Normal 7 11 2 3 2 2 4" xfId="730"/>
    <cellStyle name="Normal 7 11 2 3 2 3" xfId="1188"/>
    <cellStyle name="Normal 7 11 2 3 2 4" xfId="913"/>
    <cellStyle name="Normal 7 11 2 3 2 5" xfId="619"/>
    <cellStyle name="Normal 7 11 2 3 3" xfId="298"/>
    <cellStyle name="Normal 7 11 2 3 3 2" xfId="1249"/>
    <cellStyle name="Normal 7 11 2 3 3 3" xfId="857"/>
    <cellStyle name="Normal 7 11 2 3 3 4" xfId="563"/>
    <cellStyle name="Normal 7 11 2 3 4" xfId="222"/>
    <cellStyle name="Normal 7 11 2 3 4 2" xfId="1250"/>
    <cellStyle name="Normal 7 11 2 3 4 3" xfId="995"/>
    <cellStyle name="Normal 7 11 2 3 4 4" xfId="493"/>
    <cellStyle name="Normal 7 11 2 3 5" xfId="180"/>
    <cellStyle name="Normal 7 11 2 3 5 2" xfId="1251"/>
    <cellStyle name="Normal 7 11 2 3 5 3" xfId="780"/>
    <cellStyle name="Normal 7 11 2 3 5 4" xfId="645"/>
    <cellStyle name="Normal 7 11 2 3 6" xfId="1131"/>
    <cellStyle name="Normal 7 11 2 3 7" xfId="777"/>
    <cellStyle name="Normal 7 11 2 3 8" xfId="455"/>
    <cellStyle name="Normal 7 11 2 4" xfId="105"/>
    <cellStyle name="Normal 7 11 2 4 2" xfId="332"/>
    <cellStyle name="Normal 7 11 2 4 2 2" xfId="1252"/>
    <cellStyle name="Normal 7 11 2 4 2 3" xfId="1019"/>
    <cellStyle name="Normal 7 11 2 4 2 4" xfId="703"/>
    <cellStyle name="Normal 7 11 2 4 3" xfId="1157"/>
    <cellStyle name="Normal 7 11 2 4 4" xfId="882"/>
    <cellStyle name="Normal 7 11 2 4 5" xfId="588"/>
    <cellStyle name="Normal 7 11 2 5" xfId="258"/>
    <cellStyle name="Normal 7 11 2 5 2" xfId="1094"/>
    <cellStyle name="Normal 7 11 2 5 3" xfId="821"/>
    <cellStyle name="Normal 7 11 2 5 4" xfId="527"/>
    <cellStyle name="Normal 7 11 2 6" xfId="246"/>
    <cellStyle name="Normal 7 11 2 6 2" xfId="1253"/>
    <cellStyle name="Normal 7 11 2 6 3" xfId="807"/>
    <cellStyle name="Normal 7 11 2 6 4" xfId="516"/>
    <cellStyle name="Normal 7 11 2 7" xfId="208"/>
    <cellStyle name="Normal 7 11 2 7 2" xfId="1254"/>
    <cellStyle name="Normal 7 11 2 7 3" xfId="983"/>
    <cellStyle name="Normal 7 11 2 7 4" xfId="481"/>
    <cellStyle name="Normal 7 11 2 8" xfId="173"/>
    <cellStyle name="Normal 7 11 2 8 2" xfId="1255"/>
    <cellStyle name="Normal 7 11 2 8 3" xfId="957"/>
    <cellStyle name="Normal 7 11 2 8 4" xfId="663"/>
    <cellStyle name="Normal 7 11 2 9" xfId="1081"/>
    <cellStyle name="Normal 7 11 3" xfId="133"/>
    <cellStyle name="Normal 7 11 3 2" xfId="360"/>
    <cellStyle name="Normal 7 11 3 2 2" xfId="1256"/>
    <cellStyle name="Normal 7 11 3 2 3" xfId="1042"/>
    <cellStyle name="Normal 7 11 3 2 4" xfId="726"/>
    <cellStyle name="Normal 7 11 3 3" xfId="1184"/>
    <cellStyle name="Normal 7 11 3 4" xfId="909"/>
    <cellStyle name="Normal 7 11 3 5" xfId="615"/>
    <cellStyle name="Normal 7 11 4" xfId="101"/>
    <cellStyle name="Normal 7 11 4 2" xfId="328"/>
    <cellStyle name="Normal 7 11 4 2 2" xfId="1257"/>
    <cellStyle name="Normal 7 11 4 2 3" xfId="1015"/>
    <cellStyle name="Normal 7 11 4 2 4" xfId="699"/>
    <cellStyle name="Normal 7 11 4 3" xfId="1153"/>
    <cellStyle name="Normal 7 11 4 4" xfId="878"/>
    <cellStyle name="Normal 7 11 4 5" xfId="584"/>
    <cellStyle name="Normal 7 11 5" xfId="268"/>
    <cellStyle name="Normal 7 11 5 2" xfId="1105"/>
    <cellStyle name="Normal 7 11 5 3" xfId="831"/>
    <cellStyle name="Normal 7 11 5 4" xfId="537"/>
    <cellStyle name="Normal 7 11 6" xfId="242"/>
    <cellStyle name="Normal 7 11 6 2" xfId="1258"/>
    <cellStyle name="Normal 7 11 6 3" xfId="803"/>
    <cellStyle name="Normal 7 11 6 4" xfId="512"/>
    <cellStyle name="Normal 7 11 7" xfId="204"/>
    <cellStyle name="Normal 7 11 7 2" xfId="1259"/>
    <cellStyle name="Normal 7 11 7 3" xfId="958"/>
    <cellStyle name="Normal 7 11 7 4" xfId="477"/>
    <cellStyle name="Normal 7 11 8" xfId="169"/>
    <cellStyle name="Normal 7 11 8 2" xfId="1260"/>
    <cellStyle name="Normal 7 11 8 3" xfId="948"/>
    <cellStyle name="Normal 7 11 8 4" xfId="659"/>
    <cellStyle name="Normal 7 11 9" xfId="1077"/>
    <cellStyle name="Normal 7 12" xfId="65"/>
    <cellStyle name="Normal 7 12 10" xfId="444"/>
    <cellStyle name="Normal 7 12 2" xfId="134"/>
    <cellStyle name="Normal 7 12 2 2" xfId="361"/>
    <cellStyle name="Normal 7 12 2 2 2" xfId="1261"/>
    <cellStyle name="Normal 7 12 2 2 3" xfId="1043"/>
    <cellStyle name="Normal 7 12 2 2 4" xfId="727"/>
    <cellStyle name="Normal 7 12 2 3" xfId="1185"/>
    <cellStyle name="Normal 7 12 2 4" xfId="910"/>
    <cellStyle name="Normal 7 12 2 5" xfId="616"/>
    <cellStyle name="Normal 7 12 3" xfId="102"/>
    <cellStyle name="Normal 7 12 3 2" xfId="329"/>
    <cellStyle name="Normal 7 12 3 2 2" xfId="1262"/>
    <cellStyle name="Normal 7 12 3 2 3" xfId="1016"/>
    <cellStyle name="Normal 7 12 3 2 4" xfId="700"/>
    <cellStyle name="Normal 7 12 3 3" xfId="1154"/>
    <cellStyle name="Normal 7 12 3 4" xfId="879"/>
    <cellStyle name="Normal 7 12 3 5" xfId="585"/>
    <cellStyle name="Normal 7 12 4" xfId="270"/>
    <cellStyle name="Normal 7 12 4 2" xfId="1107"/>
    <cellStyle name="Normal 7 12 4 3" xfId="833"/>
    <cellStyle name="Normal 7 12 4 4" xfId="539"/>
    <cellStyle name="Normal 7 12 5" xfId="243"/>
    <cellStyle name="Normal 7 12 5 2" xfId="1263"/>
    <cellStyle name="Normal 7 12 5 3" xfId="804"/>
    <cellStyle name="Normal 7 12 5 4" xfId="513"/>
    <cellStyle name="Normal 7 12 6" xfId="205"/>
    <cellStyle name="Normal 7 12 6 2" xfId="1264"/>
    <cellStyle name="Normal 7 12 6 3" xfId="951"/>
    <cellStyle name="Normal 7 12 6 4" xfId="478"/>
    <cellStyle name="Normal 7 12 7" xfId="171"/>
    <cellStyle name="Normal 7 12 7 2" xfId="1265"/>
    <cellStyle name="Normal 7 12 7 3" xfId="788"/>
    <cellStyle name="Normal 7 12 7 4" xfId="644"/>
    <cellStyle name="Normal 7 12 8" xfId="1078"/>
    <cellStyle name="Normal 7 12 9" xfId="762"/>
    <cellStyle name="Normal 7 13" xfId="116"/>
    <cellStyle name="Normal 7 13 2" xfId="343"/>
    <cellStyle name="Normal 7 13 2 2" xfId="1266"/>
    <cellStyle name="Normal 7 13 2 3" xfId="1025"/>
    <cellStyle name="Normal 7 13 2 4" xfId="709"/>
    <cellStyle name="Normal 7 13 3" xfId="1167"/>
    <cellStyle name="Normal 7 13 4" xfId="892"/>
    <cellStyle name="Normal 7 13 5" xfId="598"/>
    <cellStyle name="Normal 7 14" xfId="83"/>
    <cellStyle name="Normal 7 14 2" xfId="307"/>
    <cellStyle name="Normal 7 14 2 2" xfId="1267"/>
    <cellStyle name="Normal 7 14 2 3" xfId="998"/>
    <cellStyle name="Normal 7 14 2 4" xfId="682"/>
    <cellStyle name="Normal 7 14 3" xfId="1136"/>
    <cellStyle name="Normal 7 14 4" xfId="861"/>
    <cellStyle name="Normal 7 14 5" xfId="567"/>
    <cellStyle name="Normal 7 15" xfId="33"/>
    <cellStyle name="Normal 7 15 2" xfId="383"/>
    <cellStyle name="Normal 7 15 2 2" xfId="1268"/>
    <cellStyle name="Normal 7 15 2 3" xfId="1055"/>
    <cellStyle name="Normal 7 15 2 4" xfId="738"/>
    <cellStyle name="Normal 7 15 3" xfId="1203"/>
    <cellStyle name="Normal 7 15 4" xfId="928"/>
    <cellStyle name="Normal 7 15 5" xfId="635"/>
    <cellStyle name="Normal 7 16" xfId="264"/>
    <cellStyle name="Normal 7 16 2" xfId="1101"/>
    <cellStyle name="Normal 7 16 3" xfId="827"/>
    <cellStyle name="Normal 7 16 4" xfId="533"/>
    <cellStyle name="Normal 7 17" xfId="225"/>
    <cellStyle name="Normal 7 17 2" xfId="1269"/>
    <cellStyle name="Normal 7 17 3" xfId="781"/>
    <cellStyle name="Normal 7 17 4" xfId="495"/>
    <cellStyle name="Normal 7 18" xfId="186"/>
    <cellStyle name="Normal 7 18 2" xfId="1270"/>
    <cellStyle name="Normal 7 18 3" xfId="938"/>
    <cellStyle name="Normal 7 18 4" xfId="460"/>
    <cellStyle name="Normal 7 19" xfId="152"/>
    <cellStyle name="Normal 7 19 2" xfId="1271"/>
    <cellStyle name="Normal 7 19 3" xfId="811"/>
    <cellStyle name="Normal 7 19 4" xfId="646"/>
    <cellStyle name="Normal 7 2" xfId="15"/>
    <cellStyle name="Normal 7 2 10" xfId="746"/>
    <cellStyle name="Normal 7 2 11" xfId="414"/>
    <cellStyle name="Normal 7 2 2" xfId="118"/>
    <cellStyle name="Normal 7 2 2 2" xfId="345"/>
    <cellStyle name="Normal 7 2 2 2 2" xfId="1272"/>
    <cellStyle name="Normal 7 2 2 2 3" xfId="1027"/>
    <cellStyle name="Normal 7 2 2 2 4" xfId="711"/>
    <cellStyle name="Normal 7 2 2 3" xfId="1169"/>
    <cellStyle name="Normal 7 2 2 4" xfId="894"/>
    <cellStyle name="Normal 7 2 2 5" xfId="600"/>
    <cellStyle name="Normal 7 2 3" xfId="85"/>
    <cellStyle name="Normal 7 2 3 2" xfId="309"/>
    <cellStyle name="Normal 7 2 3 2 2" xfId="1273"/>
    <cellStyle name="Normal 7 2 3 2 3" xfId="1000"/>
    <cellStyle name="Normal 7 2 3 2 4" xfId="684"/>
    <cellStyle name="Normal 7 2 3 3" xfId="1138"/>
    <cellStyle name="Normal 7 2 3 4" xfId="863"/>
    <cellStyle name="Normal 7 2 3 5" xfId="569"/>
    <cellStyle name="Normal 7 2 4" xfId="35"/>
    <cellStyle name="Normal 7 2 4 2" xfId="385"/>
    <cellStyle name="Normal 7 2 4 2 2" xfId="1274"/>
    <cellStyle name="Normal 7 2 4 2 3" xfId="1057"/>
    <cellStyle name="Normal 7 2 4 2 4" xfId="740"/>
    <cellStyle name="Normal 7 2 4 3" xfId="1205"/>
    <cellStyle name="Normal 7 2 4 4" xfId="930"/>
    <cellStyle name="Normal 7 2 4 5" xfId="637"/>
    <cellStyle name="Normal 7 2 5" xfId="271"/>
    <cellStyle name="Normal 7 2 5 2" xfId="1108"/>
    <cellStyle name="Normal 7 2 5 3" xfId="834"/>
    <cellStyle name="Normal 7 2 5 4" xfId="540"/>
    <cellStyle name="Normal 7 2 6" xfId="227"/>
    <cellStyle name="Normal 7 2 6 2" xfId="1275"/>
    <cellStyle name="Normal 7 2 6 3" xfId="783"/>
    <cellStyle name="Normal 7 2 6 4" xfId="497"/>
    <cellStyle name="Normal 7 2 7" xfId="188"/>
    <cellStyle name="Normal 7 2 7 2" xfId="1276"/>
    <cellStyle name="Normal 7 2 7 3" xfId="954"/>
    <cellStyle name="Normal 7 2 7 4" xfId="462"/>
    <cellStyle name="Normal 7 2 8" xfId="154"/>
    <cellStyle name="Normal 7 2 8 2" xfId="1277"/>
    <cellStyle name="Normal 7 2 8 3" xfId="942"/>
    <cellStyle name="Normal 7 2 8 4" xfId="654"/>
    <cellStyle name="Normal 7 2 9" xfId="1062"/>
    <cellStyle name="Normal 7 20" xfId="1060"/>
    <cellStyle name="Normal 7 21" xfId="744"/>
    <cellStyle name="Normal 7 22" xfId="409"/>
    <cellStyle name="Normal 7 3" xfId="21"/>
    <cellStyle name="Normal 7 3 10" xfId="747"/>
    <cellStyle name="Normal 7 3 11" xfId="412"/>
    <cellStyle name="Normal 7 3 2" xfId="119"/>
    <cellStyle name="Normal 7 3 2 2" xfId="346"/>
    <cellStyle name="Normal 7 3 2 2 2" xfId="1278"/>
    <cellStyle name="Normal 7 3 2 2 3" xfId="1028"/>
    <cellStyle name="Normal 7 3 2 2 4" xfId="712"/>
    <cellStyle name="Normal 7 3 2 3" xfId="1170"/>
    <cellStyle name="Normal 7 3 2 4" xfId="895"/>
    <cellStyle name="Normal 7 3 2 5" xfId="601"/>
    <cellStyle name="Normal 7 3 3" xfId="86"/>
    <cellStyle name="Normal 7 3 3 2" xfId="314"/>
    <cellStyle name="Normal 7 3 3 2 2" xfId="1279"/>
    <cellStyle name="Normal 7 3 3 2 3" xfId="1001"/>
    <cellStyle name="Normal 7 3 3 2 4" xfId="685"/>
    <cellStyle name="Normal 7 3 3 3" xfId="1139"/>
    <cellStyle name="Normal 7 3 3 4" xfId="864"/>
    <cellStyle name="Normal 7 3 3 5" xfId="570"/>
    <cellStyle name="Normal 7 3 4" xfId="43"/>
    <cellStyle name="Normal 7 3 4 2" xfId="387"/>
    <cellStyle name="Normal 7 3 4 2 2" xfId="1280"/>
    <cellStyle name="Normal 7 3 4 2 3" xfId="1058"/>
    <cellStyle name="Normal 7 3 4 2 4" xfId="741"/>
    <cellStyle name="Normal 7 3 4 3" xfId="1206"/>
    <cellStyle name="Normal 7 3 4 4" xfId="931"/>
    <cellStyle name="Normal 7 3 4 5" xfId="638"/>
    <cellStyle name="Normal 7 3 5" xfId="272"/>
    <cellStyle name="Normal 7 3 5 2" xfId="1109"/>
    <cellStyle name="Normal 7 3 5 3" xfId="835"/>
    <cellStyle name="Normal 7 3 5 4" xfId="541"/>
    <cellStyle name="Normal 7 3 6" xfId="228"/>
    <cellStyle name="Normal 7 3 6 2" xfId="1281"/>
    <cellStyle name="Normal 7 3 6 3" xfId="786"/>
    <cellStyle name="Normal 7 3 6 4" xfId="498"/>
    <cellStyle name="Normal 7 3 7" xfId="189"/>
    <cellStyle name="Normal 7 3 7 2" xfId="1282"/>
    <cellStyle name="Normal 7 3 7 3" xfId="961"/>
    <cellStyle name="Normal 7 3 7 4" xfId="463"/>
    <cellStyle name="Normal 7 3 8" xfId="155"/>
    <cellStyle name="Normal 7 3 8 2" xfId="1283"/>
    <cellStyle name="Normal 7 3 8 3" xfId="967"/>
    <cellStyle name="Normal 7 3 8 4" xfId="670"/>
    <cellStyle name="Normal 7 3 9" xfId="1063"/>
    <cellStyle name="Normal 7 4" xfId="48"/>
    <cellStyle name="Normal 7 4 10" xfId="430"/>
    <cellStyle name="Normal 7 4 2" xfId="120"/>
    <cellStyle name="Normal 7 4 2 2" xfId="347"/>
    <cellStyle name="Normal 7 4 2 2 2" xfId="1284"/>
    <cellStyle name="Normal 7 4 2 2 3" xfId="1029"/>
    <cellStyle name="Normal 7 4 2 2 4" xfId="713"/>
    <cellStyle name="Normal 7 4 2 3" xfId="1171"/>
    <cellStyle name="Normal 7 4 2 4" xfId="896"/>
    <cellStyle name="Normal 7 4 2 5" xfId="602"/>
    <cellStyle name="Normal 7 4 3" xfId="87"/>
    <cellStyle name="Normal 7 4 3 2" xfId="315"/>
    <cellStyle name="Normal 7 4 3 2 2" xfId="1285"/>
    <cellStyle name="Normal 7 4 3 2 3" xfId="1002"/>
    <cellStyle name="Normal 7 4 3 2 4" xfId="686"/>
    <cellStyle name="Normal 7 4 3 3" xfId="1140"/>
    <cellStyle name="Normal 7 4 3 4" xfId="865"/>
    <cellStyle name="Normal 7 4 3 5" xfId="571"/>
    <cellStyle name="Normal 7 4 4" xfId="273"/>
    <cellStyle name="Normal 7 4 4 2" xfId="1110"/>
    <cellStyle name="Normal 7 4 4 3" xfId="836"/>
    <cellStyle name="Normal 7 4 4 4" xfId="542"/>
    <cellStyle name="Normal 7 4 5" xfId="229"/>
    <cellStyle name="Normal 7 4 5 2" xfId="1286"/>
    <cellStyle name="Normal 7 4 5 3" xfId="789"/>
    <cellStyle name="Normal 7 4 5 4" xfId="499"/>
    <cellStyle name="Normal 7 4 6" xfId="190"/>
    <cellStyle name="Normal 7 4 6 2" xfId="1287"/>
    <cellStyle name="Normal 7 4 6 3" xfId="784"/>
    <cellStyle name="Normal 7 4 6 4" xfId="464"/>
    <cellStyle name="Normal 7 4 7" xfId="156"/>
    <cellStyle name="Normal 7 4 7 2" xfId="1288"/>
    <cellStyle name="Normal 7 4 7 3" xfId="966"/>
    <cellStyle name="Normal 7 4 7 4" xfId="669"/>
    <cellStyle name="Normal 7 4 8" xfId="1064"/>
    <cellStyle name="Normal 7 4 9" xfId="748"/>
    <cellStyle name="Normal 7 5" xfId="49"/>
    <cellStyle name="Normal 7 5 10" xfId="749"/>
    <cellStyle name="Normal 7 5 11" xfId="411"/>
    <cellStyle name="Normal 7 5 2" xfId="50"/>
    <cellStyle name="Normal 7 5 2 10" xfId="750"/>
    <cellStyle name="Normal 7 5 2 11" xfId="431"/>
    <cellStyle name="Normal 7 5 2 2" xfId="57"/>
    <cellStyle name="Normal 7 5 2 2 10" xfId="757"/>
    <cellStyle name="Normal 7 5 2 2 11" xfId="438"/>
    <cellStyle name="Normal 7 5 2 2 2" xfId="59"/>
    <cellStyle name="Normal 7 5 2 2 2 10" xfId="1075"/>
    <cellStyle name="Normal 7 5 2 2 2 11" xfId="759"/>
    <cellStyle name="Normal 7 5 2 2 2 12" xfId="440"/>
    <cellStyle name="Normal 7 5 2 2 2 2" xfId="62"/>
    <cellStyle name="Normal 7 5 2 2 2 2 10" xfId="763"/>
    <cellStyle name="Normal 7 5 2 2 2 2 11" xfId="443"/>
    <cellStyle name="Normal 7 5 2 2 2 2 2" xfId="74"/>
    <cellStyle name="Normal 7 5 2 2 2 2 2 10" xfId="452"/>
    <cellStyle name="Normal 7 5 2 2 2 2 2 2" xfId="80"/>
    <cellStyle name="Normal 7 5 2 2 2 2 2 2 2" xfId="141"/>
    <cellStyle name="Normal 7 5 2 2 2 2 2 2 2 2" xfId="368"/>
    <cellStyle name="Normal 7 5 2 2 2 2 2 2 2 2 2" xfId="1289"/>
    <cellStyle name="Normal 7 5 2 2 2 2 2 2 2 2 3" xfId="1050"/>
    <cellStyle name="Normal 7 5 2 2 2 2 2 2 2 2 4" xfId="734"/>
    <cellStyle name="Normal 7 5 2 2 2 2 2 2 2 3" xfId="1192"/>
    <cellStyle name="Normal 7 5 2 2 2 2 2 2 2 4" xfId="917"/>
    <cellStyle name="Normal 7 5 2 2 2 2 2 2 2 5" xfId="623"/>
    <cellStyle name="Normal 7 5 2 2 2 2 2 2 3" xfId="299"/>
    <cellStyle name="Normal 7 5 2 2 2 2 2 2 3 2" xfId="1290"/>
    <cellStyle name="Normal 7 5 2 2 2 2 2 2 3 3" xfId="858"/>
    <cellStyle name="Normal 7 5 2 2 2 2 2 2 3 4" xfId="564"/>
    <cellStyle name="Normal 7 5 2 2 2 2 2 2 4" xfId="223"/>
    <cellStyle name="Normal 7 5 2 2 2 2 2 2 4 2" xfId="1291"/>
    <cellStyle name="Normal 7 5 2 2 2 2 2 2 4 3" xfId="996"/>
    <cellStyle name="Normal 7 5 2 2 2 2 2 2 4 4" xfId="494"/>
    <cellStyle name="Normal 7 5 2 2 2 2 2 2 5" xfId="181"/>
    <cellStyle name="Normal 7 5 2 2 2 2 2 2 5 2" xfId="1292"/>
    <cellStyle name="Normal 7 5 2 2 2 2 2 2 5 3" xfId="943"/>
    <cellStyle name="Normal 7 5 2 2 2 2 2 2 5 4" xfId="655"/>
    <cellStyle name="Normal 7 5 2 2 2 2 2 2 6" xfId="1132"/>
    <cellStyle name="Normal 7 5 2 2 2 2 2 2 7" xfId="778"/>
    <cellStyle name="Normal 7 5 2 2 2 2 2 2 8" xfId="456"/>
    <cellStyle name="Normal 7 5 2 2 2 2 2 3" xfId="110"/>
    <cellStyle name="Normal 7 5 2 2 2 2 2 3 2" xfId="336"/>
    <cellStyle name="Normal 7 5 2 2 2 2 2 3 2 2" xfId="1293"/>
    <cellStyle name="Normal 7 5 2 2 2 2 2 3 2 3" xfId="1023"/>
    <cellStyle name="Normal 7 5 2 2 2 2 2 3 2 4" xfId="707"/>
    <cellStyle name="Normal 7 5 2 2 2 2 2 3 3" xfId="1161"/>
    <cellStyle name="Normal 7 5 2 2 2 2 2 3 4" xfId="886"/>
    <cellStyle name="Normal 7 5 2 2 2 2 2 3 5" xfId="592"/>
    <cellStyle name="Normal 7 5 2 2 2 2 2 4" xfId="259"/>
    <cellStyle name="Normal 7 5 2 2 2 2 2 4 2" xfId="1095"/>
    <cellStyle name="Normal 7 5 2 2 2 2 2 4 3" xfId="822"/>
    <cellStyle name="Normal 7 5 2 2 2 2 2 4 4" xfId="528"/>
    <cellStyle name="Normal 7 5 2 2 2 2 2 5" xfId="250"/>
    <cellStyle name="Normal 7 5 2 2 2 2 2 5 2" xfId="1294"/>
    <cellStyle name="Normal 7 5 2 2 2 2 2 5 3" xfId="812"/>
    <cellStyle name="Normal 7 5 2 2 2 2 2 5 4" xfId="520"/>
    <cellStyle name="Normal 7 5 2 2 2 2 2 6" xfId="213"/>
    <cellStyle name="Normal 7 5 2 2 2 2 2 6 2" xfId="1295"/>
    <cellStyle name="Normal 7 5 2 2 2 2 2 6 3" xfId="987"/>
    <cellStyle name="Normal 7 5 2 2 2 2 2 6 4" xfId="485"/>
    <cellStyle name="Normal 7 5 2 2 2 2 2 7" xfId="177"/>
    <cellStyle name="Normal 7 5 2 2 2 2 2 7 2" xfId="1296"/>
    <cellStyle name="Normal 7 5 2 2 2 2 2 7 3" xfId="964"/>
    <cellStyle name="Normal 7 5 2 2 2 2 2 7 4" xfId="667"/>
    <cellStyle name="Normal 7 5 2 2 2 2 2 8" xfId="1085"/>
    <cellStyle name="Normal 7 5 2 2 2 2 2 9" xfId="769"/>
    <cellStyle name="Normal 7 5 2 2 2 2 3" xfId="135"/>
    <cellStyle name="Normal 7 5 2 2 2 2 3 2" xfId="362"/>
    <cellStyle name="Normal 7 5 2 2 2 2 3 2 2" xfId="1297"/>
    <cellStyle name="Normal 7 5 2 2 2 2 3 2 3" xfId="1044"/>
    <cellStyle name="Normal 7 5 2 2 2 2 3 2 4" xfId="728"/>
    <cellStyle name="Normal 7 5 2 2 2 2 3 3" xfId="1186"/>
    <cellStyle name="Normal 7 5 2 2 2 2 3 4" xfId="911"/>
    <cellStyle name="Normal 7 5 2 2 2 2 3 5" xfId="617"/>
    <cellStyle name="Normal 7 5 2 2 2 2 4" xfId="103"/>
    <cellStyle name="Normal 7 5 2 2 2 2 4 2" xfId="330"/>
    <cellStyle name="Normal 7 5 2 2 2 2 4 2 2" xfId="1298"/>
    <cellStyle name="Normal 7 5 2 2 2 2 4 2 3" xfId="1017"/>
    <cellStyle name="Normal 7 5 2 2 2 2 4 2 4" xfId="701"/>
    <cellStyle name="Normal 7 5 2 2 2 2 4 3" xfId="1155"/>
    <cellStyle name="Normal 7 5 2 2 2 2 4 4" xfId="880"/>
    <cellStyle name="Normal 7 5 2 2 2 2 4 5" xfId="586"/>
    <cellStyle name="Normal 7 5 2 2 2 2 5" xfId="278"/>
    <cellStyle name="Normal 7 5 2 2 2 2 5 2" xfId="1115"/>
    <cellStyle name="Normal 7 5 2 2 2 2 5 3" xfId="841"/>
    <cellStyle name="Normal 7 5 2 2 2 2 5 4" xfId="547"/>
    <cellStyle name="Normal 7 5 2 2 2 2 6" xfId="244"/>
    <cellStyle name="Normal 7 5 2 2 2 2 6 2" xfId="1299"/>
    <cellStyle name="Normal 7 5 2 2 2 2 6 3" xfId="805"/>
    <cellStyle name="Normal 7 5 2 2 2 2 6 4" xfId="514"/>
    <cellStyle name="Normal 7 5 2 2 2 2 7" xfId="206"/>
    <cellStyle name="Normal 7 5 2 2 2 2 7 2" xfId="1300"/>
    <cellStyle name="Normal 7 5 2 2 2 2 7 3" xfId="949"/>
    <cellStyle name="Normal 7 5 2 2 2 2 7 4" xfId="479"/>
    <cellStyle name="Normal 7 5 2 2 2 2 8" xfId="170"/>
    <cellStyle name="Normal 7 5 2 2 2 2 8 2" xfId="1301"/>
    <cellStyle name="Normal 7 5 2 2 2 2 8 3" xfId="947"/>
    <cellStyle name="Normal 7 5 2 2 2 2 8 4" xfId="658"/>
    <cellStyle name="Normal 7 5 2 2 2 2 9" xfId="1079"/>
    <cellStyle name="Normal 7 5 2 2 2 3" xfId="70"/>
    <cellStyle name="Normal 7 5 2 2 2 3 10" xfId="449"/>
    <cellStyle name="Normal 7 5 2 2 2 3 2" xfId="138"/>
    <cellStyle name="Normal 7 5 2 2 2 3 2 2" xfId="365"/>
    <cellStyle name="Normal 7 5 2 2 2 3 2 2 2" xfId="1302"/>
    <cellStyle name="Normal 7 5 2 2 2 3 2 2 3" xfId="1047"/>
    <cellStyle name="Normal 7 5 2 2 2 3 2 2 4" xfId="731"/>
    <cellStyle name="Normal 7 5 2 2 2 3 2 3" xfId="1189"/>
    <cellStyle name="Normal 7 5 2 2 2 3 2 4" xfId="914"/>
    <cellStyle name="Normal 7 5 2 2 2 3 2 5" xfId="620"/>
    <cellStyle name="Normal 7 5 2 2 2 3 3" xfId="106"/>
    <cellStyle name="Normal 7 5 2 2 2 3 3 2" xfId="333"/>
    <cellStyle name="Normal 7 5 2 2 2 3 3 2 2" xfId="1303"/>
    <cellStyle name="Normal 7 5 2 2 2 3 3 2 3" xfId="1020"/>
    <cellStyle name="Normal 7 5 2 2 2 3 3 2 4" xfId="704"/>
    <cellStyle name="Normal 7 5 2 2 2 3 3 3" xfId="1158"/>
    <cellStyle name="Normal 7 5 2 2 2 3 3 4" xfId="883"/>
    <cellStyle name="Normal 7 5 2 2 2 3 3 5" xfId="589"/>
    <cellStyle name="Normal 7 5 2 2 2 3 4" xfId="279"/>
    <cellStyle name="Normal 7 5 2 2 2 3 4 2" xfId="1116"/>
    <cellStyle name="Normal 7 5 2 2 2 3 4 3" xfId="842"/>
    <cellStyle name="Normal 7 5 2 2 2 3 4 4" xfId="548"/>
    <cellStyle name="Normal 7 5 2 2 2 3 5" xfId="247"/>
    <cellStyle name="Normal 7 5 2 2 2 3 5 2" xfId="1304"/>
    <cellStyle name="Normal 7 5 2 2 2 3 5 3" xfId="808"/>
    <cellStyle name="Normal 7 5 2 2 2 3 5 4" xfId="517"/>
    <cellStyle name="Normal 7 5 2 2 2 3 6" xfId="209"/>
    <cellStyle name="Normal 7 5 2 2 2 3 6 2" xfId="1305"/>
    <cellStyle name="Normal 7 5 2 2 2 3 6 3" xfId="984"/>
    <cellStyle name="Normal 7 5 2 2 2 3 6 4" xfId="482"/>
    <cellStyle name="Normal 7 5 2 2 2 3 7" xfId="174"/>
    <cellStyle name="Normal 7 5 2 2 2 3 7 2" xfId="1306"/>
    <cellStyle name="Normal 7 5 2 2 2 3 7 3" xfId="969"/>
    <cellStyle name="Normal 7 5 2 2 2 3 7 4" xfId="671"/>
    <cellStyle name="Normal 7 5 2 2 2 3 8" xfId="1082"/>
    <cellStyle name="Normal 7 5 2 2 2 3 9" xfId="766"/>
    <cellStyle name="Normal 7 5 2 2 2 4" xfId="131"/>
    <cellStyle name="Normal 7 5 2 2 2 4 2" xfId="358"/>
    <cellStyle name="Normal 7 5 2 2 2 4 2 2" xfId="1307"/>
    <cellStyle name="Normal 7 5 2 2 2 4 2 3" xfId="1040"/>
    <cellStyle name="Normal 7 5 2 2 2 4 2 4" xfId="724"/>
    <cellStyle name="Normal 7 5 2 2 2 4 3" xfId="1182"/>
    <cellStyle name="Normal 7 5 2 2 2 4 4" xfId="907"/>
    <cellStyle name="Normal 7 5 2 2 2 4 5" xfId="613"/>
    <cellStyle name="Normal 7 5 2 2 2 5" xfId="98"/>
    <cellStyle name="Normal 7 5 2 2 2 5 2" xfId="326"/>
    <cellStyle name="Normal 7 5 2 2 2 5 2 2" xfId="1308"/>
    <cellStyle name="Normal 7 5 2 2 2 5 2 3" xfId="1013"/>
    <cellStyle name="Normal 7 5 2 2 2 5 2 4" xfId="697"/>
    <cellStyle name="Normal 7 5 2 2 2 5 3" xfId="1151"/>
    <cellStyle name="Normal 7 5 2 2 2 5 4" xfId="876"/>
    <cellStyle name="Normal 7 5 2 2 2 5 5" xfId="582"/>
    <cellStyle name="Normal 7 5 2 2 2 6" xfId="277"/>
    <cellStyle name="Normal 7 5 2 2 2 6 2" xfId="1114"/>
    <cellStyle name="Normal 7 5 2 2 2 6 3" xfId="840"/>
    <cellStyle name="Normal 7 5 2 2 2 6 4" xfId="546"/>
    <cellStyle name="Normal 7 5 2 2 2 7" xfId="240"/>
    <cellStyle name="Normal 7 5 2 2 2 7 2" xfId="1309"/>
    <cellStyle name="Normal 7 5 2 2 2 7 3" xfId="800"/>
    <cellStyle name="Normal 7 5 2 2 2 7 4" xfId="510"/>
    <cellStyle name="Normal 7 5 2 2 2 8" xfId="201"/>
    <cellStyle name="Normal 7 5 2 2 2 8 2" xfId="1310"/>
    <cellStyle name="Normal 7 5 2 2 2 8 3" xfId="945"/>
    <cellStyle name="Normal 7 5 2 2 2 8 4" xfId="475"/>
    <cellStyle name="Normal 7 5 2 2 2 9" xfId="167"/>
    <cellStyle name="Normal 7 5 2 2 2 9 2" xfId="1311"/>
    <cellStyle name="Normal 7 5 2 2 2 9 3" xfId="940"/>
    <cellStyle name="Normal 7 5 2 2 2 9 4" xfId="652"/>
    <cellStyle name="Normal 7 5 2 2 3" xfId="129"/>
    <cellStyle name="Normal 7 5 2 2 3 2" xfId="356"/>
    <cellStyle name="Normal 7 5 2 2 3 2 2" xfId="1312"/>
    <cellStyle name="Normal 7 5 2 2 3 2 3" xfId="1038"/>
    <cellStyle name="Normal 7 5 2 2 3 2 4" xfId="722"/>
    <cellStyle name="Normal 7 5 2 2 3 3" xfId="1180"/>
    <cellStyle name="Normal 7 5 2 2 3 4" xfId="905"/>
    <cellStyle name="Normal 7 5 2 2 3 5" xfId="611"/>
    <cellStyle name="Normal 7 5 2 2 4" xfId="96"/>
    <cellStyle name="Normal 7 5 2 2 4 2" xfId="324"/>
    <cellStyle name="Normal 7 5 2 2 4 2 2" xfId="1313"/>
    <cellStyle name="Normal 7 5 2 2 4 2 3" xfId="1011"/>
    <cellStyle name="Normal 7 5 2 2 4 2 4" xfId="695"/>
    <cellStyle name="Normal 7 5 2 2 4 3" xfId="1149"/>
    <cellStyle name="Normal 7 5 2 2 4 4" xfId="874"/>
    <cellStyle name="Normal 7 5 2 2 4 5" xfId="580"/>
    <cellStyle name="Normal 7 5 2 2 5" xfId="276"/>
    <cellStyle name="Normal 7 5 2 2 5 2" xfId="1113"/>
    <cellStyle name="Normal 7 5 2 2 5 3" xfId="839"/>
    <cellStyle name="Normal 7 5 2 2 5 4" xfId="545"/>
    <cellStyle name="Normal 7 5 2 2 6" xfId="238"/>
    <cellStyle name="Normal 7 5 2 2 6 2" xfId="1314"/>
    <cellStyle name="Normal 7 5 2 2 6 3" xfId="798"/>
    <cellStyle name="Normal 7 5 2 2 6 4" xfId="508"/>
    <cellStyle name="Normal 7 5 2 2 7" xfId="199"/>
    <cellStyle name="Normal 7 5 2 2 7 2" xfId="1315"/>
    <cellStyle name="Normal 7 5 2 2 7 3" xfId="981"/>
    <cellStyle name="Normal 7 5 2 2 7 4" xfId="473"/>
    <cellStyle name="Normal 7 5 2 2 8" xfId="165"/>
    <cellStyle name="Normal 7 5 2 2 8 2" xfId="1316"/>
    <cellStyle name="Normal 7 5 2 2 8 3" xfId="976"/>
    <cellStyle name="Normal 7 5 2 2 8 4" xfId="676"/>
    <cellStyle name="Normal 7 5 2 2 9" xfId="1073"/>
    <cellStyle name="Normal 7 5 2 3" xfId="122"/>
    <cellStyle name="Normal 7 5 2 3 2" xfId="349"/>
    <cellStyle name="Normal 7 5 2 3 2 2" xfId="1317"/>
    <cellStyle name="Normal 7 5 2 3 2 3" xfId="1031"/>
    <cellStyle name="Normal 7 5 2 3 2 4" xfId="715"/>
    <cellStyle name="Normal 7 5 2 3 3" xfId="1173"/>
    <cellStyle name="Normal 7 5 2 3 4" xfId="898"/>
    <cellStyle name="Normal 7 5 2 3 5" xfId="604"/>
    <cellStyle name="Normal 7 5 2 4" xfId="89"/>
    <cellStyle name="Normal 7 5 2 4 2" xfId="317"/>
    <cellStyle name="Normal 7 5 2 4 2 2" xfId="1318"/>
    <cellStyle name="Normal 7 5 2 4 2 3" xfId="1004"/>
    <cellStyle name="Normal 7 5 2 4 2 4" xfId="688"/>
    <cellStyle name="Normal 7 5 2 4 3" xfId="1142"/>
    <cellStyle name="Normal 7 5 2 4 4" xfId="867"/>
    <cellStyle name="Normal 7 5 2 4 5" xfId="573"/>
    <cellStyle name="Normal 7 5 2 5" xfId="275"/>
    <cellStyle name="Normal 7 5 2 5 2" xfId="1112"/>
    <cellStyle name="Normal 7 5 2 5 3" xfId="838"/>
    <cellStyle name="Normal 7 5 2 5 4" xfId="544"/>
    <cellStyle name="Normal 7 5 2 6" xfId="231"/>
    <cellStyle name="Normal 7 5 2 6 2" xfId="1319"/>
    <cellStyle name="Normal 7 5 2 6 3" xfId="791"/>
    <cellStyle name="Normal 7 5 2 6 4" xfId="501"/>
    <cellStyle name="Normal 7 5 2 7" xfId="192"/>
    <cellStyle name="Normal 7 5 2 7 2" xfId="1320"/>
    <cellStyle name="Normal 7 5 2 7 3" xfId="956"/>
    <cellStyle name="Normal 7 5 2 7 4" xfId="466"/>
    <cellStyle name="Normal 7 5 2 8" xfId="158"/>
    <cellStyle name="Normal 7 5 2 8 2" xfId="1321"/>
    <cellStyle name="Normal 7 5 2 8 3" xfId="934"/>
    <cellStyle name="Normal 7 5 2 8 4" xfId="647"/>
    <cellStyle name="Normal 7 5 2 9" xfId="1066"/>
    <cellStyle name="Normal 7 5 3" xfId="121"/>
    <cellStyle name="Normal 7 5 3 2" xfId="348"/>
    <cellStyle name="Normal 7 5 3 2 2" xfId="1322"/>
    <cellStyle name="Normal 7 5 3 2 3" xfId="1030"/>
    <cellStyle name="Normal 7 5 3 2 4" xfId="714"/>
    <cellStyle name="Normal 7 5 3 3" xfId="1172"/>
    <cellStyle name="Normal 7 5 3 4" xfId="897"/>
    <cellStyle name="Normal 7 5 3 5" xfId="603"/>
    <cellStyle name="Normal 7 5 4" xfId="88"/>
    <cellStyle name="Normal 7 5 4 2" xfId="316"/>
    <cellStyle name="Normal 7 5 4 2 2" xfId="1323"/>
    <cellStyle name="Normal 7 5 4 2 3" xfId="1003"/>
    <cellStyle name="Normal 7 5 4 2 4" xfId="687"/>
    <cellStyle name="Normal 7 5 4 3" xfId="1141"/>
    <cellStyle name="Normal 7 5 4 4" xfId="866"/>
    <cellStyle name="Normal 7 5 4 5" xfId="572"/>
    <cellStyle name="Normal 7 5 5" xfId="274"/>
    <cellStyle name="Normal 7 5 5 2" xfId="1111"/>
    <cellStyle name="Normal 7 5 5 3" xfId="837"/>
    <cellStyle name="Normal 7 5 5 4" xfId="543"/>
    <cellStyle name="Normal 7 5 6" xfId="230"/>
    <cellStyle name="Normal 7 5 6 2" xfId="1324"/>
    <cellStyle name="Normal 7 5 6 3" xfId="790"/>
    <cellStyle name="Normal 7 5 6 4" xfId="500"/>
    <cellStyle name="Normal 7 5 7" xfId="191"/>
    <cellStyle name="Normal 7 5 7 2" xfId="1325"/>
    <cellStyle name="Normal 7 5 7 3" xfId="960"/>
    <cellStyle name="Normal 7 5 7 4" xfId="465"/>
    <cellStyle name="Normal 7 5 8" xfId="157"/>
    <cellStyle name="Normal 7 5 8 2" xfId="1326"/>
    <cellStyle name="Normal 7 5 8 3" xfId="946"/>
    <cellStyle name="Normal 7 5 8 4" xfId="657"/>
    <cellStyle name="Normal 7 5 9" xfId="1065"/>
    <cellStyle name="Normal 7 6" xfId="51"/>
    <cellStyle name="Normal 7 6 10" xfId="1067"/>
    <cellStyle name="Normal 7 6 11" xfId="751"/>
    <cellStyle name="Normal 7 6 12" xfId="432"/>
    <cellStyle name="Normal 7 6 2" xfId="53"/>
    <cellStyle name="Normal 7 6 2 10" xfId="434"/>
    <cellStyle name="Normal 7 6 2 2" xfId="125"/>
    <cellStyle name="Normal 7 6 2 2 2" xfId="352"/>
    <cellStyle name="Normal 7 6 2 2 2 2" xfId="1327"/>
    <cellStyle name="Normal 7 6 2 2 2 3" xfId="1034"/>
    <cellStyle name="Normal 7 6 2 2 2 4" xfId="718"/>
    <cellStyle name="Normal 7 6 2 2 3" xfId="1176"/>
    <cellStyle name="Normal 7 6 2 2 4" xfId="901"/>
    <cellStyle name="Normal 7 6 2 2 5" xfId="607"/>
    <cellStyle name="Normal 7 6 2 3" xfId="92"/>
    <cellStyle name="Normal 7 6 2 3 2" xfId="320"/>
    <cellStyle name="Normal 7 6 2 3 2 2" xfId="1328"/>
    <cellStyle name="Normal 7 6 2 3 2 3" xfId="1007"/>
    <cellStyle name="Normal 7 6 2 3 2 4" xfId="691"/>
    <cellStyle name="Normal 7 6 2 3 3" xfId="1145"/>
    <cellStyle name="Normal 7 6 2 3 4" xfId="870"/>
    <cellStyle name="Normal 7 6 2 3 5" xfId="576"/>
    <cellStyle name="Normal 7 6 2 4" xfId="281"/>
    <cellStyle name="Normal 7 6 2 4 2" xfId="1118"/>
    <cellStyle name="Normal 7 6 2 4 3" xfId="844"/>
    <cellStyle name="Normal 7 6 2 4 4" xfId="550"/>
    <cellStyle name="Normal 7 6 2 5" xfId="234"/>
    <cellStyle name="Normal 7 6 2 5 2" xfId="1329"/>
    <cellStyle name="Normal 7 6 2 5 3" xfId="794"/>
    <cellStyle name="Normal 7 6 2 5 4" xfId="504"/>
    <cellStyle name="Normal 7 6 2 6" xfId="195"/>
    <cellStyle name="Normal 7 6 2 6 2" xfId="1330"/>
    <cellStyle name="Normal 7 6 2 6 3" xfId="970"/>
    <cellStyle name="Normal 7 6 2 6 4" xfId="469"/>
    <cellStyle name="Normal 7 6 2 7" xfId="161"/>
    <cellStyle name="Normal 7 6 2 7 2" xfId="1331"/>
    <cellStyle name="Normal 7 6 2 7 3" xfId="978"/>
    <cellStyle name="Normal 7 6 2 7 4" xfId="678"/>
    <cellStyle name="Normal 7 6 2 8" xfId="1069"/>
    <cellStyle name="Normal 7 6 2 9" xfId="753"/>
    <cellStyle name="Normal 7 6 3" xfId="58"/>
    <cellStyle name="Normal 7 6 3 10" xfId="439"/>
    <cellStyle name="Normal 7 6 3 2" xfId="130"/>
    <cellStyle name="Normal 7 6 3 2 2" xfId="357"/>
    <cellStyle name="Normal 7 6 3 2 2 2" xfId="1332"/>
    <cellStyle name="Normal 7 6 3 2 2 3" xfId="1039"/>
    <cellStyle name="Normal 7 6 3 2 2 4" xfId="723"/>
    <cellStyle name="Normal 7 6 3 2 3" xfId="1181"/>
    <cellStyle name="Normal 7 6 3 2 4" xfId="906"/>
    <cellStyle name="Normal 7 6 3 2 5" xfId="612"/>
    <cellStyle name="Normal 7 6 3 3" xfId="97"/>
    <cellStyle name="Normal 7 6 3 3 2" xfId="325"/>
    <cellStyle name="Normal 7 6 3 3 2 2" xfId="1333"/>
    <cellStyle name="Normal 7 6 3 3 2 3" xfId="1012"/>
    <cellStyle name="Normal 7 6 3 3 2 4" xfId="696"/>
    <cellStyle name="Normal 7 6 3 3 3" xfId="1150"/>
    <cellStyle name="Normal 7 6 3 3 4" xfId="875"/>
    <cellStyle name="Normal 7 6 3 3 5" xfId="581"/>
    <cellStyle name="Normal 7 6 3 4" xfId="282"/>
    <cellStyle name="Normal 7 6 3 4 2" xfId="1119"/>
    <cellStyle name="Normal 7 6 3 4 3" xfId="845"/>
    <cellStyle name="Normal 7 6 3 4 4" xfId="551"/>
    <cellStyle name="Normal 7 6 3 5" xfId="239"/>
    <cellStyle name="Normal 7 6 3 5 2" xfId="1334"/>
    <cellStyle name="Normal 7 6 3 5 3" xfId="799"/>
    <cellStyle name="Normal 7 6 3 5 4" xfId="509"/>
    <cellStyle name="Normal 7 6 3 6" xfId="200"/>
    <cellStyle name="Normal 7 6 3 6 2" xfId="1335"/>
    <cellStyle name="Normal 7 6 3 6 3" xfId="953"/>
    <cellStyle name="Normal 7 6 3 6 4" xfId="474"/>
    <cellStyle name="Normal 7 6 3 7" xfId="166"/>
    <cellStyle name="Normal 7 6 3 7 2" xfId="1336"/>
    <cellStyle name="Normal 7 6 3 7 3" xfId="959"/>
    <cellStyle name="Normal 7 6 3 7 4" xfId="664"/>
    <cellStyle name="Normal 7 6 3 8" xfId="1074"/>
    <cellStyle name="Normal 7 6 3 9" xfId="758"/>
    <cellStyle name="Normal 7 6 4" xfId="123"/>
    <cellStyle name="Normal 7 6 4 2" xfId="350"/>
    <cellStyle name="Normal 7 6 4 2 2" xfId="1337"/>
    <cellStyle name="Normal 7 6 4 2 3" xfId="1032"/>
    <cellStyle name="Normal 7 6 4 2 4" xfId="716"/>
    <cellStyle name="Normal 7 6 4 3" xfId="1174"/>
    <cellStyle name="Normal 7 6 4 4" xfId="899"/>
    <cellStyle name="Normal 7 6 4 5" xfId="605"/>
    <cellStyle name="Normal 7 6 5" xfId="90"/>
    <cellStyle name="Normal 7 6 5 2" xfId="318"/>
    <cellStyle name="Normal 7 6 5 2 2" xfId="1338"/>
    <cellStyle name="Normal 7 6 5 2 3" xfId="1005"/>
    <cellStyle name="Normal 7 6 5 2 4" xfId="689"/>
    <cellStyle name="Normal 7 6 5 3" xfId="1143"/>
    <cellStyle name="Normal 7 6 5 4" xfId="868"/>
    <cellStyle name="Normal 7 6 5 5" xfId="574"/>
    <cellStyle name="Normal 7 6 6" xfId="280"/>
    <cellStyle name="Normal 7 6 6 2" xfId="1117"/>
    <cellStyle name="Normal 7 6 6 3" xfId="843"/>
    <cellStyle name="Normal 7 6 6 4" xfId="549"/>
    <cellStyle name="Normal 7 6 7" xfId="232"/>
    <cellStyle name="Normal 7 6 7 2" xfId="1339"/>
    <cellStyle name="Normal 7 6 7 3" xfId="792"/>
    <cellStyle name="Normal 7 6 7 4" xfId="502"/>
    <cellStyle name="Normal 7 6 8" xfId="193"/>
    <cellStyle name="Normal 7 6 8 2" xfId="1340"/>
    <cellStyle name="Normal 7 6 8 3" xfId="980"/>
    <cellStyle name="Normal 7 6 8 4" xfId="467"/>
    <cellStyle name="Normal 7 6 9" xfId="159"/>
    <cellStyle name="Normal 7 6 9 2" xfId="1341"/>
    <cellStyle name="Normal 7 6 9 3" xfId="935"/>
    <cellStyle name="Normal 7 6 9 4" xfId="648"/>
    <cellStyle name="Normal 7 7" xfId="52"/>
    <cellStyle name="Normal 7 7 10" xfId="433"/>
    <cellStyle name="Normal 7 7 2" xfId="124"/>
    <cellStyle name="Normal 7 7 2 2" xfId="351"/>
    <cellStyle name="Normal 7 7 2 2 2" xfId="1342"/>
    <cellStyle name="Normal 7 7 2 2 3" xfId="1033"/>
    <cellStyle name="Normal 7 7 2 2 4" xfId="717"/>
    <cellStyle name="Normal 7 7 2 3" xfId="1175"/>
    <cellStyle name="Normal 7 7 2 4" xfId="900"/>
    <cellStyle name="Normal 7 7 2 5" xfId="606"/>
    <cellStyle name="Normal 7 7 3" xfId="91"/>
    <cellStyle name="Normal 7 7 3 2" xfId="319"/>
    <cellStyle name="Normal 7 7 3 2 2" xfId="1343"/>
    <cellStyle name="Normal 7 7 3 2 3" xfId="1006"/>
    <cellStyle name="Normal 7 7 3 2 4" xfId="690"/>
    <cellStyle name="Normal 7 7 3 3" xfId="1144"/>
    <cellStyle name="Normal 7 7 3 4" xfId="869"/>
    <cellStyle name="Normal 7 7 3 5" xfId="575"/>
    <cellStyle name="Normal 7 7 4" xfId="283"/>
    <cellStyle name="Normal 7 7 4 2" xfId="1120"/>
    <cellStyle name="Normal 7 7 4 3" xfId="846"/>
    <cellStyle name="Normal 7 7 4 4" xfId="552"/>
    <cellStyle name="Normal 7 7 5" xfId="233"/>
    <cellStyle name="Normal 7 7 5 2" xfId="1344"/>
    <cellStyle name="Normal 7 7 5 3" xfId="793"/>
    <cellStyle name="Normal 7 7 5 4" xfId="503"/>
    <cellStyle name="Normal 7 7 6" xfId="194"/>
    <cellStyle name="Normal 7 7 6 2" xfId="1345"/>
    <cellStyle name="Normal 7 7 6 3" xfId="968"/>
    <cellStyle name="Normal 7 7 6 4" xfId="468"/>
    <cellStyle name="Normal 7 7 7" xfId="160"/>
    <cellStyle name="Normal 7 7 7 2" xfId="1346"/>
    <cellStyle name="Normal 7 7 7 3" xfId="936"/>
    <cellStyle name="Normal 7 7 7 4" xfId="649"/>
    <cellStyle name="Normal 7 7 8" xfId="1068"/>
    <cellStyle name="Normal 7 7 9" xfId="752"/>
    <cellStyle name="Normal 7 8" xfId="54"/>
    <cellStyle name="Normal 7 8 10" xfId="162"/>
    <cellStyle name="Normal 7 8 10 2" xfId="1347"/>
    <cellStyle name="Normal 7 8 10 3" xfId="963"/>
    <cellStyle name="Normal 7 8 10 4" xfId="666"/>
    <cellStyle name="Normal 7 8 11" xfId="1070"/>
    <cellStyle name="Normal 7 8 12" xfId="754"/>
    <cellStyle name="Normal 7 8 13" xfId="435"/>
    <cellStyle name="Normal 7 8 2" xfId="56"/>
    <cellStyle name="Normal 7 8 2 10" xfId="437"/>
    <cellStyle name="Normal 7 8 2 2" xfId="128"/>
    <cellStyle name="Normal 7 8 2 2 2" xfId="355"/>
    <cellStyle name="Normal 7 8 2 2 2 2" xfId="1348"/>
    <cellStyle name="Normal 7 8 2 2 2 3" xfId="1037"/>
    <cellStyle name="Normal 7 8 2 2 2 4" xfId="721"/>
    <cellStyle name="Normal 7 8 2 2 3" xfId="1179"/>
    <cellStyle name="Normal 7 8 2 2 4" xfId="904"/>
    <cellStyle name="Normal 7 8 2 2 5" xfId="610"/>
    <cellStyle name="Normal 7 8 2 3" xfId="95"/>
    <cellStyle name="Normal 7 8 2 3 2" xfId="323"/>
    <cellStyle name="Normal 7 8 2 3 2 2" xfId="1349"/>
    <cellStyle name="Normal 7 8 2 3 2 3" xfId="1010"/>
    <cellStyle name="Normal 7 8 2 3 2 4" xfId="694"/>
    <cellStyle name="Normal 7 8 2 3 3" xfId="1148"/>
    <cellStyle name="Normal 7 8 2 3 4" xfId="873"/>
    <cellStyle name="Normal 7 8 2 3 5" xfId="579"/>
    <cellStyle name="Normal 7 8 2 4" xfId="285"/>
    <cellStyle name="Normal 7 8 2 4 2" xfId="1122"/>
    <cellStyle name="Normal 7 8 2 4 3" xfId="848"/>
    <cellStyle name="Normal 7 8 2 4 4" xfId="554"/>
    <cellStyle name="Normal 7 8 2 5" xfId="237"/>
    <cellStyle name="Normal 7 8 2 5 2" xfId="1350"/>
    <cellStyle name="Normal 7 8 2 5 3" xfId="797"/>
    <cellStyle name="Normal 7 8 2 5 4" xfId="507"/>
    <cellStyle name="Normal 7 8 2 6" xfId="198"/>
    <cellStyle name="Normal 7 8 2 6 2" xfId="1351"/>
    <cellStyle name="Normal 7 8 2 6 3" xfId="973"/>
    <cellStyle name="Normal 7 8 2 6 4" xfId="472"/>
    <cellStyle name="Normal 7 8 2 7" xfId="164"/>
    <cellStyle name="Normal 7 8 2 7 2" xfId="1352"/>
    <cellStyle name="Normal 7 8 2 7 3" xfId="975"/>
    <cellStyle name="Normal 7 8 2 7 4" xfId="675"/>
    <cellStyle name="Normal 7 8 2 8" xfId="1072"/>
    <cellStyle name="Normal 7 8 2 9" xfId="756"/>
    <cellStyle name="Normal 7 8 3" xfId="68"/>
    <cellStyle name="Normal 7 8 3 10" xfId="447"/>
    <cellStyle name="Normal 7 8 3 2" xfId="139"/>
    <cellStyle name="Normal 7 8 3 2 2" xfId="366"/>
    <cellStyle name="Normal 7 8 3 2 2 2" xfId="1353"/>
    <cellStyle name="Normal 7 8 3 2 2 3" xfId="1048"/>
    <cellStyle name="Normal 7 8 3 2 2 4" xfId="732"/>
    <cellStyle name="Normal 7 8 3 2 3" xfId="1190"/>
    <cellStyle name="Normal 7 8 3 2 4" xfId="915"/>
    <cellStyle name="Normal 7 8 3 2 5" xfId="621"/>
    <cellStyle name="Normal 7 8 3 3" xfId="107"/>
    <cellStyle name="Normal 7 8 3 3 2" xfId="334"/>
    <cellStyle name="Normal 7 8 3 3 2 2" xfId="1354"/>
    <cellStyle name="Normal 7 8 3 3 2 3" xfId="1021"/>
    <cellStyle name="Normal 7 8 3 3 2 4" xfId="705"/>
    <cellStyle name="Normal 7 8 3 3 3" xfId="1159"/>
    <cellStyle name="Normal 7 8 3 3 4" xfId="884"/>
    <cellStyle name="Normal 7 8 3 3 5" xfId="590"/>
    <cellStyle name="Normal 7 8 3 4" xfId="286"/>
    <cellStyle name="Normal 7 8 3 4 2" xfId="1123"/>
    <cellStyle name="Normal 7 8 3 4 3" xfId="849"/>
    <cellStyle name="Normal 7 8 3 4 4" xfId="555"/>
    <cellStyle name="Normal 7 8 3 5" xfId="248"/>
    <cellStyle name="Normal 7 8 3 5 2" xfId="1355"/>
    <cellStyle name="Normal 7 8 3 5 3" xfId="809"/>
    <cellStyle name="Normal 7 8 3 5 4" xfId="518"/>
    <cellStyle name="Normal 7 8 3 6" xfId="210"/>
    <cellStyle name="Normal 7 8 3 6 2" xfId="1356"/>
    <cellStyle name="Normal 7 8 3 6 3" xfId="985"/>
    <cellStyle name="Normal 7 8 3 6 4" xfId="483"/>
    <cellStyle name="Normal 7 8 3 7" xfId="172"/>
    <cellStyle name="Normal 7 8 3 7 2" xfId="1357"/>
    <cellStyle name="Normal 7 8 3 7 3" xfId="962"/>
    <cellStyle name="Normal 7 8 3 7 4" xfId="665"/>
    <cellStyle name="Normal 7 8 3 8" xfId="1083"/>
    <cellStyle name="Normal 7 8 3 9" xfId="767"/>
    <cellStyle name="Normal 7 8 4" xfId="113"/>
    <cellStyle name="Normal 7 8 4 2" xfId="144"/>
    <cellStyle name="Normal 7 8 4 2 2" xfId="371"/>
    <cellStyle name="Normal 7 8 4 2 2 2" xfId="1358"/>
    <cellStyle name="Normal 7 8 4 2 2 3" xfId="1053"/>
    <cellStyle name="Normal 7 8 4 2 2 4" xfId="736"/>
    <cellStyle name="Normal 7 8 4 2 3" xfId="1195"/>
    <cellStyle name="Normal 7 8 4 2 4" xfId="920"/>
    <cellStyle name="Normal 7 8 4 2 5" xfId="626"/>
    <cellStyle name="Normal 7 8 4 3" xfId="339"/>
    <cellStyle name="Normal 7 8 4 3 2" xfId="1164"/>
    <cellStyle name="Normal 7 8 4 3 3" xfId="889"/>
    <cellStyle name="Normal 7 8 4 3 4" xfId="595"/>
    <cellStyle name="Normal 7 8 4 4" xfId="287"/>
    <cellStyle name="Normal 7 8 4 4 2" xfId="1124"/>
    <cellStyle name="Normal 7 8 4 4 3" xfId="850"/>
    <cellStyle name="Normal 7 8 4 4 4" xfId="556"/>
    <cellStyle name="Normal 7 8 4 5" xfId="253"/>
    <cellStyle name="Normal 7 8 4 5 2" xfId="1359"/>
    <cellStyle name="Normal 7 8 4 5 3" xfId="815"/>
    <cellStyle name="Normal 7 8 4 5 4" xfId="523"/>
    <cellStyle name="Normal 7 8 4 6" xfId="216"/>
    <cellStyle name="Normal 7 8 4 6 2" xfId="1360"/>
    <cellStyle name="Normal 7 8 4 6 3" xfId="990"/>
    <cellStyle name="Normal 7 8 4 6 4" xfId="679"/>
    <cellStyle name="Normal 7 8 4 7" xfId="1088"/>
    <cellStyle name="Normal 7 8 4 8" xfId="772"/>
    <cellStyle name="Normal 7 8 4 9" xfId="488"/>
    <cellStyle name="Normal 7 8 5" xfId="126"/>
    <cellStyle name="Normal 7 8 5 2" xfId="353"/>
    <cellStyle name="Normal 7 8 5 2 2" xfId="1361"/>
    <cellStyle name="Normal 7 8 5 2 3" xfId="1035"/>
    <cellStyle name="Normal 7 8 5 2 4" xfId="719"/>
    <cellStyle name="Normal 7 8 5 3" xfId="1177"/>
    <cellStyle name="Normal 7 8 5 4" xfId="902"/>
    <cellStyle name="Normal 7 8 5 5" xfId="608"/>
    <cellStyle name="Normal 7 8 6" xfId="93"/>
    <cellStyle name="Normal 7 8 6 2" xfId="321"/>
    <cellStyle name="Normal 7 8 6 2 2" xfId="1362"/>
    <cellStyle name="Normal 7 8 6 2 3" xfId="1008"/>
    <cellStyle name="Normal 7 8 6 2 4" xfId="692"/>
    <cellStyle name="Normal 7 8 6 3" xfId="1146"/>
    <cellStyle name="Normal 7 8 6 4" xfId="871"/>
    <cellStyle name="Normal 7 8 6 5" xfId="577"/>
    <cellStyle name="Normal 7 8 7" xfId="284"/>
    <cellStyle name="Normal 7 8 7 2" xfId="1121"/>
    <cellStyle name="Normal 7 8 7 3" xfId="847"/>
    <cellStyle name="Normal 7 8 7 4" xfId="553"/>
    <cellStyle name="Normal 7 8 8" xfId="235"/>
    <cellStyle name="Normal 7 8 8 2" xfId="1363"/>
    <cellStyle name="Normal 7 8 8 3" xfId="795"/>
    <cellStyle name="Normal 7 8 8 4" xfId="505"/>
    <cellStyle name="Normal 7 8 9" xfId="196"/>
    <cellStyle name="Normal 7 8 9 2" xfId="1364"/>
    <cellStyle name="Normal 7 8 9 3" xfId="785"/>
    <cellStyle name="Normal 7 8 9 4" xfId="470"/>
    <cellStyle name="Normal 7 9" xfId="55"/>
    <cellStyle name="Normal 7 9 10" xfId="436"/>
    <cellStyle name="Normal 7 9 2" xfId="127"/>
    <cellStyle name="Normal 7 9 2 2" xfId="354"/>
    <cellStyle name="Normal 7 9 2 2 2" xfId="1365"/>
    <cellStyle name="Normal 7 9 2 2 3" xfId="1036"/>
    <cellStyle name="Normal 7 9 2 2 4" xfId="720"/>
    <cellStyle name="Normal 7 9 2 3" xfId="1178"/>
    <cellStyle name="Normal 7 9 2 4" xfId="903"/>
    <cellStyle name="Normal 7 9 2 5" xfId="609"/>
    <cellStyle name="Normal 7 9 3" xfId="94"/>
    <cellStyle name="Normal 7 9 3 2" xfId="322"/>
    <cellStyle name="Normal 7 9 3 2 2" xfId="1366"/>
    <cellStyle name="Normal 7 9 3 2 3" xfId="1009"/>
    <cellStyle name="Normal 7 9 3 2 4" xfId="693"/>
    <cellStyle name="Normal 7 9 3 3" xfId="1147"/>
    <cellStyle name="Normal 7 9 3 4" xfId="872"/>
    <cellStyle name="Normal 7 9 3 5" xfId="578"/>
    <cellStyle name="Normal 7 9 4" xfId="288"/>
    <cellStyle name="Normal 7 9 4 2" xfId="1125"/>
    <cellStyle name="Normal 7 9 4 3" xfId="851"/>
    <cellStyle name="Normal 7 9 4 4" xfId="557"/>
    <cellStyle name="Normal 7 9 5" xfId="236"/>
    <cellStyle name="Normal 7 9 5 2" xfId="1367"/>
    <cellStyle name="Normal 7 9 5 3" xfId="796"/>
    <cellStyle name="Normal 7 9 5 4" xfId="506"/>
    <cellStyle name="Normal 7 9 6" xfId="197"/>
    <cellStyle name="Normal 7 9 6 2" xfId="1368"/>
    <cellStyle name="Normal 7 9 6 3" xfId="979"/>
    <cellStyle name="Normal 7 9 6 4" xfId="471"/>
    <cellStyle name="Normal 7 9 7" xfId="163"/>
    <cellStyle name="Normal 7 9 7 2" xfId="1369"/>
    <cellStyle name="Normal 7 9 7 3" xfId="944"/>
    <cellStyle name="Normal 7 9 7 4" xfId="656"/>
    <cellStyle name="Normal 7 9 8" xfId="1071"/>
    <cellStyle name="Normal 7 9 9" xfId="755"/>
    <cellStyle name="Normal 8" xfId="23"/>
    <cellStyle name="Normal 8 2" xfId="63"/>
    <cellStyle name="Normal 8 2 2" xfId="388"/>
    <cellStyle name="Normal 8 2 3" xfId="303"/>
    <cellStyle name="Normal 8 3" xfId="376"/>
    <cellStyle name="Normal 8 3 2" xfId="1197"/>
    <cellStyle name="Normal 8 3 3" xfId="922"/>
    <cellStyle name="Normal 8 3 4" xfId="628"/>
    <cellStyle name="Normal 8 4" xfId="400"/>
    <cellStyle name="Normal 8 4 2" xfId="1370"/>
    <cellStyle name="Normal 8 4 3" xfId="955"/>
    <cellStyle name="Normal 8 4 4" xfId="662"/>
    <cellStyle name="Normal 9" xfId="25"/>
    <cellStyle name="Normal 9 2" xfId="100"/>
    <cellStyle name="Normal 9 3" xfId="67"/>
    <cellStyle name="Normal 9 4" xfId="378"/>
    <cellStyle name="Normal 9 4 2" xfId="1199"/>
    <cellStyle name="Normal 9 4 3" xfId="924"/>
    <cellStyle name="Normal 9 4 4" xfId="630"/>
    <cellStyle name="Normal 9 5" xfId="203"/>
    <cellStyle name="Normal 9 6" xfId="396"/>
    <cellStyle name="Normal 9 6 2" xfId="1371"/>
    <cellStyle name="Normal 9 6 3" xfId="939"/>
    <cellStyle name="Normal 9 6 4" xfId="651"/>
    <cellStyle name="Normal 9 7" xfId="446"/>
    <cellStyle name="Normal 9 8" xfId="422"/>
    <cellStyle name="Normal_BSC Phong Nghiep vu" xfId="13"/>
    <cellStyle name="Percent" xfId="1" builtinId="5"/>
    <cellStyle name="Percent 2" xfId="7"/>
    <cellStyle name="Percent 2 2" xfId="44"/>
    <cellStyle name="Percent 2 3" xfId="45"/>
    <cellStyle name="Percent 2 4" xfId="425"/>
    <cellStyle name="Percent 2 4 2 2" xfId="743"/>
    <cellStyle name="Percent 2 5" xfId="416"/>
    <cellStyle name="Percent 2 5 2" xfId="1397"/>
    <cellStyle name="Percent 2 6" xfId="1387"/>
    <cellStyle name="Percent 3" xfId="9"/>
    <cellStyle name="Percent 3 10" xfId="397"/>
    <cellStyle name="Percent 3 11" xfId="1061"/>
    <cellStyle name="Percent 3 12" xfId="745"/>
    <cellStyle name="Percent 3 13" xfId="428"/>
    <cellStyle name="Percent 3 14" xfId="417"/>
    <cellStyle name="Percent 3 15" xfId="1382"/>
    <cellStyle name="Percent 3 2" xfId="117"/>
    <cellStyle name="Percent 3 2 2" xfId="344"/>
    <cellStyle name="Percent 3 2 2 2" xfId="1168"/>
    <cellStyle name="Percent 3 2 2 3" xfId="1026"/>
    <cellStyle name="Percent 3 2 2 4" xfId="710"/>
    <cellStyle name="Percent 3 2 3" xfId="1092"/>
    <cellStyle name="Percent 3 2 4" xfId="893"/>
    <cellStyle name="Percent 3 2 5" xfId="599"/>
    <cellStyle name="Percent 3 3" xfId="84"/>
    <cellStyle name="Percent 3 3 2" xfId="308"/>
    <cellStyle name="Percent 3 3 2 2" xfId="1372"/>
    <cellStyle name="Percent 3 3 2 3" xfId="999"/>
    <cellStyle name="Percent 3 3 2 4" xfId="683"/>
    <cellStyle name="Percent 3 3 3" xfId="1137"/>
    <cellStyle name="Percent 3 3 4" xfId="862"/>
    <cellStyle name="Percent 3 3 5" xfId="568"/>
    <cellStyle name="Percent 3 4" xfId="34"/>
    <cellStyle name="Percent 3 4 2" xfId="384"/>
    <cellStyle name="Percent 3 4 2 2" xfId="1373"/>
    <cellStyle name="Percent 3 4 2 3" xfId="1056"/>
    <cellStyle name="Percent 3 4 2 4" xfId="739"/>
    <cellStyle name="Percent 3 4 3" xfId="1204"/>
    <cellStyle name="Percent 3 4 4" xfId="929"/>
    <cellStyle name="Percent 3 4 5" xfId="636"/>
    <cellStyle name="Percent 3 5" xfId="311"/>
    <cellStyle name="Percent 3 6" xfId="289"/>
    <cellStyle name="Percent 3 6 2" xfId="1126"/>
    <cellStyle name="Percent 3 6 3" xfId="852"/>
    <cellStyle name="Percent 3 6 4" xfId="558"/>
    <cellStyle name="Percent 3 7" xfId="226"/>
    <cellStyle name="Percent 3 7 2" xfId="1374"/>
    <cellStyle name="Percent 3 7 3" xfId="782"/>
    <cellStyle name="Percent 3 7 4" xfId="496"/>
    <cellStyle name="Percent 3 8" xfId="187"/>
    <cellStyle name="Percent 3 8 2" xfId="1375"/>
    <cellStyle name="Percent 3 8 3" xfId="787"/>
    <cellStyle name="Percent 3 8 4" xfId="461"/>
    <cellStyle name="Percent 3 9" xfId="153"/>
    <cellStyle name="Percent 3 9 2" xfId="1376"/>
    <cellStyle name="Percent 3 9 3" xfId="952"/>
    <cellStyle name="Percent 3 9 4" xfId="661"/>
    <cellStyle name="Percent 4" xfId="24"/>
    <cellStyle name="Percent 4 2" xfId="46"/>
    <cellStyle name="Percent 4 3" xfId="377"/>
    <cellStyle name="Percent 4 3 2" xfId="1198"/>
    <cellStyle name="Percent 4 3 3" xfId="923"/>
    <cellStyle name="Percent 4 3 4" xfId="629"/>
    <cellStyle name="Percent 4 4" xfId="399"/>
    <cellStyle name="Percent 4 4 2" xfId="1377"/>
    <cellStyle name="Percent 4 4 3" xfId="950"/>
    <cellStyle name="Percent 4 4 4" xfId="660"/>
    <cellStyle name="Percent 5" xfId="26"/>
    <cellStyle name="Percent 5 2" xfId="64"/>
    <cellStyle name="Percent 5 3" xfId="379"/>
    <cellStyle name="Percent 5 3 2" xfId="1200"/>
    <cellStyle name="Percent 5 3 3" xfId="925"/>
    <cellStyle name="Percent 5 3 4" xfId="631"/>
    <cellStyle name="Percent 5 4" xfId="394"/>
    <cellStyle name="Percent 5 4 2" xfId="1378"/>
    <cellStyle name="Percent 5 4 3" xfId="779"/>
    <cellStyle name="Percent 5 4 4" xfId="643"/>
    <cellStyle name="Percent 6" xfId="28"/>
    <cellStyle name="Percent 6 2" xfId="77"/>
    <cellStyle name="Percent 6 3" xfId="381"/>
    <cellStyle name="Percent 6 3 2" xfId="1202"/>
    <cellStyle name="Percent 6 3 3" xfId="927"/>
    <cellStyle name="Percent 6 3 4" xfId="633"/>
    <cellStyle name="Percent 6 4" xfId="1401"/>
    <cellStyle name="Percent 7" xfId="115"/>
    <cellStyle name="Percent 7 2" xfId="342"/>
    <cellStyle name="Percent 7 2 2" xfId="1166"/>
    <cellStyle name="Percent 7 2 3" xfId="891"/>
    <cellStyle name="Percent 7 2 4" xfId="597"/>
    <cellStyle name="Percent 7 3" xfId="255"/>
    <cellStyle name="Percent 7 3 2" xfId="1379"/>
    <cellStyle name="Percent 7 3 3" xfId="818"/>
    <cellStyle name="Percent 7 3 4" xfId="525"/>
    <cellStyle name="Percent 7 4" xfId="218"/>
    <cellStyle name="Percent 7 4 2" xfId="1380"/>
    <cellStyle name="Percent 7 4 3" xfId="992"/>
    <cellStyle name="Percent 7 4 4" xfId="680"/>
    <cellStyle name="Percent 7 5" xfId="1090"/>
    <cellStyle name="Percent 7 6" xfId="774"/>
    <cellStyle name="Percent 7 7" xfId="490"/>
    <cellStyle name="Percent 8" xfId="306"/>
    <cellStyle name="Percent 9" xfId="408"/>
    <cellStyle name="Phần trăm 2" xfId="17"/>
    <cellStyle name="TableStyleLight1" xfId="2"/>
    <cellStyle name="TableStyleLight1 2" xfId="14"/>
    <cellStyle name="TableStyleLight1 3" xfId="18"/>
    <cellStyle name="TableStyleLight1 4" xfId="313"/>
    <cellStyle name="TableStyleLight1 5" xfId="401"/>
    <cellStyle name="TableStyleLight1 6" xfId="140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523DEB"/>
      <color rgb="FF0000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0</xdr:col>
      <xdr:colOff>385144</xdr:colOff>
      <xdr:row>4</xdr:row>
      <xdr:rowOff>39832</xdr:rowOff>
    </xdr:from>
    <xdr:to>
      <xdr:col>1</xdr:col>
      <xdr:colOff>1304788</xdr:colOff>
      <xdr:row>4</xdr:row>
      <xdr:rowOff>39832</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a:xfrm>
          <a:off x="385144" y="1059007"/>
          <a:ext cx="1300644" cy="0"/>
        </a:xfrm>
        <a:prstGeom prst="line">
          <a:avLst/>
        </a:prstGeom>
        <a:noFill/>
        <a:ln w="9525">
          <a:solidFill>
            <a:srgbClr val="000000"/>
          </a:solidFill>
          <a:round/>
        </a:ln>
      </xdr:spPr>
    </xdr:sp>
    <xdr:clientData/>
  </xdr:twoCellAnchor>
  <xdr:twoCellAnchor editAs="oneCell">
    <xdr:from>
      <xdr:col>4</xdr:col>
      <xdr:colOff>143932</xdr:colOff>
      <xdr:row>2</xdr:row>
      <xdr:rowOff>44602</xdr:rowOff>
    </xdr:from>
    <xdr:to>
      <xdr:col>6</xdr:col>
      <xdr:colOff>712523</xdr:colOff>
      <xdr:row>2</xdr:row>
      <xdr:rowOff>44602</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4582582" y="578002"/>
          <a:ext cx="1928285" cy="0"/>
        </a:xfrm>
        <a:prstGeom prst="line">
          <a:avLst/>
        </a:prstGeom>
        <a:ln w="9360">
          <a:solidFill>
            <a:srgbClr val="000000"/>
          </a:solidFill>
          <a:rou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385144</xdr:colOff>
      <xdr:row>4</xdr:row>
      <xdr:rowOff>39832</xdr:rowOff>
    </xdr:from>
    <xdr:to>
      <xdr:col>1</xdr:col>
      <xdr:colOff>1304788</xdr:colOff>
      <xdr:row>4</xdr:row>
      <xdr:rowOff>39832</xdr:rowOff>
    </xdr:to>
    <xdr:sp macro="" textlink="">
      <xdr:nvSpPr>
        <xdr:cNvPr id="2" name="Line 2">
          <a:extLst>
            <a:ext uri="{FF2B5EF4-FFF2-40B4-BE49-F238E27FC236}">
              <a16:creationId xmlns:a16="http://schemas.microsoft.com/office/drawing/2014/main" id="{00000000-0008-0000-0100-000002000000}"/>
            </a:ext>
          </a:extLst>
        </xdr:cNvPr>
        <xdr:cNvSpPr>
          <a:spLocks noChangeShapeType="1"/>
        </xdr:cNvSpPr>
      </xdr:nvSpPr>
      <xdr:spPr>
        <a:xfrm>
          <a:off x="385144" y="1059007"/>
          <a:ext cx="1300644" cy="0"/>
        </a:xfrm>
        <a:prstGeom prst="line">
          <a:avLst/>
        </a:prstGeom>
        <a:noFill/>
        <a:ln w="9525">
          <a:solidFill>
            <a:srgbClr val="000000"/>
          </a:solidFill>
          <a:round/>
        </a:ln>
      </xdr:spPr>
    </xdr:sp>
    <xdr:clientData/>
  </xdr:twoCellAnchor>
  <xdr:twoCellAnchor editAs="oneCell">
    <xdr:from>
      <xdr:col>4</xdr:col>
      <xdr:colOff>143932</xdr:colOff>
      <xdr:row>2</xdr:row>
      <xdr:rowOff>44602</xdr:rowOff>
    </xdr:from>
    <xdr:to>
      <xdr:col>6</xdr:col>
      <xdr:colOff>632799</xdr:colOff>
      <xdr:row>2</xdr:row>
      <xdr:rowOff>44602</xdr:rowOff>
    </xdr:to>
    <xdr:sp macro="" textlink="">
      <xdr:nvSpPr>
        <xdr:cNvPr id="3" name="Line 1">
          <a:extLst>
            <a:ext uri="{FF2B5EF4-FFF2-40B4-BE49-F238E27FC236}">
              <a16:creationId xmlns:a16="http://schemas.microsoft.com/office/drawing/2014/main" id="{00000000-0008-0000-0100-000003000000}"/>
            </a:ext>
          </a:extLst>
        </xdr:cNvPr>
        <xdr:cNvSpPr/>
      </xdr:nvSpPr>
      <xdr:spPr>
        <a:xfrm>
          <a:off x="4582582" y="578002"/>
          <a:ext cx="1928285" cy="0"/>
        </a:xfrm>
        <a:prstGeom prst="line">
          <a:avLst/>
        </a:prstGeom>
        <a:ln w="9360">
          <a:solidFill>
            <a:srgbClr val="000000"/>
          </a:solidFill>
          <a:rou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127750</xdr:colOff>
      <xdr:row>4</xdr:row>
      <xdr:rowOff>39832</xdr:rowOff>
    </xdr:from>
    <xdr:to>
      <xdr:col>1</xdr:col>
      <xdr:colOff>1312334</xdr:colOff>
      <xdr:row>4</xdr:row>
      <xdr:rowOff>39832</xdr:rowOff>
    </xdr:to>
    <xdr:sp macro="" textlink="">
      <xdr:nvSpPr>
        <xdr:cNvPr id="2" name="Line 2">
          <a:extLst>
            <a:ext uri="{FF2B5EF4-FFF2-40B4-BE49-F238E27FC236}">
              <a16:creationId xmlns:a16="http://schemas.microsoft.com/office/drawing/2014/main" id="{00000000-0008-0000-0200-000002000000}"/>
            </a:ext>
          </a:extLst>
        </xdr:cNvPr>
        <xdr:cNvSpPr>
          <a:spLocks noChangeShapeType="1"/>
        </xdr:cNvSpPr>
      </xdr:nvSpPr>
      <xdr:spPr>
        <a:xfrm>
          <a:off x="508750" y="1034665"/>
          <a:ext cx="1184584" cy="0"/>
        </a:xfrm>
        <a:prstGeom prst="line">
          <a:avLst/>
        </a:prstGeom>
        <a:noFill/>
        <a:ln w="9525">
          <a:solidFill>
            <a:srgbClr val="000000"/>
          </a:solidFill>
          <a:round/>
        </a:ln>
      </xdr:spPr>
    </xdr:sp>
    <xdr:clientData/>
  </xdr:twoCellAnchor>
  <xdr:twoCellAnchor editAs="oneCell">
    <xdr:from>
      <xdr:col>4</xdr:col>
      <xdr:colOff>5484</xdr:colOff>
      <xdr:row>2</xdr:row>
      <xdr:rowOff>33224</xdr:rowOff>
    </xdr:from>
    <xdr:to>
      <xdr:col>6</xdr:col>
      <xdr:colOff>608344</xdr:colOff>
      <xdr:row>2</xdr:row>
      <xdr:rowOff>38518</xdr:rowOff>
    </xdr:to>
    <xdr:sp macro="" textlink="">
      <xdr:nvSpPr>
        <xdr:cNvPr id="3" name="Line 1">
          <a:extLst>
            <a:ext uri="{FF2B5EF4-FFF2-40B4-BE49-F238E27FC236}">
              <a16:creationId xmlns:a16="http://schemas.microsoft.com/office/drawing/2014/main" id="{00000000-0008-0000-0200-000003000000}"/>
            </a:ext>
          </a:extLst>
        </xdr:cNvPr>
        <xdr:cNvSpPr/>
      </xdr:nvSpPr>
      <xdr:spPr>
        <a:xfrm>
          <a:off x="5184703" y="557099"/>
          <a:ext cx="1924454" cy="5294"/>
        </a:xfrm>
        <a:prstGeom prst="line">
          <a:avLst/>
        </a:prstGeom>
        <a:ln w="9360">
          <a:solidFill>
            <a:srgbClr val="000000"/>
          </a:solidFill>
          <a:rou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342810</xdr:colOff>
      <xdr:row>4</xdr:row>
      <xdr:rowOff>39832</xdr:rowOff>
    </xdr:from>
    <xdr:to>
      <xdr:col>1</xdr:col>
      <xdr:colOff>1262454</xdr:colOff>
      <xdr:row>4</xdr:row>
      <xdr:rowOff>39832</xdr:rowOff>
    </xdr:to>
    <xdr:sp macro="" textlink="">
      <xdr:nvSpPr>
        <xdr:cNvPr id="2" name="Line 2">
          <a:extLst>
            <a:ext uri="{FF2B5EF4-FFF2-40B4-BE49-F238E27FC236}">
              <a16:creationId xmlns:a16="http://schemas.microsoft.com/office/drawing/2014/main" id="{00000000-0008-0000-0300-000002000000}"/>
            </a:ext>
          </a:extLst>
        </xdr:cNvPr>
        <xdr:cNvSpPr>
          <a:spLocks noChangeShapeType="1"/>
        </xdr:cNvSpPr>
      </xdr:nvSpPr>
      <xdr:spPr>
        <a:xfrm>
          <a:off x="342810" y="1055832"/>
          <a:ext cx="1300644" cy="0"/>
        </a:xfrm>
        <a:prstGeom prst="line">
          <a:avLst/>
        </a:prstGeom>
        <a:noFill/>
        <a:ln w="9525">
          <a:solidFill>
            <a:srgbClr val="000000"/>
          </a:solidFill>
          <a:round/>
        </a:ln>
      </xdr:spPr>
    </xdr:sp>
    <xdr:clientData/>
  </xdr:twoCellAnchor>
  <xdr:twoCellAnchor editAs="oneCell">
    <xdr:from>
      <xdr:col>4</xdr:col>
      <xdr:colOff>249766</xdr:colOff>
      <xdr:row>2</xdr:row>
      <xdr:rowOff>2269</xdr:rowOff>
    </xdr:from>
    <xdr:to>
      <xdr:col>6</xdr:col>
      <xdr:colOff>692150</xdr:colOff>
      <xdr:row>2</xdr:row>
      <xdr:rowOff>2269</xdr:rowOff>
    </xdr:to>
    <xdr:sp macro="" textlink="">
      <xdr:nvSpPr>
        <xdr:cNvPr id="3" name="Line 1">
          <a:extLst>
            <a:ext uri="{FF2B5EF4-FFF2-40B4-BE49-F238E27FC236}">
              <a16:creationId xmlns:a16="http://schemas.microsoft.com/office/drawing/2014/main" id="{00000000-0008-0000-0300-000003000000}"/>
            </a:ext>
          </a:extLst>
        </xdr:cNvPr>
        <xdr:cNvSpPr/>
      </xdr:nvSpPr>
      <xdr:spPr>
        <a:xfrm>
          <a:off x="4768849" y="531436"/>
          <a:ext cx="1924051" cy="0"/>
        </a:xfrm>
        <a:prstGeom prst="line">
          <a:avLst/>
        </a:prstGeom>
        <a:ln w="9360">
          <a:solidFill>
            <a:srgbClr val="000000"/>
          </a:solidFill>
          <a:rou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224118</xdr:colOff>
      <xdr:row>2</xdr:row>
      <xdr:rowOff>7844</xdr:rowOff>
    </xdr:from>
    <xdr:to>
      <xdr:col>1</xdr:col>
      <xdr:colOff>1013075</xdr:colOff>
      <xdr:row>2</xdr:row>
      <xdr:rowOff>7844</xdr:rowOff>
    </xdr:to>
    <xdr:sp macro="" textlink="">
      <xdr:nvSpPr>
        <xdr:cNvPr id="2" name="Line 2">
          <a:extLst>
            <a:ext uri="{FF2B5EF4-FFF2-40B4-BE49-F238E27FC236}">
              <a16:creationId xmlns:a16="http://schemas.microsoft.com/office/drawing/2014/main" id="{00000000-0008-0000-0400-000002000000}"/>
            </a:ext>
          </a:extLst>
        </xdr:cNvPr>
        <xdr:cNvSpPr>
          <a:spLocks noChangeShapeType="1"/>
        </xdr:cNvSpPr>
      </xdr:nvSpPr>
      <xdr:spPr bwMode="auto">
        <a:xfrm>
          <a:off x="643218" y="903194"/>
          <a:ext cx="788957" cy="0"/>
        </a:xfrm>
        <a:prstGeom prst="line">
          <a:avLst/>
        </a:prstGeom>
        <a:noFill/>
        <a:ln w="9525">
          <a:solidFill>
            <a:srgbClr val="000000"/>
          </a:solidFill>
          <a:round/>
          <a:headEnd/>
          <a:tailEnd/>
        </a:ln>
      </xdr:spPr>
    </xdr:sp>
    <xdr:clientData/>
  </xdr:twoCellAnchor>
  <xdr:twoCellAnchor>
    <xdr:from>
      <xdr:col>4</xdr:col>
      <xdr:colOff>198219</xdr:colOff>
      <xdr:row>1</xdr:row>
      <xdr:rowOff>387785</xdr:rowOff>
    </xdr:from>
    <xdr:to>
      <xdr:col>6</xdr:col>
      <xdr:colOff>902696</xdr:colOff>
      <xdr:row>1</xdr:row>
      <xdr:rowOff>387785</xdr:rowOff>
    </xdr:to>
    <xdr:sp macro="" textlink="">
      <xdr:nvSpPr>
        <xdr:cNvPr id="3" name="Line 1">
          <a:extLst>
            <a:ext uri="{FF2B5EF4-FFF2-40B4-BE49-F238E27FC236}">
              <a16:creationId xmlns:a16="http://schemas.microsoft.com/office/drawing/2014/main" id="{00000000-0008-0000-0400-000003000000}"/>
            </a:ext>
          </a:extLst>
        </xdr:cNvPr>
        <xdr:cNvSpPr>
          <a:spLocks noChangeShapeType="1"/>
        </xdr:cNvSpPr>
      </xdr:nvSpPr>
      <xdr:spPr bwMode="auto">
        <a:xfrm>
          <a:off x="5246469" y="825935"/>
          <a:ext cx="1923677" cy="0"/>
        </a:xfrm>
        <a:prstGeom prst="lin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319368</xdr:colOff>
      <xdr:row>1</xdr:row>
      <xdr:rowOff>446390</xdr:rowOff>
    </xdr:from>
    <xdr:to>
      <xdr:col>1</xdr:col>
      <xdr:colOff>1108325</xdr:colOff>
      <xdr:row>1</xdr:row>
      <xdr:rowOff>446390</xdr:rowOff>
    </xdr:to>
    <xdr:sp macro="" textlink="">
      <xdr:nvSpPr>
        <xdr:cNvPr id="2" name="Line 2">
          <a:extLst>
            <a:ext uri="{FF2B5EF4-FFF2-40B4-BE49-F238E27FC236}">
              <a16:creationId xmlns:a16="http://schemas.microsoft.com/office/drawing/2014/main" id="{00000000-0008-0000-0500-000002000000}"/>
            </a:ext>
          </a:extLst>
        </xdr:cNvPr>
        <xdr:cNvSpPr>
          <a:spLocks noChangeShapeType="1"/>
        </xdr:cNvSpPr>
      </xdr:nvSpPr>
      <xdr:spPr bwMode="auto">
        <a:xfrm>
          <a:off x="736087" y="886921"/>
          <a:ext cx="788957" cy="0"/>
        </a:xfrm>
        <a:prstGeom prst="line">
          <a:avLst/>
        </a:prstGeom>
        <a:noFill/>
        <a:ln w="9525">
          <a:solidFill>
            <a:srgbClr val="000000"/>
          </a:solidFill>
          <a:round/>
          <a:headEnd/>
          <a:tailEnd/>
        </a:ln>
      </xdr:spPr>
    </xdr:sp>
    <xdr:clientData/>
  </xdr:twoCellAnchor>
  <xdr:twoCellAnchor>
    <xdr:from>
      <xdr:col>4</xdr:col>
      <xdr:colOff>222030</xdr:colOff>
      <xdr:row>1</xdr:row>
      <xdr:rowOff>395722</xdr:rowOff>
    </xdr:from>
    <xdr:to>
      <xdr:col>6</xdr:col>
      <xdr:colOff>926507</xdr:colOff>
      <xdr:row>1</xdr:row>
      <xdr:rowOff>395722</xdr:rowOff>
    </xdr:to>
    <xdr:sp macro="" textlink="">
      <xdr:nvSpPr>
        <xdr:cNvPr id="3" name="Line 1">
          <a:extLst>
            <a:ext uri="{FF2B5EF4-FFF2-40B4-BE49-F238E27FC236}">
              <a16:creationId xmlns:a16="http://schemas.microsoft.com/office/drawing/2014/main" id="{00000000-0008-0000-0500-000003000000}"/>
            </a:ext>
          </a:extLst>
        </xdr:cNvPr>
        <xdr:cNvSpPr>
          <a:spLocks noChangeShapeType="1"/>
        </xdr:cNvSpPr>
      </xdr:nvSpPr>
      <xdr:spPr bwMode="auto">
        <a:xfrm>
          <a:off x="5067874" y="836253"/>
          <a:ext cx="2133227" cy="0"/>
        </a:xfrm>
        <a:prstGeom prst="line">
          <a:avLst/>
        </a:pr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222827</xdr:colOff>
      <xdr:row>4</xdr:row>
      <xdr:rowOff>39832</xdr:rowOff>
    </xdr:from>
    <xdr:to>
      <xdr:col>1</xdr:col>
      <xdr:colOff>1527752</xdr:colOff>
      <xdr:row>4</xdr:row>
      <xdr:rowOff>39832</xdr:rowOff>
    </xdr:to>
    <xdr:sp macro="" textlink="">
      <xdr:nvSpPr>
        <xdr:cNvPr id="2072" name="Line 2">
          <a:extLst>
            <a:ext uri="{FF2B5EF4-FFF2-40B4-BE49-F238E27FC236}">
              <a16:creationId xmlns:a16="http://schemas.microsoft.com/office/drawing/2014/main" id="{00000000-0008-0000-0600-000018080000}"/>
            </a:ext>
          </a:extLst>
        </xdr:cNvPr>
        <xdr:cNvSpPr>
          <a:spLocks noChangeShapeType="1"/>
        </xdr:cNvSpPr>
      </xdr:nvSpPr>
      <xdr:spPr>
        <a:xfrm>
          <a:off x="603827" y="1034665"/>
          <a:ext cx="1304925" cy="0"/>
        </a:xfrm>
        <a:prstGeom prst="line">
          <a:avLst/>
        </a:prstGeom>
        <a:noFill/>
        <a:ln w="9525">
          <a:solidFill>
            <a:srgbClr val="000000"/>
          </a:solidFill>
          <a:round/>
        </a:ln>
      </xdr:spPr>
    </xdr:sp>
    <xdr:clientData/>
  </xdr:twoCellAnchor>
  <xdr:twoCellAnchor editAs="oneCell">
    <xdr:from>
      <xdr:col>4</xdr:col>
      <xdr:colOff>34887</xdr:colOff>
      <xdr:row>2</xdr:row>
      <xdr:rowOff>35342</xdr:rowOff>
    </xdr:from>
    <xdr:to>
      <xdr:col>6</xdr:col>
      <xdr:colOff>736863</xdr:colOff>
      <xdr:row>2</xdr:row>
      <xdr:rowOff>35342</xdr:rowOff>
    </xdr:to>
    <xdr:sp macro="" textlink="">
      <xdr:nvSpPr>
        <xdr:cNvPr id="6" name="Line 1">
          <a:extLst>
            <a:ext uri="{FF2B5EF4-FFF2-40B4-BE49-F238E27FC236}">
              <a16:creationId xmlns:a16="http://schemas.microsoft.com/office/drawing/2014/main" id="{00000000-0008-0000-0600-000006000000}"/>
            </a:ext>
          </a:extLst>
        </xdr:cNvPr>
        <xdr:cNvSpPr/>
      </xdr:nvSpPr>
      <xdr:spPr>
        <a:xfrm>
          <a:off x="4737856" y="559217"/>
          <a:ext cx="2059288" cy="0"/>
        </a:xfrm>
        <a:prstGeom prst="line">
          <a:avLst/>
        </a:prstGeom>
        <a:ln w="9360">
          <a:solidFill>
            <a:srgbClr val="000000"/>
          </a:solidFill>
          <a:rou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VUONG\VUONG2024\GIAO%20BSC\THANG%2012-2024\&#221;%20ngh&#297;a%20c&#225;c%20ch&#7881;%20ti&#234;u%20giao%20BSC%20t&#7915;%20T12-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NP/Documents/Zalo%20Received%20Files/BSC%20cac%20VTCV%20BHOL%20T11-2024_KPI_PBHOL%20DE%20XU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VUONG\VUONG2024\GIAO%20BSC\BSC%20cac%20VTCV%20BHOL%20T01-2024_KPI%20de%20ngh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VNP/Documents/Zalo%20Received%20Files/BSC%20cac%20VTCV%20BHOL%20T10-2024_KPI_Ban%20hanh%2007102024_chiVuongcho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VUONG%202024\VUONG2024\GIAO%20BSC\TH&#193;NG%202-2024\BSC%20cac%20VTCV%20BHKV%20T02-2024_KPI.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dministrator/Desktop/bsc%20t10/bsc%20t10/BSC%20cac%20VTCV%20BHKV%20T1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tính1"/>
    </sheetNames>
    <sheetDataSet>
      <sheetData sheetId="0">
        <row r="4">
          <cell r="C4" t="str">
            <v>HCM_DT_PTMOI_021</v>
          </cell>
          <cell r="D4" t="str">
            <v>Triệu đồng</v>
          </cell>
          <cell r="E4" t="str">
            <v>Chuyên Viên Kinh Doanh (Am Phòng Bhkv), Tổ Trưởng Tổ Bán Hàng Online, Nhân Viên Kinh Doanh Online, Nhân Viên Outbound Bán Hàng, Nhân Viên Giao Dịch, Cửa Hàng Trưởng Kiêm Gdv, Tổ Trưởng Tổ Kinh Doanh Dịch Vụ Cntt, Cửa Hàng Trưởng, Tổ Trưởng Tổ Kinh Doanh Online, Tổ Trưởng Tổ Kinh Doanh Địa Bàn, Nhân Viên Outbound Bán Hàng Phòng Bán Hàng Khu Vực, Chuyên Viên Tư Vấn Giải Pháp Và Hỗ Trợ Triển Khai Dự Án (Ps), Nhân Viên Kinh Doanh Địa Bàn, Phó Giám Đốc Pbh Khu Vực</v>
          </cell>
          <cell r="F4" t="str">
            <v>PĐH - Phượng, Thủy</v>
          </cell>
          <cell r="G4" t="str">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ell>
        </row>
        <row r="5">
          <cell r="C5" t="str">
            <v>HCM_DT_PTMOI_056</v>
          </cell>
          <cell r="D5" t="str">
            <v>%</v>
          </cell>
          <cell r="E5" t="str">
            <v>Nhân Viên Quản Lý Điểm Bán, Nhân Viên Kinh Doanh Địa Bàn, Nhân Viên Giao Dịch, Chuyên Viên Kinh Doanh (Am Phòng Bhkv)</v>
          </cell>
          <cell r="F5" t="str">
            <v>P.ĐH-Phượng</v>
          </cell>
          <cell r="G5" t="str">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ell>
        </row>
        <row r="6">
          <cell r="C6" t="str">
            <v>HCM_CL_DHQLY_006</v>
          </cell>
          <cell r="D6" t="str">
            <v>%</v>
          </cell>
          <cell r="E6" t="str">
            <v>Tổ Trưởng và PGĐ các BHKV</v>
          </cell>
          <cell r="F6" t="str">
            <v>PĐH-Vân</v>
          </cell>
          <cell r="G6"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7">
          <cell r="C7" t="str">
            <v>HCM_CL_DHQLY_007</v>
          </cell>
          <cell r="D7" t="str">
            <v>%</v>
          </cell>
          <cell r="E7" t="str">
            <v>Tổ Trưởng và PGĐ các P.KHDN, BHKV</v>
          </cell>
          <cell r="F7" t="str">
            <v>PĐH-Vân</v>
          </cell>
          <cell r="G7"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8">
          <cell r="C8" t="str">
            <v>HCM_DT_PTMOI_062</v>
          </cell>
          <cell r="D8" t="str">
            <v>Triệu đồng</v>
          </cell>
          <cell r="E8" t="str">
            <v>Nhân Viên Quản Lý Điểm Bán, Tổ Trưởng Tổ Bán Hàng</v>
          </cell>
          <cell r="F8" t="str">
            <v>PĐH-Phượng</v>
          </cell>
          <cell r="G8" t="str">
            <v>1.Sở cứ giao: VB 361/TTr-ĐH ngày 03/10/2024: giao mục tiêu và chương trình di động 3 tháng cuối năm 2024. VB 425/QĐ-TTKD HCM-KHKH ngày 25/10/2024: giao kế hoạch doanh thu bán hàng di động 3TCN 2024.
 2.Ý nghĩa KPI: định hướng TCT giao doanh thu bán hàng
 3.Mục tiêu KPI: 100^^ Nhân viên phải đạt mục tiêu doanh thu PTM di động
 4.Lợi ích cho nhân viên khi hoàn thành KPI: lương BSC, lương theo đơn giá, thưởng quý/năm.
 5. Rủi ro nếu không thực hiện/không hoàn thành: Tiền lương thấp, đánh giá không hoàn thành công việc/không hoàn thành mục tiêu
 6. Định hướng để hoàn thành KPI: Tạo kênh điểm bán, CTV liên kết, tổ chức các CT bán hàng trọng điểm Theo hướng dẫn của P.ĐH trong các giải pháp
 7. Kiểm soát KPI:
 + Đăng kí KH: trên các ID điều hành
 + Kết quả thực hiện: Hàng ngày xem trên ID430/ID606/ID448, các ID điều hành.
 + Chốt tháng tính lương: ID88 – CT123.</v>
          </cell>
        </row>
        <row r="9">
          <cell r="C9" t="str">
            <v>HCM_DT_PTMOI_060</v>
          </cell>
          <cell r="D9" t="str">
            <v>%</v>
          </cell>
          <cell r="E9" t="str">
            <v>Nhân Viên Quản Lý Điểm Bán, Tổ Trưởng Tổ Bán Hàng</v>
          </cell>
          <cell r="F9" t="str">
            <v>PĐH-Phượng</v>
          </cell>
          <cell r="G9" t="str">
            <v>1.Sở cứ giao: Căn cứ các mục tiêu giao kiểm soát doanh thu phát sinh tại địa bản HCM theo cơ chế 3831
 2.Ý nghĩa KPI: TTKD định hướng để phát triển thuê bao trên địa bàn nhằm tăng thị phần VNP tại Địa bàn HCM
 3.Mục tiêu KPI: Đảm bảo tỷ lệ duy trì thuê bao di động trả trước phát triển mới đạt mục tiêu trong tháng: tối thiểu 50%
 4.Lợi ích cho nhân viên khi hoàn thành KPI: lương BSC, lương theo đơn giá, thưởng quý/năm.
 5. Rủi ro nếu không thực hiện/không hoàn thành: Tiền lương thấp, đánh giá không hoàn thành công việc/không hoàn thành mục tiêu
 6.Định hướng để hoàn thành KPI: Tăng sản lượng bán đến Enduser và có lưu trữ tập KH để theo dõi, chăm sóc gian hạn
 7.Kiểm soát KPI:
 + Đăng kí KH: trên các ID điều hành
 + Kết quả thực hiện: Hàng ngày xem trên ID430/ID606/ID448, các ID điều hành.
 + Chốt tháng tính lương: ID88 – CT123.</v>
          </cell>
        </row>
        <row r="10">
          <cell r="C10" t="str">
            <v>HCM_SL_COMBO_006</v>
          </cell>
          <cell r="D10" t="str">
            <v>Thuê bao</v>
          </cell>
          <cell r="E10" t="str">
            <v>Nhân Viên Giao Dịch, Tổ Trưởng Tổ Kinh Doanh Online, Nhân Viên Kinh Doanh Địa Bàn, Tổ Trưởng Tổ Kinh Doanh Địa Bàn, Cửa Hàng Trưởng, Cửa Hàng Trưởng Kiêm Gdv, Phó Giám Đốc Pbh Khu Vực, Nhân Viên Kinh Doanh Online</v>
          </cell>
          <cell r="F10" t="str">
            <v>P.DH-Vân</v>
          </cell>
          <cell r="G10" t="str">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ell>
        </row>
        <row r="11">
          <cell r="C11" t="str">
            <v>HCM_TB_SIM4G_002</v>
          </cell>
          <cell r="D11" t="str">
            <v>Thuê bao</v>
          </cell>
          <cell r="E11" t="str">
            <v>Nhân Viên Giao Dịch, Cửa Hàng Trưởng, Cửa Hàng Trưởng Kiêm Gdv</v>
          </cell>
          <cell r="F11" t="str">
            <v>P.DH-Thiên</v>
          </cell>
          <cell r="G11" t="str">
            <v>1. Sở cứ giao: Căn cứ Văn bản số 314/TTKD HCM-ĐH ngày 14/10/2024
 2. Ý nghĩa KPI: Hoàn thành mục tiêu TCT giao; doanh thu data thuê bao tăng sau đổi sim.
 3. Mục tiêu KPI: Nhân viên tham gia bán hàng hoàn thành 100% mục tiêu đăng kí
 4. Lợi ích cho nhân viên: 10% tiền lương BSC + động lực đổi sim 4G có gia hạn/nâng gói/nâng chu kỳ và ap MyVNPT active
 5. Định hướng để hoàn thành KPI: thực hiện theo kịch bản tại VB 427/ĐH ngày 11/11/2024.
 6. Kiểm soát KPI:
 + Đăng kí KH: trên ID372
 + Kết quả thực hiện: ID390_web123; GGS
 + Chốt tháng tính lương: ID372/ID88 – CT123.</v>
          </cell>
        </row>
        <row r="12">
          <cell r="C12" t="str">
            <v>HCM_DT_PTMOI_054</v>
          </cell>
          <cell r="D12" t="str">
            <v>Triệu đồng</v>
          </cell>
          <cell r="E12" t="str">
            <v>Phó Giám Đốc Phòng Khdn, Am Quản Lý Đại Lý, Chuyên Viên Kinh Doanh (Am), Trưởng Line</v>
          </cell>
          <cell r="F12" t="str">
            <v>P.ĐH - Giao</v>
          </cell>
          <cell r="G12" t="str">
            <v>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v>
          </cell>
        </row>
        <row r="13">
          <cell r="C13" t="str">
            <v>HCM_SL_DAILY_003</v>
          </cell>
          <cell r="D13" t="str">
            <v>Số lượng hợp đồng</v>
          </cell>
          <cell r="E13" t="str">
            <v>Trưởng Line, Am Quản Lý Đại Lý</v>
          </cell>
          <cell r="F13" t="str">
            <v>P.ĐH -Trâm</v>
          </cell>
          <cell r="G13" t="str">
            <v>1. Sở cứ giao: Căn cứ Văn bản số 345/TTKD HCM-ĐH ngày 07/11/2024
 2. Ý nghĩa KPI: Theo định hướng của TTKD để đẩy mạnh kênh bán hàng
 3. Mục tiêu KPI: Nhân viên tham gia bán hàng hoàn thành 100% mục tiêu đăng kí
 4. Lợi ích cho nhân viên: BSC
 5. Rủi ro không hoàn thành: Tiền lương thấp, đánh giá không hoàn thành công 
 6. Định hướng để hoàn thành KPI: nắm rõ kịch bản tại VB 345
 7. Kiểm soát KPI:
 + Đăng kí KH: trên ID372
 + Kết quả thực hiện: trên các ID điều hành
 + Chốt tháng tính lương: ID372/ID88 – CT123.</v>
          </cell>
        </row>
        <row r="14">
          <cell r="C14" t="str">
            <v>HCM_DT_VNPTT_007</v>
          </cell>
          <cell r="E14" t="str">
            <v>Tổ trưởng tổ OB Bán hàng, PGĐ BH</v>
          </cell>
          <cell r="F14" t="str">
            <v>ĐH-Thiên</v>
          </cell>
          <cell r="G14" t="str">
            <v>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v>
          </cell>
        </row>
        <row r="15">
          <cell r="C15" t="str">
            <v>HCM_DT_VNPTT_008</v>
          </cell>
          <cell r="D15" t="str">
            <v>Triệu đồng</v>
          </cell>
          <cell r="E15" t="str">
            <v>Tổ trưởng tổ OB Bán hàng, PGĐ BH</v>
          </cell>
          <cell r="F15" t="str">
            <v>ĐH-Thiên</v>
          </cell>
          <cell r="G15" t="str">
            <v>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v>
          </cell>
        </row>
        <row r="16">
          <cell r="C16" t="str">
            <v>HCM_DT_VNPTT_009</v>
          </cell>
          <cell r="D16" t="str">
            <v>Triệu đồng</v>
          </cell>
          <cell r="E16" t="str">
            <v>Nhân viên OB Bán hàng</v>
          </cell>
          <cell r="F16" t="str">
            <v>ĐH-Thiên</v>
          </cell>
          <cell r="G16" t="str">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ell>
        </row>
        <row r="17">
          <cell r="C17" t="str">
            <v>HCM_DT_VNPTT_010</v>
          </cell>
          <cell r="D17" t="str">
            <v>Triệu đồng</v>
          </cell>
          <cell r="E17" t="str">
            <v>Nhân viên OB Bán hàng</v>
          </cell>
          <cell r="F17" t="str">
            <v>ĐH-Thiên</v>
          </cell>
          <cell r="G17" t="str">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ell>
        </row>
        <row r="18">
          <cell r="C18" t="str">
            <v>HCM_DT_VNPTT_011</v>
          </cell>
          <cell r="D18" t="str">
            <v>Triệu đồng</v>
          </cell>
          <cell r="E18" t="str">
            <v>Nhân viên OB Bán hàng</v>
          </cell>
          <cell r="F18" t="str">
            <v>ĐH-Thiên</v>
          </cell>
          <cell r="G18" t="str">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ell>
        </row>
        <row r="19">
          <cell r="C19" t="str">
            <v>HCM_DT_LUYKE_002</v>
          </cell>
          <cell r="D19" t="str">
            <v>Triệu đồng</v>
          </cell>
          <cell r="E19" t="str">
            <v>Trưởng Line, Am Quản Lý Đại Lý, Chuyên Viên Kinh Doanh (Am), Phó Giám Đốc Phòng Khdn</v>
          </cell>
          <cell r="F19" t="str">
            <v>P.KTKH</v>
          </cell>
          <cell r="G19" t="str">
            <v>Doanh thu VTCNTT là chỉ tiêu trọng tâm nhất xác định kết quả SXKD của TTKD và các đơn vị. Với nhiệm vụ của AM là bán hàng và chăm sóc khách hàng, do đó AM cũng được giao chỉ tiêu nhằm mục tiêu đánh giá hiệu quả nhất công tác bán hàng và giữ doanh thu của từng AM trên từng tập khách hàng được phân giao. Từ đó việc hoàn thành kế hoạch doanh thu VTCNTT từng cá nhân AM đóng góp hoàn thành kế hoạch đơn vị, và cấp TTKD.</v>
          </cell>
        </row>
        <row r="20">
          <cell r="C20" t="str">
            <v>HCM_DT_LUYKE_003</v>
          </cell>
          <cell r="D20" t="str">
            <v>Triệu đồng</v>
          </cell>
          <cell r="E20" t="str">
            <v>Trưởng Line, Chuyên Viên Kinh Doanh (Am), Phó Giám Đốc Phòng Khdn</v>
          </cell>
          <cell r="F20" t="str">
            <v>P.KTKH</v>
          </cell>
          <cell r="G20" t="str">
            <v>Việc giao chỉ tiêu doanh thu dịch vụ số doanh nghiệp nhằm thúc đẩy mở rộng và phát triển các dịch vụ số hóa cho khách hàng doanh nghiệp. gia tăng doanh thu từ các dịch vụ hiện đại, đồng thời củng cố mối quan hệ với khách hàng doanh nghiệp thông qua các giải pháp phù hợp.
Với nhiệm vụ của AM là bán hàng và chăm sóc khách hàng, do đó AM cũng được giao chỉ tiêu  nhằm mục tiêu đánh giá hiệu quả nhất công tác bán hàng và giữ doanh thu của từng AM trên từng tập khách hàng được phân giao</v>
          </cell>
        </row>
        <row r="21">
          <cell r="C21" t="str">
            <v>HCM_DT_PTNAM_006</v>
          </cell>
          <cell r="D21" t="str">
            <v>Triệu đồng</v>
          </cell>
          <cell r="E21" t="str">
            <v>Trưởng Line, Chuyên Viên Kinh Doanh (Am), Phó Giám Đốc Phòng Khdn</v>
          </cell>
          <cell r="F21" t="str">
            <v>P.KTKH</v>
          </cell>
          <cell r="G21" t="str">
            <v>Việc giao doanh thu phát triển mới nhằm thúc đẩy việc tìm kiếm và mở rộng các nguồn doanh thu từ sản phẩm, dịch vụ mới hoặc từ khách hàng mới. Với nhiệm vụ của AM là bán hàng và chăm sóc khách hàng, do đó AM cũng được giao chỉ tiêu nhằm mục tiêu đánh giá hiệu quả nhất công tác bán hàng và giữ doanh thu của từng AM trên từng tập khách hàng được phân giao</v>
          </cell>
        </row>
        <row r="22">
          <cell r="C22" t="str">
            <v>HCM_TB_PCUOC_037</v>
          </cell>
          <cell r="D22" t="str">
            <v>%</v>
          </cell>
          <cell r="E22" t="str">
            <v>PGĐ PT CSKH P.BHOL
NV OB CSKH</v>
          </cell>
          <cell r="F22" t="str">
            <v>P.NVC</v>
          </cell>
          <cell r="G22" t="str">
            <v>Tăng tỷ lệ thu cước, giảm thiểu nợ tồn ngay kỳ phát sinh cước n-1. Việc thu sớm còn cho thấy hiệu quả trong chăm sóc khách hàng và tăng cam kết thanh toán theo hợp đồng đã ký kết. Ngoài ra, do điểm chạm khách hàng đầu tiên là P. BHOl nên giao bổ sung để P. BHOL có trách nhiệm thực hiện và thúc đẩy tỷ lệ thu của TTKD.</v>
          </cell>
        </row>
        <row r="23">
          <cell r="C23" t="str">
            <v>HCM_CL_TONDV_004</v>
          </cell>
          <cell r="D23" t="str">
            <v>%</v>
          </cell>
          <cell r="E23" t="str">
            <v>Chuyên Viên Kinh Doanh (Am Phòng Bhkv), Tổ Trưởng Tổ Kinh Doanh Dịch Vụ Cntt, , Nhân Viên Kinh Doanh Địa Bàn, Phó Giám Đốc Pbh Khu Vực
 Trưởng Line, Am Quản Lý Đại Lý, Chuyên Viên Kinh Doanh (Am), Phó Giám Đốc Phòng Khdn</v>
          </cell>
          <cell r="F23" t="str">
            <v>P.NVC</v>
          </cell>
          <cell r="G23" t="str">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ell>
        </row>
        <row r="24">
          <cell r="C24" t="str">
            <v>HCM_TB_GIAHA_022</v>
          </cell>
          <cell r="D24" t="str">
            <v>%</v>
          </cell>
          <cell r="E24" t="str">
            <v>Phó Giám Đốc Phòng BHOL</v>
          </cell>
          <cell r="F24" t="str">
            <v>P.NVC</v>
          </cell>
          <cell r="G24" t="str">
            <v>Đạt mục tiêu tỷ lệ gia hạn trả trước thành công của TCTy, KH thanh toán kịp thời ngay sau khi vừa kết thúc chu kỳ đặc biệt là KHDN sử dụng nhiều đường truyền, nhiều dịch vụ. 
Việc thuyết phục KH thanh toán trong tháng T để KH có thời gian thực hiện thủ tục thanh toán, giảm nguy cơ phát sinh nợ cước trả sau đồng thời đơn vị biết được nguyên nhân KH không gia hạn để kịp thời có chính sách CSKH.</v>
          </cell>
        </row>
        <row r="25">
          <cell r="C25" t="str">
            <v>HCM_TB_GIAHA_023</v>
          </cell>
          <cell r="D25" t="str">
            <v>%</v>
          </cell>
          <cell r="E25" t="str">
            <v>Nhân Viên Kinh Doanh Địa Bàn, Tổ Trưởng Tổ Kinh Doanh Địa Bàn, Phó Giám Đốc Pbh Khu Vực, Chuyên Viên Kinh Doanh (Am), Trưởng Line, Phó Giám Đốc KHDN</v>
          </cell>
          <cell r="F25" t="str">
            <v>P.NVC</v>
          </cell>
          <cell r="G25"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6">
          <cell r="C26" t="str">
            <v>HCM_TB_GIAHA_030</v>
          </cell>
          <cell r="D26" t="str">
            <v>%</v>
          </cell>
          <cell r="E26" t="str">
            <v>PGD KHDN</v>
          </cell>
          <cell r="F26" t="str">
            <v>P.NVC</v>
          </cell>
          <cell r="G26"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7">
          <cell r="C27" t="str">
            <v>HCM_TB_GIAHA_031</v>
          </cell>
          <cell r="D27" t="str">
            <v>%</v>
          </cell>
          <cell r="E27" t="str">
            <v>Nhân Viên Kinh Doanh Địa Bàn, Tổ Trưởng Tổ Kinh Doanh Địa Bàn, Phó Giám Đốc Pbh Khu Vực, Chuyên Viên Kinh Doanh (Am), Trưởng Line, Phó Giám Đốc KHDN</v>
          </cell>
          <cell r="F27" t="str">
            <v>P.NVC</v>
          </cell>
          <cell r="G27"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8">
          <cell r="C28" t="str">
            <v>HCM_CL_TONDV_003</v>
          </cell>
          <cell r="D28" t="str">
            <v>%</v>
          </cell>
          <cell r="E28" t="str">
            <v>PGD KHDN</v>
          </cell>
          <cell r="F28" t="str">
            <v>P.NVC</v>
          </cell>
          <cell r="G28"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9">
          <cell r="C29" t="str">
            <v>HCM_TB_PCUOC_038</v>
          </cell>
          <cell r="D29" t="str">
            <v>%</v>
          </cell>
          <cell r="E29" t="str">
            <v>Nhân Viên Kinh Doanh Địa Bàn,  Chuyên Viên Kinh Doanh (Am)</v>
          </cell>
          <cell r="F29" t="str">
            <v>P.NVC</v>
          </cell>
          <cell r="G29" t="str">
            <v>Nâng cao chất lượng điều hành CSKH tại đơn vị, phân định trách nhiệm cụ thể cá nhân/ đơn vị tham gia vào tiến trình thực hiện CSKH, GHTT, thu cước tại các điểm chạm nhằm nâng cao trải nghiệm KH. Nâng cao công tác CSKH qua đó giúp việc giữ thuê bao, giữ KH và giữ DT hiện hữu ngày càng tốt hơn</v>
          </cell>
        </row>
        <row r="30">
          <cell r="C30" t="str">
            <v>HCM_TB_GIAHA_024</v>
          </cell>
          <cell r="D30" t="str">
            <v>%</v>
          </cell>
          <cell r="E30" t="str">
            <v>Tổ Trưởng Tổ Kinh Doanh Dịch Vụ Cntt, Phó Giám Đốc Pbh Khu Vực, Chuyên Viên Kinh Doanh (Am Phòng Bhkv), Chuyên Viên Kinh Doanh (Am), Nhân Viên Kinh Doanh Địa Bàn, Tổ Trưởng Tổ Kinh Doanh Địa Bàn</v>
          </cell>
          <cell r="F30" t="str">
            <v>P.NVC</v>
          </cell>
          <cell r="G30" t="str">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ell>
        </row>
        <row r="31">
          <cell r="C31" t="str">
            <v>HCM_TB_GIAHA_027</v>
          </cell>
          <cell r="E31" t="str">
            <v>Trưởng Line, PGĐ KHDN</v>
          </cell>
          <cell r="F31" t="str">
            <v>P.NVC</v>
          </cell>
          <cell r="G31" t="str">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ell>
        </row>
        <row r="32">
          <cell r="C32" t="str">
            <v>HCM_TB_GIAHA_026</v>
          </cell>
          <cell r="D32" t="str">
            <v>%</v>
          </cell>
          <cell r="E32" t="str">
            <v>Nhân Viên Kinh Doanh Địa Bàn, Chuyên Viên Kinh Doanh (Am), Phó Giám Đốc Phòng Khdn, Tổ Trưởng Tổ Kinh Doanh Địa Bàn, Tổ Trưởng Tổ Kinh Doanh Dịch Vụ Cntt, Am Quản Lý Đại Lý, Chuyên Viên Kinh Doanh (Am Phòng Bhkv), Trưởng Line, Phó Giám Đốc Pbh Khu Vực</v>
          </cell>
          <cell r="F32" t="str">
            <v>P.NVC</v>
          </cell>
          <cell r="G32" t="str">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ell>
        </row>
        <row r="33">
          <cell r="C33" t="str">
            <v>HCM_TB_PCUOC_036</v>
          </cell>
          <cell r="D33" t="str">
            <v>%</v>
          </cell>
          <cell r="E33" t="str">
            <v>Phó Giám đốc Phụ trách tổ Bán hàng Online- CSKH P.BHKV</v>
          </cell>
          <cell r="F33" t="str">
            <v>P.NVC</v>
          </cell>
          <cell r="G33" t="str">
            <v>Đạt mục tiêu tỷ lệ thu cước của Tập Đoàn và TCTy giao, giảm số lượng TB KPSC, duy trì doanh thu hiện hữu tại địa bàn.
Việc giao chỉ tiêu này cho LĐP phụ trách CSKH để đơn vị có trách nhiệm phối hợp với địa bàn tận dụng kinh nghiệm để cùng địa bàn đề xuất phương án, giải pháp chăm sóc cho từng nhóm KH mục tiêu nhằm giảm thiểu tối đa nguy cơ rủi ro mất cước, mất KH.</v>
          </cell>
        </row>
        <row r="34">
          <cell r="C34" t="str">
            <v>HCM_TB_MCUOC_001</v>
          </cell>
          <cell r="D34" t="str">
            <v>Số lượng MATT</v>
          </cell>
          <cell r="E34" t="str">
            <v>Nhân Viên Thu Cước</v>
          </cell>
          <cell r="F34" t="str">
            <v>P.NVC</v>
          </cell>
          <cell r="G34" t="str">
            <v>Đo lường khối lượng công việc của NV TC để đánh giá năng suất lao động. Chỉ tiêu giao: 1,000 MTT/ NVTC đối với  KV Ngoại Thành và 1,200MTT đối với KV Nội thành</v>
          </cell>
        </row>
        <row r="35">
          <cell r="C35" t="str">
            <v>HCM_TB_PCUOC_028</v>
          </cell>
          <cell r="D35" t="str">
            <v>%</v>
          </cell>
          <cell r="E35" t="str">
            <v>Nhân Viên Thu Cước</v>
          </cell>
          <cell r="F35" t="str">
            <v>P.NVC</v>
          </cell>
          <cell r="G35" t="str">
            <v>Tránh thất thoát doanh thu, tránh tồn nợ, đảm bảo  yêu cầu TTN của KH được phục vụ 100%. Chỉ tiêu giao 100%</v>
          </cell>
        </row>
        <row r="36">
          <cell r="C36" t="str">
            <v>HCM_TB_PCUOC_020</v>
          </cell>
          <cell r="D36" t="str">
            <v>%</v>
          </cell>
          <cell r="E36" t="str">
            <v>Trưởng Line, Phó Giám Đốc Phòng Khdn, Chuyên Viên Kinh Doanh (Am)</v>
          </cell>
          <cell r="F36" t="str">
            <v>P.NVC</v>
          </cell>
          <cell r="G36" t="str">
            <v>Giao tỷ lệ thu lũy kế giúp theo dõi tiến độ thu cước tích lũy theo thời gian, đảm bảo doanh thu ổn định. Giúp doanh nghiệp kiểm soát tốt dòng tiền, duy trì mục tiêu thu ngân sách</v>
          </cell>
        </row>
        <row r="37">
          <cell r="C37" t="str">
            <v>HCM_TB_PCUOC_022</v>
          </cell>
          <cell r="D37" t="str">
            <v>%</v>
          </cell>
          <cell r="E37" t="str">
            <v>Phó Giám Đốc Phòng Khdn, Chuyên Viên Kinh Doanh (Am), Trưởng Line</v>
          </cell>
          <cell r="F37" t="str">
            <v>P.NVC</v>
          </cell>
          <cell r="G37" t="str">
            <v>Tránh thất thoát doanh thu, tránh tồn nợ, đảm bảo  yêu cầu TTN của KH được phục vụ 100%. Chỉ tiêu giao 100%</v>
          </cell>
        </row>
        <row r="38">
          <cell r="C38" t="str">
            <v>HCM_TB_PCUOC_030</v>
          </cell>
          <cell r="D38" t="str">
            <v>%</v>
          </cell>
          <cell r="E38" t="str">
            <v>Phó Giám Đốc Phòng Khdn PT CSKH</v>
          </cell>
          <cell r="F38" t="str">
            <v>P.NVC</v>
          </cell>
          <cell r="G38" t="str">
            <v>Giao tỷ lệ thu lũy kế giúp theo dõi tiến độ thu cước tích lũy theo thời gian, đảm bảo doanh thu ổn định. Giúp doanh nghiệp kiểm soát tốt dòng tiền, duy trì mục tiêu thu ngân sách. Việc giao chỉ tiêu này cho LĐP phụ trách CSKH để LĐP có trách nhiệm thực hiện và thúc đẩy tỷ lệ thu của tập giao chăm sóc</v>
          </cell>
        </row>
        <row r="39">
          <cell r="C39" t="str">
            <v>HCM_TB_PCUOC_031</v>
          </cell>
          <cell r="D39" t="str">
            <v>%</v>
          </cell>
          <cell r="E39" t="str">
            <v>Phó Giám Đốc Phòng Khdn PT CSKH
Nhân viên Outbound CSKH</v>
          </cell>
          <cell r="F39" t="str">
            <v>P.NVC</v>
          </cell>
          <cell r="G39" t="str">
            <v>Tăng tỷ lệ thu cước, giảm thiểu nợ tồn ngay kỳ phát sinh cước n-1. Việc thu sớm còn cho thấy hiệu quả trong chăm sóc khách hàng và tăng cam kết thanh toán theo hợp đồng đã ký kết. Việc giao chỉ tiêu này cho LĐP phụ trách CSKH để LĐP có trách nhiệm thực hiện và thúc đẩy tỷ lệ thu của tập giao chăm sóc</v>
          </cell>
        </row>
        <row r="40">
          <cell r="C40" t="str">
            <v>HCM_SL_CSKHH_003</v>
          </cell>
          <cell r="D40" t="str">
            <v>số lượng nghiệp vụ</v>
          </cell>
          <cell r="E40" t="str">
            <v>Cửa Hàng Trưởng, Cửa Hàng Trưởng Kiêm Gdv, Nhân Viên Giao Dịch</v>
          </cell>
          <cell r="F40" t="str">
            <v>P.KTNV</v>
          </cell>
          <cell r="G40" t="str">
            <v>Giao chỉ tiêu để đánh giá được khối lượng nghiệp vụ hậu mãi của từng GDV đã thực hiện trong tháng và khuyến khích gia tăng sản lượng nghiệp vụ, nâng cao công tác CSKH tại cửa hàng và tăng trưởng doanh thu từ khách hàng</v>
          </cell>
        </row>
        <row r="41">
          <cell r="C41" t="str">
            <v>HCM_SL_HOTRO_001</v>
          </cell>
          <cell r="D41" t="str">
            <v>số lượng nghiệp vụ</v>
          </cell>
          <cell r="E41" t="str">
            <v>Nhân Viên Nghiệp Vụ Bán Hàng</v>
          </cell>
          <cell r="F41" t="str">
            <v>P.KTNV</v>
          </cell>
          <cell r="G41" t="str">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ell>
        </row>
        <row r="42">
          <cell r="C42" t="str">
            <v>HCM_SL_CSKHH_004</v>
          </cell>
          <cell r="D42" t="str">
            <v>số lượng nghiệp vụ</v>
          </cell>
          <cell r="E42" t="str">
            <v>Nhân Viên Nghiệp Vụ Chăm Sóc Khách Hàng, Nhân Viên Nghiệp Vụ Chăm Sóc Khách Hàng Phòng Bán Hàng Online</v>
          </cell>
          <cell r="F42" t="str">
            <v>P.KTNV</v>
          </cell>
          <cell r="G42" t="str">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ell>
        </row>
        <row r="43">
          <cell r="C43" t="str">
            <v>HCM_SL_ORDER_001</v>
          </cell>
          <cell r="D43" t="str">
            <v>tbao quy đổi</v>
          </cell>
          <cell r="E43" t="str">
            <v>Nhân Viên Outbound Gia Hạn Trả Trước Phòng Bán Hàng Online</v>
          </cell>
          <cell r="F43" t="str">
            <v>P.NVC</v>
          </cell>
          <cell r="G43" t="str">
            <v xml:space="preserve">TB đã hoàn tất đặt cọc trên chương trình, hợp đồng đã thu tiền và tiền khớp chứng từ với ngân hàng và hoàn tất </v>
          </cell>
        </row>
        <row r="44">
          <cell r="C44" t="str">
            <v>HCM_CL_TNGOI_006</v>
          </cell>
          <cell r="D44" t="str">
            <v>Cuộc</v>
          </cell>
          <cell r="E44" t="str">
            <v>Nhân viên Outbound CSKH</v>
          </cell>
          <cell r="F44" t="str">
            <v>P.NVC</v>
          </cell>
          <cell r="G44" t="str">
            <v xml:space="preserve">Tăng cuộc gọi chạm được đến KH, nhắc KH thanh toán cước đúng thời hạn </v>
          </cell>
        </row>
        <row r="45">
          <cell r="C45" t="str">
            <v>HCM_TB_PCUOC_034</v>
          </cell>
          <cell r="D45" t="str">
            <v>MTT</v>
          </cell>
          <cell r="E45" t="str">
            <v>Nhân viên Outbound CSKH
 Tổ trưởng tổ Outbound CSKH
 Phó Giám đốc PBHOL</v>
          </cell>
          <cell r="F45" t="str">
            <v>P.NVC</v>
          </cell>
          <cell r="G45" t="str">
            <v>Tăng tỷ lệ thu cước, giảm thiểu nợ tồn. Ngoài ra, do điểm chạm khách hàng đầu tiên là P. BHOl nên giao bổ sung chỉ tiêu này để NVOB TS có trách nhiệm thực hiện và thúc đẩy tỷ lệ thu của tập KH chạm thành công</v>
          </cell>
        </row>
        <row r="46">
          <cell r="C46" t="str">
            <v>HCM_TB_PCUOC_035</v>
          </cell>
          <cell r="D46" t="str">
            <v>Triệu đồng</v>
          </cell>
          <cell r="E46" t="str">
            <v>Nhân viên Outbound CSKH</v>
          </cell>
          <cell r="F46" t="str">
            <v>P.NVC</v>
          </cell>
          <cell r="G46" t="str">
            <v>Tăng tỷ lệ thu cước, giảm thiểu nợ tồn. Ngoài ra, do điểm chạm khách hàng đầu tiên là P. BHOl nên giao bổ sung chỉ tiêu này để NVOB TS có trách nhiệm thực hiện và thúc đẩy tỷ lệ thu của tập KH chạm thành công</v>
          </cell>
        </row>
        <row r="47">
          <cell r="C47" t="str">
            <v>HCM_SL_BRVNP_001</v>
          </cell>
          <cell r="D47" t="str">
            <v>Thuê bao</v>
          </cell>
          <cell r="E47" t="str">
            <v>Nhân Viên Outbound Bán Hàng, Nhân Viên Outbound/Telesale, Tổ Trưởng Tổ Outbound/Telesale</v>
          </cell>
          <cell r="F47" t="str">
            <v>P.BHOL</v>
          </cell>
          <cell r="G47" t="str">
            <v>Khuyến khích NV OB tìm kiếm thêm sản lượng PTM từ các cuộc OB chạm khách hàng nhằm gia tăng doanh thu cho phòng</v>
          </cell>
        </row>
        <row r="48">
          <cell r="C48" t="str">
            <v>HCM_CL_TNGOI_003</v>
          </cell>
          <cell r="D48" t="str">
            <v>Phút</v>
          </cell>
          <cell r="E48" t="str">
            <v>Nhân Viên Outbound Bán Hàng - PBHOL
Nhân Viên Outbound Gia Hạn Trả Trước
Nhân Viên Outbound/Telesale, Tổ Trưởng Tổ Outbound/Telesale</v>
          </cell>
          <cell r="F48" t="str">
            <v>P.BHOL</v>
          </cell>
          <cell r="G48" t="str">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ell>
        </row>
        <row r="49">
          <cell r="C49" t="str">
            <v>HCM_SL_TNGOI_003</v>
          </cell>
          <cell r="D49" t="str">
            <v>Cuộc</v>
          </cell>
          <cell r="E49" t="str">
            <v>Nhân Viên Outbound/Telesale, Tổ Trưởng Tổ Outbound/Telesale</v>
          </cell>
          <cell r="F49" t="str">
            <v>P.BHOL</v>
          </cell>
          <cell r="G49" t="str">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ell>
        </row>
        <row r="50">
          <cell r="C50" t="str">
            <v>HCM_SL_BHOL_001</v>
          </cell>
          <cell r="D50" t="str">
            <v>%</v>
          </cell>
          <cell r="E50" t="str">
            <v>Nhân Viên Nghiệp vụ CSKH</v>
          </cell>
          <cell r="F50" t="str">
            <v>P.BHOL</v>
          </cell>
          <cell r="G50" t="str">
            <v>Giao chỉ tiêu để đánh giá công tác xử lý nghiệp vụ đạt chất lượng, không để quá hạn yêu cầu của khách hàng</v>
          </cell>
        </row>
        <row r="51">
          <cell r="C51" t="str">
            <v>HCM_CL_CTBSC_018</v>
          </cell>
          <cell r="D51" t="str">
            <v>%</v>
          </cell>
          <cell r="E51" t="str">
            <v>Nhân viên QLĐB, KDĐB, AM, GDV</v>
          </cell>
          <cell r="F51" t="str">
            <v>P.DH-Vân</v>
          </cell>
          <cell r="G51"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52">
          <cell r="C52" t="str">
            <v>HCM_CL_CTBSC_018</v>
          </cell>
          <cell r="D52" t="str">
            <v>%</v>
          </cell>
          <cell r="E52" t="str">
            <v>Nhân viên QLĐB, KDĐB, AM, GDV</v>
          </cell>
          <cell r="F52" t="str">
            <v>P.DH-Vân</v>
          </cell>
          <cell r="G52"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53">
          <cell r="C53" t="str">
            <v>HCM_CL_CSKHH_003</v>
          </cell>
          <cell r="D53" t="str">
            <v>SL</v>
          </cell>
          <cell r="E53" t="str">
            <v>GDV, CHT</v>
          </cell>
          <cell r="F53" t="str">
            <v>KTNV</v>
          </cell>
          <cell r="G53" t="str">
            <v>Nhầm nâng cao chất lượng công tác nghiệp vụ hậu mãi, CSKH
GDV phải tuân thủ quy định nghiệp vụ của TTKD. Nếu để sai sót chất lượng sẽ giảm trừ BSC theo quy định hiện hành.</v>
          </cell>
        </row>
        <row r="54">
          <cell r="C54" t="str">
            <v>HCM_DT_PTMOI_061</v>
          </cell>
          <cell r="D54" t="str">
            <v>tbao quy đổi</v>
          </cell>
          <cell r="E54" t="str">
            <v>NV HT Kinh doanh</v>
          </cell>
          <cell r="F54" t="str">
            <v>Phượng ĐH</v>
          </cell>
          <cell r="G54" t="str">
            <v>Hỗ trợ cập nhật KBTTTB cho NV bán hàng và đo lường năng suất công việc của nhân viên theo nhiệm vụ được giao</v>
          </cell>
        </row>
        <row r="55">
          <cell r="C55" t="str">
            <v>HCM_SL_BHOL_006</v>
          </cell>
          <cell r="D55" t="str">
            <v>%</v>
          </cell>
        </row>
        <row r="56">
          <cell r="C56" t="str">
            <v>HCM_SL_BHOL_007</v>
          </cell>
          <cell r="D56" t="str">
            <v>%</v>
          </cell>
        </row>
        <row r="57">
          <cell r="C57" t="str">
            <v>HCM_SL_BHOL_008</v>
          </cell>
          <cell r="D57" t="str">
            <v>cuộc</v>
          </cell>
          <cell r="E57" t="str">
            <v>NV OB GHTT</v>
          </cell>
          <cell r="F57" t="str">
            <v>P.BHOL</v>
          </cell>
          <cell r="G57" t="str">
            <v>Giao chỉ tiêu để đánh giá được số gọi gọi qua Autocall của nhân viên đã thực hiện trong tháng đồng thời khuyến khích nhân viên tăng NSLĐ, gia tăng cuộc gọi để chạm được nhiều khách hàng, nhằm mục đích tăng sản lượng đơn hàng GHTT TC, GH CKN, CKD, và thuyết phục KH bán gói …</v>
          </cell>
        </row>
        <row r="58">
          <cell r="C58" t="str">
            <v>HCM_SL_BHOL_009</v>
          </cell>
          <cell r="D58" t="str">
            <v>%</v>
          </cell>
          <cell r="E58" t="str">
            <v>NV OB GHTT</v>
          </cell>
          <cell r="F58" t="str">
            <v>P.BHOL</v>
          </cell>
          <cell r="G58" t="str">
            <v xml:space="preserve">Giao chỉ tiêu để đánh giá được số đơn hàng thành công trên Tổng đơn hàng cá nhân tạo đồng thời khuyến khích nhân viên tăng NSLĐ, gia tăng cuộc gọi để chạm được nhiều khách hàng, nhằm mục đích tăng sản lượng đơn hàng GHTT TC, </v>
          </cell>
        </row>
        <row r="59">
          <cell r="C59" t="str">
            <v>HCM_SL_BHOL_010</v>
          </cell>
          <cell r="D59" t="str">
            <v>cuộc</v>
          </cell>
          <cell r="E59" t="str">
            <v>NV OB CSKH</v>
          </cell>
          <cell r="F59" t="str">
            <v>P.BHOL</v>
          </cell>
          <cell r="G59" t="str">
            <v xml:space="preserve">Giao chỉ tiêu để đánh giá được số lượt chạm KH trên OA Zalo đồng thời khuyến khích nhân viên tăng NSLĐ, gia tăng cuộc gọi để chạm được nhiều khách hàng, nhằm mục đích tăng sản lượng đơn hàng GHTT TC, </v>
          </cell>
        </row>
        <row r="60">
          <cell r="C60" t="str">
            <v>HCM_SL_BHOL_003</v>
          </cell>
          <cell r="D60" t="str">
            <v>cuộc</v>
          </cell>
          <cell r="E60" t="str">
            <v>NV OB CSKH</v>
          </cell>
          <cell r="F60" t="str">
            <v>P.BHOL</v>
          </cell>
          <cell r="G60" t="str">
            <v xml:space="preserve">Giao chỉ tiêu để đánh giá được số lượt chạm KH trên OA Zalo đồng thời khuyến khích nhân viên tăng NSLĐ, gia tăng cuộc gọi để chạm được nhiều khách hàng, nhằm mục đích tăng sản lượng đơn hàng GHTT TC, </v>
          </cell>
        </row>
        <row r="61">
          <cell r="C61" t="str">
            <v>HCM_SL_BHOL_002</v>
          </cell>
          <cell r="D61" t="str">
            <v>%</v>
          </cell>
          <cell r="E61" t="str">
            <v>NV OB CSKH</v>
          </cell>
          <cell r="F61" t="str">
            <v>P.BHOL</v>
          </cell>
          <cell r="G61" t="str">
            <v xml:space="preserve">Giao chỉ tiêu để đánh giá được số đơn hàng thành công trên Tổng đơn hàng cá nhân tạo đồng thời khuyến khích nhân viên tăng NSLĐ, gia tăng cuộc gọi để chạm được nhiều khách hàng, nhằm mục đích tăng sản lượng đơn hàng GHTT TC, </v>
          </cell>
        </row>
        <row r="62">
          <cell r="C62" t="str">
            <v>HCM_CL_CVIEC_040</v>
          </cell>
          <cell r="D62" t="str">
            <v>%</v>
          </cell>
          <cell r="E62" t="str">
            <v>NV NV CSKH</v>
          </cell>
          <cell r="F62" t="str">
            <v>KHDN</v>
          </cell>
          <cell r="G62" t="str">
            <v>Để đánh giá quy mô tập khách hàng cá nhân quản lý</v>
          </cell>
        </row>
        <row r="63">
          <cell r="C63" t="str">
            <v>HCM_CL_CVIEC_041</v>
          </cell>
          <cell r="D63" t="str">
            <v>%</v>
          </cell>
          <cell r="E63" t="str">
            <v>Chuyên viên PS2</v>
          </cell>
          <cell r="F63" t="str">
            <v>P.GP</v>
          </cell>
          <cell r="G63" t="str">
            <v xml:space="preserve">Nhằm nâng cao chất lượng và đánh giá đầy đủ công tác hỗ trợ bán hàng của các VTCV thuộc Phòng Giải pháp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D PT BH_DEXUAT"/>
      <sheetName val="PGD PT CSKH"/>
      <sheetName val="OB CSKH"/>
      <sheetName val="CSKH OL"/>
      <sheetName val="OB BH_DEXUAT"/>
      <sheetName val="KDOL"/>
      <sheetName val="To TH"/>
      <sheetName val="thuvien_kpi"/>
    </sheetNames>
    <sheetDataSet>
      <sheetData sheetId="0"/>
      <sheetData sheetId="1"/>
      <sheetData sheetId="2"/>
      <sheetData sheetId="3"/>
      <sheetData sheetId="4"/>
      <sheetData sheetId="5"/>
      <sheetData sheetId="6"/>
      <sheetData sheetId="7">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1</v>
          </cell>
          <cell r="G3" t="str">
            <v>HCM_CL_AMNEW_001</v>
          </cell>
          <cell r="H3" t="str">
            <v>Đánh giá chất lượng công tác điều hành và hỗ trợ AM qua chỉ tiêu tăng trưởng doanh thu PTM của AM</v>
          </cell>
          <cell r="I3" t="str">
            <v>PGD P.KHDN,
Trưởng Line</v>
          </cell>
          <cell r="J3" t="str">
            <v>Chí Nguyên</v>
          </cell>
          <cell r="K3" t="str">
            <v xml:space="preserve">PM - PĐH </v>
          </cell>
          <cell r="L3" t="str">
            <v>ID 88 - Web 123</v>
          </cell>
          <cell r="M3" t="str">
            <v>Tỷ lệ AM có tăng trưởng DT PTM = Số AM có tăng trưởng DTPTM trong tháng /Số AM đang quản lý trong tháng</v>
          </cell>
          <cell r="N3" t="str">
            <v>- 1 NV AM được xem là có Tăng trưởng DT PTM nếu  Doanh thu PTM thực hiện quy đổi trong tháng &gt;= doanh thu PTM bình quân lũy kế từ tháng 1 đến tháng (n-1)
'- Xét trên thuê bao được tính bsc của từng tháng (từ tháng 1 đến tháng n)</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3</v>
          </cell>
          <cell r="G53" t="str">
            <v>HCM_CL_CSKHH_019</v>
          </cell>
          <cell r="H53" t="str">
            <v>Tỷ lệ thuê bao PTM có thông tin liên hệ</v>
          </cell>
          <cell r="I53" t="str">
            <v>PGD PBHKV/PKHDN,
Trưởng Line, Cửa Hàng Trưởng,
Tổ Trưởng KDĐB, 
GDV, NV KDĐB, AM</v>
          </cell>
          <cell r="J53" t="str">
            <v>Chí Nguyên</v>
          </cell>
          <cell r="K53">
            <v>0</v>
          </cell>
          <cell r="L53" t="str">
            <v>Báo cáo 45.27 a - ĐHSXKD</v>
          </cell>
          <cell r="M53" t="str">
            <v>Tổng số TB PTM đã được đánh dấu chuẩn hóa và chốt/khóa dữ liệu thông tin khách hàng (TTKH) trên CT ĐHSXKD / Tổng số TB PTM trong tháng</v>
          </cell>
          <cell r="N53" t="str">
            <v>lấy TB PTM trong tháng, xét TB có thông tin trên toàn bộ TB PTM trong tháng</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4</v>
          </cell>
          <cell r="G134" t="str">
            <v>HCM_CL_CVIEC_037</v>
          </cell>
          <cell r="H134" t="str">
            <v>Thực hiện các công việc quản lý thanh toán</v>
          </cell>
          <cell r="I134" t="str">
            <v>NV QLTT</v>
          </cell>
          <cell r="J134" t="str">
            <v>Xuân Tùng</v>
          </cell>
          <cell r="K134" t="str">
            <v>P.NVC - Hạnh Nguyên</v>
          </cell>
          <cell r="L134" t="str">
            <v>ĐHSXKD:
- BC tổng hợp thù lao thu cước Mã H
- Báo cáo thu cước mã H Vinaphone</v>
          </cell>
          <cell r="M134" t="str">
            <v>- Số giao = số MTT bình quân phát sinh của đơn vị
- Số thực hiện = Số MTT cá nhân phụ trách quản lý và thu được cước trong tháng</v>
          </cell>
          <cell r="N134" t="str">
            <v xml:space="preserve">- Theo số liệu điều hành của PNVC chốt tại thời điểm cuối tháng. (Xuất từ: BC tổng hợp thù lao thu cước Mã H
và Báo cáo thu cước mã H Vinaphone)
- Tính số giao và số thực hiện của cá nhân
</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2</v>
          </cell>
          <cell r="G139" t="str">
            <v>HCM_CL_DBNEW_001</v>
          </cell>
          <cell r="H139" t="str">
            <v>Đánh giá chất lượng công tác điều hành và hỗ trợ nhân viên qua chỉ tiêu tăng trưởng doanh thu PTM của KDĐB</v>
          </cell>
          <cell r="I139" t="str">
            <v>PGD PBHKV,TT KDĐB</v>
          </cell>
          <cell r="J139" t="str">
            <v>Chí Nguyên</v>
          </cell>
          <cell r="K139" t="str">
            <v xml:space="preserve">PM - PĐH </v>
          </cell>
          <cell r="L139" t="str">
            <v>ID 88 - Web 123</v>
          </cell>
          <cell r="M139" t="str">
            <v>Tỷ lệ KDĐB có tăng trưởng DT PTM = Số KDĐB có tăng trưởng DTPTM trong tháng /Số KDĐB đang quản lý trong tháng</v>
          </cell>
          <cell r="N139" t="str">
            <v>- 1 NV KD ĐB được xem là có Tăng trưởng DT PTM nếu  Doanh thu PTM thực hiện quy đổi trong tháng &gt;= doanh thu PTM bình quân lũy kế từ tháng 1 đến tháng (n-1)
'- Xét trên thuê bao được tính bsc của từng tháng (từ tháng 1 đến tháng n)</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5</v>
          </cell>
          <cell r="G189" t="str">
            <v>HCM_CL_INFOR_002</v>
          </cell>
          <cell r="H189" t="str">
            <v>Thực hiện thu thập thông tin thị trường</v>
          </cell>
          <cell r="I189" t="str">
            <v>NV Thu Cước,TT+NV Tổ KDOL,
Tổ Trưởng Tổ Bán Hàng,
NV KDĐB, NV QL Điểm Bán</v>
          </cell>
          <cell r="J189" t="str">
            <v>Chí Nguyên</v>
          </cell>
          <cell r="K189" t="str">
            <v>PĐH - Vân</v>
          </cell>
          <cell r="L189" t="str">
            <v xml:space="preserve">P.ĐH gửi cho các đơn vị trên group Điều hành kênh - nguồn dữ liệu web nctt.vnpt.vn </v>
          </cell>
          <cell r="M189" t="str">
            <v>Nhân viên Thu cước thực hiện cập nhật thông tin thị trường từ App HTKD, Nếu có cập nhật sẽ được tính hoàn thành</v>
          </cell>
          <cell r="N189" t="str">
            <v xml:space="preserve">lấy số liệu do P.ĐH cung cấp </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6</v>
          </cell>
          <cell r="G191" t="str">
            <v>HCM_CL_INFOR_004</v>
          </cell>
          <cell r="H191" t="str">
            <v>Tỷ lệ nhân viên thực hiện thu thập thông tin thị trường</v>
          </cell>
          <cell r="I191" t="str">
            <v>PGĐ BHKV,TT+NV Tổ KDOL,NV QLĐBán,
TT Tổ Bán Hàng,Tổ Trưởng KDĐB</v>
          </cell>
          <cell r="J191" t="str">
            <v>Chí Nguyên</v>
          </cell>
          <cell r="K191" t="str">
            <v>PĐH - Vân</v>
          </cell>
          <cell r="L191" t="str">
            <v xml:space="preserve">P.ĐH gửi cho các đơn vị trên group Điều hành kênh - nguồn dữ liệu web  nctt.vnpt.vn </v>
          </cell>
          <cell r="M191" t="str">
            <v>Tổng số user nhân viên KDĐB (NVCT+CTV) của tổ thực hiện cập nhật thông tin thị trường từ App HTKD/ Tổng số nhân viên KDĐB</v>
          </cell>
          <cell r="N191" t="str">
            <v>lấy số liệu do P.ĐH cung cấp</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7</v>
          </cell>
          <cell r="G202" t="str">
            <v>HCM_CL_OBCKD_002</v>
          </cell>
          <cell r="H202" t="str">
            <v>Tỷ lệ thuê bao OB gia hạn thành công</v>
          </cell>
          <cell r="I202" t="str">
            <v>NV OB Tiếp Thị,
Tổ Trưởng Tổ OB/Telesale</v>
          </cell>
          <cell r="J202" t="str">
            <v>Bích Thủy</v>
          </cell>
          <cell r="K202">
            <v>0</v>
          </cell>
          <cell r="L202" t="str">
            <v>Báo cáo OB tập trung - CCOS</v>
          </cell>
          <cell r="M202">
            <v>0</v>
          </cell>
          <cell r="N202" t="str">
            <v>- Xuất báo cáo OBTT trên CCOS, không xử lý thêm</v>
          </cell>
          <cell r="O202" t="str">
            <v>Mo ta thuc hien so lieu tinh luong -V6</v>
          </cell>
          <cell r="P202" t="str">
            <v>KPI_HRM_OLD</v>
          </cell>
        </row>
        <row r="203">
          <cell r="B203" t="str">
            <v>Tỷ lệ OB gia hạn</v>
          </cell>
          <cell r="C203">
            <v>0</v>
          </cell>
          <cell r="D203" t="str">
            <v>%</v>
          </cell>
          <cell r="E203" t="str">
            <v>HCM_CL_OBCKD_003</v>
          </cell>
          <cell r="F203">
            <v>8</v>
          </cell>
          <cell r="G203" t="str">
            <v>HCM_CL_OBCKD_003</v>
          </cell>
          <cell r="H203" t="str">
            <v>Tỷ lệ OB gia hạn</v>
          </cell>
          <cell r="I203" t="str">
            <v>Tổ Trưởng Tổ OB/Telesale,
Nhân Viên OB Tiếp Thị</v>
          </cell>
          <cell r="J203" t="str">
            <v>Chí Nguyên</v>
          </cell>
          <cell r="K203">
            <v>0</v>
          </cell>
          <cell r="L203" t="str">
            <v>Báo cáo DS TB OB - IPCC</v>
          </cell>
          <cell r="M203" t="str">
            <v>Số lượng thuê bao đã OB / Tổng số lượng thuê bao giao OB gia hạn</v>
          </cell>
          <cell r="N203" t="str">
            <v>- Vào CT ipcc lấy danh sách đã OB
'- Đếm số lượng TB đã OB</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9</v>
          </cell>
          <cell r="G211" t="str">
            <v>HCM_CL_OBDAI_005</v>
          </cell>
          <cell r="H211" t="str">
            <v>Tỷ lệ OB có thời gian kết nối ≥ 20 giây</v>
          </cell>
          <cell r="I211" t="str">
            <v>Nhân Viên OB Tiếp Thị</v>
          </cell>
          <cell r="J211" t="str">
            <v>Chí Nguyên</v>
          </cell>
          <cell r="K211">
            <v>0</v>
          </cell>
          <cell r="L211" t="str">
            <v>Báo cáo DS TB OB - IPCC</v>
          </cell>
          <cell r="M211" t="str">
            <v>Số lượng thuê bao OB có kết nối từ 20 giây trở lên  trong tháng/ Tổng số lượng thuê bao giao OB gia hạn</v>
          </cell>
          <cell r="N211" t="str">
            <v>- Vào CT ipcc lấy danh sách đã OB
'- Đếm số lượng TB đã OB có kết nối từ 20 giây trở lên</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10</v>
          </cell>
          <cell r="G215" t="str">
            <v>HCM_CL_PCTHT_001</v>
          </cell>
          <cell r="H215" t="str">
            <v>Tỷ lệ phiếu công tác hoàn trả</v>
          </cell>
          <cell r="I215" t="str">
            <v>Trưởng Line,TT+NV KDĐB ,
CHT/GDV,PGĐ KHDN/BHKV, AM</v>
          </cell>
          <cell r="J215" t="str">
            <v>Chí Nguyên</v>
          </cell>
          <cell r="K215" t="str">
            <v>PBHOL</v>
          </cell>
          <cell r="L215" t="str">
            <v>PBHOL gửi cho các đơn vị</v>
          </cell>
          <cell r="M215" t="str">
            <v>Tỷ lệ PCT hoàn trả của nhóm lỗi chủ quan do nội bộ TTKD (Theo kết quả giám sát)</v>
          </cell>
          <cell r="N215" t="str">
            <v>Số liệu do P.BHOL cung cấp sau khi LĐTT duyệt</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12</v>
          </cell>
          <cell r="G255" t="str">
            <v>HCM_CT_CLUOC_001</v>
          </cell>
          <cell r="H255" t="str">
            <v>Kết quả thực hiện các chương trình chiến lược do TTKD triển khai</v>
          </cell>
          <cell r="I255" t="str">
            <v>Trưởng Line+AM,
TT+NV Tổ KDOL, NV OB/Telesale,
TT+NV KDĐB,
CHT+GDV, TT+QLĐB, Trưởng AS+AS
PGĐ KHDN/BHKV,
Tổ Trưởng Tổ Bán Hàng,
Tổ Trưởng QLĐB, NV QLý Điểm Bán</v>
          </cell>
          <cell r="J255" t="str">
            <v>Học, Thủy, Nguyên</v>
          </cell>
          <cell r="K255" t="str">
            <v>P.ĐH - Trâm, Thủy, Cường, Phượng</v>
          </cell>
          <cell r="L255" t="str">
            <v>ID372  - Web 123</v>
          </cell>
          <cell r="M255" t="str">
            <v>Theo VB quy định</v>
          </cell>
          <cell r="N255" t="str">
            <v>VNP TT
-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13</v>
          </cell>
          <cell r="G275" t="str">
            <v>HCM_DT_DAILY_002</v>
          </cell>
          <cell r="H275" t="str">
            <v>Doanh thu phát sinh Kênh Đại lý</v>
          </cell>
          <cell r="I275" t="str">
            <v>Am Quản Lý Đại Lý,Trưởng Line</v>
          </cell>
          <cell r="J275" t="str">
            <v>Xuân Tùng</v>
          </cell>
          <cell r="K275" t="str">
            <v>P.ĐH - Trâm</v>
          </cell>
          <cell r="L275" t="str">
            <v>ID 396 - Web 123</v>
          </cell>
          <cell r="M275" t="str">
            <v xml:space="preserve">Doanh thu phát sinh do Kênh Đại lý trong tháng/ Doanh thu giao theo phân kỳ
</v>
          </cell>
          <cell r="N275" t="str">
            <v>- Căn cứ danh sách đại lý giao cho AM QLĐL (các PKHDN cung cấp ds đại lý mới có gán AM QLĐL).
- Sum tổng doanh thu phát sinh do kênh đại lý của AM QLĐL phát triển trong tháng</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14</v>
          </cell>
          <cell r="G289" t="str">
            <v>HCM_DT_HIHUU_007</v>
          </cell>
          <cell r="H289" t="str">
            <v>Doanh thu duy trì của tập khách hàng hiện hữu giao cá nhân quản lý</v>
          </cell>
          <cell r="I289" t="str">
            <v>AS2, QLĐB</v>
          </cell>
          <cell r="J289" t="str">
            <v>Chí Nguyên</v>
          </cell>
          <cell r="K289">
            <v>0</v>
          </cell>
          <cell r="L289" t="str">
            <v>ID88 - Web 123</v>
          </cell>
          <cell r="M289" t="str">
            <v>* Số liệu chốt tháng: đánh giá bằng chỉ tiêu sụt giảm:
Doanh thu sụt giảm trong tháng n là doanh thu phát sinh tháng (n-1) của các thuê bao ko PSC trong tháng n.
- Thuê bao ko PSC tháng n là những thuê bao có PSC tháng (n-1) nhưng không có PSC trong tháng (n).
Trong đó:
+ Xét trên tập thuê bao phân giao cá nhân quản lý vào đầu tháng n.
+ Không bao gồm DT của TB ngắn ngày và doanh thu 1 lần</v>
          </cell>
          <cell r="N289" t="str">
            <v>- Lấy danh sách TB giao trong tháng, ghép doanh thu của tháng chăm sóc để xét
'- Theo điều kiện của công thức tính để lấy doanh thu</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15</v>
          </cell>
          <cell r="G302" t="str">
            <v>HCM_DT_KENHH_009</v>
          </cell>
          <cell r="H302" t="str">
            <v>Doanh thu dịch vụ VNP trả trước kênh bán mới phát triển trong tháng</v>
          </cell>
          <cell r="I302" t="str">
            <v>Chuyên Viên Phát Triển Kênh Bán</v>
          </cell>
          <cell r="J302" t="str">
            <v>Bích Thủy</v>
          </cell>
          <cell r="K302" t="str">
            <v xml:space="preserve">
P.ĐH - Phượng </v>
          </cell>
          <cell r="L302" t="str">
            <v>ID430 (tab Vinaphone trả trước) - Web 123</v>
          </cell>
          <cell r="M302" t="str">
            <v>Văn bản quy định</v>
          </cell>
          <cell r="N302" t="str">
            <v>- Xuất báo cáo từ các hệ thống bán hàng (SMCS, SMRS, Digishop)
- Lấy kết quả xử lý gói, BTS, … sau khi xử lý số liệu bán mới
- Tính tổng doanh thu (theo điều kiện bán mới) + tổng dthu bán sim (báo cáo tiền thu theo SMCS)</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16</v>
          </cell>
          <cell r="G321" t="str">
            <v>HCM_DT_PTMOI_007</v>
          </cell>
          <cell r="H321" t="str">
            <v>Doanh thu phát triển mới trong tháng</v>
          </cell>
          <cell r="I321" t="str">
            <v>Nhân Viên Quản Lý Điểm Bán,Tổ Trưởng Tổ Bán Hàng</v>
          </cell>
          <cell r="J321" t="str">
            <v>Bích Thủy</v>
          </cell>
          <cell r="K321" t="str">
            <v xml:space="preserve">
P.ĐH - Phượng </v>
          </cell>
          <cell r="L321" t="str">
            <v>ID430 (tab Vinaphone trả trước) - Web 123</v>
          </cell>
          <cell r="M321" t="str">
            <v>Tổng Doanh thu phát triển mới (PTM) phát sinh trong tháng/ Doanh thu giao
Quy định ghi nhận doanh thu VNPTT PTM: Áp dụng theo quy định của tập thể phòng đến cá nhân
+ Tổng DT PTM có bao gồm Doanh thu bán hàng trực tiếp của NV KDDĐTT</v>
          </cell>
          <cell r="N321" t="str">
            <v>-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
- Gửi chi tiết thuê bao kênh ngoài cho các PBHKV phân rã doanh thu bsc/đơn giá
- Tổng hợp dữ liệu phân rã từ các PBH
- Xử lý + cập nhật bảng lương</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20</v>
          </cell>
          <cell r="G335" t="str">
            <v>HCM_DT_PTMOI_021</v>
          </cell>
          <cell r="H335" t="str">
            <v xml:space="preserve"> Doanh thu phát triển mới</v>
          </cell>
          <cell r="I335" t="str">
            <v>PGĐ PKHDN/PBHKV, TT/NV KDĐB, NV QLĐB, CHT/GDV, 
PS, TT/NV KDOL, AS, NV QLĐBán, TL/Am,
Tổ Trưởng Tổ KDOL,
TT/NV OB/Telesale</v>
          </cell>
          <cell r="J335" t="str">
            <v>Tùng, Thủy, Tuyền</v>
          </cell>
          <cell r="K335" t="str">
            <v>PĐH - Phương, Cường, Trâm, Thủy</v>
          </cell>
          <cell r="L335" t="str">
            <v>ID430  - Web 123</v>
          </cell>
          <cell r="M335" t="str">
            <v>Doanh thu PTM quy đổi thực hiện trong tháng (tất cả dịch vụ)</v>
          </cell>
          <cell r="N335" t="str">
            <v xml:space="preserve">- Lấy số liệu PTM trên ID430 (dữ liêu được tổng hợp từ ĐHSXKD, CCBS SMCS, SMRS, Digishop, CCOS)
Ghi chú:Các đơn vị đối soát sản lượng. Căn cú sản lượng đã được đối soát, PKTNV tinh doanh thu PTM theo quy định của TTKD HCM.
</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21</v>
          </cell>
          <cell r="G358" t="str">
            <v>HCM_DT_PTMOI_044</v>
          </cell>
          <cell r="H358" t="str">
            <v>Doanh thu dịch vụ CNTT phát triền mới trong tháng</v>
          </cell>
          <cell r="I358" t="str">
            <v>PGĐ PKHDN/PBHKV,TT/NV KDĐB, TT/NV KDOL,Trưởng Line/AM,</v>
          </cell>
          <cell r="J358" t="str">
            <v>Chí Nguyên</v>
          </cell>
          <cell r="K358">
            <v>0</v>
          </cell>
          <cell r="L358" t="str">
            <v>ID88  - Web 123</v>
          </cell>
          <cell r="M358" t="str">
            <v>Doanh thu CNTT (có bao gồm dịch vụ hạ tầng CNTT) thực hiện quy đổi  trong tháng/ doanh thu quy định giao</v>
          </cell>
          <cell r="N358" t="str">
            <v>- Lấy doanh thu quy đổi của TB PTM trong tháng
'- Quy định giao KDĐB = 2 triệu đồng/ tháng</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22</v>
          </cell>
          <cell r="G359" t="str">
            <v>HCM_DT_PTMOI_045</v>
          </cell>
          <cell r="H359" t="str">
            <v>Tăng trưởng doanh thu phát triển mới các dịch vụ</v>
          </cell>
          <cell r="I359" t="str">
            <v>NV KDĐB</v>
          </cell>
          <cell r="J359" t="str">
            <v>Chí Nguyên</v>
          </cell>
          <cell r="K359">
            <v>0</v>
          </cell>
          <cell r="L359" t="str">
            <v>ID88  - Web 123</v>
          </cell>
          <cell r="M359" t="str">
            <v>Doanh thu PTM thực hiện quy đổi trong tháng/ doanh thu PTM bình quân lũy kế từ tháng 1 đến tháng (n-1)</v>
          </cell>
          <cell r="N359" t="str">
            <v>- Lấy doanh thu quy đổi của TB PTM từ tháng 1 đến tháng n
- Nếu DT PTM hàng tháng (từ tháng 1 đến  tháng (n-1) &lt; DT sàn (2 triệu đồng/tháng), thì DT tháng đó tính = 2 triệu đồng/ tháng;</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23</v>
          </cell>
          <cell r="G364" t="str">
            <v>HCM_DT_PTMOI_051</v>
          </cell>
          <cell r="H364" t="str">
            <v>Doanh thu bán hàng qua Shop.vnpt.vn (BRCĐ, VNP)</v>
          </cell>
          <cell r="I364" t="str">
            <v>TT+NV KDOL</v>
          </cell>
          <cell r="J364" t="str">
            <v>Xuân Tùng</v>
          </cell>
          <cell r="K364" t="str">
            <v>PĐH - Dung</v>
          </cell>
          <cell r="L364" t="str">
            <v>Báo cáo Doanh thu - web shop.vnpt.vn</v>
          </cell>
          <cell r="M364" t="str">
            <v>Doanh thu bán hàng qua Shop.vnpt.vn (BRCĐ, VNP)</v>
          </cell>
          <cell r="N364" t="str">
            <v>- Căn cứ các file của Ban KTNV cung cấp (BR, MYTV, bán sim, bán gói).
- Sum tổng doanh thu thực hiện.</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24</v>
          </cell>
          <cell r="G377" t="str">
            <v>HCM_DT_VNPTS_001</v>
          </cell>
          <cell r="H377" t="str">
            <v>Doanh thu dịch vụ VNP trả sau của nhóm đại lý</v>
          </cell>
          <cell r="I377" t="str">
            <v>Chuyên Viên Phát Triển Kênh Bán</v>
          </cell>
          <cell r="J377" t="str">
            <v>Chí Nguyên</v>
          </cell>
          <cell r="K377">
            <v>0</v>
          </cell>
          <cell r="L377" t="str">
            <v>ID 417 - Web 123</v>
          </cell>
          <cell r="M377">
            <v>0</v>
          </cell>
          <cell r="N377" t="str">
            <v xml:space="preserve">- Lấy danh sách TB giao chăm của tháng n
'- Ghép doanh thu ps của tháng n </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KPI_HRM_OLD</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17</v>
          </cell>
          <cell r="G382" t="str">
            <v>HCM_DT_VNPTT_005</v>
          </cell>
          <cell r="H382" t="str">
            <v>Doanh thu bán hàng trực tiếp của NV KDDĐTT</v>
          </cell>
          <cell r="I382" t="str">
            <v>NV Quản Lý Điểm Bán,
Tổ Trưởng Tổ Bán Hàng</v>
          </cell>
          <cell r="J382" t="str">
            <v>Bích Thủy</v>
          </cell>
          <cell r="K382" t="str">
            <v xml:space="preserve">
P.ĐH - Phượng </v>
          </cell>
          <cell r="L382" t="str">
            <v>ID430 (tab Vinaphone trả trước) - Web 123</v>
          </cell>
          <cell r="M382" t="str">
            <v>Doanh thu bán hàng trực tiếp của cá nhân trong tháng/ Doanh thu giao
Quy định ghi nhận doanh thu  theo quy định hiện hành do chính user tự bán và khai báo
+ Quy định mức giao: 10 triệu đồng/ tháng</v>
          </cell>
          <cell r="N382" t="str">
            <v>- Xuất báo cáo từ các hệ thống bán hàng (SMCS, SMRS, Digishop, CCOS) và số liệu bán hàng Shop online do Ban KTNV công bố)</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18</v>
          </cell>
          <cell r="G422" t="str">
            <v>HCM_SL_BANLE_015</v>
          </cell>
          <cell r="H422" t="str">
            <v>Số lượng điểm bán có phát sinh doanh thu</v>
          </cell>
          <cell r="I422" t="str">
            <v>NV Quản Lý Điểm Bán,
Tổ Trưởng Tổ Bán Hàng</v>
          </cell>
          <cell r="J422" t="str">
            <v>Bích Thủy</v>
          </cell>
          <cell r="K422">
            <v>0</v>
          </cell>
          <cell r="L422" t="str">
            <v xml:space="preserve">Báo cáo điểm bán phát triển - SMCS, SMRS, Digishop, CCOS, Shop online </v>
          </cell>
          <cell r="M422" t="str">
            <v>SLđiểm bán có phát sinh doanh thu trong tháng/ số giao
Điều kiện ghi nhận:
- Điểm bán trên hệ thống SMCS có phát sinh doanh thu bán hàng qua Eload của Điểm.
- Điểm bán  có phát sinh doanh thu tại địa bàn HCM tối thiểu (theo NT5917) = 2 triệu/ tháng</v>
          </cell>
          <cell r="N422" t="str">
            <v>- Xuất báo cáo từ các hệ thống bán hàng (SMCS, SMRS, Digishop, CCOS) và số liệu bán hàng Shop online do Ban KTNV công bố)
- Thừa hưởng kết quả xử lý số liệu bán mới để tính ra kết quả</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19</v>
          </cell>
          <cell r="G423" t="str">
            <v>HCM_SL_BANLE_016</v>
          </cell>
          <cell r="H423" t="str">
            <v>Số lượng Điểm bán có nhận diện thương hiệu theo độ phủ địa bàn</v>
          </cell>
          <cell r="I423" t="str">
            <v>NV Quản Lý Điểm Bán,
Tổ Trưởng Tổ Bán Hàng</v>
          </cell>
          <cell r="J423" t="str">
            <v>Bích Thủy</v>
          </cell>
          <cell r="K423">
            <v>0</v>
          </cell>
          <cell r="L423" t="str">
            <v>Báo cáo kênh bán hàng - SMCS</v>
          </cell>
          <cell r="M423" t="str">
            <v>Số lượng Điểm bán có nhận diện thương hiệu tại địa bàn đơn vị quản lý tính đến ngày cuối tháng. Số liệu được cập nhật trên chương trình SMCS.
+ Điểm bán bao gồm Điểm CCDV VNPT/ĐUQ và ĐBL.
- Điều kiện: Điểm bán có nhận diện thương hiệu theo qui định hiện hành của TTKD và Tổng Công ty (TCT).</v>
          </cell>
          <cell r="N423" t="str">
            <v>- Xuất báo cáo kênh bán hàng trên SMCS
- Xử lý theo điều kiện văn bản quy định</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25</v>
          </cell>
          <cell r="G439" t="str">
            <v>HCM_SL_DAILY_001</v>
          </cell>
          <cell r="H439" t="str">
            <v>Số lượng Đại lý có phát triển thêm dịch vụ mới và có phát sinh doanh thu trong tháng</v>
          </cell>
          <cell r="I439" t="str">
            <v>Am Quản Lý Đại Lý,Trưởng Line,
Am Quản Lý Đại Lý</v>
          </cell>
          <cell r="J439" t="str">
            <v>Xuân Tùng</v>
          </cell>
          <cell r="K439" t="str">
            <v>P.ĐH - Trâm</v>
          </cell>
          <cell r="L439" t="str">
            <v>ID 396 - Web 123</v>
          </cell>
          <cell r="M439" t="str">
            <v>Số lượng hợp đồng/ phụ lục hợp đồng  ký kết hoàn tất  giữa TTKD với Đại lý hiện hữu phát triển thêm dịch vụ mới và có phát sinh doanh thu trong tháng</v>
          </cell>
          <cell r="N439" t="str">
            <v>- 3 PKHDN cung cấp ds đại lý có ký phụ lục hợp đồng mới + file hợp đồng
- Count số lượng hợp đồng/ phụ lục hợp đồng đã ký hoàn tất  giữa TTKD với Đại lý hiện hữu phát triển thêm dịch vụ mới và có phát sinh doanh thu trong tháng</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26</v>
          </cell>
          <cell r="G440" t="str">
            <v>HCM_SL_DAILY_002</v>
          </cell>
          <cell r="H440" t="str">
            <v>Số lượng Đại lý mới phát triển và có phát sinh doanh thu trong tháng</v>
          </cell>
          <cell r="I440" t="str">
            <v>Am Quản Lý Đại Lý,Trưởng Line,
Am Quản Lý Đại Lý</v>
          </cell>
          <cell r="J440" t="str">
            <v>Xuân Tùng</v>
          </cell>
          <cell r="K440" t="str">
            <v>P.ĐH - Trâm</v>
          </cell>
          <cell r="L440" t="str">
            <v>ID 396 - Web 123</v>
          </cell>
          <cell r="M440" t="str">
            <v xml:space="preserve"> Số lượng hợp đồng ký kết hoàn tất  giữa TTKD với Đại lý phát triển mới và có phát sinh doanh thu trong tháng</v>
          </cell>
          <cell r="N440" t="str">
            <v>- 3 PKHDN cung cấp ds đại lý ký hợp đồng mới + file hợp đồng
- Count số lượng hợp đồng Đại lý phát triển mới và có phát sinh doanh thu trong tháng</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27</v>
          </cell>
          <cell r="G464" t="str">
            <v>HCM_SL_HOTRO_002</v>
          </cell>
          <cell r="H464" t="str">
            <v>Số lượng phiếu công tác (PCT) thực hiện hỗ trợ kinh doanh trong tháng</v>
          </cell>
          <cell r="I464" t="str">
            <v>Nhân Viên Thu Cước</v>
          </cell>
          <cell r="J464" t="str">
            <v>Chí Nguyên</v>
          </cell>
          <cell r="K464">
            <v>0</v>
          </cell>
          <cell r="L464" t="str">
            <v>ID 187 -Web 123</v>
          </cell>
          <cell r="M464" t="str">
            <v>Số lượng PCT cá nhân thực hiện trong tháng/ số lượng định mức giao
- Định mức giao 12 PCT / ngày
- PCT bao gồm giao nhận hồ sơ, hàng hóa, sim thẻ phục vụ đến khách hàng, thu nợ và thu thập thông tin thuê bao, không bao gồm công việc giao công văn nội bộ</v>
          </cell>
          <cell r="N464" t="str">
            <v>Số lượng kết quả PCT thực hiện của cá nhân được ghi nhận trên CT 123, ID187</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28</v>
          </cell>
          <cell r="G484" t="str">
            <v>HCM_SL_MERCH_003</v>
          </cell>
          <cell r="H484" t="str">
            <v>Số lượng Điểm thanh toán cá nhân hoặc điểm Merchant nhỏ lẻ (loại 06)</v>
          </cell>
          <cell r="I484" t="str">
            <v>KDĐB, PGĐ BHKV,
TT Tổ Bán Hàng,NV QLĐBán,
Tổ Trưởng KDĐB</v>
          </cell>
          <cell r="J484" t="str">
            <v>Quang Học</v>
          </cell>
          <cell r="K484" t="str">
            <v>PĐH - Đan Tuyền</v>
          </cell>
          <cell r="L484" t="str">
            <v>Báo cáo phát trển Merchant - partner.vnpt.vn</v>
          </cell>
          <cell r="M484" t="str">
            <v>Số lượng Điểm thanh toán phát triển thực tế (số lũy kế phát triển từ 01/01/2022 đến ngày cuối tháng n với n là tháng BSC).</v>
          </cell>
          <cell r="N484" t="str">
            <v>Phòng Điều hành gửi chi tiết, PKTNV tập hợp vào dữ liệu và tính toán các vị trí, cập nhật bảng lương</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29</v>
          </cell>
          <cell r="G487" t="str">
            <v>HCM_SL_MONEY_001</v>
          </cell>
          <cell r="H487" t="str">
            <v>Số lượng Điểm Kinh Doanh Mobile Money (ĐKD) phát triển</v>
          </cell>
          <cell r="I487" t="str">
            <v>Nhân Viên Quản Lý Điểm Bán,
Tổ Trưởng Tổ Bán Hàng</v>
          </cell>
          <cell r="J487" t="str">
            <v>Quang Học</v>
          </cell>
          <cell r="K487" t="str">
            <v>PĐH - Đan Tuyền</v>
          </cell>
          <cell r="L487" t="str">
            <v>Báo cáo phát trển Merchant - partner.vnpt.vn</v>
          </cell>
          <cell r="M487" t="str">
            <v>Số lượng Điểm kinh doanh phát triển thực tế (số lũy kế phát triển từ 01/01/2022 đến ngày cuối tháng n với n là tháng BSC)</v>
          </cell>
          <cell r="N487" t="str">
            <v>Phòng Điều hành gửi chi tiết, PKTNV tập hợp vào dữ liệu và tính toán các vị trí, cập nhật bảng lương</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30</v>
          </cell>
          <cell r="G495" t="str">
            <v>HCM_SL_PTNEW_001</v>
          </cell>
          <cell r="H495" t="str">
            <v>Số lượng kênh mới phát triển trong tháng</v>
          </cell>
          <cell r="I495" t="str">
            <v>CV Phát Triển Kênh Bán,
CV Phát Triển Kênh Bán</v>
          </cell>
          <cell r="J495" t="str">
            <v>Bích Thủy</v>
          </cell>
          <cell r="K495">
            <v>0</v>
          </cell>
          <cell r="L495" t="str">
            <v>Báo cáo kênh bán hàng - SMCS</v>
          </cell>
          <cell r="M495" t="str">
            <v>Văn bản quy định</v>
          </cell>
          <cell r="N495" t="str">
            <v>- Xuất báo cáo kênh bán hàng trên SMCS
- Xử lý theo điều kiện văn bản quy định</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31</v>
          </cell>
          <cell r="G515" t="str">
            <v>HCM_TB_APPBH_003</v>
          </cell>
          <cell r="H515" t="str">
            <v>Số lượng Khách hàng VNPT Pay/Mobile Money phát triển mới</v>
          </cell>
          <cell r="I515" t="str">
            <v>QLĐB, Tổ Trưởng QLĐB,
TT+NV OB/Telesale,NV OBTiếp thị
, TT+NV KDOL,
PGĐ BHKV,CHT+GDV, TT+NV KDĐB, QLĐB</v>
          </cell>
          <cell r="J515" t="str">
            <v>Quang Học</v>
          </cell>
          <cell r="K515" t="str">
            <v>P.NVC - Bạch Thảo</v>
          </cell>
          <cell r="L515" t="str">
            <v>ID 511 - Lọai BC: Đăng ký CSKH - CNKN - Phát triển mới</v>
          </cell>
          <cell r="M515" t="str">
            <v>Có cài đặt trong tháng và có nhập mã giới thiêu HRM của nhân viên, nếu có 1 trong 2 được cài đặt là tính 1, nếu 2 ví cùng cài đặt trong 1 tháng vẫn tính 1</v>
          </cell>
          <cell r="N515" t="str">
            <v xml:space="preserve">Lấy dữ liệu chi tiết từ Media, PKTNV tập hợp vào dữ liệu và tính toán các vị trí, cập nhật bảng lương
</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32</v>
          </cell>
          <cell r="G517" t="str">
            <v>HCM_TB_APPBH_004</v>
          </cell>
          <cell r="H517" t="str">
            <v>Số lượng Khách hàng VNPT Pay/Mobile Money phát sinh giao dịch (PSGD)</v>
          </cell>
          <cell r="I517">
            <v>0</v>
          </cell>
          <cell r="J517" t="str">
            <v>Quang Học</v>
          </cell>
          <cell r="K517" t="str">
            <v>P.NVC - Bạch Thảo</v>
          </cell>
          <cell r="L517" t="str">
            <v>ID 511 - Lọai BC: Đăng ký CSKH - CNKN - Phát triển mới</v>
          </cell>
          <cell r="M517" t="str">
            <v>Có phát sinh giao dịch trong tháng và có nhập mã giới thiêu HRM của nhân viên, cánh tính số lượng  tương tự mục cài đặt Ví</v>
          </cell>
          <cell r="N517" t="str">
            <v>Lấy dữ liệu chi tiết từ Media, PKTNV tập hợp vào dữ liệu và tính toán các vị trí, cập nhật bảng lương</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33</v>
          </cell>
          <cell r="G535" t="str">
            <v>HCM_TB_GIAHA_013</v>
          </cell>
          <cell r="H535" t="str">
            <v>Tỷ lệ thuyết phục khách hàng gia hạn trả cước trước không thành công (60 ngày)</v>
          </cell>
          <cell r="I535" t="str">
            <v>Tổ Trưởng QLĐB,
Tổ Trưởng Tổ OB/Telesale,
NV QLĐB (Cskh), NVOutbound/Telesale</v>
          </cell>
          <cell r="J535" t="str">
            <v>Quang Học</v>
          </cell>
          <cell r="K535" t="str">
            <v>PNVC - An Chi</v>
          </cell>
          <cell r="L535" t="str">
            <v>PNVC gửi các đơn vị hàng ngày qua group Nhóm CSKH - thu cước</v>
          </cell>
          <cell r="M535"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5"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34</v>
          </cell>
          <cell r="G536" t="str">
            <v>HCM_TB_GIAHA_014</v>
          </cell>
          <cell r="H536" t="str">
            <v>Tỷ lệ thuyết phục khách hàng gia hạn trả cước trước không thành công (30 ngày)</v>
          </cell>
          <cell r="I536" t="str">
            <v>Tổ Trưởng QLĐB,
Tổ Trưởng Tổ Outbound/Telesale,
NV QLĐB (Cskh), NVOutbound/Telesale</v>
          </cell>
          <cell r="J536" t="str">
            <v>Quang Học</v>
          </cell>
          <cell r="K536" t="str">
            <v>PNVC - An Chi</v>
          </cell>
          <cell r="L536" t="str">
            <v>PNVC gửi các đơn vị hàng ngày qua group Nhóm CSKH - thu cước</v>
          </cell>
          <cell r="M536" t="str">
            <v>tương tự Tỷ lệ không thành công 60 ngày, nhưng danh sách thang_kt = N</v>
          </cell>
          <cell r="N536" t="str">
            <v>tương tự Tỷ lệ không thành công 60 ngày, nhưng danh sách thang_kt = N (Thuận check lại y/c với a.Sơn &amp; Học)</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35</v>
          </cell>
          <cell r="G537" t="str">
            <v>HCM_TB_GIAHA_015</v>
          </cell>
          <cell r="H537" t="str">
            <v>Số lượng thuê bao thuyết phục khách hàng gia hạn trả cước trước thành công (60 ngày)</v>
          </cell>
          <cell r="I537" t="str">
            <v>QLĐB</v>
          </cell>
          <cell r="J537" t="str">
            <v>Quang Học</v>
          </cell>
          <cell r="K537" t="str">
            <v>PNVC - An Chi</v>
          </cell>
          <cell r="L537" t="str">
            <v>PNVC gửi các đơn vị hàng ngày qua group Nhóm CSKH - thu cước</v>
          </cell>
          <cell r="M537" t="str">
            <v>Sử dụng danh sách chốt của Tỷ lệ không thành công 60 ngày, tính số lượng thành công = Số lượng tbao có ngày thanh toán * hệ số quy đinh I.2 văn bản 411/NSU</v>
          </cell>
          <cell r="N537" t="str">
            <v>Sử dụng ds Tỷ lệ không thành công 60 ngày, nhưng danh sách thang_kt = N -1</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36</v>
          </cell>
          <cell r="G538" t="str">
            <v>HCM_TB_GIAHA_016</v>
          </cell>
          <cell r="H538" t="str">
            <v>Số lượng thuê bao thuyết phục khách hàng gia hạn trả cước trước thành công (30 ngày)</v>
          </cell>
          <cell r="I538" t="str">
            <v>QLĐB</v>
          </cell>
          <cell r="J538" t="str">
            <v>Quang Học</v>
          </cell>
          <cell r="K538" t="str">
            <v>PNVC - An Chi</v>
          </cell>
          <cell r="L538" t="str">
            <v>PNVC gửi các đơn vị hàng ngày qua group Nhóm CSKH - thu cước</v>
          </cell>
          <cell r="M538" t="str">
            <v>Sử dụng danh sách chốt của Tỷ lệ không thành công 30 ngày, tính số lượng thành công = Số lượng tbao có ngày thanh toán * hệ số quy đinh I.2 văn bản 411/NSU</v>
          </cell>
          <cell r="N538" t="str">
            <v>Sử dụng ds Tỷ lệ không thành công 30 ngày, nhưng danh sách thang_kt = N</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37</v>
          </cell>
          <cell r="G539" t="str">
            <v>HCM_TB_GIAHA_017</v>
          </cell>
          <cell r="H539" t="str">
            <v>Tỷ lệ thuyết phục khách hàng gia hạn trả cước trước không thành công (60 ngày)_KHDN</v>
          </cell>
          <cell r="I539" t="str">
            <v>AS,Trưởng Nhóm As</v>
          </cell>
          <cell r="J539" t="str">
            <v>Quang Học</v>
          </cell>
          <cell r="K539" t="str">
            <v>PNVC - An Chi</v>
          </cell>
          <cell r="L539" t="str">
            <v>PNVC gửi các đơn vị hàng ngày qua group Nhóm CSKH - thu cước</v>
          </cell>
          <cell r="M539"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9"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38</v>
          </cell>
          <cell r="G540" t="str">
            <v>HCM_TB_GIAHA_018</v>
          </cell>
          <cell r="H540" t="str">
            <v>Tỷ lệ thuyết phục khách hàng gia hạn trả cước trước không thành công (30 ngày)_KHDN</v>
          </cell>
          <cell r="I540" t="str">
            <v>AS,Trưởng Nhóm As</v>
          </cell>
          <cell r="J540" t="str">
            <v>Quang Học</v>
          </cell>
          <cell r="K540" t="str">
            <v>PNVC - An Chi</v>
          </cell>
          <cell r="L540" t="str">
            <v>PNVC gửi các đơn vị hàng ngày qua group Nhóm CSKH - thu cước</v>
          </cell>
          <cell r="M540" t="str">
            <v>tương tự Tỷ lệ không thành công 60 ngày, nhưng danh sách thang_kt = N</v>
          </cell>
          <cell r="N540" t="str">
            <v>tương tự Tỷ lệ không thành công 60 ngày, nhưng danh sách thang_kt = N</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39</v>
          </cell>
          <cell r="G541" t="str">
            <v>HCM_TB_GIAHA_019</v>
          </cell>
          <cell r="H541" t="str">
            <v>Số lượng thuê bao thuyết phục khách hàng gia hạn trả cước trước thành công (trước 30 ngày)</v>
          </cell>
          <cell r="I541" t="str">
            <v>QLĐB, Tổ trưởng, NV+TT OB/Telesale</v>
          </cell>
          <cell r="J541" t="str">
            <v>Quang Học</v>
          </cell>
          <cell r="K541" t="str">
            <v>PNVC - An Chi</v>
          </cell>
          <cell r="L541" t="str">
            <v>PNVC gửi các đơn vị hàng ngày qua group Nhóm CSKH - thu cước</v>
          </cell>
          <cell r="M541" t="str">
            <v>Sử dụng danh sách chốt của Tỷ lệ không thành công trước 30 ngày, tính số lượng thành công = Số lượng tbao có ngày thanh toán * hệ số quy đinh I.2 văn bản 411/NSU</v>
          </cell>
          <cell r="N541" t="str">
            <v>Sử dụng ds Tỷ lệ không thành công trước 30 ngày, nhưng danh sách thang_kt = N + 1</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40</v>
          </cell>
          <cell r="G542" t="str">
            <v>HCM_TB_GIAHA_020</v>
          </cell>
          <cell r="H542" t="str">
            <v>Tỷ lệ thuyết phục khách hàng gia hạn trả cước trước không thành công (Trước 30 ngày)_KHDN</v>
          </cell>
          <cell r="I542" t="str">
            <v>AS2,Trưởng Nhóm As</v>
          </cell>
          <cell r="J542" t="str">
            <v>Quang Học</v>
          </cell>
          <cell r="K542" t="str">
            <v>PNVC - An Chi</v>
          </cell>
          <cell r="L542" t="str">
            <v>PNVC gửi các đơn vị hàng ngày qua group Nhóm CSKH - thu cước</v>
          </cell>
          <cell r="M542" t="str">
            <v>tương tự Tỷ lệ không thành công 60 ngày, nhưng danh sách thang_kt = N+1</v>
          </cell>
          <cell r="N542" t="str">
            <v>tương tự Tỷ lệ không thành công 60 ngày, nhưng danh sách thang_kt = N +1</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41</v>
          </cell>
          <cell r="G543" t="str">
            <v>HCM_TB_GIAHA_021</v>
          </cell>
          <cell r="H543" t="str">
            <v>Tỷ lệ thuyết phục khách hàng gia hạn trả cước trước không thành công (TRƯỚC 30 ngày)</v>
          </cell>
          <cell r="I543">
            <v>0</v>
          </cell>
          <cell r="J543" t="str">
            <v>Quang Học</v>
          </cell>
          <cell r="K543" t="str">
            <v>PNVC - An Chi</v>
          </cell>
          <cell r="L543" t="str">
            <v>PNVC gửi các đơn vị hàng ngày qua group Nhóm CSKH - thu cước</v>
          </cell>
          <cell r="M543" t="str">
            <v>tương tự Tỷ lệ không thành công 60 ngày, nhưng danh sách thang_kt = N+1</v>
          </cell>
          <cell r="N543" t="str">
            <v>tương tự Tỷ lệ không thành công 60 ngày, nhưng danh sách thang_kt = N +1</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42</v>
          </cell>
          <cell r="G572" t="str">
            <v>HCM_TB_PCUOC_016</v>
          </cell>
          <cell r="H572" t="str">
            <v>Tỷ lệ MTT trả sau thu không dùng nhân công</v>
          </cell>
          <cell r="I572" t="str">
            <v>QLĐB, AS, QLTC, Tổ trưởng</v>
          </cell>
          <cell r="J572" t="str">
            <v>Chí Nguyên</v>
          </cell>
          <cell r="K572" t="str">
            <v>NVC - Tùng</v>
          </cell>
          <cell r="L572" t="str">
            <v>ID 417 - Web 123</v>
          </cell>
          <cell r="M572" t="str">
            <v>Tỷ lệ MTT trả sau thu không dùng nhân công trong tháng/ chỉ tiêu  giao</v>
          </cell>
          <cell r="N572" t="str">
            <v>Tỷ lệ MTT thu không dùng nhân công trong tháng = số lượng MTT thu được cước trong tháng n qua kênh chuyển khoản + trực tuyến của tập thuê bao trả sau phát sinh cước kỳ n-1 / số lượng MTT thu được cước trong tháng n qua các kênh (trừ kênh ezpay) của tập thuê bao trả sau phát sinh cước kỳ n-1.
Đã thống nhất với PNVC lấy dữ liệu theo PNVC điều hành (thống nhất câu lệnh)</v>
          </cell>
          <cell r="O572" t="str">
            <v>Mo ta thuc hien so lieu tinh luong -V6</v>
          </cell>
          <cell r="P572" t="str">
            <v>KPI_HRM_OLD</v>
          </cell>
        </row>
        <row r="573">
          <cell r="B573" t="str">
            <v>Tỷ lệ nợ cước trả sau lũy kế</v>
          </cell>
          <cell r="C573">
            <v>0</v>
          </cell>
          <cell r="D573" t="str">
            <v>%</v>
          </cell>
          <cell r="E573" t="str">
            <v>HCM_TB_PCUOC_017</v>
          </cell>
          <cell r="F573">
            <v>43</v>
          </cell>
          <cell r="G573" t="str">
            <v>HCM_TB_PCUOC_017</v>
          </cell>
          <cell r="H573" t="str">
            <v xml:space="preserve">Tỷ lệ nợ cước trả sau lũy kế </v>
          </cell>
          <cell r="I573" t="str">
            <v>QLTCTN, QlĐB, AS, Tổ trưởng</v>
          </cell>
          <cell r="J573" t="str">
            <v>Xuân Tùng</v>
          </cell>
          <cell r="K573" t="str">
            <v>NVC - Hạnh Nguyên</v>
          </cell>
          <cell r="L573" t="str">
            <v>ĐHSXKD: Tool Báo cáo tổng hợp -&gt; Quản lý PTTB
- DV CĐBR (Báo cáo thù lao thu cước - 2018 -&gt; Báo cáo tổng hợp thù lao thu cước - Mã H
- DV VNP (Báo cáo PM giám sát -&gt; Báo cáo thu cước mã H dịch vụ VinaPhone)</v>
          </cell>
          <cell r="M573" t="str">
            <v>Tỷ lệ nợ cước trả sau không thu được = Lũy kế nợ không thu được của tập thuê bao trả sau quản lý tính đến ngày cuối tháng n / Lũy kế nợ phải thu từ kỳ 1 đến kỳ n-1 của tập thuê bao trả sau quản lý (theo doanh thu)</v>
          </cell>
          <cell r="N573" t="str">
            <v>Căn cứ chi tiết số liệu điều hành, KTNV tính kết quả cho cá nhân</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44</v>
          </cell>
          <cell r="G574" t="str">
            <v>HCM_TB_PCUOC_018</v>
          </cell>
          <cell r="H574" t="str">
            <v>Tỷ lệ nợ cước trả sau tháng (n-1) theo MTT</v>
          </cell>
          <cell r="I574" t="str">
            <v>QLTCTN, QlĐB, AS, Tổ trưởng, NVTC, QLTT</v>
          </cell>
          <cell r="J574" t="str">
            <v>Xuân Tùng</v>
          </cell>
          <cell r="K574" t="str">
            <v>NVC - Hạnh Nguyên</v>
          </cell>
          <cell r="L574" t="str">
            <v>ĐHSXKD: Tool Báo cáo tổng hợp -&gt; Quản lý PTTB
- DV CĐBR (Báo cáo thù lao thu cước - 2018 -&gt; Báo cáo tổng hợp thù lao thu cước - Mã H
- DV VNP (Báo cáo PM giám sát -&gt; Báo cáo thu cước mã H dịch vụ VinaPhone)</v>
          </cell>
          <cell r="M574" t="str">
            <v>Tỷ lệ nợ cước trả sau tháng n-1 = số lượng MTT chưa thu được của tập thuê bao trả sau phát sinh cước kỳ n-1 tính đến ngày cuối tháng n / số lượng MTT phải thu kỳ n-1 của tập thuê bao trả sau quản lý
Tính theo MTT trên các dịch vụ.
** Đối với NV QLTT:
Số liệu giao và thực hiện tính trên đối tượng mã H (Kênh thu tại nhà của NVTC &amp; ĐLTC do cá nhân quản lý)</v>
          </cell>
          <cell r="N574" t="str">
            <v>Căn cứ chi tiết số liệu điều hành, KTNV tính kết quả cho cá nhân</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 CSKH"/>
      <sheetName val="OB BÁN HÀNG "/>
      <sheetName val="thuvien_kpi"/>
    </sheetNames>
    <sheetDataSet>
      <sheetData sheetId="0" refreshError="1"/>
      <sheetData sheetId="1" refreshError="1"/>
      <sheetData sheetId="2" refreshError="1">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1</v>
          </cell>
          <cell r="G3" t="str">
            <v>HCM_CL_AMNEW_001</v>
          </cell>
          <cell r="H3" t="str">
            <v>Đánh giá chất lượng công tác điều hành và hỗ trợ AM qua chỉ tiêu tăng trưởng doanh thu PTM của AM</v>
          </cell>
          <cell r="I3" t="str">
            <v>PGD P.KHDN,
Trưởng Line</v>
          </cell>
          <cell r="J3" t="str">
            <v>Chí Nguyên</v>
          </cell>
          <cell r="K3" t="str">
            <v xml:space="preserve">PM - PĐH </v>
          </cell>
          <cell r="L3" t="str">
            <v>ID 88 - Web 123</v>
          </cell>
          <cell r="M3" t="str">
            <v>Tỷ lệ AM có tăng trưởng DT PTM = Số AM có tăng trưởng DTPTM trong tháng /Số AM đang quản lý trong tháng</v>
          </cell>
          <cell r="N3" t="str">
            <v>- 1 NV AM được xem là có Tăng trưởng DT PTM nếu  Doanh thu PTM thực hiện quy đổi trong tháng &gt;= doanh thu PTM bình quân lũy kế từ tháng 1 đến tháng (n-1)
'- Xét trên thuê bao được tính bsc của từng tháng (từ tháng 1 đến tháng n)</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3</v>
          </cell>
          <cell r="G53" t="str">
            <v>HCM_CL_CSKHH_019</v>
          </cell>
          <cell r="H53" t="str">
            <v>Tỷ lệ thuê bao PTM có thông tin liên hệ</v>
          </cell>
          <cell r="I53" t="str">
            <v>PGD PBHKV/PKHDN,
Trưởng Line, Cửa Hàng Trưởng,
Tổ Trưởng KDĐB, 
GDV, NV KDĐB, AM</v>
          </cell>
          <cell r="J53" t="str">
            <v>Chí Nguyên</v>
          </cell>
          <cell r="K53">
            <v>0</v>
          </cell>
          <cell r="L53" t="str">
            <v>Báo cáo 45.27 a - ĐHSXKD</v>
          </cell>
          <cell r="M53" t="str">
            <v>Tổng số TB PTM đã được đánh dấu chuẩn hóa và chốt/khóa dữ liệu thông tin khách hàng (TTKH) trên CT ĐHSXKD / Tổng số TB PTM trong tháng</v>
          </cell>
          <cell r="N53" t="str">
            <v>lấy TB PTM trong tháng, xét TB có thông tin trên toàn bộ TB PTM trong tháng</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4</v>
          </cell>
          <cell r="G134" t="str">
            <v>HCM_CL_CVIEC_037</v>
          </cell>
          <cell r="H134" t="str">
            <v>Thực hiện các công việc quản lý thanh toán</v>
          </cell>
          <cell r="I134" t="str">
            <v>NV QLTT</v>
          </cell>
          <cell r="J134" t="str">
            <v>Xuân Tùng</v>
          </cell>
          <cell r="K134" t="str">
            <v>P.NVC - Hạnh Nguyên</v>
          </cell>
          <cell r="L134" t="str">
            <v>ĐHSXKD:
- BC tổng hợp thù lao thu cước Mã H
- Báo cáo thu cước mã H Vinaphone</v>
          </cell>
          <cell r="M134" t="str">
            <v>- Số giao = số MTT bình quân phát sinh của đơn vị
- Số thực hiện = Số MTT cá nhân phụ trách quản lý và thu được cước trong tháng</v>
          </cell>
          <cell r="N134" t="str">
            <v xml:space="preserve">- Theo số liệu điều hành của PNVC chốt tại thời điểm cuối tháng. (Xuất từ: BC tổng hợp thù lao thu cước Mã H
và Báo cáo thu cước mã H Vinaphone)
- Tính số giao và số thực hiện của cá nhân
</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2</v>
          </cell>
          <cell r="G139" t="str">
            <v>HCM_CL_DBNEW_001</v>
          </cell>
          <cell r="H139" t="str">
            <v>Đánh giá chất lượng công tác điều hành và hỗ trợ nhân viên qua chỉ tiêu tăng trưởng doanh thu PTM của KDĐB</v>
          </cell>
          <cell r="I139" t="str">
            <v>PGD PBHKV,TT KDĐB</v>
          </cell>
          <cell r="J139" t="str">
            <v>Chí Nguyên</v>
          </cell>
          <cell r="K139" t="str">
            <v xml:space="preserve">PM - PĐH </v>
          </cell>
          <cell r="L139" t="str">
            <v>ID 88 - Web 123</v>
          </cell>
          <cell r="M139" t="str">
            <v>Tỷ lệ KDĐB có tăng trưởng DT PTM = Số KDĐB có tăng trưởng DTPTM trong tháng /Số KDĐB đang quản lý trong tháng</v>
          </cell>
          <cell r="N139" t="str">
            <v>- 1 NV KD ĐB được xem là có Tăng trưởng DT PTM nếu  Doanh thu PTM thực hiện quy đổi trong tháng &gt;= doanh thu PTM bình quân lũy kế từ tháng 1 đến tháng (n-1)
'- Xét trên thuê bao được tính bsc của từng tháng (từ tháng 1 đến tháng n)</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5</v>
          </cell>
          <cell r="G189" t="str">
            <v>HCM_CL_INFOR_002</v>
          </cell>
          <cell r="H189" t="str">
            <v>Thực hiện thu thập thông tin thị trường</v>
          </cell>
          <cell r="I189" t="str">
            <v>NV Thu Cước,TT+NV Tổ KDOL,
Tổ Trưởng Tổ Bán Hàng,
NV KDĐB, NV QL Điểm Bán</v>
          </cell>
          <cell r="J189" t="str">
            <v>Chí Nguyên</v>
          </cell>
          <cell r="K189" t="str">
            <v>PĐH - Vân</v>
          </cell>
          <cell r="L189" t="str">
            <v xml:space="preserve">P.ĐH gửi cho các đơn vị trên group Điều hành kênh - nguồn dữ liệu web nctt.vnpt.vn </v>
          </cell>
          <cell r="M189" t="str">
            <v>Nhân viên Thu cước thực hiện cập nhật thông tin thị trường từ App HTKD, Nếu có cập nhật sẽ được tính hoàn thành</v>
          </cell>
          <cell r="N189" t="str">
            <v xml:space="preserve">lấy số liệu do P.ĐH cung cấp </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6</v>
          </cell>
          <cell r="G191" t="str">
            <v>HCM_CL_INFOR_004</v>
          </cell>
          <cell r="H191" t="str">
            <v>Tỷ lệ nhân viên thực hiện thu thập thông tin thị trường</v>
          </cell>
          <cell r="I191" t="str">
            <v>PGĐ BHKV,TT+NV Tổ KDOL,NV QLĐBán,
TT Tổ Bán Hàng,Tổ Trưởng KDĐB</v>
          </cell>
          <cell r="J191" t="str">
            <v>Chí Nguyên</v>
          </cell>
          <cell r="K191" t="str">
            <v>PĐH - Vân</v>
          </cell>
          <cell r="L191" t="str">
            <v xml:space="preserve">P.ĐH gửi cho các đơn vị trên group Điều hành kênh - nguồn dữ liệu web  nctt.vnpt.vn </v>
          </cell>
          <cell r="M191" t="str">
            <v>Tổng số user nhân viên KDĐB (NVCT+CTV) của tổ thực hiện cập nhật thông tin thị trường từ App HTKD/ Tổng số nhân viên KDĐB</v>
          </cell>
          <cell r="N191" t="str">
            <v>lấy số liệu do P.ĐH cung cấp</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7</v>
          </cell>
          <cell r="G202" t="str">
            <v>HCM_CL_OBCKD_002</v>
          </cell>
          <cell r="H202" t="str">
            <v>Tỷ lệ thuê bao OB gia hạn thành công</v>
          </cell>
          <cell r="I202" t="str">
            <v>NV OB Tiếp Thị,
Tổ Trưởng Tổ OB/Telesale</v>
          </cell>
          <cell r="J202" t="str">
            <v>Bích Thủy</v>
          </cell>
          <cell r="K202">
            <v>0</v>
          </cell>
          <cell r="L202" t="str">
            <v>Báo cáo OB tập trung - CCOS</v>
          </cell>
          <cell r="M202">
            <v>0</v>
          </cell>
          <cell r="N202" t="str">
            <v>- Xuất báo cáo OBTT trên CCOS, không xử lý thêm</v>
          </cell>
          <cell r="O202" t="str">
            <v>Mo ta thuc hien so lieu tinh luong -V6</v>
          </cell>
          <cell r="P202" t="str">
            <v>KPI_HRM_OLD</v>
          </cell>
        </row>
        <row r="203">
          <cell r="B203" t="str">
            <v>Tỷ lệ OB gia hạn</v>
          </cell>
          <cell r="C203">
            <v>0</v>
          </cell>
          <cell r="D203" t="str">
            <v>%</v>
          </cell>
          <cell r="E203" t="str">
            <v>HCM_CL_OBCKD_003</v>
          </cell>
          <cell r="F203">
            <v>8</v>
          </cell>
          <cell r="G203" t="str">
            <v>HCM_CL_OBCKD_003</v>
          </cell>
          <cell r="H203" t="str">
            <v>Tỷ lệ OB gia hạn</v>
          </cell>
          <cell r="I203" t="str">
            <v>Tổ Trưởng Tổ OB/Telesale,
Nhân Viên OB Tiếp Thị</v>
          </cell>
          <cell r="J203" t="str">
            <v>Chí Nguyên</v>
          </cell>
          <cell r="K203">
            <v>0</v>
          </cell>
          <cell r="L203" t="str">
            <v>Báo cáo DS TB OB - IPCC</v>
          </cell>
          <cell r="M203" t="str">
            <v>Số lượng thuê bao đã OB / Tổng số lượng thuê bao giao OB gia hạn</v>
          </cell>
          <cell r="N203" t="str">
            <v>- Vào CT ipcc lấy danh sách đã OB
'- Đếm số lượng TB đã OB</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9</v>
          </cell>
          <cell r="G211" t="str">
            <v>HCM_CL_OBDAI_005</v>
          </cell>
          <cell r="H211" t="str">
            <v>Tỷ lệ OB có thời gian kết nối ≥ 20 giây</v>
          </cell>
          <cell r="I211" t="str">
            <v>Nhân Viên OB Tiếp Thị</v>
          </cell>
          <cell r="J211" t="str">
            <v>Chí Nguyên</v>
          </cell>
          <cell r="K211">
            <v>0</v>
          </cell>
          <cell r="L211" t="str">
            <v>Báo cáo DS TB OB - IPCC</v>
          </cell>
          <cell r="M211" t="str">
            <v>Số lượng thuê bao OB có kết nối từ 20 giây trở lên  trong tháng/ Tổng số lượng thuê bao giao OB gia hạn</v>
          </cell>
          <cell r="N211" t="str">
            <v>- Vào CT ipcc lấy danh sách đã OB
'- Đếm số lượng TB đã OB có kết nối từ 20 giây trở lên</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10</v>
          </cell>
          <cell r="G215" t="str">
            <v>HCM_CL_PCTHT_001</v>
          </cell>
          <cell r="H215" t="str">
            <v>Tỷ lệ phiếu công tác hoàn trả</v>
          </cell>
          <cell r="I215" t="str">
            <v>Trưởng Line,TT+NV KDĐB ,
CHT/GDV,PGĐ KHDN/BHKV, AM</v>
          </cell>
          <cell r="J215" t="str">
            <v>Chí Nguyên</v>
          </cell>
          <cell r="K215" t="str">
            <v>PBHOL</v>
          </cell>
          <cell r="L215" t="str">
            <v>PBHOL gửi cho các đơn vị</v>
          </cell>
          <cell r="M215" t="str">
            <v>Tỷ lệ PCT hoàn trả của nhóm lỗi chủ quan do nội bộ TTKD (Theo kết quả giám sát)</v>
          </cell>
          <cell r="N215" t="str">
            <v>Số liệu do P.BHOL cung cấp sau khi LĐTT duyệt</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12</v>
          </cell>
          <cell r="G255" t="str">
            <v>HCM_CT_CLUOC_001</v>
          </cell>
          <cell r="H255" t="str">
            <v>Kết quả thực hiện các chương trình chiến lược do TTKD triển khai</v>
          </cell>
          <cell r="I255" t="str">
            <v>Trưởng Line+AM,
TT+NV Tổ KDOL, NV OB/Telesale,
TT+NV KDĐB,
CHT+GDV, TT+QLĐB, Trưởng AS+AS
PGĐ KHDN/BHKV,
Tổ Trưởng Tổ Bán Hàng,
Tổ Trưởng QLĐB, NV QLý Điểm Bán</v>
          </cell>
          <cell r="J255" t="str">
            <v>Học, Thủy, Nguyên</v>
          </cell>
          <cell r="K255" t="str">
            <v>P.ĐH - Trâm, Thủy, Cường, Phượng</v>
          </cell>
          <cell r="L255" t="str">
            <v>ID372  - Web 123</v>
          </cell>
          <cell r="M255" t="str">
            <v>Theo VB quy định</v>
          </cell>
          <cell r="N255" t="str">
            <v>VNP TT
-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13</v>
          </cell>
          <cell r="G275" t="str">
            <v>HCM_DT_DAILY_002</v>
          </cell>
          <cell r="H275" t="str">
            <v>Doanh thu phát sinh Kênh Đại lý</v>
          </cell>
          <cell r="I275" t="str">
            <v>Am Quản Lý Đại Lý,Trưởng Line</v>
          </cell>
          <cell r="J275" t="str">
            <v>Xuân Tùng</v>
          </cell>
          <cell r="K275" t="str">
            <v>P.ĐH - Trâm</v>
          </cell>
          <cell r="L275" t="str">
            <v>ID 396 - Web 123</v>
          </cell>
          <cell r="M275" t="str">
            <v xml:space="preserve">Doanh thu phát sinh do Kênh Đại lý trong tháng/ Doanh thu giao theo phân kỳ
</v>
          </cell>
          <cell r="N275" t="str">
            <v>- Căn cứ danh sách đại lý giao cho AM QLĐL (các PKHDN cung cấp ds đại lý mới có gán AM QLĐL).
- Sum tổng doanh thu phát sinh do kênh đại lý của AM QLĐL phát triển trong tháng</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14</v>
          </cell>
          <cell r="G289" t="str">
            <v>HCM_DT_HIHUU_007</v>
          </cell>
          <cell r="H289" t="str">
            <v>Doanh thu duy trì của tập khách hàng hiện hữu giao cá nhân quản lý</v>
          </cell>
          <cell r="I289" t="str">
            <v>AS2, QLĐB</v>
          </cell>
          <cell r="J289" t="str">
            <v>Chí Nguyên</v>
          </cell>
          <cell r="K289">
            <v>0</v>
          </cell>
          <cell r="L289" t="str">
            <v>ID88 - Web 123</v>
          </cell>
          <cell r="M289" t="str">
            <v>* Số liệu chốt tháng: đánh giá bằng chỉ tiêu sụt giảm:
Doanh thu sụt giảm trong tháng n là doanh thu phát sinh tháng (n-1) của các thuê bao ko PSC trong tháng n.
- Thuê bao ko PSC tháng n là những thuê bao có PSC tháng (n-1) nhưng không có PSC trong tháng (n).
Trong đó:
+ Xét trên tập thuê bao phân giao cá nhân quản lý vào đầu tháng n.
+ Không bao gồm DT của TB ngắn ngày và doanh thu 1 lần</v>
          </cell>
          <cell r="N289" t="str">
            <v>- Lấy danh sách TB giao trong tháng, ghép doanh thu của tháng chăm sóc để xét
'- Theo điều kiện của công thức tính để lấy doanh thu</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15</v>
          </cell>
          <cell r="G302" t="str">
            <v>HCM_DT_KENHH_009</v>
          </cell>
          <cell r="H302" t="str">
            <v>Doanh thu dịch vụ VNP trả trước kênh bán mới phát triển trong tháng</v>
          </cell>
          <cell r="I302" t="str">
            <v>Chuyên Viên Phát Triển Kênh Bán</v>
          </cell>
          <cell r="J302" t="str">
            <v>Bích Thủy</v>
          </cell>
          <cell r="K302" t="str">
            <v xml:space="preserve">
P.ĐH - Phượng </v>
          </cell>
          <cell r="L302" t="str">
            <v>ID430 (tab Vinaphone trả trước) - Web 123</v>
          </cell>
          <cell r="M302" t="str">
            <v>Văn bản quy định</v>
          </cell>
          <cell r="N302" t="str">
            <v>- Xuất báo cáo từ các hệ thống bán hàng (SMCS, SMRS, Digishop)
- Lấy kết quả xử lý gói, BTS, … sau khi xử lý số liệu bán mới
- Tính tổng doanh thu (theo điều kiện bán mới) + tổng dthu bán sim (báo cáo tiền thu theo SMCS)</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16</v>
          </cell>
          <cell r="G321" t="str">
            <v>HCM_DT_PTMOI_007</v>
          </cell>
          <cell r="H321" t="str">
            <v>Doanh thu phát triển mới trong tháng</v>
          </cell>
          <cell r="I321" t="str">
            <v>Nhân Viên Quản Lý Điểm Bán,Tổ Trưởng Tổ Bán Hàng</v>
          </cell>
          <cell r="J321" t="str">
            <v>Bích Thủy</v>
          </cell>
          <cell r="K321" t="str">
            <v xml:space="preserve">
P.ĐH - Phượng </v>
          </cell>
          <cell r="L321" t="str">
            <v>ID430 (tab Vinaphone trả trước) - Web 123</v>
          </cell>
          <cell r="M321" t="str">
            <v>Tổng Doanh thu phát triển mới (PTM) phát sinh trong tháng/ Doanh thu giao
Quy định ghi nhận doanh thu VNPTT PTM: Áp dụng theo quy định của tập thể phòng đến cá nhân
+ Tổng DT PTM có bao gồm Doanh thu bán hàng trực tiếp của NV KDDĐTT</v>
          </cell>
          <cell r="N321" t="str">
            <v>-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
- Gửi chi tiết thuê bao kênh ngoài cho các PBHKV phân rã doanh thu bsc/đơn giá
- Tổng hợp dữ liệu phân rã từ các PBH
- Xử lý + cập nhật bảng lương</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20</v>
          </cell>
          <cell r="G335" t="str">
            <v>HCM_DT_PTMOI_021</v>
          </cell>
          <cell r="H335" t="str">
            <v xml:space="preserve"> Doanh thu phát triển mới</v>
          </cell>
          <cell r="I335" t="str">
            <v>PGĐ PKHDN/PBHKV, TT/NV KDĐB, NV QLĐB, CHT/GDV, 
PS, TT/NV KDOL, AS, NV QLĐBán, TL/Am,
Tổ Trưởng Tổ KDOL,
TT/NV OB/Telesale</v>
          </cell>
          <cell r="J335" t="str">
            <v>Tùng, Thủy, Tuyền</v>
          </cell>
          <cell r="K335" t="str">
            <v>PĐH - Phương, Cường, Trâm, Thủy</v>
          </cell>
          <cell r="L335" t="str">
            <v>ID430  - Web 123</v>
          </cell>
          <cell r="M335" t="str">
            <v>Doanh thu PTM quy đổi thực hiện trong tháng (tất cả dịch vụ)</v>
          </cell>
          <cell r="N335" t="str">
            <v xml:space="preserve">- Lấy số liệu PTM trên ID430 (dữ liêu được tổng hợp từ ĐHSXKD, CCBS SMCS, SMRS, Digishop, CCOS)
Ghi chú:Các đơn vị đối soát sản lượng. Căn cú sản lượng đã được đối soát, PKTNV tinh doanh thu PTM theo quy định của TTKD HCM.
</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21</v>
          </cell>
          <cell r="G358" t="str">
            <v>HCM_DT_PTMOI_044</v>
          </cell>
          <cell r="H358" t="str">
            <v>Doanh thu dịch vụ CNTT phát triền mới trong tháng</v>
          </cell>
          <cell r="I358" t="str">
            <v>PGĐ PKHDN/PBHKV,TT/NV KDĐB, TT/NV KDOL,Trưởng Line/AM,</v>
          </cell>
          <cell r="J358" t="str">
            <v>Chí Nguyên</v>
          </cell>
          <cell r="K358">
            <v>0</v>
          </cell>
          <cell r="L358" t="str">
            <v>ID88  - Web 123</v>
          </cell>
          <cell r="M358" t="str">
            <v>Doanh thu CNTT (có bao gồm dịch vụ hạ tầng CNTT) thực hiện quy đổi  trong tháng/ doanh thu quy định giao</v>
          </cell>
          <cell r="N358" t="str">
            <v>- Lấy doanh thu quy đổi của TB PTM trong tháng
'- Quy định giao KDĐB = 2 triệu đồng/ tháng</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22</v>
          </cell>
          <cell r="G359" t="str">
            <v>HCM_DT_PTMOI_045</v>
          </cell>
          <cell r="H359" t="str">
            <v>Tăng trưởng doanh thu phát triển mới các dịch vụ</v>
          </cell>
          <cell r="I359" t="str">
            <v>NV KDĐB</v>
          </cell>
          <cell r="J359" t="str">
            <v>Chí Nguyên</v>
          </cell>
          <cell r="K359">
            <v>0</v>
          </cell>
          <cell r="L359" t="str">
            <v>ID88  - Web 123</v>
          </cell>
          <cell r="M359" t="str">
            <v>Doanh thu PTM thực hiện quy đổi trong tháng/ doanh thu PTM bình quân lũy kế từ tháng 1 đến tháng (n-1)</v>
          </cell>
          <cell r="N359" t="str">
            <v>- Lấy doanh thu quy đổi của TB PTM từ tháng 1 đến tháng n
- Nếu DT PTM hàng tháng (từ tháng 1 đến  tháng (n-1) &lt; DT sàn (2 triệu đồng/tháng), thì DT tháng đó tính = 2 triệu đồng/ tháng;</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23</v>
          </cell>
          <cell r="G364" t="str">
            <v>HCM_DT_PTMOI_051</v>
          </cell>
          <cell r="H364" t="str">
            <v>Doanh thu bán hàng qua Shop.vnpt.vn (BRCĐ, VNP)</v>
          </cell>
          <cell r="I364" t="str">
            <v>TT+NV KDOL</v>
          </cell>
          <cell r="J364" t="str">
            <v>Xuân Tùng</v>
          </cell>
          <cell r="K364" t="str">
            <v>PĐH - Dung</v>
          </cell>
          <cell r="L364" t="str">
            <v>Báo cáo Doanh thu - web shop.vnpt.vn</v>
          </cell>
          <cell r="M364" t="str">
            <v>Doanh thu bán hàng qua Shop.vnpt.vn (BRCĐ, VNP)</v>
          </cell>
          <cell r="N364" t="str">
            <v>- Căn cứ các file của Ban KTNV cung cấp (BR, MYTV, bán sim, bán gói).
- Sum tổng doanh thu thực hiện.</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24</v>
          </cell>
          <cell r="G377" t="str">
            <v>HCM_DT_VNPTS_001</v>
          </cell>
          <cell r="H377" t="str">
            <v>Doanh thu dịch vụ VNP trả sau của nhóm đại lý</v>
          </cell>
          <cell r="I377" t="str">
            <v>Chuyên Viên Phát Triển Kênh Bán</v>
          </cell>
          <cell r="J377" t="str">
            <v>Chí Nguyên</v>
          </cell>
          <cell r="K377">
            <v>0</v>
          </cell>
          <cell r="L377" t="str">
            <v>ID 417 - Web 123</v>
          </cell>
          <cell r="M377">
            <v>0</v>
          </cell>
          <cell r="N377" t="str">
            <v xml:space="preserve">- Lấy danh sách TB giao chăm của tháng n
'- Ghép doanh thu ps của tháng n </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KPI_HRM_OLD</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17</v>
          </cell>
          <cell r="G382" t="str">
            <v>HCM_DT_VNPTT_005</v>
          </cell>
          <cell r="H382" t="str">
            <v>Doanh thu bán hàng trực tiếp của NV KDDĐTT</v>
          </cell>
          <cell r="I382" t="str">
            <v>NV Quản Lý Điểm Bán,
Tổ Trưởng Tổ Bán Hàng</v>
          </cell>
          <cell r="J382" t="str">
            <v>Bích Thủy</v>
          </cell>
          <cell r="K382" t="str">
            <v xml:space="preserve">
P.ĐH - Phượng </v>
          </cell>
          <cell r="L382" t="str">
            <v>ID430 (tab Vinaphone trả trước) - Web 123</v>
          </cell>
          <cell r="M382" t="str">
            <v>Doanh thu bán hàng trực tiếp của cá nhân trong tháng/ Doanh thu giao
Quy định ghi nhận doanh thu  theo quy định hiện hành do chính user tự bán và khai báo
+ Quy định mức giao: 10 triệu đồng/ tháng</v>
          </cell>
          <cell r="N382" t="str">
            <v>- Xuất báo cáo từ các hệ thống bán hàng (SMCS, SMRS, Digishop, CCOS) và số liệu bán hàng Shop online do Ban KTNV công bố)</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18</v>
          </cell>
          <cell r="G422" t="str">
            <v>HCM_SL_BANLE_015</v>
          </cell>
          <cell r="H422" t="str">
            <v>Số lượng điểm bán có phát sinh doanh thu</v>
          </cell>
          <cell r="I422" t="str">
            <v>NV Quản Lý Điểm Bán,
Tổ Trưởng Tổ Bán Hàng</v>
          </cell>
          <cell r="J422" t="str">
            <v>Bích Thủy</v>
          </cell>
          <cell r="K422">
            <v>0</v>
          </cell>
          <cell r="L422" t="str">
            <v xml:space="preserve">Báo cáo điểm bán phát triển - SMCS, SMRS, Digishop, CCOS, Shop online </v>
          </cell>
          <cell r="M422" t="str">
            <v>SLđiểm bán có phát sinh doanh thu trong tháng/ số giao
Điều kiện ghi nhận:
- Điểm bán trên hệ thống SMCS có phát sinh doanh thu bán hàng qua Eload của Điểm.
- Điểm bán  có phát sinh doanh thu tại địa bàn HCM tối thiểu (theo NT5917) = 2 triệu/ tháng</v>
          </cell>
          <cell r="N422" t="str">
            <v>- Xuất báo cáo từ các hệ thống bán hàng (SMCS, SMRS, Digishop, CCOS) và số liệu bán hàng Shop online do Ban KTNV công bố)
- Thừa hưởng kết quả xử lý số liệu bán mới để tính ra kết quả</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19</v>
          </cell>
          <cell r="G423" t="str">
            <v>HCM_SL_BANLE_016</v>
          </cell>
          <cell r="H423" t="str">
            <v>Số lượng Điểm bán có nhận diện thương hiệu theo độ phủ địa bàn</v>
          </cell>
          <cell r="I423" t="str">
            <v>NV Quản Lý Điểm Bán,
Tổ Trưởng Tổ Bán Hàng</v>
          </cell>
          <cell r="J423" t="str">
            <v>Bích Thủy</v>
          </cell>
          <cell r="K423">
            <v>0</v>
          </cell>
          <cell r="L423" t="str">
            <v>Báo cáo kênh bán hàng - SMCS</v>
          </cell>
          <cell r="M423" t="str">
            <v>Số lượng Điểm bán có nhận diện thương hiệu tại địa bàn đơn vị quản lý tính đến ngày cuối tháng. Số liệu được cập nhật trên chương trình SMCS.
+ Điểm bán bao gồm Điểm CCDV VNPT/ĐUQ và ĐBL.
- Điều kiện: Điểm bán có nhận diện thương hiệu theo qui định hiện hành của TTKD và Tổng Công ty (TCT).</v>
          </cell>
          <cell r="N423" t="str">
            <v>- Xuất báo cáo kênh bán hàng trên SMCS
- Xử lý theo điều kiện văn bản quy định</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25</v>
          </cell>
          <cell r="G439" t="str">
            <v>HCM_SL_DAILY_001</v>
          </cell>
          <cell r="H439" t="str">
            <v>Số lượng Đại lý có phát triển thêm dịch vụ mới và có phát sinh doanh thu trong tháng</v>
          </cell>
          <cell r="I439" t="str">
            <v>Am Quản Lý Đại Lý,Trưởng Line,
Am Quản Lý Đại Lý</v>
          </cell>
          <cell r="J439" t="str">
            <v>Xuân Tùng</v>
          </cell>
          <cell r="K439" t="str">
            <v>P.ĐH - Trâm</v>
          </cell>
          <cell r="L439" t="str">
            <v>ID 396 - Web 123</v>
          </cell>
          <cell r="M439" t="str">
            <v>Số lượng hợp đồng/ phụ lục hợp đồng  ký kết hoàn tất  giữa TTKD với Đại lý hiện hữu phát triển thêm dịch vụ mới và có phát sinh doanh thu trong tháng</v>
          </cell>
          <cell r="N439" t="str">
            <v>- 3 PKHDN cung cấp ds đại lý có ký phụ lục hợp đồng mới + file hợp đồng
- Count số lượng hợp đồng/ phụ lục hợp đồng đã ký hoàn tất  giữa TTKD với Đại lý hiện hữu phát triển thêm dịch vụ mới và có phát sinh doanh thu trong tháng</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26</v>
          </cell>
          <cell r="G440" t="str">
            <v>HCM_SL_DAILY_002</v>
          </cell>
          <cell r="H440" t="str">
            <v>Số lượng Đại lý mới phát triển và có phát sinh doanh thu trong tháng</v>
          </cell>
          <cell r="I440" t="str">
            <v>Am Quản Lý Đại Lý,Trưởng Line,
Am Quản Lý Đại Lý</v>
          </cell>
          <cell r="J440" t="str">
            <v>Xuân Tùng</v>
          </cell>
          <cell r="K440" t="str">
            <v>P.ĐH - Trâm</v>
          </cell>
          <cell r="L440" t="str">
            <v>ID 396 - Web 123</v>
          </cell>
          <cell r="M440" t="str">
            <v xml:space="preserve"> Số lượng hợp đồng ký kết hoàn tất  giữa TTKD với Đại lý phát triển mới và có phát sinh doanh thu trong tháng</v>
          </cell>
          <cell r="N440" t="str">
            <v>- 3 PKHDN cung cấp ds đại lý ký hợp đồng mới + file hợp đồng
- Count số lượng hợp đồng Đại lý phát triển mới và có phát sinh doanh thu trong tháng</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27</v>
          </cell>
          <cell r="G464" t="str">
            <v>HCM_SL_HOTRO_002</v>
          </cell>
          <cell r="H464" t="str">
            <v>Số lượng phiếu công tác (PCT) thực hiện hỗ trợ kinh doanh trong tháng</v>
          </cell>
          <cell r="I464" t="str">
            <v>Nhân Viên Thu Cước</v>
          </cell>
          <cell r="J464" t="str">
            <v>Chí Nguyên</v>
          </cell>
          <cell r="K464">
            <v>0</v>
          </cell>
          <cell r="L464" t="str">
            <v>ID 187 -Web 123</v>
          </cell>
          <cell r="M464" t="str">
            <v>Số lượng PCT cá nhân thực hiện trong tháng/ số lượng định mức giao
- Định mức giao 12 PCT / ngày
- PCT bao gồm giao nhận hồ sơ, hàng hóa, sim thẻ phục vụ đến khách hàng, thu nợ và thu thập thông tin thuê bao, không bao gồm công việc giao công văn nội bộ</v>
          </cell>
          <cell r="N464" t="str">
            <v>Số lượng kết quả PCT thực hiện của cá nhân được ghi nhận trên CT 123, ID187</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28</v>
          </cell>
          <cell r="G484" t="str">
            <v>HCM_SL_MERCH_003</v>
          </cell>
          <cell r="H484" t="str">
            <v>Số lượng Điểm thanh toán cá nhân hoặc điểm Merchant nhỏ lẻ (loại 06)</v>
          </cell>
          <cell r="I484" t="str">
            <v>KDĐB, PGĐ BHKV,
TT Tổ Bán Hàng,NV QLĐBán,
Tổ Trưởng KDĐB</v>
          </cell>
          <cell r="J484" t="str">
            <v>Quang Học</v>
          </cell>
          <cell r="K484" t="str">
            <v>PĐH - Đan Tuyền</v>
          </cell>
          <cell r="L484" t="str">
            <v>Báo cáo phát trển Merchant - partner.vnpt.vn</v>
          </cell>
          <cell r="M484" t="str">
            <v>Số lượng Điểm thanh toán phát triển thực tế (số lũy kế phát triển từ 01/01/2022 đến ngày cuối tháng n với n là tháng BSC).</v>
          </cell>
          <cell r="N484" t="str">
            <v>Phòng Điều hành gửi chi tiết, PKTNV tập hợp vào dữ liệu và tính toán các vị trí, cập nhật bảng lương</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29</v>
          </cell>
          <cell r="G487" t="str">
            <v>HCM_SL_MONEY_001</v>
          </cell>
          <cell r="H487" t="str">
            <v>Số lượng Điểm Kinh Doanh Mobile Money (ĐKD) phát triển</v>
          </cell>
          <cell r="I487" t="str">
            <v>Nhân Viên Quản Lý Điểm Bán,
Tổ Trưởng Tổ Bán Hàng</v>
          </cell>
          <cell r="J487" t="str">
            <v>Quang Học</v>
          </cell>
          <cell r="K487" t="str">
            <v>PĐH - Đan Tuyền</v>
          </cell>
          <cell r="L487" t="str">
            <v>Báo cáo phát trển Merchant - partner.vnpt.vn</v>
          </cell>
          <cell r="M487" t="str">
            <v>Số lượng Điểm kinh doanh phát triển thực tế (số lũy kế phát triển từ 01/01/2022 đến ngày cuối tháng n với n là tháng BSC)</v>
          </cell>
          <cell r="N487" t="str">
            <v>Phòng Điều hành gửi chi tiết, PKTNV tập hợp vào dữ liệu và tính toán các vị trí, cập nhật bảng lương</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30</v>
          </cell>
          <cell r="G495" t="str">
            <v>HCM_SL_PTNEW_001</v>
          </cell>
          <cell r="H495" t="str">
            <v>Số lượng kênh mới phát triển trong tháng</v>
          </cell>
          <cell r="I495" t="str">
            <v>CV Phát Triển Kênh Bán,
CV Phát Triển Kênh Bán</v>
          </cell>
          <cell r="J495" t="str">
            <v>Bích Thủy</v>
          </cell>
          <cell r="K495">
            <v>0</v>
          </cell>
          <cell r="L495" t="str">
            <v>Báo cáo kênh bán hàng - SMCS</v>
          </cell>
          <cell r="M495" t="str">
            <v>Văn bản quy định</v>
          </cell>
          <cell r="N495" t="str">
            <v>- Xuất báo cáo kênh bán hàng trên SMCS
- Xử lý theo điều kiện văn bản quy định</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31</v>
          </cell>
          <cell r="G515" t="str">
            <v>HCM_TB_APPBH_003</v>
          </cell>
          <cell r="H515" t="str">
            <v>Số lượng Khách hàng VNPT Pay/Mobile Money phát triển mới</v>
          </cell>
          <cell r="I515" t="str">
            <v>QLĐB, Tổ Trưởng QLĐB,
TT+NV OB/Telesale,NV OBTiếp thị
, TT+NV KDOL,
PGĐ BHKV,CHT+GDV, TT+NV KDĐB, QLĐB</v>
          </cell>
          <cell r="J515" t="str">
            <v>Quang Học</v>
          </cell>
          <cell r="K515" t="str">
            <v>P.NVC - Bạch Thảo</v>
          </cell>
          <cell r="L515" t="str">
            <v>ID 511 - Lọai BC: Đăng ký CSKH - CNKN - Phát triển mới</v>
          </cell>
          <cell r="M515" t="str">
            <v>Có cài đặt trong tháng và có nhập mã giới thiêu HRM của nhân viên, nếu có 1 trong 2 được cài đặt là tính 1, nếu 2 ví cùng cài đặt trong 1 tháng vẫn tính 1</v>
          </cell>
          <cell r="N515" t="str">
            <v xml:space="preserve">Lấy dữ liệu chi tiết từ Media, PKTNV tập hợp vào dữ liệu và tính toán các vị trí, cập nhật bảng lương
</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32</v>
          </cell>
          <cell r="G517" t="str">
            <v>HCM_TB_APPBH_004</v>
          </cell>
          <cell r="H517" t="str">
            <v>Số lượng Khách hàng VNPT Pay/Mobile Money phát sinh giao dịch (PSGD)</v>
          </cell>
          <cell r="I517">
            <v>0</v>
          </cell>
          <cell r="J517" t="str">
            <v>Quang Học</v>
          </cell>
          <cell r="K517" t="str">
            <v>P.NVC - Bạch Thảo</v>
          </cell>
          <cell r="L517" t="str">
            <v>ID 511 - Lọai BC: Đăng ký CSKH - CNKN - Phát triển mới</v>
          </cell>
          <cell r="M517" t="str">
            <v>Có phát sinh giao dịch trong tháng và có nhập mã giới thiêu HRM của nhân viên, cánh tính số lượng  tương tự mục cài đặt Ví</v>
          </cell>
          <cell r="N517" t="str">
            <v>Lấy dữ liệu chi tiết từ Media, PKTNV tập hợp vào dữ liệu và tính toán các vị trí, cập nhật bảng lương</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33</v>
          </cell>
          <cell r="G535" t="str">
            <v>HCM_TB_GIAHA_013</v>
          </cell>
          <cell r="H535" t="str">
            <v>Tỷ lệ thuyết phục khách hàng gia hạn trả cước trước không thành công (60 ngày)</v>
          </cell>
          <cell r="I535" t="str">
            <v>Tổ Trưởng QLĐB,
Tổ Trưởng Tổ OB/Telesale,
NV QLĐB (Cskh), NVOutbound/Telesale</v>
          </cell>
          <cell r="J535" t="str">
            <v>Quang Học</v>
          </cell>
          <cell r="K535" t="str">
            <v>PNVC - An Chi</v>
          </cell>
          <cell r="L535" t="str">
            <v>PNVC gửi các đơn vị hàng ngày qua group Nhóm CSKH - thu cước</v>
          </cell>
          <cell r="M535"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5"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34</v>
          </cell>
          <cell r="G536" t="str">
            <v>HCM_TB_GIAHA_014</v>
          </cell>
          <cell r="H536" t="str">
            <v>Tỷ lệ thuyết phục khách hàng gia hạn trả cước trước không thành công (30 ngày)</v>
          </cell>
          <cell r="I536" t="str">
            <v>Tổ Trưởng QLĐB,
Tổ Trưởng Tổ Outbound/Telesale,
NV QLĐB (Cskh), NVOutbound/Telesale</v>
          </cell>
          <cell r="J536" t="str">
            <v>Quang Học</v>
          </cell>
          <cell r="K536" t="str">
            <v>PNVC - An Chi</v>
          </cell>
          <cell r="L536" t="str">
            <v>PNVC gửi các đơn vị hàng ngày qua group Nhóm CSKH - thu cước</v>
          </cell>
          <cell r="M536" t="str">
            <v>tương tự Tỷ lệ không thành công 60 ngày, nhưng danh sách thang_kt = N</v>
          </cell>
          <cell r="N536" t="str">
            <v>tương tự Tỷ lệ không thành công 60 ngày, nhưng danh sách thang_kt = N (Thuận check lại y/c với a.Sơn &amp; Học)</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35</v>
          </cell>
          <cell r="G537" t="str">
            <v>HCM_TB_GIAHA_015</v>
          </cell>
          <cell r="H537" t="str">
            <v>Số lượng thuê bao thuyết phục khách hàng gia hạn trả cước trước thành công (60 ngày)</v>
          </cell>
          <cell r="I537" t="str">
            <v>QLĐB</v>
          </cell>
          <cell r="J537" t="str">
            <v>Quang Học</v>
          </cell>
          <cell r="K537" t="str">
            <v>PNVC - An Chi</v>
          </cell>
          <cell r="L537" t="str">
            <v>PNVC gửi các đơn vị hàng ngày qua group Nhóm CSKH - thu cước</v>
          </cell>
          <cell r="M537" t="str">
            <v>Sử dụng danh sách chốt của Tỷ lệ không thành công 60 ngày, tính số lượng thành công = Số lượng tbao có ngày thanh toán * hệ số quy đinh I.2 văn bản 411/NSU</v>
          </cell>
          <cell r="N537" t="str">
            <v>Sử dụng ds Tỷ lệ không thành công 60 ngày, nhưng danh sách thang_kt = N -1</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36</v>
          </cell>
          <cell r="G538" t="str">
            <v>HCM_TB_GIAHA_016</v>
          </cell>
          <cell r="H538" t="str">
            <v>Số lượng thuê bao thuyết phục khách hàng gia hạn trả cước trước thành công (30 ngày)</v>
          </cell>
          <cell r="I538" t="str">
            <v>QLĐB</v>
          </cell>
          <cell r="J538" t="str">
            <v>Quang Học</v>
          </cell>
          <cell r="K538" t="str">
            <v>PNVC - An Chi</v>
          </cell>
          <cell r="L538" t="str">
            <v>PNVC gửi các đơn vị hàng ngày qua group Nhóm CSKH - thu cước</v>
          </cell>
          <cell r="M538" t="str">
            <v>Sử dụng danh sách chốt của Tỷ lệ không thành công 30 ngày, tính số lượng thành công = Số lượng tbao có ngày thanh toán * hệ số quy đinh I.2 văn bản 411/NSU</v>
          </cell>
          <cell r="N538" t="str">
            <v>Sử dụng ds Tỷ lệ không thành công 30 ngày, nhưng danh sách thang_kt = N</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37</v>
          </cell>
          <cell r="G539" t="str">
            <v>HCM_TB_GIAHA_017</v>
          </cell>
          <cell r="H539" t="str">
            <v>Tỷ lệ thuyết phục khách hàng gia hạn trả cước trước không thành công (60 ngày)_KHDN</v>
          </cell>
          <cell r="I539" t="str">
            <v>AS,Trưởng Nhóm As</v>
          </cell>
          <cell r="J539" t="str">
            <v>Quang Học</v>
          </cell>
          <cell r="K539" t="str">
            <v>PNVC - An Chi</v>
          </cell>
          <cell r="L539" t="str">
            <v>PNVC gửi các đơn vị hàng ngày qua group Nhóm CSKH - thu cước</v>
          </cell>
          <cell r="M539"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9"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38</v>
          </cell>
          <cell r="G540" t="str">
            <v>HCM_TB_GIAHA_018</v>
          </cell>
          <cell r="H540" t="str">
            <v>Tỷ lệ thuyết phục khách hàng gia hạn trả cước trước không thành công (30 ngày)_KHDN</v>
          </cell>
          <cell r="I540" t="str">
            <v>AS,Trưởng Nhóm As</v>
          </cell>
          <cell r="J540" t="str">
            <v>Quang Học</v>
          </cell>
          <cell r="K540" t="str">
            <v>PNVC - An Chi</v>
          </cell>
          <cell r="L540" t="str">
            <v>PNVC gửi các đơn vị hàng ngày qua group Nhóm CSKH - thu cước</v>
          </cell>
          <cell r="M540" t="str">
            <v>tương tự Tỷ lệ không thành công 60 ngày, nhưng danh sách thang_kt = N</v>
          </cell>
          <cell r="N540" t="str">
            <v>tương tự Tỷ lệ không thành công 60 ngày, nhưng danh sách thang_kt = N</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39</v>
          </cell>
          <cell r="G541" t="str">
            <v>HCM_TB_GIAHA_019</v>
          </cell>
          <cell r="H541" t="str">
            <v>Số lượng thuê bao thuyết phục khách hàng gia hạn trả cước trước thành công (trước 30 ngày)</v>
          </cell>
          <cell r="I541" t="str">
            <v>QLĐB, Tổ trưởng, NV+TT OB/Telesale</v>
          </cell>
          <cell r="J541" t="str">
            <v>Quang Học</v>
          </cell>
          <cell r="K541" t="str">
            <v>PNVC - An Chi</v>
          </cell>
          <cell r="L541" t="str">
            <v>PNVC gửi các đơn vị hàng ngày qua group Nhóm CSKH - thu cước</v>
          </cell>
          <cell r="M541" t="str">
            <v>Sử dụng danh sách chốt của Tỷ lệ không thành công trước 30 ngày, tính số lượng thành công = Số lượng tbao có ngày thanh toán * hệ số quy đinh I.2 văn bản 411/NSU</v>
          </cell>
          <cell r="N541" t="str">
            <v>Sử dụng ds Tỷ lệ không thành công trước 30 ngày, nhưng danh sách thang_kt = N + 1</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40</v>
          </cell>
          <cell r="G542" t="str">
            <v>HCM_TB_GIAHA_020</v>
          </cell>
          <cell r="H542" t="str">
            <v>Tỷ lệ thuyết phục khách hàng gia hạn trả cước trước không thành công (Trước 30 ngày)_KHDN</v>
          </cell>
          <cell r="I542" t="str">
            <v>AS2,Trưởng Nhóm As</v>
          </cell>
          <cell r="J542" t="str">
            <v>Quang Học</v>
          </cell>
          <cell r="K542" t="str">
            <v>PNVC - An Chi</v>
          </cell>
          <cell r="L542" t="str">
            <v>PNVC gửi các đơn vị hàng ngày qua group Nhóm CSKH - thu cước</v>
          </cell>
          <cell r="M542" t="str">
            <v>tương tự Tỷ lệ không thành công 60 ngày, nhưng danh sách thang_kt = N+1</v>
          </cell>
          <cell r="N542" t="str">
            <v>tương tự Tỷ lệ không thành công 60 ngày, nhưng danh sách thang_kt = N +1</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41</v>
          </cell>
          <cell r="G543" t="str">
            <v>HCM_TB_GIAHA_021</v>
          </cell>
          <cell r="H543" t="str">
            <v>Tỷ lệ thuyết phục khách hàng gia hạn trả cước trước không thành công (TRƯỚC 30 ngày)</v>
          </cell>
          <cell r="I543">
            <v>0</v>
          </cell>
          <cell r="J543" t="str">
            <v>Quang Học</v>
          </cell>
          <cell r="K543" t="str">
            <v>PNVC - An Chi</v>
          </cell>
          <cell r="L543" t="str">
            <v>PNVC gửi các đơn vị hàng ngày qua group Nhóm CSKH - thu cước</v>
          </cell>
          <cell r="M543" t="str">
            <v>tương tự Tỷ lệ không thành công 60 ngày, nhưng danh sách thang_kt = N+1</v>
          </cell>
          <cell r="N543" t="str">
            <v>tương tự Tỷ lệ không thành công 60 ngày, nhưng danh sách thang_kt = N +1</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42</v>
          </cell>
          <cell r="G572" t="str">
            <v>HCM_TB_PCUOC_016</v>
          </cell>
          <cell r="H572" t="str">
            <v>Tỷ lệ MTT trả sau thu không dùng nhân công</v>
          </cell>
          <cell r="I572" t="str">
            <v>QLĐB, AS, QLTC, Tổ trưởng</v>
          </cell>
          <cell r="J572" t="str">
            <v>Chí Nguyên</v>
          </cell>
          <cell r="K572" t="str">
            <v>NVC - Tùng</v>
          </cell>
          <cell r="L572" t="str">
            <v>ID 417 - Web 123</v>
          </cell>
          <cell r="M572" t="str">
            <v>Tỷ lệ MTT trả sau thu không dùng nhân công trong tháng/ chỉ tiêu  giao</v>
          </cell>
          <cell r="N572" t="str">
            <v>Tỷ lệ MTT thu không dùng nhân công trong tháng = số lượng MTT thu được cước trong tháng n qua kênh chuyển khoản + trực tuyến của tập thuê bao trả sau phát sinh cước kỳ n-1 / số lượng MTT thu được cước trong tháng n qua các kênh (trừ kênh ezpay) của tập thuê bao trả sau phát sinh cước kỳ n-1.
Đã thống nhất với PNVC lấy dữ liệu theo PNVC điều hành (thống nhất câu lệnh)</v>
          </cell>
          <cell r="O572" t="str">
            <v>Mo ta thuc hien so lieu tinh luong -V6</v>
          </cell>
          <cell r="P572" t="str">
            <v>KPI_HRM_OLD</v>
          </cell>
        </row>
        <row r="573">
          <cell r="B573" t="str">
            <v>Tỷ lệ nợ cước trả sau lũy kế</v>
          </cell>
          <cell r="C573">
            <v>0</v>
          </cell>
          <cell r="D573" t="str">
            <v>%</v>
          </cell>
          <cell r="E573" t="str">
            <v>HCM_TB_PCUOC_017</v>
          </cell>
          <cell r="F573">
            <v>43</v>
          </cell>
          <cell r="G573" t="str">
            <v>HCM_TB_PCUOC_017</v>
          </cell>
          <cell r="H573" t="str">
            <v xml:space="preserve">Tỷ lệ nợ cước trả sau lũy kế </v>
          </cell>
          <cell r="I573" t="str">
            <v>QLTCTN, QlĐB, AS, Tổ trưởng</v>
          </cell>
          <cell r="J573" t="str">
            <v>Xuân Tùng</v>
          </cell>
          <cell r="K573" t="str">
            <v>NVC - Hạnh Nguyên</v>
          </cell>
          <cell r="L573" t="str">
            <v>ĐHSXKD: Tool Báo cáo tổng hợp -&gt; Quản lý PTTB
- DV CĐBR (Báo cáo thù lao thu cước - 2018 -&gt; Báo cáo tổng hợp thù lao thu cước - Mã H
- DV VNP (Báo cáo PM giám sát -&gt; Báo cáo thu cước mã H dịch vụ VinaPhone)</v>
          </cell>
          <cell r="M573" t="str">
            <v>Tỷ lệ nợ cước trả sau không thu được = Lũy kế nợ không thu được của tập thuê bao trả sau quản lý tính đến ngày cuối tháng n / Lũy kế nợ phải thu từ kỳ 1 đến kỳ n-1 của tập thuê bao trả sau quản lý (theo doanh thu)</v>
          </cell>
          <cell r="N573" t="str">
            <v>Căn cứ chi tiết số liệu điều hành, KTNV tính kết quả cho cá nhân</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44</v>
          </cell>
          <cell r="G574" t="str">
            <v>HCM_TB_PCUOC_018</v>
          </cell>
          <cell r="H574" t="str">
            <v>Tỷ lệ nợ cước trả sau tháng (n-1) theo MTT</v>
          </cell>
          <cell r="I574" t="str">
            <v>QLTCTN, QlĐB, AS, Tổ trưởng, NVTC, QLTT</v>
          </cell>
          <cell r="J574" t="str">
            <v>Xuân Tùng</v>
          </cell>
          <cell r="K574" t="str">
            <v>NVC - Hạnh Nguyên</v>
          </cell>
          <cell r="L574" t="str">
            <v>ĐHSXKD: Tool Báo cáo tổng hợp -&gt; Quản lý PTTB
- DV CĐBR (Báo cáo thù lao thu cước - 2018 -&gt; Báo cáo tổng hợp thù lao thu cước - Mã H
- DV VNP (Báo cáo PM giám sát -&gt; Báo cáo thu cước mã H dịch vụ VinaPhone)</v>
          </cell>
          <cell r="M574" t="str">
            <v>Tỷ lệ nợ cước trả sau tháng n-1 = số lượng MTT chưa thu được của tập thuê bao trả sau phát sinh cước kỳ n-1 tính đến ngày cuối tháng n / số lượng MTT phải thu kỳ n-1 của tập thuê bao trả sau quản lý
Tính theo MTT trên các dịch vụ.
** Đối với NV QLTT:
Số liệu giao và thực hiện tính trên đối tượng mã H (Kênh thu tại nhà của NVTC &amp; ĐLTC do cá nhân quản lý)</v>
          </cell>
          <cell r="N574" t="str">
            <v>Căn cứ chi tiết số liệu điều hành, KTNV tính kết quả cho cá nhân</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D PT BH"/>
      <sheetName val="PGD PT CSKH"/>
      <sheetName val="OB CSKH"/>
      <sheetName val="CSKH OL"/>
      <sheetName val="OB BH"/>
      <sheetName val="KDOL"/>
      <sheetName val="To TH"/>
      <sheetName val="thuvien_kpi"/>
    </sheetNames>
    <sheetDataSet>
      <sheetData sheetId="0"/>
      <sheetData sheetId="1"/>
      <sheetData sheetId="2"/>
      <sheetData sheetId="3"/>
      <sheetData sheetId="4"/>
      <sheetData sheetId="5"/>
      <sheetData sheetId="6"/>
      <sheetData sheetId="7">
        <row r="596">
          <cell r="B596">
            <v>0</v>
          </cell>
          <cell r="C596">
            <v>0</v>
          </cell>
          <cell r="D596">
            <v>0</v>
          </cell>
          <cell r="E596">
            <v>0</v>
          </cell>
          <cell r="F596">
            <v>0</v>
          </cell>
          <cell r="G596">
            <v>0</v>
          </cell>
          <cell r="H596">
            <v>0</v>
          </cell>
          <cell r="I596">
            <v>0</v>
          </cell>
          <cell r="J596">
            <v>0</v>
          </cell>
          <cell r="K596">
            <v>0</v>
          </cell>
          <cell r="L596">
            <v>0</v>
          </cell>
          <cell r="M596">
            <v>0</v>
          </cell>
          <cell r="N596">
            <v>0</v>
          </cell>
          <cell r="O596" t="str">
            <v>Mo ta thuc hien so lieu tinh luong -V6</v>
          </cell>
          <cell r="P596" t="str">
            <v>KPI_HRM_OLD</v>
          </cell>
        </row>
        <row r="597">
          <cell r="B597" t="str">
            <v>Tổng doanh thu dịch vụ VTCNTT lũy kế trong năm</v>
          </cell>
          <cell r="C597" t="str">
            <v>202309</v>
          </cell>
          <cell r="D597" t="str">
            <v>Triệu đồng</v>
          </cell>
          <cell r="E597" t="str">
            <v>HCM_DT_LUYKE_001</v>
          </cell>
          <cell r="F597">
            <v>0</v>
          </cell>
          <cell r="G597">
            <v>0</v>
          </cell>
          <cell r="H597">
            <v>0</v>
          </cell>
          <cell r="I597">
            <v>0</v>
          </cell>
          <cell r="J597">
            <v>0</v>
          </cell>
          <cell r="K597">
            <v>0</v>
          </cell>
          <cell r="L597">
            <v>0</v>
          </cell>
          <cell r="M597">
            <v>0</v>
          </cell>
          <cell r="N597">
            <v>0</v>
          </cell>
          <cell r="O597" t="str">
            <v>Mo ta thuc hien so lieu tinh luong -V6</v>
          </cell>
          <cell r="P597" t="str">
            <v>KPI_HRM_OLD</v>
          </cell>
        </row>
        <row r="598">
          <cell r="B598" t="str">
            <v>Tỷ lệ thuyết phục khách hàng dịch vụ VNPT CA-IVAN gia hạn trả cước trước thành công tháng
T</v>
          </cell>
          <cell r="C598" t="str">
            <v>202309</v>
          </cell>
          <cell r="D598" t="str">
            <v>%</v>
          </cell>
          <cell r="E598" t="str">
            <v>HCM_TB_GIAHA_024</v>
          </cell>
          <cell r="F598">
            <v>0</v>
          </cell>
          <cell r="G598">
            <v>0</v>
          </cell>
          <cell r="H598">
            <v>0</v>
          </cell>
          <cell r="I598">
            <v>0</v>
          </cell>
          <cell r="J598">
            <v>0</v>
          </cell>
          <cell r="K598">
            <v>0</v>
          </cell>
          <cell r="L598">
            <v>0</v>
          </cell>
          <cell r="M598">
            <v>0</v>
          </cell>
          <cell r="N598">
            <v>0</v>
          </cell>
          <cell r="O598" t="str">
            <v>Mo ta thuc hien so lieu tinh luong -V6</v>
          </cell>
          <cell r="P598" t="str">
            <v>KPI_HRM_OLD</v>
          </cell>
        </row>
        <row r="599">
          <cell r="B599" t="str">
            <v xml:space="preserve">Tỷ lệ thuyết phục khách hàng dịch vụ VNPT CA-IVAN gia hạn trả cước trước thành công tháng
T-1 </v>
          </cell>
          <cell r="C599" t="str">
            <v>202309</v>
          </cell>
          <cell r="D599" t="str">
            <v>%</v>
          </cell>
          <cell r="E599" t="str">
            <v>HCM_TB_GIAHA_025</v>
          </cell>
          <cell r="F599">
            <v>0</v>
          </cell>
          <cell r="G599">
            <v>0</v>
          </cell>
          <cell r="H599">
            <v>0</v>
          </cell>
          <cell r="I599">
            <v>0</v>
          </cell>
          <cell r="J599">
            <v>0</v>
          </cell>
          <cell r="K599">
            <v>0</v>
          </cell>
          <cell r="L599">
            <v>0</v>
          </cell>
          <cell r="M599">
            <v>0</v>
          </cell>
          <cell r="N599">
            <v>0</v>
          </cell>
          <cell r="O599" t="str">
            <v>Mo ta thuc hien so lieu tinh luong -V6</v>
          </cell>
          <cell r="P599" t="str">
            <v>KPI_HRM_OLD</v>
          </cell>
        </row>
        <row r="600">
          <cell r="B600" t="str">
            <v>Tỷ lệ thu ngay theo Doanh thu</v>
          </cell>
          <cell r="C600" t="str">
            <v>202309</v>
          </cell>
          <cell r="D600" t="str">
            <v>%</v>
          </cell>
          <cell r="E600" t="str">
            <v>HCM_TB_PCUOC_022</v>
          </cell>
          <cell r="F600">
            <v>0</v>
          </cell>
          <cell r="G600">
            <v>0</v>
          </cell>
          <cell r="H600">
            <v>0</v>
          </cell>
          <cell r="I600">
            <v>0</v>
          </cell>
          <cell r="J600">
            <v>0</v>
          </cell>
          <cell r="K600">
            <v>0</v>
          </cell>
          <cell r="L600">
            <v>0</v>
          </cell>
          <cell r="M600">
            <v>0</v>
          </cell>
          <cell r="N600">
            <v>0</v>
          </cell>
          <cell r="O600" t="str">
            <v>Mo ta thuc hien so lieu tinh luong -V6</v>
          </cell>
          <cell r="P600" t="str">
            <v>KPI_HRM_OLD</v>
          </cell>
        </row>
        <row r="601">
          <cell r="B601" t="str">
            <v>Tỷ lệ doanh thu duy trì thuê bao OB gia hạn CKD, CKN</v>
          </cell>
          <cell r="E601" t="str">
            <v>HCM_CL_GIAHA_008</v>
          </cell>
        </row>
        <row r="602">
          <cell r="B602" t="str">
            <v>Tỷ lệ thời gian Talktime  tiếp nhận cuộc gọi</v>
          </cell>
          <cell r="E602" t="str">
            <v>HCM_CL_TNGOI_002</v>
          </cell>
        </row>
        <row r="603">
          <cell r="B603" t="str">
            <v>Tỷ lệ thời gian Talktime các chương trình OB</v>
          </cell>
          <cell r="E603" t="str">
            <v>HCM_CL_TNGOI_003</v>
          </cell>
        </row>
        <row r="604">
          <cell r="B604" t="str">
            <v>Tỷ lệ thuê bao VNP trả trước vào gói thành công</v>
          </cell>
          <cell r="E604" t="str">
            <v>HCM_CL_VNPTT_002</v>
          </cell>
        </row>
        <row r="605">
          <cell r="B605" t="str">
            <v>Doanh thu thuê bao VNP trả trước vào gói thành công</v>
          </cell>
          <cell r="E605" t="str">
            <v>HCM_DT_VNPTT_006</v>
          </cell>
        </row>
        <row r="606">
          <cell r="B606" t="str">
            <v>Tỷ lệ thuê bao VNP bán gói thành công</v>
          </cell>
          <cell r="E606" t="str">
            <v>HCM_CL_VNPTT_003</v>
          </cell>
        </row>
        <row r="607">
          <cell r="B607" t="str">
            <v>Kết quả thực hiện BSC phòng</v>
          </cell>
          <cell r="E607" t="str">
            <v>HCM_CL_CTBSC_007</v>
          </cell>
        </row>
        <row r="608">
          <cell r="B608" t="str">
            <v>Kết quả giám sát đánh giá chất lượng nhân viên</v>
          </cell>
          <cell r="E608" t="str">
            <v>HCM_CL_TNGOI_007</v>
          </cell>
        </row>
        <row r="609">
          <cell r="B609" t="str">
            <v>Số lượng cuộc tiếp nhận Autocall thành công của các chương trình</v>
          </cell>
          <cell r="E609" t="str">
            <v>HCM_SL_TNGOI_003</v>
          </cell>
        </row>
        <row r="610">
          <cell r="B610" t="str">
            <v>Tỷ lệ nghiệp vụ xử lý quá hạn</v>
          </cell>
          <cell r="E610" t="str">
            <v>HCM_SL_BHOL_001</v>
          </cell>
        </row>
        <row r="611">
          <cell r="B611" t="str">
            <v>Tỷ lệ đơn hàng GHTT thanh toán thành công</v>
          </cell>
          <cell r="E611" t="str">
            <v>HCM_SL_BHOL_002</v>
          </cell>
        </row>
        <row r="612">
          <cell r="B612" t="str">
            <v>Số lượng tương tác CSKH Zalo OA toàn trình</v>
          </cell>
          <cell r="E612" t="str">
            <v>HCM_SL_BHOL_003</v>
          </cell>
        </row>
        <row r="613">
          <cell r="B613" t="str">
            <v>Điều hành xử lý phiếu tồn GHTT</v>
          </cell>
          <cell r="E613" t="str">
            <v>HCM_SL_BHOL_004</v>
          </cell>
        </row>
        <row r="614">
          <cell r="B614" t="str">
            <v>Kết quả giám sát đánh giá chất lượng nhân viên sai sót thông thường</v>
          </cell>
          <cell r="E614" t="str">
            <v>HCM_SL_BHOL_005</v>
          </cell>
        </row>
        <row r="615">
          <cell r="B615" t="str">
            <v>Đạt tỷ lệ thu tiền ĐNHM và trả trước</v>
          </cell>
          <cell r="E615" t="str">
            <v>HCM_DT_DNHM_001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LĐB B-C-T"/>
      <sheetName val="QLĐB"/>
      <sheetName val="AM-BHKV"/>
      <sheetName val="KDDB"/>
      <sheetName val="TSN_BHGĐ"/>
      <sheetName val="KDDDTT"/>
      <sheetName val="GDV"/>
      <sheetName val="SBH_KV"/>
      <sheetName val="thuvien_kpi"/>
      <sheetName val="Mo ta tinh luong - v6"/>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1</v>
          </cell>
          <cell r="G3" t="str">
            <v>HCM_CL_AMNEW_001</v>
          </cell>
          <cell r="H3" t="str">
            <v>Đánh giá chất lượng công tác điều hành và hỗ trợ AM qua chỉ tiêu tăng trưởng doanh thu PTM của AM</v>
          </cell>
          <cell r="I3" t="str">
            <v>PGD P.KHDN,
Trưởng Line</v>
          </cell>
          <cell r="J3" t="str">
            <v>Chí Nguyên</v>
          </cell>
          <cell r="K3" t="str">
            <v xml:space="preserve">PM - PĐH </v>
          </cell>
          <cell r="L3" t="str">
            <v>ID 88 - Web 123</v>
          </cell>
          <cell r="M3" t="str">
            <v>Tỷ lệ AM có tăng trưởng DT PTM = Số AM có tăng trưởng DTPTM trong tháng /Số AM đang quản lý trong tháng</v>
          </cell>
          <cell r="N3" t="str">
            <v>- 1 NV AM được xem là có Tăng trưởng DT PTM nếu  Doanh thu PTM thực hiện quy đổi trong tháng &gt;= doanh thu PTM bình quân lũy kế từ tháng 1 đến tháng (n-1)
'- Xét trên thuê bao được tính bsc của từng tháng (từ tháng 1 đến tháng n)</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3</v>
          </cell>
          <cell r="G53" t="str">
            <v>HCM_CL_CSKHH_019</v>
          </cell>
          <cell r="H53" t="str">
            <v>Tỷ lệ thuê bao PTM có thông tin liên hệ</v>
          </cell>
          <cell r="I53" t="str">
            <v>PGD PBHKV/PKHDN,
Trưởng Line, Cửa Hàng Trưởng,
Tổ Trưởng KDĐB, 
GDV, NV KDĐB, AM</v>
          </cell>
          <cell r="J53" t="str">
            <v>Chí Nguyên</v>
          </cell>
          <cell r="K53">
            <v>0</v>
          </cell>
          <cell r="L53" t="str">
            <v>Báo cáo 45.27 a - ĐHSXKD</v>
          </cell>
          <cell r="M53" t="str">
            <v>Tổng số TB PTM đã được đánh dấu chuẩn hóa và chốt/khóa dữ liệu thông tin khách hàng (TTKH) trên CT ĐHSXKD / Tổng số TB PTM trong tháng</v>
          </cell>
          <cell r="N53" t="str">
            <v>lấy TB PTM trong tháng, xét TB có thông tin trên toàn bộ TB PTM trong tháng</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4</v>
          </cell>
          <cell r="G134" t="str">
            <v>HCM_CL_CVIEC_037</v>
          </cell>
          <cell r="H134" t="str">
            <v>Thực hiện các công việc quản lý thanh toán</v>
          </cell>
          <cell r="I134" t="str">
            <v>NV QLTT</v>
          </cell>
          <cell r="J134" t="str">
            <v>Xuân Tùng</v>
          </cell>
          <cell r="K134" t="str">
            <v>P.NVC - Hạnh Nguyên</v>
          </cell>
          <cell r="L134" t="str">
            <v>ĐHSXKD:
- BC tổng hợp thù lao thu cước Mã H
- Báo cáo thu cước mã H Vinaphone</v>
          </cell>
          <cell r="M134" t="str">
            <v>- Số giao = số MTT bình quân phát sinh của đơn vị
- Số thực hiện = Số MTT cá nhân phụ trách quản lý và thu được cước trong tháng</v>
          </cell>
          <cell r="N134" t="str">
            <v xml:space="preserve">- Theo số liệu điều hành của PNVC chốt tại thời điểm cuối tháng. (Xuất từ: BC tổng hợp thù lao thu cước Mã H
và Báo cáo thu cước mã H Vinaphone)
- Tính số giao và số thực hiện của cá nhân
</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2</v>
          </cell>
          <cell r="G139" t="str">
            <v>HCM_CL_DBNEW_001</v>
          </cell>
          <cell r="H139" t="str">
            <v>Đánh giá chất lượng công tác điều hành và hỗ trợ nhân viên qua chỉ tiêu tăng trưởng doanh thu PTM của KDĐB</v>
          </cell>
          <cell r="I139" t="str">
            <v>PGD PBHKV,TT KDĐB</v>
          </cell>
          <cell r="J139" t="str">
            <v>Chí Nguyên</v>
          </cell>
          <cell r="K139" t="str">
            <v xml:space="preserve">PM - PĐH </v>
          </cell>
          <cell r="L139" t="str">
            <v>ID 88 - Web 123</v>
          </cell>
          <cell r="M139" t="str">
            <v>Tỷ lệ KDĐB có tăng trưởng DT PTM = Số KDĐB có tăng trưởng DTPTM trong tháng /Số KDĐB đang quản lý trong tháng</v>
          </cell>
          <cell r="N139" t="str">
            <v>- 1 NV KD ĐB được xem là có Tăng trưởng DT PTM nếu  Doanh thu PTM thực hiện quy đổi trong tháng &gt;= doanh thu PTM bình quân lũy kế từ tháng 1 đến tháng (n-1)
'- Xét trên thuê bao được tính bsc của từng tháng (từ tháng 1 đến tháng n)</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5</v>
          </cell>
          <cell r="G189" t="str">
            <v>HCM_CL_INFOR_002</v>
          </cell>
          <cell r="H189" t="str">
            <v>Thực hiện thu thập thông tin thị trường</v>
          </cell>
          <cell r="I189" t="str">
            <v>NV Thu Cước,TT+NV Tổ KDOL,
Tổ Trưởng Tổ Bán Hàng,
NV KDĐB, NV QL Điểm Bán</v>
          </cell>
          <cell r="J189" t="str">
            <v>Chí Nguyên</v>
          </cell>
          <cell r="K189" t="str">
            <v>PĐH - Vân</v>
          </cell>
          <cell r="L189" t="str">
            <v xml:space="preserve">P.ĐH gửi cho các đơn vị trên group Điều hành kênh - nguồn dữ liệu web nctt.vnpt.vn </v>
          </cell>
          <cell r="M189" t="str">
            <v>Nhân viên Thu cước thực hiện cập nhật thông tin thị trường từ App HTKD, Nếu có cập nhật sẽ được tính hoàn thành</v>
          </cell>
          <cell r="N189" t="str">
            <v xml:space="preserve">lấy số liệu do P.ĐH cung cấp </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6</v>
          </cell>
          <cell r="G191" t="str">
            <v>HCM_CL_INFOR_004</v>
          </cell>
          <cell r="H191" t="str">
            <v>Tỷ lệ nhân viên thực hiện thu thập thông tin thị trường</v>
          </cell>
          <cell r="I191" t="str">
            <v>PGĐ BHKV,TT+NV Tổ KDOL,NV QLĐBán,
TT Tổ Bán Hàng,Tổ Trưởng KDĐB</v>
          </cell>
          <cell r="J191" t="str">
            <v>Chí Nguyên</v>
          </cell>
          <cell r="K191" t="str">
            <v>PĐH - Vân</v>
          </cell>
          <cell r="L191" t="str">
            <v xml:space="preserve">P.ĐH gửi cho các đơn vị trên group Điều hành kênh - nguồn dữ liệu web  nctt.vnpt.vn </v>
          </cell>
          <cell r="M191" t="str">
            <v>Tổng số user nhân viên KDĐB (NVCT+CTV) của tổ thực hiện cập nhật thông tin thị trường từ App HTKD/ Tổng số nhân viên KDĐB</v>
          </cell>
          <cell r="N191" t="str">
            <v>lấy số liệu do P.ĐH cung cấp</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7</v>
          </cell>
          <cell r="G202" t="str">
            <v>HCM_CL_OBCKD_002</v>
          </cell>
          <cell r="H202" t="str">
            <v>Tỷ lệ thuê bao OB gia hạn thành công</v>
          </cell>
          <cell r="I202" t="str">
            <v>NV OB Tiếp Thị,
Tổ Trưởng Tổ OB/Telesale</v>
          </cell>
          <cell r="J202" t="str">
            <v>Bích Thủy</v>
          </cell>
          <cell r="K202">
            <v>0</v>
          </cell>
          <cell r="L202" t="str">
            <v>Báo cáo OB tập trung - CCOS</v>
          </cell>
          <cell r="M202">
            <v>0</v>
          </cell>
          <cell r="N202" t="str">
            <v>- Xuất báo cáo OBTT trên CCOS, không xử lý thêm</v>
          </cell>
          <cell r="O202" t="str">
            <v>Mo ta thuc hien so lieu tinh luong -V6</v>
          </cell>
          <cell r="P202" t="str">
            <v>KPI_HRM_OLD</v>
          </cell>
        </row>
        <row r="203">
          <cell r="B203" t="str">
            <v>Tỷ lệ OB gia hạn</v>
          </cell>
          <cell r="C203">
            <v>0</v>
          </cell>
          <cell r="D203" t="str">
            <v>%</v>
          </cell>
          <cell r="E203" t="str">
            <v>HCM_CL_OBCKD_003</v>
          </cell>
          <cell r="F203">
            <v>8</v>
          </cell>
          <cell r="G203" t="str">
            <v>HCM_CL_OBCKD_003</v>
          </cell>
          <cell r="H203" t="str">
            <v>Tỷ lệ OB gia hạn</v>
          </cell>
          <cell r="I203" t="str">
            <v>Tổ Trưởng Tổ OB/Telesale,
Nhân Viên OB Tiếp Thị</v>
          </cell>
          <cell r="J203" t="str">
            <v>Chí Nguyên</v>
          </cell>
          <cell r="K203">
            <v>0</v>
          </cell>
          <cell r="L203" t="str">
            <v>Báo cáo DS TB OB - IPCC</v>
          </cell>
          <cell r="M203" t="str">
            <v>Số lượng thuê bao đã OB / Tổng số lượng thuê bao giao OB gia hạn</v>
          </cell>
          <cell r="N203" t="str">
            <v>- Vào CT ipcc lấy danh sách đã OB
'- Đếm số lượng TB đã OB</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9</v>
          </cell>
          <cell r="G211" t="str">
            <v>HCM_CL_OBDAI_005</v>
          </cell>
          <cell r="H211" t="str">
            <v>Tỷ lệ OB có thời gian kết nối ≥ 20 giây</v>
          </cell>
          <cell r="I211" t="str">
            <v>Nhân Viên OB Tiếp Thị</v>
          </cell>
          <cell r="J211" t="str">
            <v>Chí Nguyên</v>
          </cell>
          <cell r="K211">
            <v>0</v>
          </cell>
          <cell r="L211" t="str">
            <v>Báo cáo DS TB OB - IPCC</v>
          </cell>
          <cell r="M211" t="str">
            <v>Số lượng thuê bao OB có kết nối từ 20 giây trở lên  trong tháng/ Tổng số lượng thuê bao giao OB gia hạn</v>
          </cell>
          <cell r="N211" t="str">
            <v>- Vào CT ipcc lấy danh sách đã OB
'- Đếm số lượng TB đã OB có kết nối từ 20 giây trở lên</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10</v>
          </cell>
          <cell r="G215" t="str">
            <v>HCM_CL_PCTHT_001</v>
          </cell>
          <cell r="H215" t="str">
            <v>Tỷ lệ phiếu công tác hoàn trả</v>
          </cell>
          <cell r="I215" t="str">
            <v>Trưởng Line,TT+NV KDĐB ,
CHT/GDV,PGĐ KHDN/BHKV, AM</v>
          </cell>
          <cell r="J215" t="str">
            <v>Chí Nguyên</v>
          </cell>
          <cell r="K215" t="str">
            <v>PBHOL</v>
          </cell>
          <cell r="L215" t="str">
            <v>PBHOL gửi cho các đơn vị</v>
          </cell>
          <cell r="M215" t="str">
            <v>Tỷ lệ PCT hoàn trả của nhóm lỗi chủ quan do nội bộ TTKD (Theo kết quả giám sát)</v>
          </cell>
          <cell r="N215" t="str">
            <v>Số liệu do P.BHOL cung cấp sau khi LĐTT duyệt</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12</v>
          </cell>
          <cell r="G255" t="str">
            <v>HCM_CT_CLUOC_001</v>
          </cell>
          <cell r="H255" t="str">
            <v>Kết quả thực hiện các chương trình chiến lược do TTKD triển khai</v>
          </cell>
          <cell r="I255" t="str">
            <v>Trưởng Line+AM,
TT+NV Tổ KDOL, NV OB/Telesale,
TT+NV KDĐB,
CHT+GDV, TT+QLĐB, Trưởng AS+AS
PGĐ KHDN/BHKV,
Tổ Trưởng Tổ Bán Hàng,
Tổ Trưởng QLĐB, NV QLý Điểm Bán</v>
          </cell>
          <cell r="J255" t="str">
            <v>Học, Thủy, Nguyên</v>
          </cell>
          <cell r="K255" t="str">
            <v>P.ĐH - Trâm, Thủy, Cường, Phượng</v>
          </cell>
          <cell r="L255" t="str">
            <v>ID372  - Web 123</v>
          </cell>
          <cell r="M255" t="str">
            <v>Theo VB quy định</v>
          </cell>
          <cell r="N255" t="str">
            <v>VNP TT
-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13</v>
          </cell>
          <cell r="G275" t="str">
            <v>HCM_DT_DAILY_002</v>
          </cell>
          <cell r="H275" t="str">
            <v>Doanh thu phát sinh Kênh Đại lý</v>
          </cell>
          <cell r="I275" t="str">
            <v>Am Quản Lý Đại Lý,Trưởng Line</v>
          </cell>
          <cell r="J275" t="str">
            <v>Xuân Tùng</v>
          </cell>
          <cell r="K275" t="str">
            <v>P.ĐH - Trâm</v>
          </cell>
          <cell r="L275" t="str">
            <v>ID 396 - Web 123</v>
          </cell>
          <cell r="M275" t="str">
            <v xml:space="preserve">Doanh thu phát sinh do Kênh Đại lý trong tháng/ Doanh thu giao theo phân kỳ
</v>
          </cell>
          <cell r="N275" t="str">
            <v>- Căn cứ danh sách đại lý giao cho AM QLĐL (các PKHDN cung cấp ds đại lý mới có gán AM QLĐL).
- Sum tổng doanh thu phát sinh do kênh đại lý của AM QLĐL phát triển trong tháng</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14</v>
          </cell>
          <cell r="G289" t="str">
            <v>HCM_DT_HIHUU_007</v>
          </cell>
          <cell r="H289" t="str">
            <v>Doanh thu duy trì của tập khách hàng hiện hữu giao cá nhân quản lý</v>
          </cell>
          <cell r="I289" t="str">
            <v>AS2, QLĐB</v>
          </cell>
          <cell r="J289" t="str">
            <v>Chí Nguyên</v>
          </cell>
          <cell r="K289">
            <v>0</v>
          </cell>
          <cell r="L289" t="str">
            <v>ID88 - Web 123</v>
          </cell>
          <cell r="M289" t="str">
            <v>* Số liệu chốt tháng: đánh giá bằng chỉ tiêu sụt giảm:
Doanh thu sụt giảm trong tháng n là doanh thu phát sinh tháng (n-1) của các thuê bao ko PSC trong tháng n.
- Thuê bao ko PSC tháng n là những thuê bao có PSC tháng (n-1) nhưng không có PSC trong tháng (n).
Trong đó:
+ Xét trên tập thuê bao phân giao cá nhân quản lý vào đầu tháng n.
+ Không bao gồm DT của TB ngắn ngày và doanh thu 1 lần</v>
          </cell>
          <cell r="N289" t="str">
            <v>- Lấy danh sách TB giao trong tháng, ghép doanh thu của tháng chăm sóc để xét
'- Theo điều kiện của công thức tính để lấy doanh thu</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15</v>
          </cell>
          <cell r="G302" t="str">
            <v>HCM_DT_KENHH_009</v>
          </cell>
          <cell r="H302" t="str">
            <v>Doanh thu dịch vụ VNP trả trước kênh bán mới phát triển trong tháng</v>
          </cell>
          <cell r="I302" t="str">
            <v>Chuyên Viên Phát Triển Kênh Bán</v>
          </cell>
          <cell r="J302" t="str">
            <v>Bích Thủy</v>
          </cell>
          <cell r="K302" t="str">
            <v xml:space="preserve">
P.ĐH - Phượng </v>
          </cell>
          <cell r="L302" t="str">
            <v>ID430 (tab Vinaphone trả trước) - Web 123</v>
          </cell>
          <cell r="M302" t="str">
            <v>Văn bản quy định</v>
          </cell>
          <cell r="N302" t="str">
            <v>- Xuất báo cáo từ các hệ thống bán hàng (SMCS, SMRS, Digishop)
- Lấy kết quả xử lý gói, BTS, … sau khi xử lý số liệu bán mới
- Tính tổng doanh thu (theo điều kiện bán mới) + tổng dthu bán sim (báo cáo tiền thu theo SMCS)</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16</v>
          </cell>
          <cell r="G321" t="str">
            <v>HCM_DT_PTMOI_007</v>
          </cell>
          <cell r="H321" t="str">
            <v>Doanh thu phát triển mới trong tháng</v>
          </cell>
          <cell r="I321" t="str">
            <v>Nhân Viên Quản Lý Điểm Bán,Tổ Trưởng Tổ Bán Hàng</v>
          </cell>
          <cell r="J321" t="str">
            <v>Bích Thủy</v>
          </cell>
          <cell r="K321" t="str">
            <v xml:space="preserve">
P.ĐH - Phượng </v>
          </cell>
          <cell r="L321" t="str">
            <v>ID430 (tab Vinaphone trả trước) - Web 123</v>
          </cell>
          <cell r="M321" t="str">
            <v>Tổng Doanh thu phát triển mới (PTM) phát sinh trong tháng/ Doanh thu giao
Quy định ghi nhận doanh thu VNPTT PTM: Áp dụng theo quy định của tập thể phòng đến cá nhân
+ Tổng DT PTM có bao gồm Doanh thu bán hàng trực tiếp của NV KDDĐTT</v>
          </cell>
          <cell r="N321" t="str">
            <v>-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
- Gửi chi tiết thuê bao kênh ngoài cho các PBHKV phân rã doanh thu bsc/đơn giá
- Tổng hợp dữ liệu phân rã từ các PBH
- Xử lý + cập nhật bảng lương</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20</v>
          </cell>
          <cell r="G335" t="str">
            <v>HCM_DT_PTMOI_021</v>
          </cell>
          <cell r="H335" t="str">
            <v xml:space="preserve"> Doanh thu phát triển mới</v>
          </cell>
          <cell r="I335" t="str">
            <v>PGĐ PKHDN/PBHKV, TT/NV KDĐB, NV QLĐB, CHT/GDV, 
PS, TT/NV KDOL, AS, NV QLĐBán, TL/Am,
Tổ Trưởng Tổ KDOL,
TT/NV OB/Telesale</v>
          </cell>
          <cell r="J335" t="str">
            <v>Tùng, Thủy, Tuyền</v>
          </cell>
          <cell r="K335" t="str">
            <v>PĐH - Phương, Cường, Trâm, Thủy</v>
          </cell>
          <cell r="L335" t="str">
            <v>ID430  - Web 123</v>
          </cell>
          <cell r="M335" t="str">
            <v>Doanh thu PTM quy đổi thực hiện trong tháng (tất cả dịch vụ)</v>
          </cell>
          <cell r="N335" t="str">
            <v xml:space="preserve">- Lấy số liệu PTM trên ID430 (dữ liêu được tổng hợp từ ĐHSXKD, CCBS SMCS, SMRS, Digishop, CCOS)
Ghi chú:Các đơn vị đối soát sản lượng. Căn cú sản lượng đã được đối soát, PKTNV tinh doanh thu PTM theo quy định của TTKD HCM.
</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21</v>
          </cell>
          <cell r="G358" t="str">
            <v>HCM_DT_PTMOI_044</v>
          </cell>
          <cell r="H358" t="str">
            <v>Doanh thu dịch vụ CNTT phát triền mới trong tháng</v>
          </cell>
          <cell r="I358" t="str">
            <v>PGĐ PKHDN/PBHKV,TT/NV KDĐB, TT/NV KDOL,Trưởng Line/AM,</v>
          </cell>
          <cell r="J358" t="str">
            <v>Chí Nguyên</v>
          </cell>
          <cell r="K358">
            <v>0</v>
          </cell>
          <cell r="L358" t="str">
            <v>ID88  - Web 123</v>
          </cell>
          <cell r="M358" t="str">
            <v>Doanh thu CNTT (có bao gồm dịch vụ hạ tầng CNTT) thực hiện quy đổi  trong tháng/ doanh thu quy định giao</v>
          </cell>
          <cell r="N358" t="str">
            <v>- Lấy doanh thu quy đổi của TB PTM trong tháng
'- Quy định giao KDĐB = 2 triệu đồng/ tháng</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22</v>
          </cell>
          <cell r="G359" t="str">
            <v>HCM_DT_PTMOI_045</v>
          </cell>
          <cell r="H359" t="str">
            <v>Tăng trưởng doanh thu phát triển mới các dịch vụ</v>
          </cell>
          <cell r="I359" t="str">
            <v>NV KDĐB</v>
          </cell>
          <cell r="J359" t="str">
            <v>Chí Nguyên</v>
          </cell>
          <cell r="K359">
            <v>0</v>
          </cell>
          <cell r="L359" t="str">
            <v>ID88  - Web 123</v>
          </cell>
          <cell r="M359" t="str">
            <v>Doanh thu PTM thực hiện quy đổi trong tháng/ doanh thu PTM bình quân lũy kế từ tháng 1 đến tháng (n-1)</v>
          </cell>
          <cell r="N359" t="str">
            <v>- Lấy doanh thu quy đổi của TB PTM từ tháng 1 đến tháng n
- Nếu DT PTM hàng tháng (từ tháng 1 đến  tháng (n-1) &lt; DT sàn (2 triệu đồng/tháng), thì DT tháng đó tính = 2 triệu đồng/ tháng;</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23</v>
          </cell>
          <cell r="G364" t="str">
            <v>HCM_DT_PTMOI_051</v>
          </cell>
          <cell r="H364" t="str">
            <v>Doanh thu bán hàng qua Shop.vnpt.vn (BRCĐ, VNP)</v>
          </cell>
          <cell r="I364" t="str">
            <v>TT+NV KDOL</v>
          </cell>
          <cell r="J364" t="str">
            <v>Xuân Tùng</v>
          </cell>
          <cell r="K364" t="str">
            <v>PĐH - Dung</v>
          </cell>
          <cell r="L364" t="str">
            <v>Báo cáo Doanh thu - web shop.vnpt.vn</v>
          </cell>
          <cell r="M364" t="str">
            <v>Doanh thu bán hàng qua Shop.vnpt.vn (BRCĐ, VNP)</v>
          </cell>
          <cell r="N364" t="str">
            <v>- Căn cứ các file của Ban KTNV cung cấp (BR, MYTV, bán sim, bán gói).
- Sum tổng doanh thu thực hiện.</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24</v>
          </cell>
          <cell r="G377" t="str">
            <v>HCM_DT_VNPTS_001</v>
          </cell>
          <cell r="H377" t="str">
            <v>Doanh thu dịch vụ VNP trả sau của nhóm đại lý</v>
          </cell>
          <cell r="I377" t="str">
            <v>Chuyên Viên Phát Triển Kênh Bán</v>
          </cell>
          <cell r="J377" t="str">
            <v>Chí Nguyên</v>
          </cell>
          <cell r="K377">
            <v>0</v>
          </cell>
          <cell r="L377" t="str">
            <v>ID 417 - Web 123</v>
          </cell>
          <cell r="M377">
            <v>0</v>
          </cell>
          <cell r="N377" t="str">
            <v xml:space="preserve">- Lấy danh sách TB giao chăm của tháng n
'- Ghép doanh thu ps của tháng n </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KPI_HRM_NEW</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17</v>
          </cell>
          <cell r="G382" t="str">
            <v>HCM_DT_VNPTT_005</v>
          </cell>
          <cell r="H382" t="str">
            <v>Doanh thu bán hàng trực tiếp của NV KDDĐTT</v>
          </cell>
          <cell r="I382" t="str">
            <v>NV Quản Lý Điểm Bán,
Tổ Trưởng Tổ Bán Hàng</v>
          </cell>
          <cell r="J382" t="str">
            <v>Bích Thủy</v>
          </cell>
          <cell r="K382" t="str">
            <v xml:space="preserve">
P.ĐH - Phượng </v>
          </cell>
          <cell r="L382" t="str">
            <v>ID430 (tab Vinaphone trả trước) - Web 123</v>
          </cell>
          <cell r="M382" t="str">
            <v>Doanh thu bán hàng trực tiếp của cá nhân trong tháng/ Doanh thu giao
Quy định ghi nhận doanh thu  theo quy định hiện hành do chính user tự bán và khai báo
+ Quy định mức giao: 10 triệu đồng/ tháng</v>
          </cell>
          <cell r="N382" t="str">
            <v>- Xuất báo cáo từ các hệ thống bán hàng (SMCS, SMRS, Digishop, CCOS) và số liệu bán hàng Shop online do Ban KTNV công bố)</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18</v>
          </cell>
          <cell r="G422" t="str">
            <v>HCM_SL_BANLE_015</v>
          </cell>
          <cell r="H422" t="str">
            <v>Số lượng điểm bán có phát sinh doanh thu</v>
          </cell>
          <cell r="I422" t="str">
            <v>NV Quản Lý Điểm Bán,
Tổ Trưởng Tổ Bán Hàng</v>
          </cell>
          <cell r="J422" t="str">
            <v>Bích Thủy</v>
          </cell>
          <cell r="K422">
            <v>0</v>
          </cell>
          <cell r="L422" t="str">
            <v xml:space="preserve">Báo cáo điểm bán phát triển - SMCS, SMRS, Digishop, CCOS, Shop online </v>
          </cell>
          <cell r="M422" t="str">
            <v>SLđiểm bán có phát sinh doanh thu trong tháng/ số giao
Điều kiện ghi nhận:
- Điểm bán trên hệ thống SMCS có phát sinh doanh thu bán hàng qua Eload của Điểm.
- Điểm bán  có phát sinh doanh thu tại địa bàn HCM tối thiểu (theo NT5917) = 2 triệu/ tháng</v>
          </cell>
          <cell r="N422" t="str">
            <v>- Xuất báo cáo từ các hệ thống bán hàng (SMCS, SMRS, Digishop, CCOS) và số liệu bán hàng Shop online do Ban KTNV công bố)
- Thừa hưởng kết quả xử lý số liệu bán mới để tính ra kết quả</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19</v>
          </cell>
          <cell r="G423" t="str">
            <v>HCM_SL_BANLE_016</v>
          </cell>
          <cell r="H423" t="str">
            <v>Số lượng Điểm bán có nhận diện thương hiệu theo độ phủ địa bàn</v>
          </cell>
          <cell r="I423" t="str">
            <v>NV Quản Lý Điểm Bán,
Tổ Trưởng Tổ Bán Hàng</v>
          </cell>
          <cell r="J423" t="str">
            <v>Bích Thủy</v>
          </cell>
          <cell r="K423">
            <v>0</v>
          </cell>
          <cell r="L423" t="str">
            <v>Báo cáo kênh bán hàng - SMCS</v>
          </cell>
          <cell r="M423" t="str">
            <v>Số lượng Điểm bán có nhận diện thương hiệu tại địa bàn đơn vị quản lý tính đến ngày cuối tháng. Số liệu được cập nhật trên chương trình SMCS.
+ Điểm bán bao gồm Điểm CCDV VNPT/ĐUQ và ĐBL.
- Điều kiện: Điểm bán có nhận diện thương hiệu theo qui định hiện hành của TTKD và Tổng Công ty (TCT).</v>
          </cell>
          <cell r="N423" t="str">
            <v>- Xuất báo cáo kênh bán hàng trên SMCS
- Xử lý theo điều kiện văn bản quy định</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25</v>
          </cell>
          <cell r="G439" t="str">
            <v>HCM_SL_DAILY_001</v>
          </cell>
          <cell r="H439" t="str">
            <v>Số lượng Đại lý có phát triển thêm dịch vụ mới và có phát sinh doanh thu trong tháng</v>
          </cell>
          <cell r="I439" t="str">
            <v>Am Quản Lý Đại Lý,Trưởng Line,
Am Quản Lý Đại Lý</v>
          </cell>
          <cell r="J439" t="str">
            <v>Xuân Tùng</v>
          </cell>
          <cell r="K439" t="str">
            <v>P.ĐH - Trâm</v>
          </cell>
          <cell r="L439" t="str">
            <v>ID 396 - Web 123</v>
          </cell>
          <cell r="M439" t="str">
            <v>Số lượng hợp đồng/ phụ lục hợp đồng  ký kết hoàn tất  giữa TTKD với Đại lý hiện hữu phát triển thêm dịch vụ mới và có phát sinh doanh thu trong tháng</v>
          </cell>
          <cell r="N439" t="str">
            <v>- 3 PKHDN cung cấp ds đại lý có ký phụ lục hợp đồng mới + file hợp đồng
- Count số lượng hợp đồng/ phụ lục hợp đồng đã ký hoàn tất  giữa TTKD với Đại lý hiện hữu phát triển thêm dịch vụ mới và có phát sinh doanh thu trong tháng</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26</v>
          </cell>
          <cell r="G440" t="str">
            <v>HCM_SL_DAILY_002</v>
          </cell>
          <cell r="H440" t="str">
            <v>Số lượng Đại lý mới phát triển và có phát sinh doanh thu trong tháng</v>
          </cell>
          <cell r="I440" t="str">
            <v>Am Quản Lý Đại Lý,Trưởng Line,
Am Quản Lý Đại Lý</v>
          </cell>
          <cell r="J440" t="str">
            <v>Xuân Tùng</v>
          </cell>
          <cell r="K440" t="str">
            <v>P.ĐH - Trâm</v>
          </cell>
          <cell r="L440" t="str">
            <v>ID 396 - Web 123</v>
          </cell>
          <cell r="M440" t="str">
            <v xml:space="preserve"> Số lượng hợp đồng ký kết hoàn tất  giữa TTKD với Đại lý phát triển mới và có phát sinh doanh thu trong tháng</v>
          </cell>
          <cell r="N440" t="str">
            <v>- 3 PKHDN cung cấp ds đại lý ký hợp đồng mới + file hợp đồng
- Count số lượng hợp đồng Đại lý phát triển mới và có phát sinh doanh thu trong tháng</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27</v>
          </cell>
          <cell r="G464" t="str">
            <v>HCM_SL_HOTRO_002</v>
          </cell>
          <cell r="H464" t="str">
            <v>Số lượng phiếu công tác (PCT) thực hiện hỗ trợ kinh doanh trong tháng</v>
          </cell>
          <cell r="I464" t="str">
            <v>Nhân Viên Thu Cước</v>
          </cell>
          <cell r="J464" t="str">
            <v>Chí Nguyên</v>
          </cell>
          <cell r="K464">
            <v>0</v>
          </cell>
          <cell r="L464" t="str">
            <v>ID 187 -Web 123</v>
          </cell>
          <cell r="M464" t="str">
            <v>Số lượng PCT cá nhân thực hiện trong tháng/ số lượng định mức giao
- Định mức giao 12 PCT / ngày
- PCT bao gồm giao nhận hồ sơ, hàng hóa, sim thẻ phục vụ đến khách hàng, thu nợ và thu thập thông tin thuê bao, không bao gồm công việc giao công văn nội bộ</v>
          </cell>
          <cell r="N464" t="str">
            <v>Số lượng kết quả PCT thực hiện của cá nhân được ghi nhận trên CT 123, ID187</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28</v>
          </cell>
          <cell r="G484" t="str">
            <v>HCM_SL_MERCH_003</v>
          </cell>
          <cell r="H484" t="str">
            <v>Số lượng Điểm thanh toán cá nhân hoặc điểm Merchant nhỏ lẻ (loại 06)</v>
          </cell>
          <cell r="I484" t="str">
            <v>KDĐB, PGĐ BHKV,
TT Tổ Bán Hàng,NV QLĐBán,
Tổ Trưởng KDĐB</v>
          </cell>
          <cell r="J484" t="str">
            <v>Quang Học</v>
          </cell>
          <cell r="K484" t="str">
            <v>PĐH - Đan Tuyền</v>
          </cell>
          <cell r="L484" t="str">
            <v>Báo cáo phát trển Merchant - partner.vnpt.vn</v>
          </cell>
          <cell r="M484" t="str">
            <v>Số lượng Điểm thanh toán phát triển thực tế (số lũy kế phát triển từ 01/01/2022 đến ngày cuối tháng n với n là tháng BSC).</v>
          </cell>
          <cell r="N484" t="str">
            <v>Phòng Điều hành gửi chi tiết, PKTNV tập hợp vào dữ liệu và tính toán các vị trí, cập nhật bảng lương</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29</v>
          </cell>
          <cell r="G487" t="str">
            <v>HCM_SL_MONEY_001</v>
          </cell>
          <cell r="H487" t="str">
            <v>Số lượng Điểm Kinh Doanh Mobile Money (ĐKD) phát triển</v>
          </cell>
          <cell r="I487" t="str">
            <v>Nhân Viên Quản Lý Điểm Bán,
Tổ Trưởng Tổ Bán Hàng</v>
          </cell>
          <cell r="J487" t="str">
            <v>Quang Học</v>
          </cell>
          <cell r="K487" t="str">
            <v>PĐH - Đan Tuyền</v>
          </cell>
          <cell r="L487" t="str">
            <v>Báo cáo phát trển Merchant - partner.vnpt.vn</v>
          </cell>
          <cell r="M487" t="str">
            <v>Số lượng Điểm kinh doanh phát triển thực tế (số lũy kế phát triển từ 01/01/2022 đến ngày cuối tháng n với n là tháng BSC)</v>
          </cell>
          <cell r="N487" t="str">
            <v>Phòng Điều hành gửi chi tiết, PKTNV tập hợp vào dữ liệu và tính toán các vị trí, cập nhật bảng lương</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30</v>
          </cell>
          <cell r="G495" t="str">
            <v>HCM_SL_PTNEW_001</v>
          </cell>
          <cell r="H495" t="str">
            <v>Số lượng kênh mới phát triển trong tháng</v>
          </cell>
          <cell r="I495" t="str">
            <v>CV Phát Triển Kênh Bán,
CV Phát Triển Kênh Bán</v>
          </cell>
          <cell r="J495" t="str">
            <v>Bích Thủy</v>
          </cell>
          <cell r="K495">
            <v>0</v>
          </cell>
          <cell r="L495" t="str">
            <v>Báo cáo kênh bán hàng - SMCS</v>
          </cell>
          <cell r="M495" t="str">
            <v>Văn bản quy định</v>
          </cell>
          <cell r="N495" t="str">
            <v>- Xuất báo cáo kênh bán hàng trên SMCS
- Xử lý theo điều kiện văn bản quy định</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31</v>
          </cell>
          <cell r="G515" t="str">
            <v>HCM_TB_APPBH_003</v>
          </cell>
          <cell r="H515" t="str">
            <v>Số lượng Khách hàng VNPT Pay/Mobile Money phát triển mới</v>
          </cell>
          <cell r="I515" t="str">
            <v>QLĐB, Tổ Trưởng QLĐB,
TT+NV OB/Telesale,NV OBTiếp thị
, TT+NV KDOL,
PGĐ BHKV,CHT+GDV, TT+NV KDĐB, QLĐB</v>
          </cell>
          <cell r="J515" t="str">
            <v>Quang Học</v>
          </cell>
          <cell r="K515" t="str">
            <v>P.NVC - Bạch Thảo</v>
          </cell>
          <cell r="L515" t="str">
            <v>ID 511 - Lọai BC: Đăng ký CSKH - CNKN - Phát triển mới</v>
          </cell>
          <cell r="M515" t="str">
            <v>Có cài đặt trong tháng và có nhập mã giới thiêu HRM của nhân viên, nếu có 1 trong 2 được cài đặt là tính 1, nếu 2 ví cùng cài đặt trong 1 tháng vẫn tính 1</v>
          </cell>
          <cell r="N515" t="str">
            <v xml:space="preserve">Lấy dữ liệu chi tiết từ Media, PKTNV tập hợp vào dữ liệu và tính toán các vị trí, cập nhật bảng lương
</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32</v>
          </cell>
          <cell r="G517" t="str">
            <v>HCM_TB_APPBH_004</v>
          </cell>
          <cell r="H517" t="str">
            <v>Số lượng Khách hàng VNPT Pay/Mobile Money phát sinh giao dịch (PSGD)</v>
          </cell>
          <cell r="I517">
            <v>0</v>
          </cell>
          <cell r="J517" t="str">
            <v>Quang Học</v>
          </cell>
          <cell r="K517" t="str">
            <v>P.NVC - Bạch Thảo</v>
          </cell>
          <cell r="L517" t="str">
            <v>ID 511 - Lọai BC: Đăng ký CSKH - CNKN - Phát triển mới</v>
          </cell>
          <cell r="M517" t="str">
            <v>Có phát sinh giao dịch trong tháng và có nhập mã giới thiêu HRM của nhân viên, cánh tính số lượng  tương tự mục cài đặt Ví</v>
          </cell>
          <cell r="N517" t="str">
            <v>Lấy dữ liệu chi tiết từ Media, PKTNV tập hợp vào dữ liệu và tính toán các vị trí, cập nhật bảng lương</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33</v>
          </cell>
          <cell r="G535" t="str">
            <v>HCM_TB_GIAHA_013</v>
          </cell>
          <cell r="H535" t="str">
            <v>Tỷ lệ thuyết phục khách hàng gia hạn trả cước trước không thành công (60 ngày)</v>
          </cell>
          <cell r="I535" t="str">
            <v>Tổ Trưởng QLĐB,
Tổ Trưởng Tổ OB/Telesale,
NV QLĐB (Cskh), NVOutbound/Telesale</v>
          </cell>
          <cell r="J535" t="str">
            <v>Quang Học</v>
          </cell>
          <cell r="K535" t="str">
            <v>PNVC - An Chi</v>
          </cell>
          <cell r="L535" t="str">
            <v>PNVC gửi các đơn vị hàng ngày qua group Nhóm CSKH - thu cước</v>
          </cell>
          <cell r="M535"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5"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34</v>
          </cell>
          <cell r="G536" t="str">
            <v>HCM_TB_GIAHA_014</v>
          </cell>
          <cell r="H536" t="str">
            <v>Tỷ lệ thuyết phục khách hàng gia hạn trả cước trước không thành công (30 ngày)</v>
          </cell>
          <cell r="I536" t="str">
            <v>Tổ Trưởng QLĐB,
Tổ Trưởng Tổ Outbound/Telesale,
NV QLĐB (Cskh), NVOutbound/Telesale</v>
          </cell>
          <cell r="J536" t="str">
            <v>Quang Học</v>
          </cell>
          <cell r="K536" t="str">
            <v>PNVC - An Chi</v>
          </cell>
          <cell r="L536" t="str">
            <v>PNVC gửi các đơn vị hàng ngày qua group Nhóm CSKH - thu cước</v>
          </cell>
          <cell r="M536" t="str">
            <v>tương tự Tỷ lệ không thành công 60 ngày, nhưng danh sách thang_kt = N</v>
          </cell>
          <cell r="N536" t="str">
            <v>tương tự Tỷ lệ không thành công 60 ngày, nhưng danh sách thang_kt = N (Thuận check lại y/c với a.Sơn &amp; Học)</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35</v>
          </cell>
          <cell r="G537" t="str">
            <v>HCM_TB_GIAHA_015</v>
          </cell>
          <cell r="H537" t="str">
            <v>Số lượng thuê bao thuyết phục khách hàng gia hạn trả cước trước thành công (60 ngày)</v>
          </cell>
          <cell r="I537" t="str">
            <v>QLĐB</v>
          </cell>
          <cell r="J537" t="str">
            <v>Quang Học</v>
          </cell>
          <cell r="K537" t="str">
            <v>PNVC - An Chi</v>
          </cell>
          <cell r="L537" t="str">
            <v>PNVC gửi các đơn vị hàng ngày qua group Nhóm CSKH - thu cước</v>
          </cell>
          <cell r="M537" t="str">
            <v>Sử dụng danh sách chốt của Tỷ lệ không thành công 60 ngày, tính số lượng thành công = Số lượng tbao có ngày thanh toán * hệ số quy đinh I.2 văn bản 411/NSU</v>
          </cell>
          <cell r="N537" t="str">
            <v>Sử dụng ds Tỷ lệ không thành công 60 ngày, nhưng danh sách thang_kt = N -1</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36</v>
          </cell>
          <cell r="G538" t="str">
            <v>HCM_TB_GIAHA_016</v>
          </cell>
          <cell r="H538" t="str">
            <v>Số lượng thuê bao thuyết phục khách hàng gia hạn trả cước trước thành công (30 ngày)</v>
          </cell>
          <cell r="I538" t="str">
            <v>QLĐB</v>
          </cell>
          <cell r="J538" t="str">
            <v>Quang Học</v>
          </cell>
          <cell r="K538" t="str">
            <v>PNVC - An Chi</v>
          </cell>
          <cell r="L538" t="str">
            <v>PNVC gửi các đơn vị hàng ngày qua group Nhóm CSKH - thu cước</v>
          </cell>
          <cell r="M538" t="str">
            <v>Sử dụng danh sách chốt của Tỷ lệ không thành công 30 ngày, tính số lượng thành công = Số lượng tbao có ngày thanh toán * hệ số quy đinh I.2 văn bản 411/NSU</v>
          </cell>
          <cell r="N538" t="str">
            <v>Sử dụng ds Tỷ lệ không thành công 30 ngày, nhưng danh sách thang_kt = N</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37</v>
          </cell>
          <cell r="G539" t="str">
            <v>HCM_TB_GIAHA_017</v>
          </cell>
          <cell r="H539" t="str">
            <v>Tỷ lệ thuyết phục khách hàng gia hạn trả cước trước không thành công (60 ngày)_KHDN</v>
          </cell>
          <cell r="I539" t="str">
            <v>AS,Trưởng Nhóm As</v>
          </cell>
          <cell r="J539" t="str">
            <v>Quang Học</v>
          </cell>
          <cell r="K539" t="str">
            <v>PNVC - An Chi</v>
          </cell>
          <cell r="L539" t="str">
            <v>PNVC gửi các đơn vị hàng ngày qua group Nhóm CSKH - thu cước</v>
          </cell>
          <cell r="M539"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9"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38</v>
          </cell>
          <cell r="G540" t="str">
            <v>HCM_TB_GIAHA_018</v>
          </cell>
          <cell r="H540" t="str">
            <v>Tỷ lệ thuyết phục khách hàng gia hạn trả cước trước không thành công (30 ngày)_KHDN</v>
          </cell>
          <cell r="I540" t="str">
            <v>AS,Trưởng Nhóm As</v>
          </cell>
          <cell r="J540" t="str">
            <v>Quang Học</v>
          </cell>
          <cell r="K540" t="str">
            <v>PNVC - An Chi</v>
          </cell>
          <cell r="L540" t="str">
            <v>PNVC gửi các đơn vị hàng ngày qua group Nhóm CSKH - thu cước</v>
          </cell>
          <cell r="M540" t="str">
            <v>tương tự Tỷ lệ không thành công 60 ngày, nhưng danh sách thang_kt = N</v>
          </cell>
          <cell r="N540" t="str">
            <v>tương tự Tỷ lệ không thành công 60 ngày, nhưng danh sách thang_kt = N</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39</v>
          </cell>
          <cell r="G541" t="str">
            <v>HCM_TB_GIAHA_019</v>
          </cell>
          <cell r="H541" t="str">
            <v>Số lượng thuê bao thuyết phục khách hàng gia hạn trả cước trước thành công (trước 30 ngày)</v>
          </cell>
          <cell r="I541" t="str">
            <v>QLĐB, Tổ trưởng, NV+TT OB/Telesale</v>
          </cell>
          <cell r="J541" t="str">
            <v>Quang Học</v>
          </cell>
          <cell r="K541" t="str">
            <v>PNVC - An Chi</v>
          </cell>
          <cell r="L541" t="str">
            <v>PNVC gửi các đơn vị hàng ngày qua group Nhóm CSKH - thu cước</v>
          </cell>
          <cell r="M541" t="str">
            <v>Sử dụng danh sách chốt của Tỷ lệ không thành công trước 30 ngày, tính số lượng thành công = Số lượng tbao có ngày thanh toán * hệ số quy đinh I.2 văn bản 411/NSU</v>
          </cell>
          <cell r="N541" t="str">
            <v>Sử dụng ds Tỷ lệ không thành công trước 30 ngày, nhưng danh sách thang_kt = N + 1</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40</v>
          </cell>
          <cell r="G542" t="str">
            <v>HCM_TB_GIAHA_020</v>
          </cell>
          <cell r="H542" t="str">
            <v>Tỷ lệ thuyết phục khách hàng gia hạn trả cước trước không thành công (Trước 30 ngày)_KHDN</v>
          </cell>
          <cell r="I542" t="str">
            <v>AS2,Trưởng Nhóm As</v>
          </cell>
          <cell r="J542" t="str">
            <v>Quang Học</v>
          </cell>
          <cell r="K542" t="str">
            <v>PNVC - An Chi</v>
          </cell>
          <cell r="L542" t="str">
            <v>PNVC gửi các đơn vị hàng ngày qua group Nhóm CSKH - thu cước</v>
          </cell>
          <cell r="M542" t="str">
            <v>tương tự Tỷ lệ không thành công 60 ngày, nhưng danh sách thang_kt = N+1</v>
          </cell>
          <cell r="N542" t="str">
            <v>tương tự Tỷ lệ không thành công 60 ngày, nhưng danh sách thang_kt = N +1</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41</v>
          </cell>
          <cell r="G543" t="str">
            <v>HCM_TB_GIAHA_021</v>
          </cell>
          <cell r="H543" t="str">
            <v>Tỷ lệ thuyết phục khách hàng gia hạn trả cước trước không thành công (TRƯỚC 30 ngày)</v>
          </cell>
          <cell r="I543">
            <v>0</v>
          </cell>
          <cell r="J543" t="str">
            <v>Quang Học</v>
          </cell>
          <cell r="K543" t="str">
            <v>PNVC - An Chi</v>
          </cell>
          <cell r="L543" t="str">
            <v>PNVC gửi các đơn vị hàng ngày qua group Nhóm CSKH - thu cước</v>
          </cell>
          <cell r="M543" t="str">
            <v>tương tự Tỷ lệ không thành công 60 ngày, nhưng danh sách thang_kt = N+1</v>
          </cell>
          <cell r="N543" t="str">
            <v>tương tự Tỷ lệ không thành công 60 ngày, nhưng danh sách thang_kt = N +1</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42</v>
          </cell>
          <cell r="G572" t="str">
            <v>HCM_TB_PCUOC_016</v>
          </cell>
          <cell r="H572" t="str">
            <v>Tỷ lệ MTT trả sau thu không dùng nhân công</v>
          </cell>
          <cell r="I572" t="str">
            <v>QLĐB, AS, QLTC, Tổ trưởng</v>
          </cell>
          <cell r="J572" t="str">
            <v>Chí Nguyên</v>
          </cell>
          <cell r="K572" t="str">
            <v>NVC - Tùng</v>
          </cell>
          <cell r="L572" t="str">
            <v>ID 417 - Web 123</v>
          </cell>
          <cell r="M572" t="str">
            <v>Tỷ lệ MTT trả sau thu không dùng nhân công trong tháng/ chỉ tiêu  giao</v>
          </cell>
          <cell r="N572" t="str">
            <v>Tỷ lệ MTT thu không dùng nhân công trong tháng = số lượng MTT thu được cước trong tháng n qua kênh chuyển khoản + trực tuyến của tập thuê bao trả sau phát sinh cước kỳ n-1 / số lượng MTT thu được cước trong tháng n qua các kênh (trừ kênh ezpay) của tập thuê bao trả sau phát sinh cước kỳ n-1.
Đã thống nhất với PNVC lấy dữ liệu theo PNVC điều hành (thống nhất câu lệnh)</v>
          </cell>
          <cell r="O572" t="str">
            <v>Mo ta thuc hien so lieu tinh luong -V6</v>
          </cell>
          <cell r="P572" t="str">
            <v>KPI_HRM_OLD</v>
          </cell>
        </row>
        <row r="573">
          <cell r="B573" t="str">
            <v>Tỷ lệ nợ cước trả sau lũy kế</v>
          </cell>
          <cell r="C573">
            <v>0</v>
          </cell>
          <cell r="D573" t="str">
            <v>%</v>
          </cell>
          <cell r="E573" t="str">
            <v>HCM_TB_PCUOC_017</v>
          </cell>
          <cell r="F573">
            <v>43</v>
          </cell>
          <cell r="G573" t="str">
            <v>HCM_TB_PCUOC_017</v>
          </cell>
          <cell r="H573" t="str">
            <v xml:space="preserve">Tỷ lệ nợ cước trả sau lũy kế </v>
          </cell>
          <cell r="I573" t="str">
            <v>QLTCTN, QlĐB, AS, Tổ trưởng</v>
          </cell>
          <cell r="J573" t="str">
            <v>Xuân Tùng</v>
          </cell>
          <cell r="K573" t="str">
            <v>NVC - Hạnh Nguyên</v>
          </cell>
          <cell r="L573" t="str">
            <v>ĐHSXKD: Tool Báo cáo tổng hợp -&gt; Quản lý PTTB
- DV CĐBR (Báo cáo thù lao thu cước - 2018 -&gt; Báo cáo tổng hợp thù lao thu cước - Mã H
- DV VNP (Báo cáo PM giám sát -&gt; Báo cáo thu cước mã H dịch vụ VinaPhone)</v>
          </cell>
          <cell r="M573" t="str">
            <v>Tỷ lệ nợ cước trả sau không thu được = Lũy kế nợ không thu được của tập thuê bao trả sau quản lý tính đến ngày cuối tháng n / Lũy kế nợ phải thu từ kỳ 1 đến kỳ n-1 của tập thuê bao trả sau quản lý (theo doanh thu)</v>
          </cell>
          <cell r="N573" t="str">
            <v>Căn cứ chi tiết số liệu điều hành, KTNV tính kết quả cho cá nhân</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44</v>
          </cell>
          <cell r="G574" t="str">
            <v>HCM_TB_PCUOC_018</v>
          </cell>
          <cell r="H574" t="str">
            <v>Tỷ lệ nợ cước trả sau tháng (n-1) theo MTT</v>
          </cell>
          <cell r="I574" t="str">
            <v>QLTCTN, QlĐB, AS, Tổ trưởng, NVTC, QLTT</v>
          </cell>
          <cell r="J574" t="str">
            <v>Xuân Tùng</v>
          </cell>
          <cell r="K574" t="str">
            <v>NVC - Hạnh Nguyên</v>
          </cell>
          <cell r="L574" t="str">
            <v>ĐHSXKD: Tool Báo cáo tổng hợp -&gt; Quản lý PTTB
- DV CĐBR (Báo cáo thù lao thu cước - 2018 -&gt; Báo cáo tổng hợp thù lao thu cước - Mã H
- DV VNP (Báo cáo PM giám sát -&gt; Báo cáo thu cước mã H dịch vụ VinaPhone)</v>
          </cell>
          <cell r="M574" t="str">
            <v>Tỷ lệ nợ cước trả sau tháng n-1 = số lượng MTT chưa thu được của tập thuê bao trả sau phát sinh cước kỳ n-1 tính đến ngày cuối tháng n / số lượng MTT phải thu kỳ n-1 của tập thuê bao trả sau quản lý
Tính theo MTT trên các dịch vụ.
** Đối với NV QLTT:
Số liệu giao và thực hiện tính trên đối tượng mã H (Kênh thu tại nhà của NVTC &amp; ĐLTC do cá nhân quản lý)</v>
          </cell>
          <cell r="N574" t="str">
            <v>Căn cứ chi tiết số liệu điều hành, KTNV tính kết quả cho cá nhân</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E594" t="str">
            <v>HCM_TT_DTMOI_002</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B595">
            <v>0</v>
          </cell>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row r="596">
          <cell r="B596">
            <v>0</v>
          </cell>
        </row>
        <row r="597">
          <cell r="B597" t="str">
            <v>Tổng doanh thu dịch vụ VTCNTT lũy kế trong năm</v>
          </cell>
          <cell r="C597" t="str">
            <v>202309</v>
          </cell>
          <cell r="D597" t="str">
            <v>Triệu đồng</v>
          </cell>
          <cell r="E597" t="str">
            <v>HCM_DT_LUYKE_001</v>
          </cell>
          <cell r="F597">
            <v>0</v>
          </cell>
          <cell r="G597">
            <v>0</v>
          </cell>
          <cell r="H597">
            <v>0</v>
          </cell>
          <cell r="I597">
            <v>0</v>
          </cell>
          <cell r="J597">
            <v>0</v>
          </cell>
          <cell r="K597">
            <v>0</v>
          </cell>
          <cell r="L597">
            <v>0</v>
          </cell>
          <cell r="M597">
            <v>0</v>
          </cell>
          <cell r="N597">
            <v>0</v>
          </cell>
          <cell r="O597" t="str">
            <v>Mo ta thuc hien so lieu tinh luong -V6</v>
          </cell>
          <cell r="P597" t="str">
            <v>KPI_HRM_OLD</v>
          </cell>
        </row>
        <row r="598">
          <cell r="B598" t="str">
            <v>Tỷ lệ thuyết phục khách hàng dịch vụ VNPT CA-IVAN gia hạn trả cước trước thành công tháng
T</v>
          </cell>
          <cell r="C598" t="str">
            <v>202309</v>
          </cell>
          <cell r="D598" t="str">
            <v>%</v>
          </cell>
          <cell r="E598" t="str">
            <v>HCM_TB_GIAHA_024</v>
          </cell>
          <cell r="F598">
            <v>0</v>
          </cell>
          <cell r="G598">
            <v>0</v>
          </cell>
          <cell r="H598">
            <v>0</v>
          </cell>
          <cell r="I598">
            <v>0</v>
          </cell>
          <cell r="J598">
            <v>0</v>
          </cell>
          <cell r="K598">
            <v>0</v>
          </cell>
          <cell r="L598">
            <v>0</v>
          </cell>
          <cell r="M598">
            <v>0</v>
          </cell>
          <cell r="N598">
            <v>0</v>
          </cell>
          <cell r="O598" t="str">
            <v>Mo ta thuc hien so lieu tinh luong -V6</v>
          </cell>
          <cell r="P598" t="str">
            <v>KPI_HRM_OLD</v>
          </cell>
        </row>
        <row r="599">
          <cell r="B599" t="str">
            <v xml:space="preserve">Tỷ lệ thuyết phục khách hàng dịch vụ VNPT CA-IVAN gia hạn trả cước trước thành công tháng
T-1 </v>
          </cell>
          <cell r="C599" t="str">
            <v>202309</v>
          </cell>
          <cell r="D599" t="str">
            <v>%</v>
          </cell>
          <cell r="E599" t="str">
            <v>HCM_TB_GIAHA_025</v>
          </cell>
          <cell r="F599">
            <v>0</v>
          </cell>
          <cell r="G599">
            <v>0</v>
          </cell>
          <cell r="H599">
            <v>0</v>
          </cell>
          <cell r="I599">
            <v>0</v>
          </cell>
          <cell r="J599">
            <v>0</v>
          </cell>
          <cell r="K599">
            <v>0</v>
          </cell>
          <cell r="L599">
            <v>0</v>
          </cell>
          <cell r="M599">
            <v>0</v>
          </cell>
          <cell r="N599">
            <v>0</v>
          </cell>
          <cell r="O599" t="str">
            <v>Mo ta thuc hien so lieu tinh luong -V6</v>
          </cell>
          <cell r="P599" t="str">
            <v>KPI_HRM_OLD</v>
          </cell>
        </row>
        <row r="600">
          <cell r="B600" t="str">
            <v>Tỷ lệ thu ngay trả sau tháng (n-1)</v>
          </cell>
          <cell r="C600" t="str">
            <v>202309</v>
          </cell>
          <cell r="D600" t="str">
            <v>%</v>
          </cell>
          <cell r="E600" t="str">
            <v>HCM_TB_PCUOC_022</v>
          </cell>
          <cell r="F600">
            <v>0</v>
          </cell>
          <cell r="G600">
            <v>0</v>
          </cell>
          <cell r="H600">
            <v>0</v>
          </cell>
          <cell r="I600">
            <v>0</v>
          </cell>
          <cell r="J600">
            <v>0</v>
          </cell>
          <cell r="K600">
            <v>0</v>
          </cell>
          <cell r="L600">
            <v>0</v>
          </cell>
          <cell r="M600">
            <v>0</v>
          </cell>
          <cell r="N600">
            <v>0</v>
          </cell>
          <cell r="O600" t="str">
            <v>Mo ta thuc hien so lieu tinh luong -V6</v>
          </cell>
          <cell r="P600" t="str">
            <v>KPI_HRM_OLD</v>
          </cell>
        </row>
        <row r="601">
          <cell r="B601" t="str">
            <v>Tỷ lệ thuyết phục khách hàng gia hạn trả cước trước thành công tháng T Dịch vụ Tên Miền</v>
          </cell>
          <cell r="E601" t="str">
            <v>HCM_TB_GIAHA_026</v>
          </cell>
        </row>
        <row r="602">
          <cell r="B602" t="str">
            <v>Doanh thu dịch vụ di động trả trước phát triển mới trong tháng</v>
          </cell>
          <cell r="E602" t="str">
            <v>HCM_DT_PTMOI_053</v>
          </cell>
        </row>
        <row r="603">
          <cell r="B603" t="str">
            <v>Duy trì và phát triển điểm bán trong tháng</v>
          </cell>
          <cell r="E603" t="str">
            <v>HCM_SL_BANLE_017</v>
          </cell>
        </row>
      </sheetData>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LĐB B-C-T"/>
      <sheetName val="QLĐB"/>
      <sheetName val="KDDB"/>
      <sheetName val="TSN_BHGĐ"/>
      <sheetName val="KDDDTT"/>
      <sheetName val="GDV"/>
      <sheetName val="SBH_KV"/>
      <sheetName val="thuvien_kpi"/>
      <sheetName val="Mo ta tinh luong - v6"/>
      <sheetName val="Sheet1"/>
    </sheetNames>
    <sheetDataSet>
      <sheetData sheetId="0"/>
      <sheetData sheetId="1"/>
      <sheetData sheetId="2"/>
      <sheetData sheetId="3"/>
      <sheetData sheetId="4"/>
      <sheetData sheetId="5"/>
      <sheetData sheetId="6"/>
      <sheetData sheetId="7"/>
      <sheetData sheetId="8">
        <row r="1">
          <cell r="B1" t="str">
            <v>MA_KPI</v>
          </cell>
          <cell r="C1" t="str">
            <v>TEN_KPI</v>
          </cell>
          <cell r="D1" t="str">
            <v>Các VTCV đánh giá</v>
          </cell>
          <cell r="E1" t="str">
            <v>Người xử lý số liệu bsc</v>
          </cell>
          <cell r="F1" t="str">
            <v>Đơn vị giám sát</v>
          </cell>
          <cell r="G1" t="str">
            <v>Đơn vị theo dõi số liệu điều hành tại</v>
          </cell>
          <cell r="H1" t="str">
            <v xml:space="preserve">Công thức đánh giá chỉ tiêu bsc
</v>
          </cell>
          <cell r="I1" t="str">
            <v>Mô tả cách lấy dữ liệu tính bsc
(Nhóm số liệu)</v>
          </cell>
          <cell r="J1" t="str">
            <v>STT</v>
          </cell>
        </row>
        <row r="2">
          <cell r="B2" t="str">
            <v>HCM_CL_AMNEW_001</v>
          </cell>
          <cell r="C2" t="str">
            <v>Đánh giá chất lượng công tác điều hành và hỗ trợ AM qua chỉ tiêu tăng trưởng doanh thu PTM của AM</v>
          </cell>
          <cell r="D2" t="str">
            <v>PGD P.KHDN,
Trưởng Line</v>
          </cell>
          <cell r="E2" t="str">
            <v>Chí Nguyên</v>
          </cell>
          <cell r="F2" t="str">
            <v xml:space="preserve">PM - PĐH </v>
          </cell>
          <cell r="G2" t="str">
            <v>ID 88 - Web 123</v>
          </cell>
          <cell r="H2" t="str">
            <v>Tỷ lệ AM có tăng trưởng DT PTM = Số AM có tăng trưởng DTPTM trong tháng /Số AM đang quản lý trong tháng</v>
          </cell>
          <cell r="I2" t="str">
            <v>- 1 NV AM được xem là có Tăng trưởng DT PTM nếu  Doanh thu PTM thực hiện quy đổi trong tháng &gt;= doanh thu PTM bình quân lũy kế từ tháng 1 đến tháng (n-1)
'- Xét trên thuê bao được tính bsc của từng tháng (từ tháng 1 đến tháng n)</v>
          </cell>
          <cell r="J2">
            <v>1</v>
          </cell>
        </row>
        <row r="3">
          <cell r="B3" t="str">
            <v>HCM_CL_DBNEW_001</v>
          </cell>
          <cell r="C3" t="str">
            <v>Đánh giá chất lượng công tác điều hành và hỗ trợ nhân viên qua chỉ tiêu tăng trưởng doanh thu PTM của KDĐB</v>
          </cell>
          <cell r="D3" t="str">
            <v>PGD PBHKV,TT KDĐB</v>
          </cell>
          <cell r="E3" t="str">
            <v>Chí Nguyên</v>
          </cell>
          <cell r="F3" t="str">
            <v xml:space="preserve">PM - PĐH </v>
          </cell>
          <cell r="G3" t="str">
            <v>ID 88 - Web 123</v>
          </cell>
          <cell r="H3" t="str">
            <v>Tỷ lệ KDĐB có tăng trưởng DT PTM = Số KDĐB có tăng trưởng DTPTM trong tháng /Số KDĐB đang quản lý trong tháng</v>
          </cell>
          <cell r="I3" t="str">
            <v>- 1 NV KD ĐB được xem là có Tăng trưởng DT PTM nếu  Doanh thu PTM thực hiện quy đổi trong tháng &gt;= doanh thu PTM bình quân lũy kế từ tháng 1 đến tháng (n-1)
'- Xét trên thuê bao được tính bsc của từng tháng (từ tháng 1 đến tháng n)</v>
          </cell>
          <cell r="J3">
            <v>2</v>
          </cell>
        </row>
        <row r="4">
          <cell r="B4" t="str">
            <v>HCM_CL_CSKHH_019</v>
          </cell>
          <cell r="C4" t="str">
            <v>Tỷ lệ thuê bao PTM có thông tin liên hệ</v>
          </cell>
          <cell r="D4" t="str">
            <v>PGD PBHKV/PKHDN,
Trưởng Line, Cửa Hàng Trưởng,
Tổ Trưởng KDĐB, 
GDV, NV KDĐB, AM</v>
          </cell>
          <cell r="E4" t="str">
            <v>Chí Nguyên</v>
          </cell>
          <cell r="G4" t="str">
            <v>Báo cáo 45.27 a - ĐHSXKD</v>
          </cell>
          <cell r="H4" t="str">
            <v>Tổng số TB PTM đã được đánh dấu chuẩn hóa và chốt/khóa dữ liệu thông tin khách hàng (TTKH) trên CT ĐHSXKD / Tổng số TB PTM trong tháng</v>
          </cell>
          <cell r="I4" t="str">
            <v>lấy TB PTM trong tháng, xét TB có thông tin trên toàn bộ TB PTM trong tháng</v>
          </cell>
          <cell r="J4">
            <v>3</v>
          </cell>
        </row>
        <row r="5">
          <cell r="B5" t="str">
            <v>HCM_CL_CVIEC_037</v>
          </cell>
          <cell r="C5" t="str">
            <v>Thực hiện các công việc quản lý thanh toán</v>
          </cell>
          <cell r="D5" t="str">
            <v>NV QLTT</v>
          </cell>
          <cell r="E5" t="str">
            <v>Xuân Tùng</v>
          </cell>
          <cell r="F5" t="str">
            <v>P.NVC - Hạnh Nguyên</v>
          </cell>
          <cell r="G5" t="str">
            <v>ĐHSXKD:
- BC tổng hợp thù lao thu cước Mã H
- Báo cáo thu cước mã H Vinaphone</v>
          </cell>
          <cell r="H5" t="str">
            <v>- Số giao = số MTT bình quân phát sinh của đơn vị
- Số thực hiện = Số MTT cá nhân phụ trách quản lý và thu được cước trong tháng</v>
          </cell>
          <cell r="I5" t="str">
            <v xml:space="preserve">- Theo số liệu điều hành của PNVC chốt tại thời điểm cuối tháng. (Xuất từ: BC tổng hợp thù lao thu cước Mã H
và Báo cáo thu cước mã H Vinaphone)
- Tính số giao và số thực hiện của cá nhân
</v>
          </cell>
          <cell r="J5">
            <v>4</v>
          </cell>
        </row>
        <row r="6">
          <cell r="B6" t="str">
            <v>HCM_CL_INFOR_002</v>
          </cell>
          <cell r="C6" t="str">
            <v>Thực hiện thu thập thông tin thị trường</v>
          </cell>
          <cell r="D6" t="str">
            <v>NV Thu Cước,TT+NV Tổ KDOL,
Tổ Trưởng Tổ Bán Hàng,
NV KDĐB, NV QL Điểm Bán</v>
          </cell>
          <cell r="E6" t="str">
            <v>Chí Nguyên</v>
          </cell>
          <cell r="F6" t="str">
            <v>PĐH - Vân</v>
          </cell>
          <cell r="G6" t="str">
            <v xml:space="preserve">P.ĐH gửi cho các đơn vị trên group Điều hành kênh - nguồn dữ liệu web nctt.vnpt.vn </v>
          </cell>
          <cell r="H6" t="str">
            <v>Nhân viên Thu cước thực hiện cập nhật thông tin thị trường từ App HTKD, Nếu có cập nhật sẽ được tính hoàn thành</v>
          </cell>
          <cell r="I6" t="str">
            <v xml:space="preserve">lấy số liệu do P.ĐH cung cấp </v>
          </cell>
          <cell r="J6">
            <v>5</v>
          </cell>
        </row>
        <row r="7">
          <cell r="B7" t="str">
            <v>HCM_CL_INFOR_004</v>
          </cell>
          <cell r="C7" t="str">
            <v>Tỷ lệ nhân viên thực hiện thu thập thông tin thị trường</v>
          </cell>
          <cell r="D7" t="str">
            <v>PGĐ BHKV,TT+NV Tổ KDOL,NV QLĐBán,
TT Tổ Bán Hàng,Tổ Trưởng KDĐB</v>
          </cell>
          <cell r="E7" t="str">
            <v>Chí Nguyên</v>
          </cell>
          <cell r="F7" t="str">
            <v>PĐH - Vân</v>
          </cell>
          <cell r="G7" t="str">
            <v xml:space="preserve">P.ĐH gửi cho các đơn vị trên group Điều hành kênh - nguồn dữ liệu web  nctt.vnpt.vn </v>
          </cell>
          <cell r="H7" t="str">
            <v>Tổng số user nhân viên KDĐB (NVCT+CTV) của tổ thực hiện cập nhật thông tin thị trường từ App HTKD/ Tổng số nhân viên KDĐB</v>
          </cell>
          <cell r="I7" t="str">
            <v>lấy số liệu do P.ĐH cung cấp</v>
          </cell>
          <cell r="J7">
            <v>6</v>
          </cell>
        </row>
        <row r="8">
          <cell r="B8" t="str">
            <v>HCM_CL_OBCKD_002</v>
          </cell>
          <cell r="C8" t="str">
            <v>Tỷ lệ thuê bao OB gia hạn thành công</v>
          </cell>
          <cell r="D8" t="str">
            <v>NV OB Tiếp Thị,
Tổ Trưởng Tổ OB/Telesale</v>
          </cell>
          <cell r="E8" t="str">
            <v>Bích Thủy</v>
          </cell>
          <cell r="G8" t="str">
            <v>Báo cáo OB tập trung - CCOS</v>
          </cell>
          <cell r="I8" t="str">
            <v>- Xuất báo cáo OBTT trên CCOS, không xử lý thêm</v>
          </cell>
          <cell r="J8">
            <v>7</v>
          </cell>
        </row>
        <row r="9">
          <cell r="B9" t="str">
            <v>HCM_CL_OBCKD_003</v>
          </cell>
          <cell r="C9" t="str">
            <v>Tỷ lệ OB gia hạn</v>
          </cell>
          <cell r="D9" t="str">
            <v>Tổ Trưởng Tổ OB/Telesale,
Nhân Viên OB Tiếp Thị</v>
          </cell>
          <cell r="E9" t="str">
            <v>Chí Nguyên</v>
          </cell>
          <cell r="G9" t="str">
            <v>Báo cáo DS TB OB - IPCC</v>
          </cell>
          <cell r="H9" t="str">
            <v>Số lượng thuê bao đã OB / Tổng số lượng thuê bao giao OB gia hạn</v>
          </cell>
          <cell r="I9" t="str">
            <v>- Vào CT ipcc lấy danh sách đã OB
'- Đếm số lượng TB đã OB</v>
          </cell>
          <cell r="J9">
            <v>8</v>
          </cell>
        </row>
        <row r="10">
          <cell r="B10" t="str">
            <v>HCM_CL_OBDAI_005</v>
          </cell>
          <cell r="C10" t="str">
            <v>Tỷ lệ OB có thời gian kết nối ≥ 20 giây</v>
          </cell>
          <cell r="D10" t="str">
            <v>Nhân Viên OB Tiếp Thị</v>
          </cell>
          <cell r="E10" t="str">
            <v>Chí Nguyên</v>
          </cell>
          <cell r="G10" t="str">
            <v>Báo cáo DS TB OB - IPCC</v>
          </cell>
          <cell r="H10" t="str">
            <v>Số lượng thuê bao OB có kết nối từ 20 giây trở lên  trong tháng/ Tổng số lượng thuê bao giao OB gia hạn</v>
          </cell>
          <cell r="I10" t="str">
            <v>- Vào CT ipcc lấy danh sách đã OB
'- Đếm số lượng TB đã OB có kết nối từ 20 giây trở lên</v>
          </cell>
          <cell r="J10">
            <v>9</v>
          </cell>
        </row>
        <row r="11">
          <cell r="B11" t="str">
            <v>HCM_CL_PCTHT_001</v>
          </cell>
          <cell r="C11" t="str">
            <v>Tỷ lệ phiếu công tác hoàn trả</v>
          </cell>
          <cell r="D11" t="str">
            <v>Trưởng Line,TT+NV KDĐB ,
CHT/GDV,PGĐ KHDN/BHKV, AM</v>
          </cell>
          <cell r="E11" t="str">
            <v>Chí Nguyên</v>
          </cell>
          <cell r="F11" t="str">
            <v>PBHOL</v>
          </cell>
          <cell r="G11" t="str">
            <v>PBHOL gửi cho các đơn vị</v>
          </cell>
          <cell r="H11" t="str">
            <v>Tỷ lệ PCT hoàn trả của nhóm lỗi chủ quan do nội bộ TTKD (Theo kết quả giám sát)</v>
          </cell>
          <cell r="I11" t="str">
            <v>Số liệu do P.BHOL cung cấp sau khi LĐTT duyệt</v>
          </cell>
          <cell r="J11">
            <v>10</v>
          </cell>
        </row>
        <row r="12">
          <cell r="B12" t="str">
            <v>HCM_CT_CLUOC_001</v>
          </cell>
          <cell r="C12" t="str">
            <v>Kết quả thực hiện các chương trình chiến lược do TTKD triển khai</v>
          </cell>
          <cell r="D12" t="str">
            <v>Trưởng Line+AM,
TT+NV Tổ KDOL, NV OB/Telesale,
TT+NV KDĐB,
CHT+GDV, TT+QLĐB, Trưởng AS+AS
PGĐ KHDN/BHKV,
Tổ Trưởng Tổ Bán Hàng,
Tổ Trưởng QLĐB, NV QLý Điểm Bán</v>
          </cell>
          <cell r="E12" t="str">
            <v>Học, Thủy, Nguyên</v>
          </cell>
          <cell r="F12" t="str">
            <v>P.ĐH - Trâm, Thủy, Cường, Phượng</v>
          </cell>
          <cell r="G12" t="str">
            <v>ID372  - Web 123</v>
          </cell>
          <cell r="H12" t="str">
            <v>Theo VB quy định</v>
          </cell>
          <cell r="I12" t="str">
            <v>VNP TT
-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v>
          </cell>
          <cell r="J12">
            <v>12</v>
          </cell>
        </row>
        <row r="13">
          <cell r="B13" t="str">
            <v>HCM_DT_DAILY_002</v>
          </cell>
          <cell r="C13" t="str">
            <v>Doanh thu phát sinh Kênh Đại lý</v>
          </cell>
          <cell r="D13" t="str">
            <v>Am Quản Lý Đại Lý,Trưởng Line</v>
          </cell>
          <cell r="E13" t="str">
            <v>Xuân Tùng</v>
          </cell>
          <cell r="F13" t="str">
            <v>P.ĐH - Trâm</v>
          </cell>
          <cell r="G13" t="str">
            <v>ID 396 - Web 123</v>
          </cell>
          <cell r="H13" t="str">
            <v xml:space="preserve">Doanh thu phát sinh do Kênh Đại lý trong tháng/ Doanh thu giao theo phân kỳ
</v>
          </cell>
          <cell r="I13" t="str">
            <v>- Căn cứ danh sách đại lý giao cho AM QLĐL (các PKHDN cung cấp ds đại lý mới có gán AM QLĐL).
- Sum tổng doanh thu phát sinh do kênh đại lý của AM QLĐL phát triển trong tháng</v>
          </cell>
          <cell r="J13">
            <v>13</v>
          </cell>
        </row>
        <row r="14">
          <cell r="B14" t="str">
            <v>HCM_DT_HIHUU_007</v>
          </cell>
          <cell r="C14" t="str">
            <v>Doanh thu duy trì của tập khách hàng hiện hữu giao cá nhân quản lý</v>
          </cell>
          <cell r="D14" t="str">
            <v>AS2, QLĐB</v>
          </cell>
          <cell r="E14" t="str">
            <v>Chí Nguyên</v>
          </cell>
          <cell r="G14" t="str">
            <v>ID88 - Web 123</v>
          </cell>
          <cell r="H14" t="str">
            <v>* Số liệu chốt tháng: đánh giá bằng chỉ tiêu sụt giảm:
Doanh thu sụt giảm trong tháng n là doanh thu phát sinh tháng (n-1) của các thuê bao ko PSC trong tháng n.
- Thuê bao ko PSC tháng n là những thuê bao có PSC tháng (n-1) nhưng không có PSC trong tháng (n).
Trong đó:
+ Xét trên tập thuê bao phân giao cá nhân quản lý vào đầu tháng n.
+ Không bao gồm DT của TB ngắn ngày và doanh thu 1 lần</v>
          </cell>
          <cell r="I14" t="str">
            <v>- Lấy danh sách TB giao trong tháng, ghép doanh thu của tháng chăm sóc để xét
'- Theo điều kiện của công thức tính để lấy doanh thu</v>
          </cell>
          <cell r="J14">
            <v>14</v>
          </cell>
        </row>
        <row r="15">
          <cell r="B15" t="str">
            <v>HCM_DT_KENHH_009</v>
          </cell>
          <cell r="C15" t="str">
            <v>Doanh thu dịch vụ VNP trả trước kênh bán mới phát triển trong tháng</v>
          </cell>
          <cell r="D15" t="str">
            <v>Chuyên Viên Phát Triển Kênh Bán</v>
          </cell>
          <cell r="E15" t="str">
            <v>Bích Thủy</v>
          </cell>
          <cell r="F15" t="str">
            <v xml:space="preserve">
P.ĐH - Phượng </v>
          </cell>
          <cell r="G15" t="str">
            <v>ID430 (tab Vinaphone trả trước) - Web 123</v>
          </cell>
          <cell r="H15" t="str">
            <v>Văn bản quy định</v>
          </cell>
          <cell r="I15" t="str">
            <v>- Xuất báo cáo từ các hệ thống bán hàng (SMCS, SMRS, Digishop)
- Lấy kết quả xử lý gói, BTS, … sau khi xử lý số liệu bán mới
- Tính tổng doanh thu (theo điều kiện bán mới) + tổng dthu bán sim (báo cáo tiền thu theo SMCS)</v>
          </cell>
          <cell r="J15">
            <v>15</v>
          </cell>
        </row>
        <row r="16">
          <cell r="B16" t="str">
            <v>HCM_DT_PTMOI_007</v>
          </cell>
          <cell r="C16" t="str">
            <v>Doanh thu phát triển mới trong tháng</v>
          </cell>
          <cell r="D16" t="str">
            <v>Nhân Viên Quản Lý Điểm Bán,Tổ Trưởng Tổ Bán Hàng</v>
          </cell>
          <cell r="E16" t="str">
            <v>Bích Thủy</v>
          </cell>
          <cell r="F16" t="str">
            <v xml:space="preserve">
P.ĐH - Phượng </v>
          </cell>
          <cell r="G16" t="str">
            <v>ID430 (tab Vinaphone trả trước) - Web 123</v>
          </cell>
          <cell r="H16" t="str">
            <v>Tổng Doanh thu phát triển mới (PTM) phát sinh trong tháng/ Doanh thu giao
Quy định ghi nhận doanh thu VNPTT PTM: Áp dụng theo quy định của tập thể phòng đến cá nhân
+ Tổng DT PTM có bao gồm Doanh thu bán hàng trực tiếp của NV KDDĐTT</v>
          </cell>
          <cell r="I16" t="str">
            <v>-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
- Gửi chi tiết thuê bao kênh ngoài cho các PBHKV phân rã doanh thu bsc/đơn giá
- Tổng hợp dữ liệu phân rã từ các PBH
- Xử lý + cập nhật bảng lương</v>
          </cell>
          <cell r="J16">
            <v>16</v>
          </cell>
        </row>
        <row r="17">
          <cell r="B17" t="str">
            <v>HCM_DT_VNPTT_005</v>
          </cell>
          <cell r="C17" t="str">
            <v>Doanh thu bán hàng trực tiếp của NV KDDĐTT</v>
          </cell>
          <cell r="D17" t="str">
            <v>NV Quản Lý Điểm Bán,
Tổ Trưởng Tổ Bán Hàng</v>
          </cell>
          <cell r="E17" t="str">
            <v>Bích Thủy</v>
          </cell>
          <cell r="F17" t="str">
            <v xml:space="preserve">
P.ĐH - Phượng </v>
          </cell>
          <cell r="G17" t="str">
            <v>ID430 (tab Vinaphone trả trước) - Web 123</v>
          </cell>
          <cell r="H17" t="str">
            <v>Doanh thu bán hàng trực tiếp của cá nhân trong tháng/ Doanh thu giao
Quy định ghi nhận doanh thu  theo quy định hiện hành do chính user tự bán và khai báo
+ Quy định mức giao: 10 triệu đồng/ tháng</v>
          </cell>
          <cell r="I17" t="str">
            <v>- Xuất báo cáo từ các hệ thống bán hàng (SMCS, SMRS, Digishop, CCOS) và số liệu bán hàng Shop online do Ban KTNV công bố)</v>
          </cell>
          <cell r="J17">
            <v>17</v>
          </cell>
        </row>
        <row r="18">
          <cell r="B18" t="str">
            <v>HCM_SL_BANLE_015</v>
          </cell>
          <cell r="C18" t="str">
            <v>Số lượng điểm bán có phát sinh doanh thu</v>
          </cell>
          <cell r="D18" t="str">
            <v>NV Quản Lý Điểm Bán,
Tổ Trưởng Tổ Bán Hàng</v>
          </cell>
          <cell r="E18" t="str">
            <v>Bích Thủy</v>
          </cell>
          <cell r="G18" t="str">
            <v xml:space="preserve">Báo cáo điểm bán phát triển - SMCS, SMRS, Digishop, CCOS, Shop online </v>
          </cell>
          <cell r="H18" t="str">
            <v>SLđiểm bán có phát sinh doanh thu trong tháng/ số giao
Điều kiện ghi nhận:
- Điểm bán trên hệ thống SMCS có phát sinh doanh thu bán hàng qua Eload của Điểm.
- Điểm bán  có phát sinh doanh thu tại địa bàn HCM tối thiểu (theo NT5917) = 2 triệu/ tháng</v>
          </cell>
          <cell r="I18" t="str">
            <v>- Xuất báo cáo từ các hệ thống bán hàng (SMCS, SMRS, Digishop, CCOS) và số liệu bán hàng Shop online do Ban KTNV công bố)
- Thừa hưởng kết quả xử lý số liệu bán mới để tính ra kết quả</v>
          </cell>
          <cell r="J18">
            <v>18</v>
          </cell>
        </row>
        <row r="19">
          <cell r="B19" t="str">
            <v>HCM_SL_BANLE_016</v>
          </cell>
          <cell r="C19" t="str">
            <v>Số lượng Điểm bán có nhận diện thương hiệu theo độ phủ địa bàn</v>
          </cell>
          <cell r="D19" t="str">
            <v>NV Quản Lý Điểm Bán,
Tổ Trưởng Tổ Bán Hàng</v>
          </cell>
          <cell r="E19" t="str">
            <v>Bích Thủy</v>
          </cell>
          <cell r="G19" t="str">
            <v>Báo cáo kênh bán hàng - SMCS</v>
          </cell>
          <cell r="H19" t="str">
            <v>Số lượng Điểm bán có nhận diện thương hiệu tại địa bàn đơn vị quản lý tính đến ngày cuối tháng. Số liệu được cập nhật trên chương trình SMCS.
+ Điểm bán bao gồm Điểm CCDV VNPT/ĐUQ và ĐBL.
- Điều kiện: Điểm bán có nhận diện thương hiệu theo qui định hiện hành của TTKD và Tổng Công ty (TCT).</v>
          </cell>
          <cell r="I19" t="str">
            <v>- Xuất báo cáo kênh bán hàng trên SMCS
- Xử lý theo điều kiện văn bản quy định</v>
          </cell>
          <cell r="J19">
            <v>19</v>
          </cell>
        </row>
        <row r="20">
          <cell r="B20" t="str">
            <v>HCM_DT_PTMOI_021</v>
          </cell>
          <cell r="C20" t="str">
            <v xml:space="preserve"> Doanh thu phát triển mới</v>
          </cell>
          <cell r="D20" t="str">
            <v>PGĐ PKHDN/PBHKV, TT/NV KDĐB, NV QLĐB, CHT/GDV, 
PS, TT/NV KDOL, AS, NV QLĐBán, TL/Am,
Tổ Trưởng Tổ KDOL,
TT/NV OB/Telesale</v>
          </cell>
          <cell r="E20" t="str">
            <v>Tùng, Thủy, Tuyền</v>
          </cell>
          <cell r="F20" t="str">
            <v>PĐH - Phương, Cường, Trâm, Thủy</v>
          </cell>
          <cell r="G20" t="str">
            <v>ID430  - Web 123</v>
          </cell>
          <cell r="H20" t="str">
            <v>Doanh thu PTM quy đổi thực hiện trong tháng (tất cả dịch vụ)</v>
          </cell>
          <cell r="I20" t="str">
            <v xml:space="preserve">- Lấy số liệu PTM trên ID430 (dữ liêu được tổng hợp từ ĐHSXKD, CCBS SMCS, SMRS, Digishop, CCOS)
Ghi chú:Các đơn vị đối soát sản lượng. Căn cú sản lượng đã được đối soát, PKTNV tinh doanh thu PTM theo quy định của TTKD HCM.
</v>
          </cell>
          <cell r="J20">
            <v>20</v>
          </cell>
        </row>
        <row r="21">
          <cell r="B21" t="str">
            <v>HCM_DT_PTMOI_044</v>
          </cell>
          <cell r="C21" t="str">
            <v>Doanh thu dịch vụ CNTT phát triền mới trong tháng</v>
          </cell>
          <cell r="D21" t="str">
            <v>PGĐ PKHDN/PBHKV,TT/NV KDĐB, TT/NV KDOL,Trưởng Line/AM,</v>
          </cell>
          <cell r="E21" t="str">
            <v>Chí Nguyên</v>
          </cell>
          <cell r="G21" t="str">
            <v>ID88  - Web 123</v>
          </cell>
          <cell r="H21" t="str">
            <v>Doanh thu CNTT (có bao gồm dịch vụ hạ tầng CNTT) thực hiện quy đổi  trong tháng/ doanh thu quy định giao</v>
          </cell>
          <cell r="I21" t="str">
            <v>- Lấy doanh thu quy đổi của TB PTM trong tháng
'- Quy định giao KDĐB = 2 triệu đồng/ tháng</v>
          </cell>
          <cell r="J21">
            <v>21</v>
          </cell>
        </row>
        <row r="22">
          <cell r="B22" t="str">
            <v>HCM_DT_PTMOI_045</v>
          </cell>
          <cell r="C22" t="str">
            <v>Tăng trưởng doanh thu phát triển mới các dịch vụ</v>
          </cell>
          <cell r="D22" t="str">
            <v>NV KDĐB</v>
          </cell>
          <cell r="E22" t="str">
            <v>Chí Nguyên</v>
          </cell>
          <cell r="G22" t="str">
            <v>ID88  - Web 123</v>
          </cell>
          <cell r="H22" t="str">
            <v>Doanh thu PTM thực hiện quy đổi trong tháng/ doanh thu PTM bình quân lũy kế từ tháng 1 đến tháng (n-1)</v>
          </cell>
          <cell r="I22" t="str">
            <v>- Lấy doanh thu quy đổi của TB PTM từ tháng 1 đến tháng n
- Nếu DT PTM hàng tháng (từ tháng 1 đến  tháng (n-1) &lt; DT sàn (2 triệu đồng/tháng), thì DT tháng đó tính = 2 triệu đồng/ tháng;</v>
          </cell>
          <cell r="J22">
            <v>22</v>
          </cell>
        </row>
        <row r="23">
          <cell r="B23" t="str">
            <v>HCM_DT_PTMOI_051</v>
          </cell>
          <cell r="C23" t="str">
            <v>Doanh thu bán hàng qua Shop.vnpt.vn (BRCĐ, VNP)</v>
          </cell>
          <cell r="D23" t="str">
            <v>TT+NV KDOL</v>
          </cell>
          <cell r="E23" t="str">
            <v>Xuân Tùng</v>
          </cell>
          <cell r="F23" t="str">
            <v>PĐH - Dung</v>
          </cell>
          <cell r="G23" t="str">
            <v>Báo cáo Doanh thu - web shop.vnpt.vn</v>
          </cell>
          <cell r="H23" t="str">
            <v>Doanh thu bán hàng qua Shop.vnpt.vn (BRCĐ, VNP)</v>
          </cell>
          <cell r="I23" t="str">
            <v>- Căn cứ các file của Ban KTNV cung cấp (BR, MYTV, bán sim, bán gói).
- Sum tổng doanh thu thực hiện.</v>
          </cell>
          <cell r="J23">
            <v>23</v>
          </cell>
        </row>
        <row r="24">
          <cell r="B24" t="str">
            <v>HCM_DT_VNPTS_001</v>
          </cell>
          <cell r="C24" t="str">
            <v>Doanh thu dịch vụ VNP trả sau của nhóm đại lý</v>
          </cell>
          <cell r="D24" t="str">
            <v>Chuyên Viên Phát Triển Kênh Bán</v>
          </cell>
          <cell r="E24" t="str">
            <v>Chí Nguyên</v>
          </cell>
          <cell r="G24" t="str">
            <v>ID 417 - Web 123</v>
          </cell>
          <cell r="I24" t="str">
            <v xml:space="preserve">- Lấy danh sách TB giao chăm của tháng n
'- Ghép doanh thu ps của tháng n </v>
          </cell>
          <cell r="J24">
            <v>24</v>
          </cell>
        </row>
        <row r="25">
          <cell r="B25" t="str">
            <v>HCM_SL_DAILY_001</v>
          </cell>
          <cell r="C25" t="str">
            <v>Số lượng Đại lý có phát triển thêm dịch vụ mới và có phát sinh doanh thu trong tháng</v>
          </cell>
          <cell r="D25" t="str">
            <v>Am Quản Lý Đại Lý,Trưởng Line,
Am Quản Lý Đại Lý</v>
          </cell>
          <cell r="E25" t="str">
            <v>Xuân Tùng</v>
          </cell>
          <cell r="F25" t="str">
            <v>P.ĐH - Trâm</v>
          </cell>
          <cell r="G25" t="str">
            <v>ID 396 - Web 123</v>
          </cell>
          <cell r="H25" t="str">
            <v>Số lượng hợp đồng/ phụ lục hợp đồng  ký kết hoàn tất  giữa TTKD với Đại lý hiện hữu phát triển thêm dịch vụ mới và có phát sinh doanh thu trong tháng</v>
          </cell>
          <cell r="I25" t="str">
            <v>- 3 PKHDN cung cấp ds đại lý có ký phụ lục hợp đồng mới + file hợp đồng
- Count số lượng hợp đồng/ phụ lục hợp đồng đã ký hoàn tất  giữa TTKD với Đại lý hiện hữu phát triển thêm dịch vụ mới và có phát sinh doanh thu trong tháng</v>
          </cell>
          <cell r="J25">
            <v>25</v>
          </cell>
        </row>
        <row r="26">
          <cell r="B26" t="str">
            <v>HCM_SL_DAILY_002</v>
          </cell>
          <cell r="C26" t="str">
            <v>Số lượng Đại lý mới phát triển và có phát sinh doanh thu trong tháng</v>
          </cell>
          <cell r="D26" t="str">
            <v>Am Quản Lý Đại Lý,Trưởng Line,
Am Quản Lý Đại Lý</v>
          </cell>
          <cell r="E26" t="str">
            <v>Xuân Tùng</v>
          </cell>
          <cell r="F26" t="str">
            <v>P.ĐH - Trâm</v>
          </cell>
          <cell r="G26" t="str">
            <v>ID 396 - Web 123</v>
          </cell>
          <cell r="H26" t="str">
            <v xml:space="preserve"> Số lượng hợp đồng ký kết hoàn tất  giữa TTKD với Đại lý phát triển mới và có phát sinh doanh thu trong tháng</v>
          </cell>
          <cell r="I26" t="str">
            <v>- 3 PKHDN cung cấp ds đại lý ký hợp đồng mới + file hợp đồng
- Count số lượng hợp đồng Đại lý phát triển mới và có phát sinh doanh thu trong tháng</v>
          </cell>
          <cell r="J26">
            <v>26</v>
          </cell>
        </row>
        <row r="27">
          <cell r="B27" t="str">
            <v>HCM_SL_HOTRO_002</v>
          </cell>
          <cell r="C27" t="str">
            <v>Số lượng phiếu công tác (PCT) thực hiện hỗ trợ kinh doanh trong tháng</v>
          </cell>
          <cell r="D27" t="str">
            <v>Nhân Viên Thu Cước</v>
          </cell>
          <cell r="E27" t="str">
            <v>Chí Nguyên</v>
          </cell>
          <cell r="G27" t="str">
            <v>ID 187 -Web 123</v>
          </cell>
          <cell r="H27" t="str">
            <v>Số lượng PCT cá nhân thực hiện trong tháng/ số lượng định mức giao
- Định mức giao 12 PCT / ngày
- PCT bao gồm giao nhận hồ sơ, hàng hóa, sim thẻ phục vụ đến khách hàng, thu nợ và thu thập thông tin thuê bao, không bao gồm công việc giao công văn nội bộ</v>
          </cell>
          <cell r="I27" t="str">
            <v>Số lượng kết quả PCT thực hiện của cá nhân được ghi nhận trên CT 123, ID187</v>
          </cell>
          <cell r="J27">
            <v>27</v>
          </cell>
        </row>
        <row r="28">
          <cell r="B28" t="str">
            <v>HCM_SL_MERCH_003</v>
          </cell>
          <cell r="C28" t="str">
            <v>Số lượng Điểm thanh toán cá nhân hoặc điểm Merchant nhỏ lẻ (loại 06)</v>
          </cell>
          <cell r="D28" t="str">
            <v>KDĐB, PGĐ BHKV,
TT Tổ Bán Hàng,NV QLĐBán,
Tổ Trưởng KDĐB</v>
          </cell>
          <cell r="E28" t="str">
            <v>Quang Học</v>
          </cell>
          <cell r="F28" t="str">
            <v>PĐH - Đan Tuyền</v>
          </cell>
          <cell r="G28" t="str">
            <v>Báo cáo phát trển Merchant - partner.vnpt.vn</v>
          </cell>
          <cell r="H28" t="str">
            <v>Số lượng Điểm thanh toán phát triển thực tế (số lũy kế phát triển từ 01/01/2022 đến ngày cuối tháng n với n là tháng BSC).</v>
          </cell>
          <cell r="I28" t="str">
            <v>Phòng Điều hành gửi chi tiết, PKTNV tập hợp vào dữ liệu và tính toán các vị trí, cập nhật bảng lương</v>
          </cell>
          <cell r="J28">
            <v>28</v>
          </cell>
        </row>
        <row r="29">
          <cell r="B29" t="str">
            <v>HCM_SL_MONEY_001</v>
          </cell>
          <cell r="C29" t="str">
            <v>Số lượng Điểm Kinh Doanh Mobile Money (ĐKD) phát triển</v>
          </cell>
          <cell r="D29" t="str">
            <v>Nhân Viên Quản Lý Điểm Bán,
Tổ Trưởng Tổ Bán Hàng</v>
          </cell>
          <cell r="E29" t="str">
            <v>Quang Học</v>
          </cell>
          <cell r="F29" t="str">
            <v>PĐH - Đan Tuyền</v>
          </cell>
          <cell r="G29" t="str">
            <v>Báo cáo phát trển Merchant - partner.vnpt.vn</v>
          </cell>
          <cell r="H29" t="str">
            <v>Số lượng Điểm kinh doanh phát triển thực tế (số lũy kế phát triển từ 01/01/2022 đến ngày cuối tháng n với n là tháng BSC)</v>
          </cell>
          <cell r="I29" t="str">
            <v>Phòng Điều hành gửi chi tiết, PKTNV tập hợp vào dữ liệu và tính toán các vị trí, cập nhật bảng lương</v>
          </cell>
          <cell r="J29">
            <v>29</v>
          </cell>
        </row>
        <row r="30">
          <cell r="B30" t="str">
            <v>HCM_SL_PTNEW_001</v>
          </cell>
          <cell r="C30" t="str">
            <v>Số lượng kênh mới phát triển trong tháng</v>
          </cell>
          <cell r="D30" t="str">
            <v>CV Phát Triển Kênh Bán,
CV Phát Triển Kênh Bán</v>
          </cell>
          <cell r="E30" t="str">
            <v>Bích Thủy</v>
          </cell>
          <cell r="G30" t="str">
            <v>Báo cáo kênh bán hàng - SMCS</v>
          </cell>
          <cell r="H30" t="str">
            <v>Văn bản quy định</v>
          </cell>
          <cell r="I30" t="str">
            <v>- Xuất báo cáo kênh bán hàng trên SMCS
- Xử lý theo điều kiện văn bản quy định</v>
          </cell>
          <cell r="J30">
            <v>30</v>
          </cell>
        </row>
        <row r="31">
          <cell r="B31" t="str">
            <v>HCM_TB_APPBH_003</v>
          </cell>
          <cell r="C31" t="str">
            <v>Số lượng Khách hàng VNPT Pay/Mobile Money phát triển mới</v>
          </cell>
          <cell r="D31" t="str">
            <v>QLĐB, Tổ Trưởng QLĐB,
TT+NV OB/Telesale,NV OBTiếp thị
, TT+NV KDOL,
PGĐ BHKV,CHT+GDV, TT+NV KDĐB, QLĐB</v>
          </cell>
          <cell r="E31" t="str">
            <v>Quang Học</v>
          </cell>
          <cell r="F31" t="str">
            <v>P.NVC - Bạch Thảo</v>
          </cell>
          <cell r="G31" t="str">
            <v>ID 511 - Lọai BC: Đăng ký CSKH - CNKN - Phát triển mới</v>
          </cell>
          <cell r="H31" t="str">
            <v>Có cài đặt trong tháng và có nhập mã giới thiêu HRM của nhân viên, nếu có 1 trong 2 được cài đặt là tính 1, nếu 2 ví cùng cài đặt trong 1 tháng vẫn tính 1</v>
          </cell>
          <cell r="I31" t="str">
            <v xml:space="preserve">Lấy dữ liệu chi tiết từ Media, PKTNV tập hợp vào dữ liệu và tính toán các vị trí, cập nhật bảng lương
</v>
          </cell>
          <cell r="J31">
            <v>31</v>
          </cell>
        </row>
        <row r="32">
          <cell r="B32" t="str">
            <v>HCM_TB_APPBH_004</v>
          </cell>
          <cell r="C32" t="str">
            <v>Số lượng Khách hàng VNPT Pay/Mobile Money phát sinh giao dịch (PSGD)</v>
          </cell>
          <cell r="E32" t="str">
            <v>Quang Học</v>
          </cell>
          <cell r="F32" t="str">
            <v>P.NVC - Bạch Thảo</v>
          </cell>
          <cell r="G32" t="str">
            <v>ID 511 - Lọai BC: Đăng ký CSKH - CNKN - Phát triển mới</v>
          </cell>
          <cell r="H32" t="str">
            <v>Có phát sinh giao dịch trong tháng và có nhập mã giới thiêu HRM của nhân viên, cánh tính số lượng  tương tự mục cài đặt Ví</v>
          </cell>
          <cell r="I32" t="str">
            <v>Lấy dữ liệu chi tiết từ Media, PKTNV tập hợp vào dữ liệu và tính toán các vị trí, cập nhật bảng lương</v>
          </cell>
          <cell r="J32">
            <v>32</v>
          </cell>
        </row>
        <row r="33">
          <cell r="B33" t="str">
            <v>HCM_TB_GIAHA_013</v>
          </cell>
          <cell r="C33" t="str">
            <v>Tỷ lệ thuyết phục khách hàng gia hạn trả cước trước không thành công (60 ngày)</v>
          </cell>
          <cell r="D33" t="str">
            <v>Tổ Trưởng QLĐB,
Tổ Trưởng Tổ OB/Telesale,
NV QLĐB (Cskh), NVOutbound/Telesale</v>
          </cell>
          <cell r="E33" t="str">
            <v>Quang Học</v>
          </cell>
          <cell r="F33" t="str">
            <v>PNVC - An Chi</v>
          </cell>
          <cell r="G33" t="str">
            <v>PNVC gửi các đơn vị hàng ngày qua group Nhóm CSKH - thu cước</v>
          </cell>
          <cell r="H33"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I33"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J33">
            <v>33</v>
          </cell>
        </row>
        <row r="34">
          <cell r="B34" t="str">
            <v>HCM_TB_GIAHA_014</v>
          </cell>
          <cell r="C34" t="str">
            <v>Tỷ lệ thuyết phục khách hàng gia hạn trả cước trước không thành công (30 ngày)</v>
          </cell>
          <cell r="D34" t="str">
            <v>Tổ Trưởng QLĐB,
Tổ Trưởng Tổ Outbound/Telesale,
NV QLĐB (Cskh), NVOutbound/Telesale</v>
          </cell>
          <cell r="E34" t="str">
            <v>Quang Học</v>
          </cell>
          <cell r="F34" t="str">
            <v>PNVC - An Chi</v>
          </cell>
          <cell r="G34" t="str">
            <v>PNVC gửi các đơn vị hàng ngày qua group Nhóm CSKH - thu cước</v>
          </cell>
          <cell r="H34" t="str">
            <v>tương tự Tỷ lệ không thành công 60 ngày, nhưng danh sách thang_kt = N</v>
          </cell>
          <cell r="I34" t="str">
            <v>tương tự Tỷ lệ không thành công 60 ngày, nhưng danh sách thang_kt = N (Thuận check lại y/c với a.Sơn &amp; Học)</v>
          </cell>
          <cell r="J34">
            <v>34</v>
          </cell>
        </row>
        <row r="35">
          <cell r="B35" t="str">
            <v>HCM_TB_GIAHA_015</v>
          </cell>
          <cell r="C35" t="str">
            <v>Số lượng thuê bao thuyết phục khách hàng gia hạn trả cước trước thành công (60 ngày)</v>
          </cell>
          <cell r="D35" t="str">
            <v>QLĐB</v>
          </cell>
          <cell r="E35" t="str">
            <v>Quang Học</v>
          </cell>
          <cell r="F35" t="str">
            <v>PNVC - An Chi</v>
          </cell>
          <cell r="G35" t="str">
            <v>PNVC gửi các đơn vị hàng ngày qua group Nhóm CSKH - thu cước</v>
          </cell>
          <cell r="H35" t="str">
            <v>Sử dụng danh sách chốt của Tỷ lệ không thành công 60 ngày, tính số lượng thành công = Số lượng tbao có ngày thanh toán * hệ số quy đinh I.2 văn bản 411/NSU</v>
          </cell>
          <cell r="I35" t="str">
            <v>Sử dụng ds Tỷ lệ không thành công 60 ngày, nhưng danh sách thang_kt = N -1</v>
          </cell>
          <cell r="J35">
            <v>35</v>
          </cell>
        </row>
        <row r="36">
          <cell r="B36" t="str">
            <v>HCM_TB_GIAHA_016</v>
          </cell>
          <cell r="C36" t="str">
            <v>Số lượng thuê bao thuyết phục khách hàng gia hạn trả cước trước thành công (30 ngày)</v>
          </cell>
          <cell r="D36" t="str">
            <v>QLĐB</v>
          </cell>
          <cell r="E36" t="str">
            <v>Quang Học</v>
          </cell>
          <cell r="F36" t="str">
            <v>PNVC - An Chi</v>
          </cell>
          <cell r="G36" t="str">
            <v>PNVC gửi các đơn vị hàng ngày qua group Nhóm CSKH - thu cước</v>
          </cell>
          <cell r="H36" t="str">
            <v>Sử dụng danh sách chốt của Tỷ lệ không thành công 30 ngày, tính số lượng thành công = Số lượng tbao có ngày thanh toán * hệ số quy đinh I.2 văn bản 411/NSU</v>
          </cell>
          <cell r="I36" t="str">
            <v>Sử dụng ds Tỷ lệ không thành công 30 ngày, nhưng danh sách thang_kt = N</v>
          </cell>
          <cell r="J36">
            <v>36</v>
          </cell>
        </row>
        <row r="37">
          <cell r="B37" t="str">
            <v>HCM_TB_GIAHA_017</v>
          </cell>
          <cell r="C37" t="str">
            <v>Tỷ lệ thuyết phục khách hàng gia hạn trả cước trước không thành công (60 ngày)_KHDN</v>
          </cell>
          <cell r="D37" t="str">
            <v>AS,Trưởng Nhóm As</v>
          </cell>
          <cell r="E37" t="str">
            <v>Quang Học</v>
          </cell>
          <cell r="F37" t="str">
            <v>PNVC - An Chi</v>
          </cell>
          <cell r="G37" t="str">
            <v>PNVC gửi các đơn vị hàng ngày qua group Nhóm CSKH - thu cước</v>
          </cell>
          <cell r="H37"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I37"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J37">
            <v>37</v>
          </cell>
        </row>
        <row r="38">
          <cell r="B38" t="str">
            <v>HCM_TB_GIAHA_018</v>
          </cell>
          <cell r="C38" t="str">
            <v>Tỷ lệ thuyết phục khách hàng gia hạn trả cước trước không thành công (30 ngày)_KHDN</v>
          </cell>
          <cell r="D38" t="str">
            <v>AS,Trưởng Nhóm As</v>
          </cell>
          <cell r="E38" t="str">
            <v>Quang Học</v>
          </cell>
          <cell r="F38" t="str">
            <v>PNVC - An Chi</v>
          </cell>
          <cell r="G38" t="str">
            <v>PNVC gửi các đơn vị hàng ngày qua group Nhóm CSKH - thu cước</v>
          </cell>
          <cell r="H38" t="str">
            <v>tương tự Tỷ lệ không thành công 60 ngày, nhưng danh sách thang_kt = N</v>
          </cell>
          <cell r="I38" t="str">
            <v>tương tự Tỷ lệ không thành công 60 ngày, nhưng danh sách thang_kt = N</v>
          </cell>
          <cell r="J38">
            <v>38</v>
          </cell>
        </row>
        <row r="39">
          <cell r="B39" t="str">
            <v>HCM_TB_GIAHA_019</v>
          </cell>
          <cell r="C39" t="str">
            <v>Số lượng thuê bao thuyết phục khách hàng gia hạn trả cước trước thành công (trước 30 ngày)</v>
          </cell>
          <cell r="D39" t="str">
            <v>QLĐB, Tổ trưởng, NV+TT OB/Telesale</v>
          </cell>
          <cell r="E39" t="str">
            <v>Quang Học</v>
          </cell>
          <cell r="F39" t="str">
            <v>PNVC - An Chi</v>
          </cell>
          <cell r="G39" t="str">
            <v>PNVC gửi các đơn vị hàng ngày qua group Nhóm CSKH - thu cước</v>
          </cell>
          <cell r="H39" t="str">
            <v>Sử dụng danh sách chốt của Tỷ lệ không thành công trước 30 ngày, tính số lượng thành công = Số lượng tbao có ngày thanh toán * hệ số quy đinh I.2 văn bản 411/NSU</v>
          </cell>
          <cell r="I39" t="str">
            <v>Sử dụng ds Tỷ lệ không thành công trước 30 ngày, nhưng danh sách thang_kt = N + 1</v>
          </cell>
          <cell r="J39">
            <v>39</v>
          </cell>
        </row>
        <row r="40">
          <cell r="B40" t="str">
            <v>HCM_TB_GIAHA_020</v>
          </cell>
          <cell r="C40" t="str">
            <v>Tỷ lệ thuyết phục khách hàng gia hạn trả cước trước không thành công (Trước 30 ngày)_KHDN</v>
          </cell>
          <cell r="D40" t="str">
            <v>AS2,Trưởng Nhóm As</v>
          </cell>
          <cell r="E40" t="str">
            <v>Quang Học</v>
          </cell>
          <cell r="F40" t="str">
            <v>PNVC - An Chi</v>
          </cell>
          <cell r="G40" t="str">
            <v>PNVC gửi các đơn vị hàng ngày qua group Nhóm CSKH - thu cước</v>
          </cell>
          <cell r="H40" t="str">
            <v>tương tự Tỷ lệ không thành công 60 ngày, nhưng danh sách thang_kt = N+1</v>
          </cell>
          <cell r="I40" t="str">
            <v>tương tự Tỷ lệ không thành công 60 ngày, nhưng danh sách thang_kt = N +1</v>
          </cell>
          <cell r="J40">
            <v>40</v>
          </cell>
        </row>
        <row r="41">
          <cell r="B41" t="str">
            <v>HCM_TB_GIAHA_021</v>
          </cell>
          <cell r="C41" t="str">
            <v>Tỷ lệ thuyết phục khách hàng gia hạn trả cước trước không thành công (TRƯỚC 30 ngày)</v>
          </cell>
          <cell r="E41" t="str">
            <v>Quang Học</v>
          </cell>
          <cell r="F41" t="str">
            <v>PNVC - An Chi</v>
          </cell>
          <cell r="G41" t="str">
            <v>PNVC gửi các đơn vị hàng ngày qua group Nhóm CSKH - thu cước</v>
          </cell>
          <cell r="H41" t="str">
            <v>tương tự Tỷ lệ không thành công 60 ngày, nhưng danh sách thang_kt = N+1</v>
          </cell>
          <cell r="I41" t="str">
            <v>tương tự Tỷ lệ không thành công 60 ngày, nhưng danh sách thang_kt = N +1</v>
          </cell>
          <cell r="J41">
            <v>41</v>
          </cell>
        </row>
        <row r="42">
          <cell r="B42" t="str">
            <v>HCM_TB_PCUOC_016</v>
          </cell>
          <cell r="C42" t="str">
            <v>Tỷ lệ MTT trả sau thu không dùng nhân công</v>
          </cell>
          <cell r="D42" t="str">
            <v>QLĐB, AS, QLTC, Tổ trưởng</v>
          </cell>
          <cell r="E42" t="str">
            <v>Chí Nguyên</v>
          </cell>
          <cell r="F42" t="str">
            <v>NVC - Tùng</v>
          </cell>
          <cell r="G42" t="str">
            <v>ID 417 - Web 123</v>
          </cell>
          <cell r="H42" t="str">
            <v>Tỷ lệ MTT trả sau thu không dùng nhân công trong tháng/ chỉ tiêu  giao</v>
          </cell>
          <cell r="I42" t="str">
            <v>Tỷ lệ MTT thu không dùng nhân công trong tháng = số lượng MTT thu được cước trong tháng n qua kênh chuyển khoản + trực tuyến của tập thuê bao trả sau phát sinh cước kỳ n-1 / số lượng MTT thu được cước trong tháng n qua các kênh (trừ kênh ezpay) của tập thuê bao trả sau phát sinh cước kỳ n-1.
Đã thống nhất với PNVC lấy dữ liệu theo PNVC điều hành (thống nhất câu lệnh)</v>
          </cell>
          <cell r="J42">
            <v>42</v>
          </cell>
        </row>
        <row r="43">
          <cell r="B43" t="str">
            <v>HCM_TB_PCUOC_017</v>
          </cell>
          <cell r="C43" t="str">
            <v xml:space="preserve">Tỷ lệ nợ cước trả sau lũy kế </v>
          </cell>
          <cell r="D43" t="str">
            <v>QLTCTN, QlĐB, AS, Tổ trưởng</v>
          </cell>
          <cell r="E43" t="str">
            <v>Xuân Tùng</v>
          </cell>
          <cell r="F43" t="str">
            <v>NVC - Hạnh Nguyên</v>
          </cell>
          <cell r="G43" t="str">
            <v>ĐHSXKD: Tool Báo cáo tổng hợp -&gt; Quản lý PTTB
- DV CĐBR (Báo cáo thù lao thu cước - 2018 -&gt; Báo cáo tổng hợp thù lao thu cước - Mã H
- DV VNP (Báo cáo PM giám sát -&gt; Báo cáo thu cước mã H dịch vụ VinaPhone)</v>
          </cell>
          <cell r="H43" t="str">
            <v>Tỷ lệ nợ cước trả sau không thu được = Lũy kế nợ không thu được của tập thuê bao trả sau quản lý tính đến ngày cuối tháng n / Lũy kế nợ phải thu từ kỳ 1 đến kỳ n-1 của tập thuê bao trả sau quản lý (theo doanh thu)</v>
          </cell>
          <cell r="I43" t="str">
            <v>Căn cứ chi tiết số liệu điều hành, KTNV tính kết quả cho cá nhân</v>
          </cell>
          <cell r="J43">
            <v>43</v>
          </cell>
        </row>
        <row r="44">
          <cell r="B44" t="str">
            <v>HCM_TB_PCUOC_018</v>
          </cell>
          <cell r="C44" t="str">
            <v>Tỷ lệ nợ cước trả sau tháng (n-1) theo MTT</v>
          </cell>
          <cell r="D44" t="str">
            <v>QLTCTN, QlĐB, AS, Tổ trưởng, NVTC, QLTT</v>
          </cell>
          <cell r="E44" t="str">
            <v>Xuân Tùng</v>
          </cell>
          <cell r="F44" t="str">
            <v>NVC - Hạnh Nguyên</v>
          </cell>
          <cell r="G44" t="str">
            <v>ĐHSXKD: Tool Báo cáo tổng hợp -&gt; Quản lý PTTB
- DV CĐBR (Báo cáo thù lao thu cước - 2018 -&gt; Báo cáo tổng hợp thù lao thu cước - Mã H
- DV VNP (Báo cáo PM giám sát -&gt; Báo cáo thu cước mã H dịch vụ VinaPhone)</v>
          </cell>
          <cell r="H44" t="str">
            <v>Tỷ lệ nợ cước trả sau tháng n-1 = số lượng MTT chưa thu được của tập thuê bao trả sau phát sinh cước kỳ n-1 tính đến ngày cuối tháng n / số lượng MTT phải thu kỳ n-1 của tập thuê bao trả sau quản lý
Tính theo MTT trên các dịch vụ.
** Đối với NV QLTT:
Số liệu giao và thực hiện tính trên đối tượng mã H (Kênh thu tại nhà của NVTC &amp; ĐLTC do cá nhân quản lý)</v>
          </cell>
          <cell r="I44" t="str">
            <v>Căn cứ chi tiết số liệu điều hành, KTNV tính kết quả cho cá nhân</v>
          </cell>
          <cell r="J44">
            <v>44</v>
          </cell>
        </row>
        <row r="45">
          <cell r="B45" t="str">
            <v>Chỉ tiêu tập thể</v>
          </cell>
          <cell r="C45" t="str">
            <v>Thuê bao PSC thực tăng dịch vụ FiberVNN, MyTV, VNPTS</v>
          </cell>
          <cell r="E45" t="str">
            <v>BCTuần: Tuyền
BSC: Nguyên</v>
          </cell>
          <cell r="F45" t="str">
            <v>PKTKH-Minh</v>
          </cell>
          <cell r="G45" t="str">
            <v>- Số liệu hàng tuần = Thuê bao PTM trừ Thuê bao không PSC. Trong đó thuê bao không PSC trong tháng bao gồm:
+ Thuê bao hủy/thanh lý tháng (n-1) tới ngày báo cáo chưa khôi phục;
+ Thuê bao tạm ngừng tháng (n-1) tới ngày báo cáo chưa khôi phục;
+ Thuê bao chêm tháng (n-1) tới ngày báo cáo chưa mở lại</v>
          </cell>
          <cell r="H45" t="str">
            <v>- Số liệu tháng = Số lượng thuê bao PSC thực tăng tháng n = Số lượng thuê bao PSC tháng (n) trừ Số lượng thuê bao PSC tháng (n-1)</v>
          </cell>
          <cell r="I45" t="str">
            <v>- Theo tập giao đầu tháng.
- Theo file cước phát sinh do PNVC tính cước và file cước VNPTS do Ban KTNV cung cấp.
- Theo điều kiện BSC</v>
          </cell>
          <cell r="J45">
            <v>45</v>
          </cell>
        </row>
        <row r="46">
          <cell r="B46" t="str">
            <v>Chỉ tiêu tập thể</v>
          </cell>
          <cell r="C46" t="str">
            <v>Doanh thu dịch vụ số doanh nghiệp (giao phòng)</v>
          </cell>
          <cell r="E46" t="str">
            <v>Chí Nguyên</v>
          </cell>
          <cell r="G46" t="str">
            <v>- Các dịch vụ trong chương trình ĐHSXKD: Số liệu file cước phòng KTNV cung cấp hàng tháng;
- Các dịch vụ ngoài chương trình ĐHSXKD: Số liệu kế toán hạch toán</v>
          </cell>
          <cell r="H46" t="str">
            <v>Là tổng doanh thu dịch vụ số doanh nghiệp hiện hữu và mới phát sinh trong tháng n.</v>
          </cell>
          <cell r="I46" t="str">
            <v>Từ chi tiết TB giao chăm  trong tháng, ghép tổng doanh thu dịch vụ số doanh nghiệp hiện hữu và mới phát sinh trong tháng n --&gt; Gửi P.KTKH.
KHKT công bố số liệu dựa vào dữ liệu do KTNV c/c và các khoản doanh thu ngoài CT</v>
          </cell>
          <cell r="J46">
            <v>46</v>
          </cell>
        </row>
        <row r="47">
          <cell r="B47" t="str">
            <v>Chỉ tiêu tập thể</v>
          </cell>
          <cell r="C47" t="str">
            <v>Tỷ lệ hồ sơ gốc lưu kho.</v>
          </cell>
          <cell r="E47" t="str">
            <v>Xuân Tùng</v>
          </cell>
          <cell r="F47" t="str">
            <v>PNVC - Việt Anh</v>
          </cell>
          <cell r="G47" t="str">
            <v>ID 150 - Web 123</v>
          </cell>
          <cell r="I47" t="str">
            <v>PKTNV công bố theo số liệu điều hành của PNVC (gồm HĐ giấy và HĐ điện tử)</v>
          </cell>
          <cell r="J47">
            <v>47</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KL32"/>
  <sheetViews>
    <sheetView topLeftCell="A10" zoomScale="80" zoomScaleNormal="80" workbookViewId="0">
      <selection activeCell="H13" sqref="H13"/>
    </sheetView>
  </sheetViews>
  <sheetFormatPr defaultColWidth="9.28515625" defaultRowHeight="12.75"/>
  <cols>
    <col min="1" max="1" width="5.7109375" style="1" customWidth="1"/>
    <col min="2" max="2" width="24.85546875" style="1" customWidth="1"/>
    <col min="3" max="3" width="30.7109375" style="1" customWidth="1"/>
    <col min="4" max="4" width="8.28515625" style="1" customWidth="1"/>
    <col min="5" max="5" width="10.85546875" style="1" customWidth="1"/>
    <col min="6" max="6" width="10" style="1" customWidth="1"/>
    <col min="7" max="7" width="20.7109375" style="1" customWidth="1"/>
    <col min="8" max="8" width="25.5703125" style="1" customWidth="1"/>
    <col min="9" max="9" width="25.28515625" style="1" bestFit="1" customWidth="1"/>
    <col min="10" max="10" width="16" style="1" customWidth="1"/>
    <col min="11" max="11" width="15" style="1" customWidth="1"/>
    <col min="12" max="12" width="13.28515625" style="1" customWidth="1"/>
    <col min="13" max="13" width="45.140625" style="1" customWidth="1"/>
    <col min="14" max="16384" width="9.28515625" style="1"/>
  </cols>
  <sheetData>
    <row r="1" spans="1:974" s="81" customFormat="1" ht="15.75">
      <c r="A1" s="433" t="s">
        <v>0</v>
      </c>
      <c r="B1" s="433"/>
      <c r="C1" s="266"/>
      <c r="D1" s="434" t="s">
        <v>1</v>
      </c>
      <c r="E1" s="434"/>
      <c r="F1" s="434"/>
      <c r="G1" s="434"/>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c r="CY1" s="80"/>
      <c r="CZ1" s="80"/>
      <c r="DA1" s="80"/>
      <c r="DB1" s="80"/>
      <c r="DC1" s="80"/>
      <c r="DD1" s="80"/>
      <c r="DE1" s="80"/>
      <c r="DF1" s="80"/>
      <c r="DG1" s="80"/>
      <c r="DH1" s="80"/>
      <c r="DI1" s="80"/>
      <c r="DJ1" s="80"/>
      <c r="DK1" s="80"/>
      <c r="DL1" s="80"/>
      <c r="DM1" s="80"/>
      <c r="DN1" s="80"/>
      <c r="DO1" s="80"/>
      <c r="DP1" s="80"/>
      <c r="DQ1" s="80"/>
      <c r="DR1" s="80"/>
      <c r="DS1" s="80"/>
      <c r="DT1" s="80"/>
      <c r="DU1" s="80"/>
      <c r="DV1" s="80"/>
      <c r="DW1" s="80"/>
      <c r="DX1" s="80"/>
      <c r="DY1" s="80"/>
      <c r="DZ1" s="80"/>
      <c r="EA1" s="80"/>
      <c r="EB1" s="80"/>
      <c r="EC1" s="80"/>
      <c r="ED1" s="80"/>
      <c r="EE1" s="80"/>
      <c r="EF1" s="80"/>
      <c r="EG1" s="80"/>
      <c r="EH1" s="80"/>
      <c r="EI1" s="80"/>
      <c r="EJ1" s="80"/>
      <c r="EK1" s="80"/>
      <c r="EL1" s="80"/>
      <c r="EM1" s="80"/>
      <c r="EN1" s="80"/>
      <c r="EO1" s="80"/>
      <c r="EP1" s="80"/>
      <c r="EQ1" s="80"/>
      <c r="ER1" s="80"/>
      <c r="ES1" s="80"/>
      <c r="ET1" s="80"/>
      <c r="EU1" s="80"/>
      <c r="EV1" s="80"/>
      <c r="EW1" s="80"/>
      <c r="EX1" s="80"/>
      <c r="EY1" s="80"/>
      <c r="EZ1" s="80"/>
      <c r="FA1" s="80"/>
      <c r="FB1" s="80"/>
      <c r="FC1" s="80"/>
      <c r="FD1" s="80"/>
      <c r="FE1" s="80"/>
      <c r="FF1" s="80"/>
      <c r="FG1" s="80"/>
      <c r="FH1" s="80"/>
      <c r="FI1" s="80"/>
      <c r="FJ1" s="80"/>
      <c r="FK1" s="80"/>
      <c r="FL1" s="80"/>
      <c r="FM1" s="80"/>
      <c r="FN1" s="80"/>
      <c r="FO1" s="80"/>
      <c r="FP1" s="80"/>
      <c r="FQ1" s="80"/>
      <c r="FR1" s="80"/>
      <c r="FS1" s="80"/>
      <c r="FT1" s="80"/>
      <c r="FU1" s="80"/>
      <c r="FV1" s="80"/>
      <c r="FW1" s="80"/>
      <c r="FX1" s="80"/>
      <c r="FY1" s="80"/>
      <c r="FZ1" s="80"/>
      <c r="GA1" s="80"/>
      <c r="GB1" s="80"/>
      <c r="GC1" s="80"/>
      <c r="GD1" s="80"/>
      <c r="GE1" s="80"/>
      <c r="GF1" s="80"/>
      <c r="GG1" s="80"/>
      <c r="GH1" s="80"/>
      <c r="GI1" s="80"/>
      <c r="GJ1" s="80"/>
      <c r="GK1" s="80"/>
      <c r="GL1" s="80"/>
      <c r="GM1" s="80"/>
      <c r="GN1" s="80"/>
      <c r="GO1" s="80"/>
      <c r="GP1" s="80"/>
      <c r="GQ1" s="80"/>
      <c r="GR1" s="80"/>
      <c r="GS1" s="80"/>
      <c r="GT1" s="80"/>
      <c r="GU1" s="80"/>
      <c r="GV1" s="80"/>
      <c r="GW1" s="80"/>
      <c r="GX1" s="80"/>
      <c r="GY1" s="80"/>
      <c r="GZ1" s="80"/>
      <c r="HA1" s="80"/>
      <c r="HB1" s="80"/>
      <c r="HC1" s="80"/>
      <c r="HD1" s="80"/>
      <c r="HE1" s="80"/>
      <c r="HF1" s="80"/>
      <c r="HG1" s="80"/>
      <c r="HH1" s="80"/>
      <c r="HI1" s="80"/>
      <c r="HJ1" s="80"/>
      <c r="HK1" s="80"/>
      <c r="HL1" s="80"/>
      <c r="HM1" s="80"/>
      <c r="HN1" s="80"/>
      <c r="HO1" s="80"/>
      <c r="HP1" s="80"/>
      <c r="HQ1" s="80"/>
      <c r="HR1" s="80"/>
      <c r="HS1" s="80"/>
      <c r="HT1" s="80"/>
      <c r="HU1" s="80"/>
      <c r="HV1" s="80"/>
      <c r="HW1" s="80"/>
      <c r="HX1" s="80"/>
      <c r="HY1" s="80"/>
      <c r="HZ1" s="80"/>
      <c r="IA1" s="80"/>
      <c r="IB1" s="80"/>
      <c r="IC1" s="80"/>
      <c r="ID1" s="80"/>
      <c r="IE1" s="80"/>
      <c r="IF1" s="80"/>
      <c r="IG1" s="80"/>
      <c r="IH1" s="80"/>
      <c r="II1" s="80"/>
      <c r="IJ1" s="80"/>
      <c r="IK1" s="80"/>
      <c r="IL1" s="80"/>
      <c r="IM1" s="80"/>
      <c r="IN1" s="80"/>
      <c r="IO1" s="80"/>
      <c r="IP1" s="80"/>
      <c r="IQ1" s="80"/>
      <c r="IR1" s="80"/>
      <c r="IS1" s="80"/>
      <c r="IT1" s="80"/>
      <c r="IU1" s="80"/>
      <c r="IV1" s="80"/>
      <c r="IW1" s="80"/>
      <c r="IX1" s="80"/>
      <c r="IY1" s="80"/>
      <c r="IZ1" s="80"/>
      <c r="JA1" s="80"/>
      <c r="JB1" s="80"/>
      <c r="JC1" s="80"/>
      <c r="JD1" s="80"/>
      <c r="JE1" s="80"/>
      <c r="JF1" s="80"/>
      <c r="JG1" s="80"/>
      <c r="JH1" s="80"/>
      <c r="JI1" s="80"/>
      <c r="JJ1" s="80"/>
      <c r="JK1" s="80"/>
      <c r="JL1" s="80"/>
      <c r="JM1" s="80"/>
      <c r="JN1" s="80"/>
      <c r="JO1" s="80"/>
      <c r="JP1" s="80"/>
      <c r="JQ1" s="80"/>
      <c r="JR1" s="80"/>
      <c r="JS1" s="80"/>
      <c r="JT1" s="80"/>
      <c r="JU1" s="80"/>
      <c r="JV1" s="80"/>
      <c r="JW1" s="80"/>
      <c r="JX1" s="80"/>
      <c r="JY1" s="80"/>
      <c r="JZ1" s="80"/>
      <c r="KA1" s="80"/>
      <c r="KB1" s="80"/>
      <c r="KC1" s="80"/>
      <c r="KD1" s="80"/>
      <c r="KE1" s="80"/>
      <c r="KF1" s="80"/>
      <c r="KG1" s="80"/>
      <c r="KH1" s="80"/>
      <c r="KI1" s="80"/>
      <c r="KJ1" s="80"/>
      <c r="KK1" s="80"/>
      <c r="KL1" s="80"/>
      <c r="KM1" s="80"/>
      <c r="KN1" s="80"/>
      <c r="KO1" s="80"/>
      <c r="KP1" s="80"/>
      <c r="KQ1" s="80"/>
      <c r="KR1" s="80"/>
      <c r="KS1" s="80"/>
      <c r="KT1" s="80"/>
      <c r="KU1" s="80"/>
      <c r="KV1" s="80"/>
      <c r="KW1" s="80"/>
      <c r="KX1" s="80"/>
      <c r="KY1" s="80"/>
      <c r="KZ1" s="80"/>
      <c r="LA1" s="80"/>
      <c r="LB1" s="80"/>
      <c r="LC1" s="80"/>
      <c r="LD1" s="80"/>
      <c r="LE1" s="80"/>
      <c r="LF1" s="80"/>
      <c r="LG1" s="80"/>
      <c r="LH1" s="80"/>
      <c r="LI1" s="80"/>
      <c r="LJ1" s="80"/>
      <c r="LK1" s="80"/>
      <c r="LL1" s="80"/>
      <c r="LM1" s="80"/>
      <c r="LN1" s="80"/>
      <c r="LO1" s="80"/>
      <c r="LP1" s="80"/>
      <c r="LQ1" s="80"/>
      <c r="LR1" s="80"/>
      <c r="LS1" s="80"/>
      <c r="LT1" s="80"/>
      <c r="LU1" s="80"/>
      <c r="LV1" s="80"/>
      <c r="LW1" s="80"/>
      <c r="LX1" s="80"/>
      <c r="LY1" s="80"/>
      <c r="LZ1" s="80"/>
      <c r="MA1" s="80"/>
      <c r="MB1" s="80"/>
      <c r="MC1" s="80"/>
      <c r="MD1" s="80"/>
      <c r="ME1" s="80"/>
      <c r="MF1" s="80"/>
      <c r="MG1" s="80"/>
      <c r="MH1" s="80"/>
      <c r="MI1" s="80"/>
      <c r="MJ1" s="80"/>
      <c r="MK1" s="80"/>
      <c r="ML1" s="80"/>
      <c r="MM1" s="80"/>
      <c r="MN1" s="80"/>
      <c r="MO1" s="80"/>
      <c r="MP1" s="80"/>
      <c r="MQ1" s="80"/>
      <c r="MR1" s="80"/>
      <c r="MS1" s="80"/>
      <c r="MT1" s="80"/>
      <c r="MU1" s="80"/>
      <c r="MV1" s="80"/>
      <c r="MW1" s="80"/>
      <c r="MX1" s="80"/>
      <c r="MY1" s="80"/>
      <c r="MZ1" s="80"/>
      <c r="NA1" s="80"/>
      <c r="NB1" s="80"/>
      <c r="NC1" s="80"/>
      <c r="ND1" s="80"/>
      <c r="NE1" s="80"/>
      <c r="NF1" s="80"/>
      <c r="NG1" s="80"/>
      <c r="NH1" s="80"/>
      <c r="NI1" s="80"/>
      <c r="NJ1" s="80"/>
      <c r="NK1" s="80"/>
      <c r="NL1" s="80"/>
      <c r="NM1" s="80"/>
      <c r="NN1" s="80"/>
      <c r="NO1" s="80"/>
      <c r="NP1" s="80"/>
      <c r="NQ1" s="80"/>
      <c r="NR1" s="80"/>
      <c r="NS1" s="80"/>
      <c r="NT1" s="80"/>
      <c r="NU1" s="80"/>
      <c r="NV1" s="80"/>
      <c r="NW1" s="80"/>
      <c r="NX1" s="80"/>
      <c r="NY1" s="80"/>
      <c r="NZ1" s="80"/>
      <c r="OA1" s="80"/>
      <c r="OB1" s="80"/>
      <c r="OC1" s="80"/>
      <c r="OD1" s="80"/>
      <c r="OE1" s="80"/>
      <c r="OF1" s="80"/>
      <c r="OG1" s="80"/>
      <c r="OH1" s="80"/>
      <c r="OI1" s="80"/>
      <c r="OJ1" s="80"/>
      <c r="OK1" s="80"/>
      <c r="OL1" s="80"/>
      <c r="OM1" s="80"/>
      <c r="ON1" s="80"/>
      <c r="OO1" s="80"/>
      <c r="OP1" s="80"/>
      <c r="OQ1" s="80"/>
      <c r="OR1" s="80"/>
      <c r="OS1" s="80"/>
      <c r="OT1" s="80"/>
      <c r="OU1" s="80"/>
      <c r="OV1" s="80"/>
      <c r="OW1" s="80"/>
      <c r="OX1" s="80"/>
      <c r="OY1" s="80"/>
      <c r="OZ1" s="80"/>
      <c r="PA1" s="80"/>
      <c r="PB1" s="80"/>
      <c r="PC1" s="80"/>
      <c r="PD1" s="80"/>
      <c r="PE1" s="80"/>
      <c r="PF1" s="80"/>
      <c r="PG1" s="80"/>
      <c r="PH1" s="80"/>
      <c r="PI1" s="80"/>
      <c r="PJ1" s="80"/>
      <c r="PK1" s="80"/>
      <c r="PL1" s="80"/>
      <c r="PM1" s="80"/>
      <c r="PN1" s="80"/>
      <c r="PO1" s="80"/>
      <c r="PP1" s="80"/>
      <c r="PQ1" s="80"/>
      <c r="PR1" s="80"/>
      <c r="PS1" s="80"/>
      <c r="PT1" s="80"/>
      <c r="PU1" s="80"/>
      <c r="PV1" s="80"/>
      <c r="PW1" s="80"/>
      <c r="PX1" s="80"/>
      <c r="PY1" s="80"/>
      <c r="PZ1" s="80"/>
      <c r="QA1" s="80"/>
      <c r="QB1" s="80"/>
      <c r="QC1" s="80"/>
      <c r="QD1" s="80"/>
      <c r="QE1" s="80"/>
      <c r="QF1" s="80"/>
      <c r="QG1" s="80"/>
      <c r="QH1" s="80"/>
      <c r="QI1" s="80"/>
      <c r="QJ1" s="80"/>
      <c r="QK1" s="80"/>
      <c r="QL1" s="80"/>
      <c r="QM1" s="80"/>
      <c r="QN1" s="80"/>
      <c r="QO1" s="80"/>
      <c r="QP1" s="80"/>
      <c r="QQ1" s="80"/>
      <c r="QR1" s="80"/>
      <c r="QS1" s="80"/>
      <c r="QT1" s="80"/>
      <c r="QU1" s="80"/>
      <c r="QV1" s="80"/>
      <c r="QW1" s="80"/>
      <c r="QX1" s="80"/>
      <c r="QY1" s="80"/>
      <c r="QZ1" s="80"/>
      <c r="RA1" s="80"/>
      <c r="RB1" s="80"/>
      <c r="RC1" s="80"/>
      <c r="RD1" s="80"/>
      <c r="RE1" s="80"/>
      <c r="RF1" s="80"/>
      <c r="RG1" s="80"/>
      <c r="RH1" s="80"/>
      <c r="RI1" s="80"/>
      <c r="RJ1" s="80"/>
      <c r="RK1" s="80"/>
      <c r="RL1" s="80"/>
      <c r="RM1" s="80"/>
      <c r="RN1" s="80"/>
      <c r="RO1" s="80"/>
      <c r="RP1" s="80"/>
      <c r="RQ1" s="80"/>
      <c r="RR1" s="80"/>
      <c r="RS1" s="80"/>
      <c r="RT1" s="80"/>
      <c r="RU1" s="80"/>
      <c r="RV1" s="80"/>
      <c r="RW1" s="80"/>
      <c r="RX1" s="80"/>
      <c r="RY1" s="80"/>
      <c r="RZ1" s="80"/>
      <c r="SA1" s="80"/>
      <c r="SB1" s="80"/>
      <c r="SC1" s="80"/>
      <c r="SD1" s="80"/>
      <c r="SE1" s="80"/>
      <c r="SF1" s="80"/>
      <c r="SG1" s="80"/>
      <c r="SH1" s="80"/>
      <c r="SI1" s="80"/>
      <c r="SJ1" s="80"/>
      <c r="SK1" s="80"/>
      <c r="SL1" s="80"/>
      <c r="SM1" s="80"/>
      <c r="SN1" s="80"/>
      <c r="SO1" s="80"/>
      <c r="SP1" s="80"/>
      <c r="SQ1" s="80"/>
      <c r="SR1" s="80"/>
      <c r="SS1" s="80"/>
      <c r="ST1" s="80"/>
      <c r="SU1" s="80"/>
      <c r="SV1" s="80"/>
      <c r="SW1" s="80"/>
      <c r="SX1" s="80"/>
      <c r="SY1" s="80"/>
      <c r="SZ1" s="80"/>
      <c r="TA1" s="80"/>
      <c r="TB1" s="80"/>
      <c r="TC1" s="80"/>
      <c r="TD1" s="80"/>
      <c r="TE1" s="80"/>
      <c r="TF1" s="80"/>
      <c r="TG1" s="80"/>
      <c r="TH1" s="80"/>
      <c r="TI1" s="80"/>
      <c r="TJ1" s="80"/>
      <c r="TK1" s="80"/>
      <c r="TL1" s="80"/>
      <c r="TM1" s="80"/>
      <c r="TN1" s="80"/>
      <c r="TO1" s="80"/>
      <c r="TP1" s="80"/>
      <c r="TQ1" s="80"/>
      <c r="TR1" s="80"/>
      <c r="TS1" s="80"/>
      <c r="TT1" s="80"/>
      <c r="TU1" s="80"/>
      <c r="TV1" s="80"/>
      <c r="TW1" s="80"/>
      <c r="TX1" s="80"/>
      <c r="TY1" s="80"/>
      <c r="TZ1" s="80"/>
      <c r="UA1" s="80"/>
      <c r="UB1" s="80"/>
      <c r="UC1" s="80"/>
      <c r="UD1" s="80"/>
      <c r="UE1" s="80"/>
      <c r="UF1" s="80"/>
      <c r="UG1" s="80"/>
      <c r="UH1" s="80"/>
      <c r="UI1" s="80"/>
      <c r="UJ1" s="80"/>
      <c r="UK1" s="80"/>
      <c r="UL1" s="80"/>
      <c r="UM1" s="80"/>
      <c r="UN1" s="80"/>
      <c r="UO1" s="80"/>
      <c r="UP1" s="80"/>
      <c r="UQ1" s="80"/>
      <c r="UR1" s="80"/>
      <c r="US1" s="80"/>
      <c r="UT1" s="80"/>
      <c r="UU1" s="80"/>
      <c r="UV1" s="80"/>
      <c r="UW1" s="80"/>
      <c r="UX1" s="80"/>
      <c r="UY1" s="80"/>
      <c r="UZ1" s="80"/>
      <c r="VA1" s="80"/>
      <c r="VB1" s="80"/>
      <c r="VC1" s="80"/>
      <c r="VD1" s="80"/>
      <c r="VE1" s="80"/>
      <c r="VF1" s="80"/>
      <c r="VG1" s="80"/>
      <c r="VH1" s="80"/>
      <c r="VI1" s="80"/>
      <c r="VJ1" s="80"/>
      <c r="VK1" s="80"/>
      <c r="VL1" s="80"/>
      <c r="VM1" s="80"/>
      <c r="VN1" s="80"/>
      <c r="VO1" s="80"/>
      <c r="VP1" s="80"/>
      <c r="VQ1" s="80"/>
      <c r="VR1" s="80"/>
      <c r="VS1" s="80"/>
      <c r="VT1" s="80"/>
      <c r="VU1" s="80"/>
      <c r="VV1" s="80"/>
      <c r="VW1" s="80"/>
      <c r="VX1" s="80"/>
      <c r="VY1" s="80"/>
      <c r="VZ1" s="80"/>
      <c r="WA1" s="80"/>
      <c r="WB1" s="80"/>
      <c r="WC1" s="80"/>
      <c r="WD1" s="80"/>
      <c r="WE1" s="80"/>
      <c r="WF1" s="80"/>
      <c r="WG1" s="80"/>
      <c r="WH1" s="80"/>
      <c r="WI1" s="80"/>
      <c r="WJ1" s="80"/>
      <c r="WK1" s="80"/>
      <c r="WL1" s="80"/>
      <c r="WM1" s="80"/>
      <c r="WN1" s="80"/>
      <c r="WO1" s="80"/>
      <c r="WP1" s="80"/>
      <c r="WQ1" s="80"/>
      <c r="WR1" s="80"/>
      <c r="WS1" s="80"/>
      <c r="WT1" s="80"/>
      <c r="WU1" s="80"/>
      <c r="WV1" s="80"/>
      <c r="WW1" s="80"/>
      <c r="WX1" s="80"/>
      <c r="WY1" s="80"/>
      <c r="WZ1" s="80"/>
      <c r="XA1" s="80"/>
      <c r="XB1" s="80"/>
      <c r="XC1" s="80"/>
      <c r="XD1" s="80"/>
      <c r="XE1" s="80"/>
      <c r="XF1" s="80"/>
      <c r="XG1" s="80"/>
      <c r="XH1" s="80"/>
      <c r="XI1" s="80"/>
      <c r="XJ1" s="80"/>
      <c r="XK1" s="80"/>
      <c r="XL1" s="80"/>
      <c r="XM1" s="80"/>
      <c r="XN1" s="80"/>
      <c r="XO1" s="80"/>
      <c r="XP1" s="80"/>
      <c r="XQ1" s="80"/>
      <c r="XR1" s="80"/>
      <c r="XS1" s="80"/>
      <c r="XT1" s="80"/>
      <c r="XU1" s="80"/>
      <c r="XV1" s="80"/>
      <c r="XW1" s="80"/>
      <c r="XX1" s="80"/>
      <c r="XY1" s="80"/>
      <c r="XZ1" s="80"/>
      <c r="YA1" s="80"/>
      <c r="YB1" s="80"/>
      <c r="YC1" s="80"/>
      <c r="YD1" s="80"/>
      <c r="YE1" s="80"/>
      <c r="YF1" s="80"/>
      <c r="YG1" s="80"/>
      <c r="YH1" s="80"/>
      <c r="YI1" s="80"/>
      <c r="YJ1" s="80"/>
      <c r="YK1" s="80"/>
      <c r="YL1" s="80"/>
      <c r="YM1" s="80"/>
      <c r="YN1" s="80"/>
      <c r="YO1" s="80"/>
      <c r="YP1" s="80"/>
      <c r="YQ1" s="80"/>
      <c r="YR1" s="80"/>
      <c r="YS1" s="80"/>
      <c r="YT1" s="80"/>
      <c r="YU1" s="80"/>
      <c r="YV1" s="80"/>
      <c r="YW1" s="80"/>
      <c r="YX1" s="80"/>
      <c r="YY1" s="80"/>
      <c r="YZ1" s="80"/>
      <c r="ZA1" s="80"/>
      <c r="ZB1" s="80"/>
      <c r="ZC1" s="80"/>
      <c r="ZD1" s="80"/>
      <c r="ZE1" s="80"/>
      <c r="ZF1" s="80"/>
      <c r="ZG1" s="80"/>
      <c r="ZH1" s="80"/>
      <c r="ZI1" s="80"/>
      <c r="ZJ1" s="80"/>
      <c r="ZK1" s="80"/>
      <c r="ZL1" s="80"/>
      <c r="ZM1" s="80"/>
      <c r="ZN1" s="80"/>
      <c r="ZO1" s="80"/>
      <c r="ZP1" s="80"/>
      <c r="ZQ1" s="80"/>
      <c r="ZR1" s="80"/>
      <c r="ZS1" s="80"/>
      <c r="ZT1" s="80"/>
      <c r="ZU1" s="80"/>
      <c r="ZV1" s="80"/>
      <c r="ZW1" s="80"/>
      <c r="ZX1" s="80"/>
      <c r="ZY1" s="80"/>
      <c r="ZZ1" s="80"/>
      <c r="AAA1" s="80"/>
      <c r="AAB1" s="80"/>
      <c r="AAC1" s="80"/>
      <c r="AAD1" s="80"/>
      <c r="AAE1" s="80"/>
      <c r="AAF1" s="80"/>
      <c r="AAG1" s="80"/>
      <c r="AAH1" s="80"/>
      <c r="AAI1" s="80"/>
      <c r="AAJ1" s="80"/>
      <c r="AAK1" s="80"/>
      <c r="AAL1" s="80"/>
      <c r="AAM1" s="80"/>
      <c r="AAN1" s="80"/>
      <c r="AAO1" s="80"/>
      <c r="AAP1" s="80"/>
      <c r="AAQ1" s="80"/>
      <c r="AAR1" s="80"/>
      <c r="AAS1" s="80"/>
      <c r="AAT1" s="80"/>
      <c r="AAU1" s="80"/>
      <c r="AAV1" s="80"/>
      <c r="AAW1" s="80"/>
      <c r="AAX1" s="80"/>
      <c r="AAY1" s="80"/>
      <c r="AAZ1" s="80"/>
      <c r="ABA1" s="80"/>
      <c r="ABB1" s="80"/>
      <c r="ABC1" s="80"/>
      <c r="ABD1" s="80"/>
      <c r="ABE1" s="80"/>
      <c r="ABF1" s="80"/>
      <c r="ABG1" s="80"/>
      <c r="ABH1" s="80"/>
      <c r="ABI1" s="80"/>
      <c r="ABJ1" s="80"/>
      <c r="ABK1" s="80"/>
      <c r="ABL1" s="80"/>
      <c r="ABM1" s="80"/>
      <c r="ABN1" s="80"/>
      <c r="ABO1" s="80"/>
      <c r="ABP1" s="80"/>
      <c r="ABQ1" s="80"/>
      <c r="ABR1" s="80"/>
      <c r="ABS1" s="80"/>
      <c r="ABT1" s="80"/>
      <c r="ABU1" s="80"/>
      <c r="ABV1" s="80"/>
      <c r="ABW1" s="80"/>
      <c r="ABX1" s="80"/>
      <c r="ABY1" s="80"/>
      <c r="ABZ1" s="80"/>
      <c r="ACA1" s="80"/>
      <c r="ACB1" s="80"/>
      <c r="ACC1" s="80"/>
      <c r="ACD1" s="80"/>
      <c r="ACE1" s="80"/>
      <c r="ACF1" s="80"/>
      <c r="ACG1" s="80"/>
      <c r="ACH1" s="80"/>
      <c r="ACI1" s="80"/>
      <c r="ACJ1" s="80"/>
      <c r="ACK1" s="80"/>
      <c r="ACL1" s="80"/>
      <c r="ACM1" s="80"/>
      <c r="ACN1" s="80"/>
      <c r="ACO1" s="80"/>
      <c r="ACP1" s="80"/>
      <c r="ACQ1" s="80"/>
      <c r="ACR1" s="80"/>
      <c r="ACS1" s="80"/>
      <c r="ACT1" s="80"/>
      <c r="ACU1" s="80"/>
      <c r="ACV1" s="80"/>
      <c r="ACW1" s="80"/>
      <c r="ACX1" s="80"/>
      <c r="ACY1" s="80"/>
      <c r="ACZ1" s="80"/>
      <c r="ADA1" s="80"/>
      <c r="ADB1" s="80"/>
      <c r="ADC1" s="80"/>
      <c r="ADD1" s="80"/>
      <c r="ADE1" s="80"/>
      <c r="ADF1" s="80"/>
      <c r="ADG1" s="80"/>
      <c r="ADH1" s="80"/>
      <c r="ADI1" s="80"/>
      <c r="ADJ1" s="80"/>
      <c r="ADK1" s="80"/>
      <c r="ADL1" s="80"/>
      <c r="ADM1" s="80"/>
      <c r="ADN1" s="80"/>
      <c r="ADO1" s="80"/>
      <c r="ADP1" s="80"/>
      <c r="ADQ1" s="80"/>
      <c r="ADR1" s="80"/>
      <c r="ADS1" s="80"/>
      <c r="ADT1" s="80"/>
      <c r="ADU1" s="80"/>
      <c r="ADV1" s="80"/>
      <c r="ADW1" s="80"/>
      <c r="ADX1" s="80"/>
      <c r="ADY1" s="80"/>
      <c r="ADZ1" s="80"/>
      <c r="AEA1" s="80"/>
      <c r="AEB1" s="80"/>
      <c r="AEC1" s="80"/>
      <c r="AED1" s="80"/>
      <c r="AEE1" s="80"/>
      <c r="AEF1" s="80"/>
      <c r="AEG1" s="80"/>
      <c r="AEH1" s="80"/>
      <c r="AEI1" s="80"/>
      <c r="AEJ1" s="80"/>
      <c r="AEK1" s="80"/>
      <c r="AEL1" s="80"/>
      <c r="AEM1" s="80"/>
      <c r="AEN1" s="80"/>
      <c r="AEO1" s="80"/>
      <c r="AEP1" s="80"/>
      <c r="AEQ1" s="80"/>
      <c r="AER1" s="80"/>
      <c r="AES1" s="80"/>
      <c r="AET1" s="80"/>
      <c r="AEU1" s="80"/>
      <c r="AEV1" s="80"/>
      <c r="AEW1" s="80"/>
      <c r="AEX1" s="80"/>
      <c r="AEY1" s="80"/>
      <c r="AEZ1" s="80"/>
      <c r="AFA1" s="80"/>
      <c r="AFB1" s="80"/>
      <c r="AFC1" s="80"/>
      <c r="AFD1" s="80"/>
      <c r="AFE1" s="80"/>
      <c r="AFF1" s="80"/>
      <c r="AFG1" s="80"/>
      <c r="AFH1" s="80"/>
      <c r="AFI1" s="80"/>
      <c r="AFJ1" s="80"/>
      <c r="AFK1" s="80"/>
      <c r="AFL1" s="80"/>
      <c r="AFM1" s="80"/>
      <c r="AFN1" s="80"/>
      <c r="AFO1" s="80"/>
      <c r="AFP1" s="80"/>
      <c r="AFQ1" s="80"/>
      <c r="AFR1" s="80"/>
      <c r="AFS1" s="80"/>
      <c r="AFT1" s="80"/>
      <c r="AFU1" s="80"/>
      <c r="AFV1" s="80"/>
      <c r="AFW1" s="80"/>
      <c r="AFX1" s="80"/>
      <c r="AFY1" s="80"/>
      <c r="AFZ1" s="80"/>
      <c r="AGA1" s="80"/>
      <c r="AGB1" s="80"/>
      <c r="AGC1" s="80"/>
      <c r="AGD1" s="80"/>
      <c r="AGE1" s="80"/>
      <c r="AGF1" s="80"/>
      <c r="AGG1" s="80"/>
      <c r="AGH1" s="80"/>
      <c r="AGI1" s="80"/>
      <c r="AGJ1" s="80"/>
      <c r="AGK1" s="80"/>
      <c r="AGL1" s="80"/>
      <c r="AGM1" s="80"/>
      <c r="AGN1" s="80"/>
      <c r="AGO1" s="80"/>
      <c r="AGP1" s="80"/>
      <c r="AGQ1" s="80"/>
      <c r="AGR1" s="80"/>
      <c r="AGS1" s="80"/>
      <c r="AGT1" s="80"/>
      <c r="AGU1" s="80"/>
      <c r="AGV1" s="80"/>
      <c r="AGW1" s="80"/>
      <c r="AGX1" s="80"/>
      <c r="AGY1" s="80"/>
      <c r="AGZ1" s="80"/>
      <c r="AHA1" s="80"/>
      <c r="AHB1" s="80"/>
      <c r="AHC1" s="80"/>
      <c r="AHD1" s="80"/>
      <c r="AHE1" s="80"/>
      <c r="AHF1" s="80"/>
      <c r="AHG1" s="80"/>
      <c r="AHH1" s="80"/>
      <c r="AHI1" s="80"/>
      <c r="AHJ1" s="80"/>
      <c r="AHK1" s="80"/>
      <c r="AHL1" s="80"/>
      <c r="AHM1" s="80"/>
      <c r="AHN1" s="80"/>
      <c r="AHO1" s="80"/>
      <c r="AHP1" s="80"/>
      <c r="AHQ1" s="80"/>
      <c r="AHR1" s="80"/>
      <c r="AHS1" s="80"/>
      <c r="AHT1" s="80"/>
      <c r="AHU1" s="80"/>
      <c r="AHV1" s="80"/>
      <c r="AHW1" s="80"/>
      <c r="AHX1" s="80"/>
      <c r="AHY1" s="80"/>
      <c r="AHZ1" s="80"/>
      <c r="AIA1" s="80"/>
      <c r="AIB1" s="80"/>
      <c r="AIC1" s="80"/>
      <c r="AID1" s="80"/>
      <c r="AIE1" s="80"/>
      <c r="AIF1" s="80"/>
      <c r="AIG1" s="80"/>
      <c r="AIH1" s="80"/>
      <c r="AII1" s="80"/>
      <c r="AIJ1" s="80"/>
      <c r="AIK1" s="80"/>
      <c r="AIL1" s="80"/>
      <c r="AIM1" s="80"/>
      <c r="AIN1" s="80"/>
      <c r="AIO1" s="80"/>
      <c r="AIP1" s="80"/>
      <c r="AIQ1" s="80"/>
      <c r="AIR1" s="80"/>
      <c r="AIS1" s="80"/>
      <c r="AIT1" s="80"/>
      <c r="AIU1" s="80"/>
      <c r="AIV1" s="80"/>
      <c r="AIW1" s="80"/>
      <c r="AIX1" s="80"/>
      <c r="AIY1" s="80"/>
      <c r="AIZ1" s="80"/>
      <c r="AJA1" s="80"/>
      <c r="AJB1" s="80"/>
      <c r="AJC1" s="80"/>
      <c r="AJD1" s="80"/>
      <c r="AJE1" s="80"/>
      <c r="AJF1" s="80"/>
      <c r="AJG1" s="80"/>
      <c r="AJH1" s="80"/>
      <c r="AJI1" s="80"/>
      <c r="AJJ1" s="80"/>
      <c r="AJK1" s="80"/>
      <c r="AJL1" s="80"/>
      <c r="AJM1" s="80"/>
      <c r="AJN1" s="80"/>
      <c r="AJO1" s="80"/>
      <c r="AJP1" s="80"/>
      <c r="AJQ1" s="80"/>
      <c r="AJR1" s="80"/>
      <c r="AJS1" s="80"/>
      <c r="AJT1" s="80"/>
      <c r="AJU1" s="80"/>
      <c r="AJV1" s="80"/>
      <c r="AJW1" s="80"/>
      <c r="AJX1" s="80"/>
      <c r="AJY1" s="80"/>
      <c r="AJZ1" s="80"/>
      <c r="AKA1" s="80"/>
      <c r="AKB1" s="80"/>
      <c r="AKC1" s="80"/>
      <c r="AKD1" s="80"/>
      <c r="AKE1" s="80"/>
      <c r="AKF1" s="80"/>
      <c r="AKG1" s="80"/>
      <c r="AKH1" s="80"/>
      <c r="AKI1" s="80"/>
      <c r="AKJ1" s="80"/>
      <c r="AKK1" s="80"/>
      <c r="AKL1" s="80"/>
    </row>
    <row r="2" spans="1:974" s="81" customFormat="1" ht="16.5">
      <c r="A2" s="433" t="s">
        <v>2</v>
      </c>
      <c r="B2" s="433"/>
      <c r="C2" s="266"/>
      <c r="D2" s="435" t="s">
        <v>3</v>
      </c>
      <c r="E2" s="435"/>
      <c r="F2" s="435"/>
      <c r="G2" s="435"/>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80"/>
      <c r="DC2" s="80"/>
      <c r="DD2" s="80"/>
      <c r="DE2" s="80"/>
      <c r="DF2" s="80"/>
      <c r="DG2" s="80"/>
      <c r="DH2" s="80"/>
      <c r="DI2" s="80"/>
      <c r="DJ2" s="80"/>
      <c r="DK2" s="80"/>
      <c r="DL2" s="80"/>
      <c r="DM2" s="80"/>
      <c r="DN2" s="80"/>
      <c r="DO2" s="80"/>
      <c r="DP2" s="80"/>
      <c r="DQ2" s="80"/>
      <c r="DR2" s="80"/>
      <c r="DS2" s="80"/>
      <c r="DT2" s="80"/>
      <c r="DU2" s="80"/>
      <c r="DV2" s="80"/>
      <c r="DW2" s="80"/>
      <c r="DX2" s="80"/>
      <c r="DY2" s="80"/>
      <c r="DZ2" s="80"/>
      <c r="EA2" s="80"/>
      <c r="EB2" s="80"/>
      <c r="EC2" s="80"/>
      <c r="ED2" s="80"/>
      <c r="EE2" s="80"/>
      <c r="EF2" s="80"/>
      <c r="EG2" s="80"/>
      <c r="EH2" s="80"/>
      <c r="EI2" s="80"/>
      <c r="EJ2" s="80"/>
      <c r="EK2" s="80"/>
      <c r="EL2" s="80"/>
      <c r="EM2" s="80"/>
      <c r="EN2" s="80"/>
      <c r="EO2" s="80"/>
      <c r="EP2" s="80"/>
      <c r="EQ2" s="80"/>
      <c r="ER2" s="80"/>
      <c r="ES2" s="80"/>
      <c r="ET2" s="80"/>
      <c r="EU2" s="80"/>
      <c r="EV2" s="80"/>
      <c r="EW2" s="80"/>
      <c r="EX2" s="80"/>
      <c r="EY2" s="80"/>
      <c r="EZ2" s="80"/>
      <c r="FA2" s="80"/>
      <c r="FB2" s="80"/>
      <c r="FC2" s="80"/>
      <c r="FD2" s="80"/>
      <c r="FE2" s="80"/>
      <c r="FF2" s="80"/>
      <c r="FG2" s="80"/>
      <c r="FH2" s="80"/>
      <c r="FI2" s="80"/>
      <c r="FJ2" s="80"/>
      <c r="FK2" s="80"/>
      <c r="FL2" s="80"/>
      <c r="FM2" s="80"/>
      <c r="FN2" s="80"/>
      <c r="FO2" s="80"/>
      <c r="FP2" s="80"/>
      <c r="FQ2" s="80"/>
      <c r="FR2" s="80"/>
      <c r="FS2" s="80"/>
      <c r="FT2" s="80"/>
      <c r="FU2" s="80"/>
      <c r="FV2" s="80"/>
      <c r="FW2" s="80"/>
      <c r="FX2" s="80"/>
      <c r="FY2" s="80"/>
      <c r="FZ2" s="80"/>
      <c r="GA2" s="80"/>
      <c r="GB2" s="80"/>
      <c r="GC2" s="80"/>
      <c r="GD2" s="80"/>
      <c r="GE2" s="80"/>
      <c r="GF2" s="80"/>
      <c r="GG2" s="80"/>
      <c r="GH2" s="80"/>
      <c r="GI2" s="80"/>
      <c r="GJ2" s="80"/>
      <c r="GK2" s="80"/>
      <c r="GL2" s="80"/>
      <c r="GM2" s="80"/>
      <c r="GN2" s="80"/>
      <c r="GO2" s="80"/>
      <c r="GP2" s="80"/>
      <c r="GQ2" s="80"/>
      <c r="GR2" s="80"/>
      <c r="GS2" s="80"/>
      <c r="GT2" s="80"/>
      <c r="GU2" s="80"/>
      <c r="GV2" s="80"/>
      <c r="GW2" s="80"/>
      <c r="GX2" s="80"/>
      <c r="GY2" s="80"/>
      <c r="GZ2" s="80"/>
      <c r="HA2" s="80"/>
      <c r="HB2" s="80"/>
      <c r="HC2" s="80"/>
      <c r="HD2" s="80"/>
      <c r="HE2" s="80"/>
      <c r="HF2" s="80"/>
      <c r="HG2" s="80"/>
      <c r="HH2" s="80"/>
      <c r="HI2" s="80"/>
      <c r="HJ2" s="80"/>
      <c r="HK2" s="80"/>
      <c r="HL2" s="80"/>
      <c r="HM2" s="80"/>
      <c r="HN2" s="80"/>
      <c r="HO2" s="80"/>
      <c r="HP2" s="80"/>
      <c r="HQ2" s="80"/>
      <c r="HR2" s="80"/>
      <c r="HS2" s="80"/>
      <c r="HT2" s="80"/>
      <c r="HU2" s="80"/>
      <c r="HV2" s="80"/>
      <c r="HW2" s="80"/>
      <c r="HX2" s="80"/>
      <c r="HY2" s="80"/>
      <c r="HZ2" s="80"/>
      <c r="IA2" s="80"/>
      <c r="IB2" s="80"/>
      <c r="IC2" s="80"/>
      <c r="ID2" s="80"/>
      <c r="IE2" s="80"/>
      <c r="IF2" s="80"/>
      <c r="IG2" s="80"/>
      <c r="IH2" s="80"/>
      <c r="II2" s="80"/>
      <c r="IJ2" s="80"/>
      <c r="IK2" s="80"/>
      <c r="IL2" s="80"/>
      <c r="IM2" s="80"/>
      <c r="IN2" s="80"/>
      <c r="IO2" s="80"/>
      <c r="IP2" s="80"/>
      <c r="IQ2" s="80"/>
      <c r="IR2" s="80"/>
      <c r="IS2" s="80"/>
      <c r="IT2" s="80"/>
      <c r="IU2" s="80"/>
      <c r="IV2" s="80"/>
      <c r="IW2" s="80"/>
      <c r="IX2" s="80"/>
      <c r="IY2" s="80"/>
      <c r="IZ2" s="80"/>
      <c r="JA2" s="80"/>
      <c r="JB2" s="80"/>
      <c r="JC2" s="80"/>
      <c r="JD2" s="80"/>
      <c r="JE2" s="80"/>
      <c r="JF2" s="80"/>
      <c r="JG2" s="80"/>
      <c r="JH2" s="80"/>
      <c r="JI2" s="80"/>
      <c r="JJ2" s="80"/>
      <c r="JK2" s="80"/>
      <c r="JL2" s="80"/>
      <c r="JM2" s="80"/>
      <c r="JN2" s="80"/>
      <c r="JO2" s="80"/>
      <c r="JP2" s="80"/>
      <c r="JQ2" s="80"/>
      <c r="JR2" s="80"/>
      <c r="JS2" s="80"/>
      <c r="JT2" s="80"/>
      <c r="JU2" s="80"/>
      <c r="JV2" s="80"/>
      <c r="JW2" s="80"/>
      <c r="JX2" s="80"/>
      <c r="JY2" s="80"/>
      <c r="JZ2" s="80"/>
      <c r="KA2" s="80"/>
      <c r="KB2" s="80"/>
      <c r="KC2" s="80"/>
      <c r="KD2" s="80"/>
      <c r="KE2" s="80"/>
      <c r="KF2" s="80"/>
      <c r="KG2" s="80"/>
      <c r="KH2" s="80"/>
      <c r="KI2" s="80"/>
      <c r="KJ2" s="80"/>
      <c r="KK2" s="80"/>
      <c r="KL2" s="80"/>
      <c r="KM2" s="80"/>
      <c r="KN2" s="80"/>
      <c r="KO2" s="80"/>
      <c r="KP2" s="80"/>
      <c r="KQ2" s="80"/>
      <c r="KR2" s="80"/>
      <c r="KS2" s="80"/>
      <c r="KT2" s="80"/>
      <c r="KU2" s="80"/>
      <c r="KV2" s="80"/>
      <c r="KW2" s="80"/>
      <c r="KX2" s="80"/>
      <c r="KY2" s="80"/>
      <c r="KZ2" s="80"/>
      <c r="LA2" s="80"/>
      <c r="LB2" s="80"/>
      <c r="LC2" s="80"/>
      <c r="LD2" s="80"/>
      <c r="LE2" s="80"/>
      <c r="LF2" s="80"/>
      <c r="LG2" s="80"/>
      <c r="LH2" s="80"/>
      <c r="LI2" s="80"/>
      <c r="LJ2" s="80"/>
      <c r="LK2" s="80"/>
      <c r="LL2" s="80"/>
      <c r="LM2" s="80"/>
      <c r="LN2" s="80"/>
      <c r="LO2" s="80"/>
      <c r="LP2" s="80"/>
      <c r="LQ2" s="80"/>
      <c r="LR2" s="80"/>
      <c r="LS2" s="80"/>
      <c r="LT2" s="80"/>
      <c r="LU2" s="80"/>
      <c r="LV2" s="80"/>
      <c r="LW2" s="80"/>
      <c r="LX2" s="80"/>
      <c r="LY2" s="80"/>
      <c r="LZ2" s="80"/>
      <c r="MA2" s="80"/>
      <c r="MB2" s="80"/>
      <c r="MC2" s="80"/>
      <c r="MD2" s="80"/>
      <c r="ME2" s="80"/>
      <c r="MF2" s="80"/>
      <c r="MG2" s="80"/>
      <c r="MH2" s="80"/>
      <c r="MI2" s="80"/>
      <c r="MJ2" s="80"/>
      <c r="MK2" s="80"/>
      <c r="ML2" s="80"/>
      <c r="MM2" s="80"/>
      <c r="MN2" s="80"/>
      <c r="MO2" s="80"/>
      <c r="MP2" s="80"/>
      <c r="MQ2" s="80"/>
      <c r="MR2" s="80"/>
      <c r="MS2" s="80"/>
      <c r="MT2" s="80"/>
      <c r="MU2" s="80"/>
      <c r="MV2" s="80"/>
      <c r="MW2" s="80"/>
      <c r="MX2" s="80"/>
      <c r="MY2" s="80"/>
      <c r="MZ2" s="80"/>
      <c r="NA2" s="80"/>
      <c r="NB2" s="80"/>
      <c r="NC2" s="80"/>
      <c r="ND2" s="80"/>
      <c r="NE2" s="80"/>
      <c r="NF2" s="80"/>
      <c r="NG2" s="80"/>
      <c r="NH2" s="80"/>
      <c r="NI2" s="80"/>
      <c r="NJ2" s="80"/>
      <c r="NK2" s="80"/>
      <c r="NL2" s="80"/>
      <c r="NM2" s="80"/>
      <c r="NN2" s="80"/>
      <c r="NO2" s="80"/>
      <c r="NP2" s="80"/>
      <c r="NQ2" s="80"/>
      <c r="NR2" s="80"/>
      <c r="NS2" s="80"/>
      <c r="NT2" s="80"/>
      <c r="NU2" s="80"/>
      <c r="NV2" s="80"/>
      <c r="NW2" s="80"/>
      <c r="NX2" s="80"/>
      <c r="NY2" s="80"/>
      <c r="NZ2" s="80"/>
      <c r="OA2" s="80"/>
      <c r="OB2" s="80"/>
      <c r="OC2" s="80"/>
      <c r="OD2" s="80"/>
      <c r="OE2" s="80"/>
      <c r="OF2" s="80"/>
      <c r="OG2" s="80"/>
      <c r="OH2" s="80"/>
      <c r="OI2" s="80"/>
      <c r="OJ2" s="80"/>
      <c r="OK2" s="80"/>
      <c r="OL2" s="80"/>
      <c r="OM2" s="80"/>
      <c r="ON2" s="80"/>
      <c r="OO2" s="80"/>
      <c r="OP2" s="80"/>
      <c r="OQ2" s="80"/>
      <c r="OR2" s="80"/>
      <c r="OS2" s="80"/>
      <c r="OT2" s="80"/>
      <c r="OU2" s="80"/>
      <c r="OV2" s="80"/>
      <c r="OW2" s="80"/>
      <c r="OX2" s="80"/>
      <c r="OY2" s="80"/>
      <c r="OZ2" s="80"/>
      <c r="PA2" s="80"/>
      <c r="PB2" s="80"/>
      <c r="PC2" s="80"/>
      <c r="PD2" s="80"/>
      <c r="PE2" s="80"/>
      <c r="PF2" s="80"/>
      <c r="PG2" s="80"/>
      <c r="PH2" s="80"/>
      <c r="PI2" s="80"/>
      <c r="PJ2" s="80"/>
      <c r="PK2" s="80"/>
      <c r="PL2" s="80"/>
      <c r="PM2" s="80"/>
      <c r="PN2" s="80"/>
      <c r="PO2" s="80"/>
      <c r="PP2" s="80"/>
      <c r="PQ2" s="80"/>
      <c r="PR2" s="80"/>
      <c r="PS2" s="80"/>
      <c r="PT2" s="80"/>
      <c r="PU2" s="80"/>
      <c r="PV2" s="80"/>
      <c r="PW2" s="80"/>
      <c r="PX2" s="80"/>
      <c r="PY2" s="80"/>
      <c r="PZ2" s="80"/>
      <c r="QA2" s="80"/>
      <c r="QB2" s="80"/>
      <c r="QC2" s="80"/>
      <c r="QD2" s="80"/>
      <c r="QE2" s="80"/>
      <c r="QF2" s="80"/>
      <c r="QG2" s="80"/>
      <c r="QH2" s="80"/>
      <c r="QI2" s="80"/>
      <c r="QJ2" s="80"/>
      <c r="QK2" s="80"/>
      <c r="QL2" s="80"/>
      <c r="QM2" s="80"/>
      <c r="QN2" s="80"/>
      <c r="QO2" s="80"/>
      <c r="QP2" s="80"/>
      <c r="QQ2" s="80"/>
      <c r="QR2" s="80"/>
      <c r="QS2" s="80"/>
      <c r="QT2" s="80"/>
      <c r="QU2" s="80"/>
      <c r="QV2" s="80"/>
      <c r="QW2" s="80"/>
      <c r="QX2" s="80"/>
      <c r="QY2" s="80"/>
      <c r="QZ2" s="80"/>
      <c r="RA2" s="80"/>
      <c r="RB2" s="80"/>
      <c r="RC2" s="80"/>
      <c r="RD2" s="80"/>
      <c r="RE2" s="80"/>
      <c r="RF2" s="80"/>
      <c r="RG2" s="80"/>
      <c r="RH2" s="80"/>
      <c r="RI2" s="80"/>
      <c r="RJ2" s="80"/>
      <c r="RK2" s="80"/>
      <c r="RL2" s="80"/>
      <c r="RM2" s="80"/>
      <c r="RN2" s="80"/>
      <c r="RO2" s="80"/>
      <c r="RP2" s="80"/>
      <c r="RQ2" s="80"/>
      <c r="RR2" s="80"/>
      <c r="RS2" s="80"/>
      <c r="RT2" s="80"/>
      <c r="RU2" s="80"/>
      <c r="RV2" s="80"/>
      <c r="RW2" s="80"/>
      <c r="RX2" s="80"/>
      <c r="RY2" s="80"/>
      <c r="RZ2" s="80"/>
      <c r="SA2" s="80"/>
      <c r="SB2" s="80"/>
      <c r="SC2" s="80"/>
      <c r="SD2" s="80"/>
      <c r="SE2" s="80"/>
      <c r="SF2" s="80"/>
      <c r="SG2" s="80"/>
      <c r="SH2" s="80"/>
      <c r="SI2" s="80"/>
      <c r="SJ2" s="80"/>
      <c r="SK2" s="80"/>
      <c r="SL2" s="80"/>
      <c r="SM2" s="80"/>
      <c r="SN2" s="80"/>
      <c r="SO2" s="80"/>
      <c r="SP2" s="80"/>
      <c r="SQ2" s="80"/>
      <c r="SR2" s="80"/>
      <c r="SS2" s="80"/>
      <c r="ST2" s="80"/>
      <c r="SU2" s="80"/>
      <c r="SV2" s="80"/>
      <c r="SW2" s="80"/>
      <c r="SX2" s="80"/>
      <c r="SY2" s="80"/>
      <c r="SZ2" s="80"/>
      <c r="TA2" s="80"/>
      <c r="TB2" s="80"/>
      <c r="TC2" s="80"/>
      <c r="TD2" s="80"/>
      <c r="TE2" s="80"/>
      <c r="TF2" s="80"/>
      <c r="TG2" s="80"/>
      <c r="TH2" s="80"/>
      <c r="TI2" s="80"/>
      <c r="TJ2" s="80"/>
      <c r="TK2" s="80"/>
      <c r="TL2" s="80"/>
      <c r="TM2" s="80"/>
      <c r="TN2" s="80"/>
      <c r="TO2" s="80"/>
      <c r="TP2" s="80"/>
      <c r="TQ2" s="80"/>
      <c r="TR2" s="80"/>
      <c r="TS2" s="80"/>
      <c r="TT2" s="80"/>
      <c r="TU2" s="80"/>
      <c r="TV2" s="80"/>
      <c r="TW2" s="80"/>
      <c r="TX2" s="80"/>
      <c r="TY2" s="80"/>
      <c r="TZ2" s="80"/>
      <c r="UA2" s="80"/>
      <c r="UB2" s="80"/>
      <c r="UC2" s="80"/>
      <c r="UD2" s="80"/>
      <c r="UE2" s="80"/>
      <c r="UF2" s="80"/>
      <c r="UG2" s="80"/>
      <c r="UH2" s="80"/>
      <c r="UI2" s="80"/>
      <c r="UJ2" s="80"/>
      <c r="UK2" s="80"/>
      <c r="UL2" s="80"/>
      <c r="UM2" s="80"/>
      <c r="UN2" s="80"/>
      <c r="UO2" s="80"/>
      <c r="UP2" s="80"/>
      <c r="UQ2" s="80"/>
      <c r="UR2" s="80"/>
      <c r="US2" s="80"/>
      <c r="UT2" s="80"/>
      <c r="UU2" s="80"/>
      <c r="UV2" s="80"/>
      <c r="UW2" s="80"/>
      <c r="UX2" s="80"/>
      <c r="UY2" s="80"/>
      <c r="UZ2" s="80"/>
      <c r="VA2" s="80"/>
      <c r="VB2" s="80"/>
      <c r="VC2" s="80"/>
      <c r="VD2" s="80"/>
      <c r="VE2" s="80"/>
      <c r="VF2" s="80"/>
      <c r="VG2" s="80"/>
      <c r="VH2" s="80"/>
      <c r="VI2" s="80"/>
      <c r="VJ2" s="80"/>
      <c r="VK2" s="80"/>
      <c r="VL2" s="80"/>
      <c r="VM2" s="80"/>
      <c r="VN2" s="80"/>
      <c r="VO2" s="80"/>
      <c r="VP2" s="80"/>
      <c r="VQ2" s="80"/>
      <c r="VR2" s="80"/>
      <c r="VS2" s="80"/>
      <c r="VT2" s="80"/>
      <c r="VU2" s="80"/>
      <c r="VV2" s="80"/>
      <c r="VW2" s="80"/>
      <c r="VX2" s="80"/>
      <c r="VY2" s="80"/>
      <c r="VZ2" s="80"/>
      <c r="WA2" s="80"/>
      <c r="WB2" s="80"/>
      <c r="WC2" s="80"/>
      <c r="WD2" s="80"/>
      <c r="WE2" s="80"/>
      <c r="WF2" s="80"/>
      <c r="WG2" s="80"/>
      <c r="WH2" s="80"/>
      <c r="WI2" s="80"/>
      <c r="WJ2" s="80"/>
      <c r="WK2" s="80"/>
      <c r="WL2" s="80"/>
      <c r="WM2" s="80"/>
      <c r="WN2" s="80"/>
      <c r="WO2" s="80"/>
      <c r="WP2" s="80"/>
      <c r="WQ2" s="80"/>
      <c r="WR2" s="80"/>
      <c r="WS2" s="80"/>
      <c r="WT2" s="80"/>
      <c r="WU2" s="80"/>
      <c r="WV2" s="80"/>
      <c r="WW2" s="80"/>
      <c r="WX2" s="80"/>
      <c r="WY2" s="80"/>
      <c r="WZ2" s="80"/>
      <c r="XA2" s="80"/>
      <c r="XB2" s="80"/>
      <c r="XC2" s="80"/>
      <c r="XD2" s="80"/>
      <c r="XE2" s="80"/>
      <c r="XF2" s="80"/>
      <c r="XG2" s="80"/>
      <c r="XH2" s="80"/>
      <c r="XI2" s="80"/>
      <c r="XJ2" s="80"/>
      <c r="XK2" s="80"/>
      <c r="XL2" s="80"/>
      <c r="XM2" s="80"/>
      <c r="XN2" s="80"/>
      <c r="XO2" s="80"/>
      <c r="XP2" s="80"/>
      <c r="XQ2" s="80"/>
      <c r="XR2" s="80"/>
      <c r="XS2" s="80"/>
      <c r="XT2" s="80"/>
      <c r="XU2" s="80"/>
      <c r="XV2" s="80"/>
      <c r="XW2" s="80"/>
      <c r="XX2" s="80"/>
      <c r="XY2" s="80"/>
      <c r="XZ2" s="80"/>
      <c r="YA2" s="80"/>
      <c r="YB2" s="80"/>
      <c r="YC2" s="80"/>
      <c r="YD2" s="80"/>
      <c r="YE2" s="80"/>
      <c r="YF2" s="80"/>
      <c r="YG2" s="80"/>
      <c r="YH2" s="80"/>
      <c r="YI2" s="80"/>
      <c r="YJ2" s="80"/>
      <c r="YK2" s="80"/>
      <c r="YL2" s="80"/>
      <c r="YM2" s="80"/>
      <c r="YN2" s="80"/>
      <c r="YO2" s="80"/>
      <c r="YP2" s="80"/>
      <c r="YQ2" s="80"/>
      <c r="YR2" s="80"/>
      <c r="YS2" s="80"/>
      <c r="YT2" s="80"/>
      <c r="YU2" s="80"/>
      <c r="YV2" s="80"/>
      <c r="YW2" s="80"/>
      <c r="YX2" s="80"/>
      <c r="YY2" s="80"/>
      <c r="YZ2" s="80"/>
      <c r="ZA2" s="80"/>
      <c r="ZB2" s="80"/>
      <c r="ZC2" s="80"/>
      <c r="ZD2" s="80"/>
      <c r="ZE2" s="80"/>
      <c r="ZF2" s="80"/>
      <c r="ZG2" s="80"/>
      <c r="ZH2" s="80"/>
      <c r="ZI2" s="80"/>
      <c r="ZJ2" s="80"/>
      <c r="ZK2" s="80"/>
      <c r="ZL2" s="80"/>
      <c r="ZM2" s="80"/>
      <c r="ZN2" s="80"/>
      <c r="ZO2" s="80"/>
      <c r="ZP2" s="80"/>
      <c r="ZQ2" s="80"/>
      <c r="ZR2" s="80"/>
      <c r="ZS2" s="80"/>
      <c r="ZT2" s="80"/>
      <c r="ZU2" s="80"/>
      <c r="ZV2" s="80"/>
      <c r="ZW2" s="80"/>
      <c r="ZX2" s="80"/>
      <c r="ZY2" s="80"/>
      <c r="ZZ2" s="80"/>
      <c r="AAA2" s="80"/>
      <c r="AAB2" s="80"/>
      <c r="AAC2" s="80"/>
      <c r="AAD2" s="80"/>
      <c r="AAE2" s="80"/>
      <c r="AAF2" s="80"/>
      <c r="AAG2" s="80"/>
      <c r="AAH2" s="80"/>
      <c r="AAI2" s="80"/>
      <c r="AAJ2" s="80"/>
      <c r="AAK2" s="80"/>
      <c r="AAL2" s="80"/>
      <c r="AAM2" s="80"/>
      <c r="AAN2" s="80"/>
      <c r="AAO2" s="80"/>
      <c r="AAP2" s="80"/>
      <c r="AAQ2" s="80"/>
      <c r="AAR2" s="80"/>
      <c r="AAS2" s="80"/>
      <c r="AAT2" s="80"/>
      <c r="AAU2" s="80"/>
      <c r="AAV2" s="80"/>
      <c r="AAW2" s="80"/>
      <c r="AAX2" s="80"/>
      <c r="AAY2" s="80"/>
      <c r="AAZ2" s="80"/>
      <c r="ABA2" s="80"/>
      <c r="ABB2" s="80"/>
      <c r="ABC2" s="80"/>
      <c r="ABD2" s="80"/>
      <c r="ABE2" s="80"/>
      <c r="ABF2" s="80"/>
      <c r="ABG2" s="80"/>
      <c r="ABH2" s="80"/>
      <c r="ABI2" s="80"/>
      <c r="ABJ2" s="80"/>
      <c r="ABK2" s="80"/>
      <c r="ABL2" s="80"/>
      <c r="ABM2" s="80"/>
      <c r="ABN2" s="80"/>
      <c r="ABO2" s="80"/>
      <c r="ABP2" s="80"/>
      <c r="ABQ2" s="80"/>
      <c r="ABR2" s="80"/>
      <c r="ABS2" s="80"/>
      <c r="ABT2" s="80"/>
      <c r="ABU2" s="80"/>
      <c r="ABV2" s="80"/>
      <c r="ABW2" s="80"/>
      <c r="ABX2" s="80"/>
      <c r="ABY2" s="80"/>
      <c r="ABZ2" s="80"/>
      <c r="ACA2" s="80"/>
      <c r="ACB2" s="80"/>
      <c r="ACC2" s="80"/>
      <c r="ACD2" s="80"/>
      <c r="ACE2" s="80"/>
      <c r="ACF2" s="80"/>
      <c r="ACG2" s="80"/>
      <c r="ACH2" s="80"/>
      <c r="ACI2" s="80"/>
      <c r="ACJ2" s="80"/>
      <c r="ACK2" s="80"/>
      <c r="ACL2" s="80"/>
      <c r="ACM2" s="80"/>
      <c r="ACN2" s="80"/>
      <c r="ACO2" s="80"/>
      <c r="ACP2" s="80"/>
      <c r="ACQ2" s="80"/>
      <c r="ACR2" s="80"/>
      <c r="ACS2" s="80"/>
      <c r="ACT2" s="80"/>
      <c r="ACU2" s="80"/>
      <c r="ACV2" s="80"/>
      <c r="ACW2" s="80"/>
      <c r="ACX2" s="80"/>
      <c r="ACY2" s="80"/>
      <c r="ACZ2" s="80"/>
      <c r="ADA2" s="80"/>
      <c r="ADB2" s="80"/>
      <c r="ADC2" s="80"/>
      <c r="ADD2" s="80"/>
      <c r="ADE2" s="80"/>
      <c r="ADF2" s="80"/>
      <c r="ADG2" s="80"/>
      <c r="ADH2" s="80"/>
      <c r="ADI2" s="80"/>
      <c r="ADJ2" s="80"/>
      <c r="ADK2" s="80"/>
      <c r="ADL2" s="80"/>
      <c r="ADM2" s="80"/>
      <c r="ADN2" s="80"/>
      <c r="ADO2" s="80"/>
      <c r="ADP2" s="80"/>
      <c r="ADQ2" s="80"/>
      <c r="ADR2" s="80"/>
      <c r="ADS2" s="80"/>
      <c r="ADT2" s="80"/>
      <c r="ADU2" s="80"/>
      <c r="ADV2" s="80"/>
      <c r="ADW2" s="80"/>
      <c r="ADX2" s="80"/>
      <c r="ADY2" s="80"/>
      <c r="ADZ2" s="80"/>
      <c r="AEA2" s="80"/>
      <c r="AEB2" s="80"/>
      <c r="AEC2" s="80"/>
      <c r="AED2" s="80"/>
      <c r="AEE2" s="80"/>
      <c r="AEF2" s="80"/>
      <c r="AEG2" s="80"/>
      <c r="AEH2" s="80"/>
      <c r="AEI2" s="80"/>
      <c r="AEJ2" s="80"/>
      <c r="AEK2" s="80"/>
      <c r="AEL2" s="80"/>
      <c r="AEM2" s="80"/>
      <c r="AEN2" s="80"/>
      <c r="AEO2" s="80"/>
      <c r="AEP2" s="80"/>
      <c r="AEQ2" s="80"/>
      <c r="AER2" s="80"/>
      <c r="AES2" s="80"/>
      <c r="AET2" s="80"/>
      <c r="AEU2" s="80"/>
      <c r="AEV2" s="80"/>
      <c r="AEW2" s="80"/>
      <c r="AEX2" s="80"/>
      <c r="AEY2" s="80"/>
      <c r="AEZ2" s="80"/>
      <c r="AFA2" s="80"/>
      <c r="AFB2" s="80"/>
      <c r="AFC2" s="80"/>
      <c r="AFD2" s="80"/>
      <c r="AFE2" s="80"/>
      <c r="AFF2" s="80"/>
      <c r="AFG2" s="80"/>
      <c r="AFH2" s="80"/>
      <c r="AFI2" s="80"/>
      <c r="AFJ2" s="80"/>
      <c r="AFK2" s="80"/>
      <c r="AFL2" s="80"/>
      <c r="AFM2" s="80"/>
      <c r="AFN2" s="80"/>
      <c r="AFO2" s="80"/>
      <c r="AFP2" s="80"/>
      <c r="AFQ2" s="80"/>
      <c r="AFR2" s="80"/>
      <c r="AFS2" s="80"/>
      <c r="AFT2" s="80"/>
      <c r="AFU2" s="80"/>
      <c r="AFV2" s="80"/>
      <c r="AFW2" s="80"/>
      <c r="AFX2" s="80"/>
      <c r="AFY2" s="80"/>
      <c r="AFZ2" s="80"/>
      <c r="AGA2" s="80"/>
      <c r="AGB2" s="80"/>
      <c r="AGC2" s="80"/>
      <c r="AGD2" s="80"/>
      <c r="AGE2" s="80"/>
      <c r="AGF2" s="80"/>
      <c r="AGG2" s="80"/>
      <c r="AGH2" s="80"/>
      <c r="AGI2" s="80"/>
      <c r="AGJ2" s="80"/>
      <c r="AGK2" s="80"/>
      <c r="AGL2" s="80"/>
      <c r="AGM2" s="80"/>
      <c r="AGN2" s="80"/>
      <c r="AGO2" s="80"/>
      <c r="AGP2" s="80"/>
      <c r="AGQ2" s="80"/>
      <c r="AGR2" s="80"/>
      <c r="AGS2" s="80"/>
      <c r="AGT2" s="80"/>
      <c r="AGU2" s="80"/>
      <c r="AGV2" s="80"/>
      <c r="AGW2" s="80"/>
      <c r="AGX2" s="80"/>
      <c r="AGY2" s="80"/>
      <c r="AGZ2" s="80"/>
      <c r="AHA2" s="80"/>
      <c r="AHB2" s="80"/>
      <c r="AHC2" s="80"/>
      <c r="AHD2" s="80"/>
      <c r="AHE2" s="80"/>
      <c r="AHF2" s="80"/>
      <c r="AHG2" s="80"/>
      <c r="AHH2" s="80"/>
      <c r="AHI2" s="80"/>
      <c r="AHJ2" s="80"/>
      <c r="AHK2" s="80"/>
      <c r="AHL2" s="80"/>
      <c r="AHM2" s="80"/>
      <c r="AHN2" s="80"/>
      <c r="AHO2" s="80"/>
      <c r="AHP2" s="80"/>
      <c r="AHQ2" s="80"/>
      <c r="AHR2" s="80"/>
      <c r="AHS2" s="80"/>
      <c r="AHT2" s="80"/>
      <c r="AHU2" s="80"/>
      <c r="AHV2" s="80"/>
      <c r="AHW2" s="80"/>
      <c r="AHX2" s="80"/>
      <c r="AHY2" s="80"/>
      <c r="AHZ2" s="80"/>
      <c r="AIA2" s="80"/>
      <c r="AIB2" s="80"/>
      <c r="AIC2" s="80"/>
      <c r="AID2" s="80"/>
      <c r="AIE2" s="80"/>
      <c r="AIF2" s="80"/>
      <c r="AIG2" s="80"/>
      <c r="AIH2" s="80"/>
      <c r="AII2" s="80"/>
      <c r="AIJ2" s="80"/>
      <c r="AIK2" s="80"/>
      <c r="AIL2" s="80"/>
      <c r="AIM2" s="80"/>
      <c r="AIN2" s="80"/>
      <c r="AIO2" s="80"/>
      <c r="AIP2" s="80"/>
      <c r="AIQ2" s="80"/>
      <c r="AIR2" s="80"/>
      <c r="AIS2" s="80"/>
      <c r="AIT2" s="80"/>
      <c r="AIU2" s="80"/>
      <c r="AIV2" s="80"/>
      <c r="AIW2" s="80"/>
      <c r="AIX2" s="80"/>
      <c r="AIY2" s="80"/>
      <c r="AIZ2" s="80"/>
      <c r="AJA2" s="80"/>
      <c r="AJB2" s="80"/>
      <c r="AJC2" s="80"/>
      <c r="AJD2" s="80"/>
      <c r="AJE2" s="80"/>
      <c r="AJF2" s="80"/>
      <c r="AJG2" s="80"/>
      <c r="AJH2" s="80"/>
      <c r="AJI2" s="80"/>
      <c r="AJJ2" s="80"/>
      <c r="AJK2" s="80"/>
      <c r="AJL2" s="80"/>
      <c r="AJM2" s="80"/>
      <c r="AJN2" s="80"/>
      <c r="AJO2" s="80"/>
      <c r="AJP2" s="80"/>
      <c r="AJQ2" s="80"/>
      <c r="AJR2" s="80"/>
      <c r="AJS2" s="80"/>
      <c r="AJT2" s="80"/>
      <c r="AJU2" s="80"/>
      <c r="AJV2" s="80"/>
      <c r="AJW2" s="80"/>
      <c r="AJX2" s="80"/>
      <c r="AJY2" s="80"/>
      <c r="AJZ2" s="80"/>
      <c r="AKA2" s="80"/>
      <c r="AKB2" s="80"/>
      <c r="AKC2" s="80"/>
      <c r="AKD2" s="80"/>
      <c r="AKE2" s="80"/>
      <c r="AKF2" s="80"/>
      <c r="AKG2" s="80"/>
      <c r="AKH2" s="80"/>
      <c r="AKI2" s="80"/>
      <c r="AKJ2" s="80"/>
      <c r="AKK2" s="80"/>
      <c r="AKL2" s="80"/>
    </row>
    <row r="3" spans="1:974" s="81" customFormat="1" ht="15.75">
      <c r="A3" s="436" t="s">
        <v>4</v>
      </c>
      <c r="B3" s="436"/>
      <c r="C3" s="267"/>
      <c r="D3" s="267"/>
      <c r="E3" s="267"/>
      <c r="F3" s="267"/>
      <c r="G3" s="267"/>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80"/>
      <c r="FQ3" s="80"/>
      <c r="FR3" s="80"/>
      <c r="FS3" s="80"/>
      <c r="FT3" s="80"/>
      <c r="FU3" s="80"/>
      <c r="FV3" s="80"/>
      <c r="FW3" s="80"/>
      <c r="FX3" s="80"/>
      <c r="FY3" s="80"/>
      <c r="FZ3" s="80"/>
      <c r="GA3" s="80"/>
      <c r="GB3" s="80"/>
      <c r="GC3" s="80"/>
      <c r="GD3" s="80"/>
      <c r="GE3" s="80"/>
      <c r="GF3" s="80"/>
      <c r="GG3" s="80"/>
      <c r="GH3" s="80"/>
      <c r="GI3" s="80"/>
      <c r="GJ3" s="80"/>
      <c r="GK3" s="80"/>
      <c r="GL3" s="80"/>
      <c r="GM3" s="80"/>
      <c r="GN3" s="80"/>
      <c r="GO3" s="80"/>
      <c r="GP3" s="80"/>
      <c r="GQ3" s="80"/>
      <c r="GR3" s="80"/>
      <c r="GS3" s="80"/>
      <c r="GT3" s="80"/>
      <c r="GU3" s="80"/>
      <c r="GV3" s="80"/>
      <c r="GW3" s="80"/>
      <c r="GX3" s="80"/>
      <c r="GY3" s="80"/>
      <c r="GZ3" s="80"/>
      <c r="HA3" s="80"/>
      <c r="HB3" s="80"/>
      <c r="HC3" s="80"/>
      <c r="HD3" s="80"/>
      <c r="HE3" s="80"/>
      <c r="HF3" s="80"/>
      <c r="HG3" s="80"/>
      <c r="HH3" s="80"/>
      <c r="HI3" s="80"/>
      <c r="HJ3" s="80"/>
      <c r="HK3" s="80"/>
      <c r="HL3" s="80"/>
      <c r="HM3" s="80"/>
      <c r="HN3" s="80"/>
      <c r="HO3" s="80"/>
      <c r="HP3" s="80"/>
      <c r="HQ3" s="80"/>
      <c r="HR3" s="80"/>
      <c r="HS3" s="80"/>
      <c r="HT3" s="80"/>
      <c r="HU3" s="80"/>
      <c r="HV3" s="80"/>
      <c r="HW3" s="80"/>
      <c r="HX3" s="80"/>
      <c r="HY3" s="80"/>
      <c r="HZ3" s="80"/>
      <c r="IA3" s="80"/>
      <c r="IB3" s="80"/>
      <c r="IC3" s="80"/>
      <c r="ID3" s="80"/>
      <c r="IE3" s="80"/>
      <c r="IF3" s="80"/>
      <c r="IG3" s="80"/>
      <c r="IH3" s="80"/>
      <c r="II3" s="80"/>
      <c r="IJ3" s="80"/>
      <c r="IK3" s="80"/>
      <c r="IL3" s="80"/>
      <c r="IM3" s="80"/>
      <c r="IN3" s="80"/>
      <c r="IO3" s="80"/>
      <c r="IP3" s="80"/>
      <c r="IQ3" s="80"/>
      <c r="IR3" s="80"/>
      <c r="IS3" s="80"/>
      <c r="IT3" s="80"/>
      <c r="IU3" s="80"/>
      <c r="IV3" s="80"/>
      <c r="IW3" s="80"/>
      <c r="IX3" s="80"/>
      <c r="IY3" s="80"/>
      <c r="IZ3" s="80"/>
      <c r="JA3" s="80"/>
      <c r="JB3" s="80"/>
      <c r="JC3" s="80"/>
      <c r="JD3" s="80"/>
      <c r="JE3" s="80"/>
      <c r="JF3" s="80"/>
      <c r="JG3" s="80"/>
      <c r="JH3" s="80"/>
      <c r="JI3" s="80"/>
      <c r="JJ3" s="80"/>
      <c r="JK3" s="80"/>
      <c r="JL3" s="80"/>
      <c r="JM3" s="80"/>
      <c r="JN3" s="80"/>
      <c r="JO3" s="80"/>
      <c r="JP3" s="80"/>
      <c r="JQ3" s="80"/>
      <c r="JR3" s="80"/>
      <c r="JS3" s="80"/>
      <c r="JT3" s="80"/>
      <c r="JU3" s="80"/>
      <c r="JV3" s="80"/>
      <c r="JW3" s="80"/>
      <c r="JX3" s="80"/>
      <c r="JY3" s="80"/>
      <c r="JZ3" s="80"/>
      <c r="KA3" s="80"/>
      <c r="KB3" s="80"/>
      <c r="KC3" s="80"/>
      <c r="KD3" s="80"/>
      <c r="KE3" s="80"/>
      <c r="KF3" s="80"/>
      <c r="KG3" s="80"/>
      <c r="KH3" s="80"/>
      <c r="KI3" s="80"/>
      <c r="KJ3" s="80"/>
      <c r="KK3" s="80"/>
      <c r="KL3" s="80"/>
      <c r="KM3" s="80"/>
      <c r="KN3" s="80"/>
      <c r="KO3" s="80"/>
      <c r="KP3" s="80"/>
      <c r="KQ3" s="80"/>
      <c r="KR3" s="80"/>
      <c r="KS3" s="80"/>
      <c r="KT3" s="80"/>
      <c r="KU3" s="80"/>
      <c r="KV3" s="80"/>
      <c r="KW3" s="80"/>
      <c r="KX3" s="80"/>
      <c r="KY3" s="80"/>
      <c r="KZ3" s="80"/>
      <c r="LA3" s="80"/>
      <c r="LB3" s="80"/>
      <c r="LC3" s="80"/>
      <c r="LD3" s="80"/>
      <c r="LE3" s="80"/>
      <c r="LF3" s="80"/>
      <c r="LG3" s="80"/>
      <c r="LH3" s="80"/>
      <c r="LI3" s="80"/>
      <c r="LJ3" s="80"/>
      <c r="LK3" s="80"/>
      <c r="LL3" s="80"/>
      <c r="LM3" s="80"/>
      <c r="LN3" s="80"/>
      <c r="LO3" s="80"/>
      <c r="LP3" s="80"/>
      <c r="LQ3" s="80"/>
      <c r="LR3" s="80"/>
      <c r="LS3" s="80"/>
      <c r="LT3" s="80"/>
      <c r="LU3" s="80"/>
      <c r="LV3" s="80"/>
      <c r="LW3" s="80"/>
      <c r="LX3" s="80"/>
      <c r="LY3" s="80"/>
      <c r="LZ3" s="80"/>
      <c r="MA3" s="80"/>
      <c r="MB3" s="80"/>
      <c r="MC3" s="80"/>
      <c r="MD3" s="80"/>
      <c r="ME3" s="80"/>
      <c r="MF3" s="80"/>
      <c r="MG3" s="80"/>
      <c r="MH3" s="80"/>
      <c r="MI3" s="80"/>
      <c r="MJ3" s="80"/>
      <c r="MK3" s="80"/>
      <c r="ML3" s="80"/>
      <c r="MM3" s="80"/>
      <c r="MN3" s="80"/>
      <c r="MO3" s="80"/>
      <c r="MP3" s="80"/>
      <c r="MQ3" s="80"/>
      <c r="MR3" s="80"/>
      <c r="MS3" s="80"/>
      <c r="MT3" s="80"/>
      <c r="MU3" s="80"/>
      <c r="MV3" s="80"/>
      <c r="MW3" s="80"/>
      <c r="MX3" s="80"/>
      <c r="MY3" s="80"/>
      <c r="MZ3" s="80"/>
      <c r="NA3" s="80"/>
      <c r="NB3" s="80"/>
      <c r="NC3" s="80"/>
      <c r="ND3" s="80"/>
      <c r="NE3" s="80"/>
      <c r="NF3" s="80"/>
      <c r="NG3" s="80"/>
      <c r="NH3" s="80"/>
      <c r="NI3" s="80"/>
      <c r="NJ3" s="80"/>
      <c r="NK3" s="80"/>
      <c r="NL3" s="80"/>
      <c r="NM3" s="80"/>
      <c r="NN3" s="80"/>
      <c r="NO3" s="80"/>
      <c r="NP3" s="80"/>
      <c r="NQ3" s="80"/>
      <c r="NR3" s="80"/>
      <c r="NS3" s="80"/>
      <c r="NT3" s="80"/>
      <c r="NU3" s="80"/>
      <c r="NV3" s="80"/>
      <c r="NW3" s="80"/>
      <c r="NX3" s="80"/>
      <c r="NY3" s="80"/>
      <c r="NZ3" s="80"/>
      <c r="OA3" s="80"/>
      <c r="OB3" s="80"/>
      <c r="OC3" s="80"/>
      <c r="OD3" s="80"/>
      <c r="OE3" s="80"/>
      <c r="OF3" s="80"/>
      <c r="OG3" s="80"/>
      <c r="OH3" s="80"/>
      <c r="OI3" s="80"/>
      <c r="OJ3" s="80"/>
      <c r="OK3" s="80"/>
      <c r="OL3" s="80"/>
      <c r="OM3" s="80"/>
      <c r="ON3" s="80"/>
      <c r="OO3" s="80"/>
      <c r="OP3" s="80"/>
      <c r="OQ3" s="80"/>
      <c r="OR3" s="80"/>
      <c r="OS3" s="80"/>
      <c r="OT3" s="80"/>
      <c r="OU3" s="80"/>
      <c r="OV3" s="80"/>
      <c r="OW3" s="80"/>
      <c r="OX3" s="80"/>
      <c r="OY3" s="80"/>
      <c r="OZ3" s="80"/>
      <c r="PA3" s="80"/>
      <c r="PB3" s="80"/>
      <c r="PC3" s="80"/>
      <c r="PD3" s="80"/>
      <c r="PE3" s="80"/>
      <c r="PF3" s="80"/>
      <c r="PG3" s="80"/>
      <c r="PH3" s="80"/>
      <c r="PI3" s="80"/>
      <c r="PJ3" s="80"/>
      <c r="PK3" s="80"/>
      <c r="PL3" s="80"/>
      <c r="PM3" s="80"/>
      <c r="PN3" s="80"/>
      <c r="PO3" s="80"/>
      <c r="PP3" s="80"/>
      <c r="PQ3" s="80"/>
      <c r="PR3" s="80"/>
      <c r="PS3" s="80"/>
      <c r="PT3" s="80"/>
      <c r="PU3" s="80"/>
      <c r="PV3" s="80"/>
      <c r="PW3" s="80"/>
      <c r="PX3" s="80"/>
      <c r="PY3" s="80"/>
      <c r="PZ3" s="80"/>
      <c r="QA3" s="80"/>
      <c r="QB3" s="80"/>
      <c r="QC3" s="80"/>
      <c r="QD3" s="80"/>
      <c r="QE3" s="80"/>
      <c r="QF3" s="80"/>
      <c r="QG3" s="80"/>
      <c r="QH3" s="80"/>
      <c r="QI3" s="80"/>
      <c r="QJ3" s="80"/>
      <c r="QK3" s="80"/>
      <c r="QL3" s="80"/>
      <c r="QM3" s="80"/>
      <c r="QN3" s="80"/>
      <c r="QO3" s="80"/>
      <c r="QP3" s="80"/>
      <c r="QQ3" s="80"/>
      <c r="QR3" s="80"/>
      <c r="QS3" s="80"/>
      <c r="QT3" s="80"/>
      <c r="QU3" s="80"/>
      <c r="QV3" s="80"/>
      <c r="QW3" s="80"/>
      <c r="QX3" s="80"/>
      <c r="QY3" s="80"/>
      <c r="QZ3" s="80"/>
      <c r="RA3" s="80"/>
      <c r="RB3" s="80"/>
      <c r="RC3" s="80"/>
      <c r="RD3" s="80"/>
      <c r="RE3" s="80"/>
      <c r="RF3" s="80"/>
      <c r="RG3" s="80"/>
      <c r="RH3" s="80"/>
      <c r="RI3" s="80"/>
      <c r="RJ3" s="80"/>
      <c r="RK3" s="80"/>
      <c r="RL3" s="80"/>
      <c r="RM3" s="80"/>
      <c r="RN3" s="80"/>
      <c r="RO3" s="80"/>
      <c r="RP3" s="80"/>
      <c r="RQ3" s="80"/>
      <c r="RR3" s="80"/>
      <c r="RS3" s="80"/>
      <c r="RT3" s="80"/>
      <c r="RU3" s="80"/>
      <c r="RV3" s="80"/>
      <c r="RW3" s="80"/>
      <c r="RX3" s="80"/>
      <c r="RY3" s="80"/>
      <c r="RZ3" s="80"/>
      <c r="SA3" s="80"/>
      <c r="SB3" s="80"/>
      <c r="SC3" s="80"/>
      <c r="SD3" s="80"/>
      <c r="SE3" s="80"/>
      <c r="SF3" s="80"/>
      <c r="SG3" s="80"/>
      <c r="SH3" s="80"/>
      <c r="SI3" s="80"/>
      <c r="SJ3" s="80"/>
      <c r="SK3" s="80"/>
      <c r="SL3" s="80"/>
      <c r="SM3" s="80"/>
      <c r="SN3" s="80"/>
      <c r="SO3" s="80"/>
      <c r="SP3" s="80"/>
      <c r="SQ3" s="80"/>
      <c r="SR3" s="80"/>
      <c r="SS3" s="80"/>
      <c r="ST3" s="80"/>
      <c r="SU3" s="80"/>
      <c r="SV3" s="80"/>
      <c r="SW3" s="80"/>
      <c r="SX3" s="80"/>
      <c r="SY3" s="80"/>
      <c r="SZ3" s="80"/>
      <c r="TA3" s="80"/>
      <c r="TB3" s="80"/>
      <c r="TC3" s="80"/>
      <c r="TD3" s="80"/>
      <c r="TE3" s="80"/>
      <c r="TF3" s="80"/>
      <c r="TG3" s="80"/>
      <c r="TH3" s="80"/>
      <c r="TI3" s="80"/>
      <c r="TJ3" s="80"/>
      <c r="TK3" s="80"/>
      <c r="TL3" s="80"/>
      <c r="TM3" s="80"/>
      <c r="TN3" s="80"/>
      <c r="TO3" s="80"/>
      <c r="TP3" s="80"/>
      <c r="TQ3" s="80"/>
      <c r="TR3" s="80"/>
      <c r="TS3" s="80"/>
      <c r="TT3" s="80"/>
      <c r="TU3" s="80"/>
      <c r="TV3" s="80"/>
      <c r="TW3" s="80"/>
      <c r="TX3" s="80"/>
      <c r="TY3" s="80"/>
      <c r="TZ3" s="80"/>
      <c r="UA3" s="80"/>
      <c r="UB3" s="80"/>
      <c r="UC3" s="80"/>
      <c r="UD3" s="80"/>
      <c r="UE3" s="80"/>
      <c r="UF3" s="80"/>
      <c r="UG3" s="80"/>
      <c r="UH3" s="80"/>
      <c r="UI3" s="80"/>
      <c r="UJ3" s="80"/>
      <c r="UK3" s="80"/>
      <c r="UL3" s="80"/>
      <c r="UM3" s="80"/>
      <c r="UN3" s="80"/>
      <c r="UO3" s="80"/>
      <c r="UP3" s="80"/>
      <c r="UQ3" s="80"/>
      <c r="UR3" s="80"/>
      <c r="US3" s="80"/>
      <c r="UT3" s="80"/>
      <c r="UU3" s="80"/>
      <c r="UV3" s="80"/>
      <c r="UW3" s="80"/>
      <c r="UX3" s="80"/>
      <c r="UY3" s="80"/>
      <c r="UZ3" s="80"/>
      <c r="VA3" s="80"/>
      <c r="VB3" s="80"/>
      <c r="VC3" s="80"/>
      <c r="VD3" s="80"/>
      <c r="VE3" s="80"/>
      <c r="VF3" s="80"/>
      <c r="VG3" s="80"/>
      <c r="VH3" s="80"/>
      <c r="VI3" s="80"/>
      <c r="VJ3" s="80"/>
      <c r="VK3" s="80"/>
      <c r="VL3" s="80"/>
      <c r="VM3" s="80"/>
      <c r="VN3" s="80"/>
      <c r="VO3" s="80"/>
      <c r="VP3" s="80"/>
      <c r="VQ3" s="80"/>
      <c r="VR3" s="80"/>
      <c r="VS3" s="80"/>
      <c r="VT3" s="80"/>
      <c r="VU3" s="80"/>
      <c r="VV3" s="80"/>
      <c r="VW3" s="80"/>
      <c r="VX3" s="80"/>
      <c r="VY3" s="80"/>
      <c r="VZ3" s="80"/>
      <c r="WA3" s="80"/>
      <c r="WB3" s="80"/>
      <c r="WC3" s="80"/>
      <c r="WD3" s="80"/>
      <c r="WE3" s="80"/>
      <c r="WF3" s="80"/>
      <c r="WG3" s="80"/>
      <c r="WH3" s="80"/>
      <c r="WI3" s="80"/>
      <c r="WJ3" s="80"/>
      <c r="WK3" s="80"/>
      <c r="WL3" s="80"/>
      <c r="WM3" s="80"/>
      <c r="WN3" s="80"/>
      <c r="WO3" s="80"/>
      <c r="WP3" s="80"/>
      <c r="WQ3" s="80"/>
      <c r="WR3" s="80"/>
      <c r="WS3" s="80"/>
      <c r="WT3" s="80"/>
      <c r="WU3" s="80"/>
      <c r="WV3" s="80"/>
      <c r="WW3" s="80"/>
      <c r="WX3" s="80"/>
      <c r="WY3" s="80"/>
      <c r="WZ3" s="80"/>
      <c r="XA3" s="80"/>
      <c r="XB3" s="80"/>
      <c r="XC3" s="80"/>
      <c r="XD3" s="80"/>
      <c r="XE3" s="80"/>
      <c r="XF3" s="80"/>
      <c r="XG3" s="80"/>
      <c r="XH3" s="80"/>
      <c r="XI3" s="80"/>
      <c r="XJ3" s="80"/>
      <c r="XK3" s="80"/>
      <c r="XL3" s="80"/>
      <c r="XM3" s="80"/>
      <c r="XN3" s="80"/>
      <c r="XO3" s="80"/>
      <c r="XP3" s="80"/>
      <c r="XQ3" s="80"/>
      <c r="XR3" s="80"/>
      <c r="XS3" s="80"/>
      <c r="XT3" s="80"/>
      <c r="XU3" s="80"/>
      <c r="XV3" s="80"/>
      <c r="XW3" s="80"/>
      <c r="XX3" s="80"/>
      <c r="XY3" s="80"/>
      <c r="XZ3" s="80"/>
      <c r="YA3" s="80"/>
      <c r="YB3" s="80"/>
      <c r="YC3" s="80"/>
      <c r="YD3" s="80"/>
      <c r="YE3" s="80"/>
      <c r="YF3" s="80"/>
      <c r="YG3" s="80"/>
      <c r="YH3" s="80"/>
      <c r="YI3" s="80"/>
      <c r="YJ3" s="80"/>
      <c r="YK3" s="80"/>
      <c r="YL3" s="80"/>
      <c r="YM3" s="80"/>
      <c r="YN3" s="80"/>
      <c r="YO3" s="80"/>
      <c r="YP3" s="80"/>
      <c r="YQ3" s="80"/>
      <c r="YR3" s="80"/>
      <c r="YS3" s="80"/>
      <c r="YT3" s="80"/>
      <c r="YU3" s="80"/>
      <c r="YV3" s="80"/>
      <c r="YW3" s="80"/>
      <c r="YX3" s="80"/>
      <c r="YY3" s="80"/>
      <c r="YZ3" s="80"/>
      <c r="ZA3" s="80"/>
      <c r="ZB3" s="80"/>
      <c r="ZC3" s="80"/>
      <c r="ZD3" s="80"/>
      <c r="ZE3" s="80"/>
      <c r="ZF3" s="80"/>
      <c r="ZG3" s="80"/>
      <c r="ZH3" s="80"/>
      <c r="ZI3" s="80"/>
      <c r="ZJ3" s="80"/>
      <c r="ZK3" s="80"/>
      <c r="ZL3" s="80"/>
      <c r="ZM3" s="80"/>
      <c r="ZN3" s="80"/>
      <c r="ZO3" s="80"/>
      <c r="ZP3" s="80"/>
      <c r="ZQ3" s="80"/>
      <c r="ZR3" s="80"/>
      <c r="ZS3" s="80"/>
      <c r="ZT3" s="80"/>
      <c r="ZU3" s="80"/>
      <c r="ZV3" s="80"/>
      <c r="ZW3" s="80"/>
      <c r="ZX3" s="80"/>
      <c r="ZY3" s="80"/>
      <c r="ZZ3" s="80"/>
      <c r="AAA3" s="80"/>
      <c r="AAB3" s="80"/>
      <c r="AAC3" s="80"/>
      <c r="AAD3" s="80"/>
      <c r="AAE3" s="80"/>
      <c r="AAF3" s="80"/>
      <c r="AAG3" s="80"/>
      <c r="AAH3" s="80"/>
      <c r="AAI3" s="80"/>
      <c r="AAJ3" s="80"/>
      <c r="AAK3" s="80"/>
      <c r="AAL3" s="80"/>
      <c r="AAM3" s="80"/>
      <c r="AAN3" s="80"/>
      <c r="AAO3" s="80"/>
      <c r="AAP3" s="80"/>
      <c r="AAQ3" s="80"/>
      <c r="AAR3" s="80"/>
      <c r="AAS3" s="80"/>
      <c r="AAT3" s="80"/>
      <c r="AAU3" s="80"/>
      <c r="AAV3" s="80"/>
      <c r="AAW3" s="80"/>
      <c r="AAX3" s="80"/>
      <c r="AAY3" s="80"/>
      <c r="AAZ3" s="80"/>
      <c r="ABA3" s="80"/>
      <c r="ABB3" s="80"/>
      <c r="ABC3" s="80"/>
      <c r="ABD3" s="80"/>
      <c r="ABE3" s="80"/>
      <c r="ABF3" s="80"/>
      <c r="ABG3" s="80"/>
      <c r="ABH3" s="80"/>
      <c r="ABI3" s="80"/>
      <c r="ABJ3" s="80"/>
      <c r="ABK3" s="80"/>
      <c r="ABL3" s="80"/>
      <c r="ABM3" s="80"/>
      <c r="ABN3" s="80"/>
      <c r="ABO3" s="80"/>
      <c r="ABP3" s="80"/>
      <c r="ABQ3" s="80"/>
      <c r="ABR3" s="80"/>
      <c r="ABS3" s="80"/>
      <c r="ABT3" s="80"/>
      <c r="ABU3" s="80"/>
      <c r="ABV3" s="80"/>
      <c r="ABW3" s="80"/>
      <c r="ABX3" s="80"/>
      <c r="ABY3" s="80"/>
      <c r="ABZ3" s="80"/>
      <c r="ACA3" s="80"/>
      <c r="ACB3" s="80"/>
      <c r="ACC3" s="80"/>
      <c r="ACD3" s="80"/>
      <c r="ACE3" s="80"/>
      <c r="ACF3" s="80"/>
      <c r="ACG3" s="80"/>
      <c r="ACH3" s="80"/>
      <c r="ACI3" s="80"/>
      <c r="ACJ3" s="80"/>
      <c r="ACK3" s="80"/>
      <c r="ACL3" s="80"/>
      <c r="ACM3" s="80"/>
      <c r="ACN3" s="80"/>
      <c r="ACO3" s="80"/>
      <c r="ACP3" s="80"/>
      <c r="ACQ3" s="80"/>
      <c r="ACR3" s="80"/>
      <c r="ACS3" s="80"/>
      <c r="ACT3" s="80"/>
      <c r="ACU3" s="80"/>
      <c r="ACV3" s="80"/>
      <c r="ACW3" s="80"/>
      <c r="ACX3" s="80"/>
      <c r="ACY3" s="80"/>
      <c r="ACZ3" s="80"/>
      <c r="ADA3" s="80"/>
      <c r="ADB3" s="80"/>
      <c r="ADC3" s="80"/>
      <c r="ADD3" s="80"/>
      <c r="ADE3" s="80"/>
      <c r="ADF3" s="80"/>
      <c r="ADG3" s="80"/>
      <c r="ADH3" s="80"/>
      <c r="ADI3" s="80"/>
      <c r="ADJ3" s="80"/>
      <c r="ADK3" s="80"/>
      <c r="ADL3" s="80"/>
      <c r="ADM3" s="80"/>
      <c r="ADN3" s="80"/>
      <c r="ADO3" s="80"/>
      <c r="ADP3" s="80"/>
      <c r="ADQ3" s="80"/>
      <c r="ADR3" s="80"/>
      <c r="ADS3" s="80"/>
      <c r="ADT3" s="80"/>
      <c r="ADU3" s="80"/>
      <c r="ADV3" s="80"/>
      <c r="ADW3" s="80"/>
      <c r="ADX3" s="80"/>
      <c r="ADY3" s="80"/>
      <c r="ADZ3" s="80"/>
      <c r="AEA3" s="80"/>
      <c r="AEB3" s="80"/>
      <c r="AEC3" s="80"/>
      <c r="AED3" s="80"/>
      <c r="AEE3" s="80"/>
      <c r="AEF3" s="80"/>
      <c r="AEG3" s="80"/>
      <c r="AEH3" s="80"/>
      <c r="AEI3" s="80"/>
      <c r="AEJ3" s="80"/>
      <c r="AEK3" s="80"/>
      <c r="AEL3" s="80"/>
      <c r="AEM3" s="80"/>
      <c r="AEN3" s="80"/>
      <c r="AEO3" s="80"/>
      <c r="AEP3" s="80"/>
      <c r="AEQ3" s="80"/>
      <c r="AER3" s="80"/>
      <c r="AES3" s="80"/>
      <c r="AET3" s="80"/>
      <c r="AEU3" s="80"/>
      <c r="AEV3" s="80"/>
      <c r="AEW3" s="80"/>
      <c r="AEX3" s="80"/>
      <c r="AEY3" s="80"/>
      <c r="AEZ3" s="80"/>
      <c r="AFA3" s="80"/>
      <c r="AFB3" s="80"/>
      <c r="AFC3" s="80"/>
      <c r="AFD3" s="80"/>
      <c r="AFE3" s="80"/>
      <c r="AFF3" s="80"/>
      <c r="AFG3" s="80"/>
      <c r="AFH3" s="80"/>
      <c r="AFI3" s="80"/>
      <c r="AFJ3" s="80"/>
      <c r="AFK3" s="80"/>
      <c r="AFL3" s="80"/>
      <c r="AFM3" s="80"/>
      <c r="AFN3" s="80"/>
      <c r="AFO3" s="80"/>
      <c r="AFP3" s="80"/>
      <c r="AFQ3" s="80"/>
      <c r="AFR3" s="80"/>
      <c r="AFS3" s="80"/>
      <c r="AFT3" s="80"/>
      <c r="AFU3" s="80"/>
      <c r="AFV3" s="80"/>
      <c r="AFW3" s="80"/>
      <c r="AFX3" s="80"/>
      <c r="AFY3" s="80"/>
      <c r="AFZ3" s="80"/>
      <c r="AGA3" s="80"/>
      <c r="AGB3" s="80"/>
      <c r="AGC3" s="80"/>
      <c r="AGD3" s="80"/>
      <c r="AGE3" s="80"/>
      <c r="AGF3" s="80"/>
      <c r="AGG3" s="80"/>
      <c r="AGH3" s="80"/>
      <c r="AGI3" s="80"/>
      <c r="AGJ3" s="80"/>
      <c r="AGK3" s="80"/>
      <c r="AGL3" s="80"/>
      <c r="AGM3" s="80"/>
      <c r="AGN3" s="80"/>
      <c r="AGO3" s="80"/>
      <c r="AGP3" s="80"/>
      <c r="AGQ3" s="80"/>
      <c r="AGR3" s="80"/>
      <c r="AGS3" s="80"/>
      <c r="AGT3" s="80"/>
      <c r="AGU3" s="80"/>
      <c r="AGV3" s="80"/>
      <c r="AGW3" s="80"/>
      <c r="AGX3" s="80"/>
      <c r="AGY3" s="80"/>
      <c r="AGZ3" s="80"/>
      <c r="AHA3" s="80"/>
      <c r="AHB3" s="80"/>
      <c r="AHC3" s="80"/>
      <c r="AHD3" s="80"/>
      <c r="AHE3" s="80"/>
      <c r="AHF3" s="80"/>
      <c r="AHG3" s="80"/>
      <c r="AHH3" s="80"/>
      <c r="AHI3" s="80"/>
      <c r="AHJ3" s="80"/>
      <c r="AHK3" s="80"/>
      <c r="AHL3" s="80"/>
      <c r="AHM3" s="80"/>
      <c r="AHN3" s="80"/>
      <c r="AHO3" s="80"/>
      <c r="AHP3" s="80"/>
      <c r="AHQ3" s="80"/>
      <c r="AHR3" s="80"/>
      <c r="AHS3" s="80"/>
      <c r="AHT3" s="80"/>
      <c r="AHU3" s="80"/>
      <c r="AHV3" s="80"/>
      <c r="AHW3" s="80"/>
      <c r="AHX3" s="80"/>
      <c r="AHY3" s="80"/>
      <c r="AHZ3" s="80"/>
      <c r="AIA3" s="80"/>
      <c r="AIB3" s="80"/>
      <c r="AIC3" s="80"/>
      <c r="AID3" s="80"/>
      <c r="AIE3" s="80"/>
      <c r="AIF3" s="80"/>
      <c r="AIG3" s="80"/>
      <c r="AIH3" s="80"/>
      <c r="AII3" s="80"/>
      <c r="AIJ3" s="80"/>
      <c r="AIK3" s="80"/>
      <c r="AIL3" s="80"/>
      <c r="AIM3" s="80"/>
      <c r="AIN3" s="80"/>
      <c r="AIO3" s="80"/>
      <c r="AIP3" s="80"/>
      <c r="AIQ3" s="80"/>
      <c r="AIR3" s="80"/>
      <c r="AIS3" s="80"/>
      <c r="AIT3" s="80"/>
      <c r="AIU3" s="80"/>
      <c r="AIV3" s="80"/>
      <c r="AIW3" s="80"/>
      <c r="AIX3" s="80"/>
      <c r="AIY3" s="80"/>
      <c r="AIZ3" s="80"/>
      <c r="AJA3" s="80"/>
      <c r="AJB3" s="80"/>
      <c r="AJC3" s="80"/>
      <c r="AJD3" s="80"/>
      <c r="AJE3" s="80"/>
      <c r="AJF3" s="80"/>
      <c r="AJG3" s="80"/>
      <c r="AJH3" s="80"/>
      <c r="AJI3" s="80"/>
      <c r="AJJ3" s="80"/>
      <c r="AJK3" s="80"/>
      <c r="AJL3" s="80"/>
      <c r="AJM3" s="80"/>
      <c r="AJN3" s="80"/>
      <c r="AJO3" s="80"/>
      <c r="AJP3" s="80"/>
      <c r="AJQ3" s="80"/>
      <c r="AJR3" s="80"/>
      <c r="AJS3" s="80"/>
      <c r="AJT3" s="80"/>
      <c r="AJU3" s="80"/>
      <c r="AJV3" s="80"/>
      <c r="AJW3" s="80"/>
      <c r="AJX3" s="80"/>
      <c r="AJY3" s="80"/>
      <c r="AJZ3" s="80"/>
      <c r="AKA3" s="80"/>
      <c r="AKB3" s="80"/>
      <c r="AKC3" s="80"/>
      <c r="AKD3" s="80"/>
      <c r="AKE3" s="80"/>
      <c r="AKF3" s="80"/>
      <c r="AKG3" s="80"/>
      <c r="AKH3" s="80"/>
      <c r="AKI3" s="80"/>
      <c r="AKJ3" s="80"/>
      <c r="AKK3" s="80"/>
      <c r="AKL3" s="80"/>
    </row>
    <row r="4" spans="1:974" s="81" customFormat="1" ht="15.75">
      <c r="A4" s="431" t="s">
        <v>5</v>
      </c>
      <c r="B4" s="431"/>
      <c r="C4" s="432" t="s">
        <v>1457</v>
      </c>
      <c r="D4" s="432"/>
      <c r="E4" s="432"/>
      <c r="F4" s="432"/>
      <c r="G4" s="432"/>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c r="FW4" s="80"/>
      <c r="FX4" s="80"/>
      <c r="FY4" s="80"/>
      <c r="FZ4" s="80"/>
      <c r="GA4" s="80"/>
      <c r="GB4" s="80"/>
      <c r="GC4" s="80"/>
      <c r="GD4" s="80"/>
      <c r="GE4" s="80"/>
      <c r="GF4" s="80"/>
      <c r="GG4" s="80"/>
      <c r="GH4" s="80"/>
      <c r="GI4" s="80"/>
      <c r="GJ4" s="80"/>
      <c r="GK4" s="80"/>
      <c r="GL4" s="80"/>
      <c r="GM4" s="80"/>
      <c r="GN4" s="80"/>
      <c r="GO4" s="80"/>
      <c r="GP4" s="80"/>
      <c r="GQ4" s="80"/>
      <c r="GR4" s="80"/>
      <c r="GS4" s="80"/>
      <c r="GT4" s="80"/>
      <c r="GU4" s="80"/>
      <c r="GV4" s="80"/>
      <c r="GW4" s="80"/>
      <c r="GX4" s="80"/>
      <c r="GY4" s="80"/>
      <c r="GZ4" s="80"/>
      <c r="HA4" s="80"/>
      <c r="HB4" s="80"/>
      <c r="HC4" s="80"/>
      <c r="HD4" s="80"/>
      <c r="HE4" s="80"/>
      <c r="HF4" s="80"/>
      <c r="HG4" s="80"/>
      <c r="HH4" s="80"/>
      <c r="HI4" s="80"/>
      <c r="HJ4" s="80"/>
      <c r="HK4" s="80"/>
      <c r="HL4" s="80"/>
      <c r="HM4" s="80"/>
      <c r="HN4" s="80"/>
      <c r="HO4" s="80"/>
      <c r="HP4" s="80"/>
      <c r="HQ4" s="80"/>
      <c r="HR4" s="80"/>
      <c r="HS4" s="80"/>
      <c r="HT4" s="80"/>
      <c r="HU4" s="80"/>
      <c r="HV4" s="80"/>
      <c r="HW4" s="80"/>
      <c r="HX4" s="80"/>
      <c r="HY4" s="80"/>
      <c r="HZ4" s="80"/>
      <c r="IA4" s="80"/>
      <c r="IB4" s="80"/>
      <c r="IC4" s="80"/>
      <c r="ID4" s="80"/>
      <c r="IE4" s="80"/>
      <c r="IF4" s="80"/>
      <c r="IG4" s="80"/>
      <c r="IH4" s="80"/>
      <c r="II4" s="80"/>
      <c r="IJ4" s="80"/>
      <c r="IK4" s="80"/>
      <c r="IL4" s="80"/>
      <c r="IM4" s="80"/>
      <c r="IN4" s="80"/>
      <c r="IO4" s="80"/>
      <c r="IP4" s="80"/>
      <c r="IQ4" s="80"/>
      <c r="IR4" s="80"/>
      <c r="IS4" s="80"/>
      <c r="IT4" s="80"/>
      <c r="IU4" s="80"/>
      <c r="IV4" s="80"/>
      <c r="IW4" s="80"/>
      <c r="IX4" s="80"/>
      <c r="IY4" s="80"/>
      <c r="IZ4" s="80"/>
      <c r="JA4" s="80"/>
      <c r="JB4" s="80"/>
      <c r="JC4" s="80"/>
      <c r="JD4" s="80"/>
      <c r="JE4" s="80"/>
      <c r="JF4" s="80"/>
      <c r="JG4" s="80"/>
      <c r="JH4" s="80"/>
      <c r="JI4" s="80"/>
      <c r="JJ4" s="80"/>
      <c r="JK4" s="80"/>
      <c r="JL4" s="80"/>
      <c r="JM4" s="80"/>
      <c r="JN4" s="80"/>
      <c r="JO4" s="80"/>
      <c r="JP4" s="80"/>
      <c r="JQ4" s="80"/>
      <c r="JR4" s="80"/>
      <c r="JS4" s="80"/>
      <c r="JT4" s="80"/>
      <c r="JU4" s="80"/>
      <c r="JV4" s="80"/>
      <c r="JW4" s="80"/>
      <c r="JX4" s="80"/>
      <c r="JY4" s="80"/>
      <c r="JZ4" s="80"/>
      <c r="KA4" s="80"/>
      <c r="KB4" s="80"/>
      <c r="KC4" s="80"/>
      <c r="KD4" s="80"/>
      <c r="KE4" s="80"/>
      <c r="KF4" s="80"/>
      <c r="KG4" s="80"/>
      <c r="KH4" s="80"/>
      <c r="KI4" s="80"/>
      <c r="KJ4" s="80"/>
      <c r="KK4" s="80"/>
      <c r="KL4" s="80"/>
      <c r="KM4" s="80"/>
      <c r="KN4" s="80"/>
      <c r="KO4" s="80"/>
      <c r="KP4" s="80"/>
      <c r="KQ4" s="80"/>
      <c r="KR4" s="80"/>
      <c r="KS4" s="80"/>
      <c r="KT4" s="80"/>
      <c r="KU4" s="80"/>
      <c r="KV4" s="80"/>
      <c r="KW4" s="80"/>
      <c r="KX4" s="80"/>
      <c r="KY4" s="80"/>
      <c r="KZ4" s="80"/>
      <c r="LA4" s="80"/>
      <c r="LB4" s="80"/>
      <c r="LC4" s="80"/>
      <c r="LD4" s="80"/>
      <c r="LE4" s="80"/>
      <c r="LF4" s="80"/>
      <c r="LG4" s="80"/>
      <c r="LH4" s="80"/>
      <c r="LI4" s="80"/>
      <c r="LJ4" s="80"/>
      <c r="LK4" s="80"/>
      <c r="LL4" s="80"/>
      <c r="LM4" s="80"/>
      <c r="LN4" s="80"/>
      <c r="LO4" s="80"/>
      <c r="LP4" s="80"/>
      <c r="LQ4" s="80"/>
      <c r="LR4" s="80"/>
      <c r="LS4" s="80"/>
      <c r="LT4" s="80"/>
      <c r="LU4" s="80"/>
      <c r="LV4" s="80"/>
      <c r="LW4" s="80"/>
      <c r="LX4" s="80"/>
      <c r="LY4" s="80"/>
      <c r="LZ4" s="80"/>
      <c r="MA4" s="80"/>
      <c r="MB4" s="80"/>
      <c r="MC4" s="80"/>
      <c r="MD4" s="80"/>
      <c r="ME4" s="80"/>
      <c r="MF4" s="80"/>
      <c r="MG4" s="80"/>
      <c r="MH4" s="80"/>
      <c r="MI4" s="80"/>
      <c r="MJ4" s="80"/>
      <c r="MK4" s="80"/>
      <c r="ML4" s="80"/>
      <c r="MM4" s="80"/>
      <c r="MN4" s="80"/>
      <c r="MO4" s="80"/>
      <c r="MP4" s="80"/>
      <c r="MQ4" s="80"/>
      <c r="MR4" s="80"/>
      <c r="MS4" s="80"/>
      <c r="MT4" s="80"/>
      <c r="MU4" s="80"/>
      <c r="MV4" s="80"/>
      <c r="MW4" s="80"/>
      <c r="MX4" s="80"/>
      <c r="MY4" s="80"/>
      <c r="MZ4" s="80"/>
      <c r="NA4" s="80"/>
      <c r="NB4" s="80"/>
      <c r="NC4" s="80"/>
      <c r="ND4" s="80"/>
      <c r="NE4" s="80"/>
      <c r="NF4" s="80"/>
      <c r="NG4" s="80"/>
      <c r="NH4" s="80"/>
      <c r="NI4" s="80"/>
      <c r="NJ4" s="80"/>
      <c r="NK4" s="80"/>
      <c r="NL4" s="80"/>
      <c r="NM4" s="80"/>
      <c r="NN4" s="80"/>
      <c r="NO4" s="80"/>
      <c r="NP4" s="80"/>
      <c r="NQ4" s="80"/>
      <c r="NR4" s="80"/>
      <c r="NS4" s="80"/>
      <c r="NT4" s="80"/>
      <c r="NU4" s="80"/>
      <c r="NV4" s="80"/>
      <c r="NW4" s="80"/>
      <c r="NX4" s="80"/>
      <c r="NY4" s="80"/>
      <c r="NZ4" s="80"/>
      <c r="OA4" s="80"/>
      <c r="OB4" s="80"/>
      <c r="OC4" s="80"/>
      <c r="OD4" s="80"/>
      <c r="OE4" s="80"/>
      <c r="OF4" s="80"/>
      <c r="OG4" s="80"/>
      <c r="OH4" s="80"/>
      <c r="OI4" s="80"/>
      <c r="OJ4" s="80"/>
      <c r="OK4" s="80"/>
      <c r="OL4" s="80"/>
      <c r="OM4" s="80"/>
      <c r="ON4" s="80"/>
      <c r="OO4" s="80"/>
      <c r="OP4" s="80"/>
      <c r="OQ4" s="80"/>
      <c r="OR4" s="80"/>
      <c r="OS4" s="80"/>
      <c r="OT4" s="80"/>
      <c r="OU4" s="80"/>
      <c r="OV4" s="80"/>
      <c r="OW4" s="80"/>
      <c r="OX4" s="80"/>
      <c r="OY4" s="80"/>
      <c r="OZ4" s="80"/>
      <c r="PA4" s="80"/>
      <c r="PB4" s="80"/>
      <c r="PC4" s="80"/>
      <c r="PD4" s="80"/>
      <c r="PE4" s="80"/>
      <c r="PF4" s="80"/>
      <c r="PG4" s="80"/>
      <c r="PH4" s="80"/>
      <c r="PI4" s="80"/>
      <c r="PJ4" s="80"/>
      <c r="PK4" s="80"/>
      <c r="PL4" s="80"/>
      <c r="PM4" s="80"/>
      <c r="PN4" s="80"/>
      <c r="PO4" s="80"/>
      <c r="PP4" s="80"/>
      <c r="PQ4" s="80"/>
      <c r="PR4" s="80"/>
      <c r="PS4" s="80"/>
      <c r="PT4" s="80"/>
      <c r="PU4" s="80"/>
      <c r="PV4" s="80"/>
      <c r="PW4" s="80"/>
      <c r="PX4" s="80"/>
      <c r="PY4" s="80"/>
      <c r="PZ4" s="80"/>
      <c r="QA4" s="80"/>
      <c r="QB4" s="80"/>
      <c r="QC4" s="80"/>
      <c r="QD4" s="80"/>
      <c r="QE4" s="80"/>
      <c r="QF4" s="80"/>
      <c r="QG4" s="80"/>
      <c r="QH4" s="80"/>
      <c r="QI4" s="80"/>
      <c r="QJ4" s="80"/>
      <c r="QK4" s="80"/>
      <c r="QL4" s="80"/>
      <c r="QM4" s="80"/>
      <c r="QN4" s="80"/>
      <c r="QO4" s="80"/>
      <c r="QP4" s="80"/>
      <c r="QQ4" s="80"/>
      <c r="QR4" s="80"/>
      <c r="QS4" s="80"/>
      <c r="QT4" s="80"/>
      <c r="QU4" s="80"/>
      <c r="QV4" s="80"/>
      <c r="QW4" s="80"/>
      <c r="QX4" s="80"/>
      <c r="QY4" s="80"/>
      <c r="QZ4" s="80"/>
      <c r="RA4" s="80"/>
      <c r="RB4" s="80"/>
      <c r="RC4" s="80"/>
      <c r="RD4" s="80"/>
      <c r="RE4" s="80"/>
      <c r="RF4" s="80"/>
      <c r="RG4" s="80"/>
      <c r="RH4" s="80"/>
      <c r="RI4" s="80"/>
      <c r="RJ4" s="80"/>
      <c r="RK4" s="80"/>
      <c r="RL4" s="80"/>
      <c r="RM4" s="80"/>
      <c r="RN4" s="80"/>
      <c r="RO4" s="80"/>
      <c r="RP4" s="80"/>
      <c r="RQ4" s="80"/>
      <c r="RR4" s="80"/>
      <c r="RS4" s="80"/>
      <c r="RT4" s="80"/>
      <c r="RU4" s="80"/>
      <c r="RV4" s="80"/>
      <c r="RW4" s="80"/>
      <c r="RX4" s="80"/>
      <c r="RY4" s="80"/>
      <c r="RZ4" s="80"/>
      <c r="SA4" s="80"/>
      <c r="SB4" s="80"/>
      <c r="SC4" s="80"/>
      <c r="SD4" s="80"/>
      <c r="SE4" s="80"/>
      <c r="SF4" s="80"/>
      <c r="SG4" s="80"/>
      <c r="SH4" s="80"/>
      <c r="SI4" s="80"/>
      <c r="SJ4" s="80"/>
      <c r="SK4" s="80"/>
      <c r="SL4" s="80"/>
      <c r="SM4" s="80"/>
      <c r="SN4" s="80"/>
      <c r="SO4" s="80"/>
      <c r="SP4" s="80"/>
      <c r="SQ4" s="80"/>
      <c r="SR4" s="80"/>
      <c r="SS4" s="80"/>
      <c r="ST4" s="80"/>
      <c r="SU4" s="80"/>
      <c r="SV4" s="80"/>
      <c r="SW4" s="80"/>
      <c r="SX4" s="80"/>
      <c r="SY4" s="80"/>
      <c r="SZ4" s="80"/>
      <c r="TA4" s="80"/>
      <c r="TB4" s="80"/>
      <c r="TC4" s="80"/>
      <c r="TD4" s="80"/>
      <c r="TE4" s="80"/>
      <c r="TF4" s="80"/>
      <c r="TG4" s="80"/>
      <c r="TH4" s="80"/>
      <c r="TI4" s="80"/>
      <c r="TJ4" s="80"/>
      <c r="TK4" s="80"/>
      <c r="TL4" s="80"/>
      <c r="TM4" s="80"/>
      <c r="TN4" s="80"/>
      <c r="TO4" s="80"/>
      <c r="TP4" s="80"/>
      <c r="TQ4" s="80"/>
      <c r="TR4" s="80"/>
      <c r="TS4" s="80"/>
      <c r="TT4" s="80"/>
      <c r="TU4" s="80"/>
      <c r="TV4" s="80"/>
      <c r="TW4" s="80"/>
      <c r="TX4" s="80"/>
      <c r="TY4" s="80"/>
      <c r="TZ4" s="80"/>
      <c r="UA4" s="80"/>
      <c r="UB4" s="80"/>
      <c r="UC4" s="80"/>
      <c r="UD4" s="80"/>
      <c r="UE4" s="80"/>
      <c r="UF4" s="80"/>
      <c r="UG4" s="80"/>
      <c r="UH4" s="80"/>
      <c r="UI4" s="80"/>
      <c r="UJ4" s="80"/>
      <c r="UK4" s="80"/>
      <c r="UL4" s="80"/>
      <c r="UM4" s="80"/>
      <c r="UN4" s="80"/>
      <c r="UO4" s="80"/>
      <c r="UP4" s="80"/>
      <c r="UQ4" s="80"/>
      <c r="UR4" s="80"/>
      <c r="US4" s="80"/>
      <c r="UT4" s="80"/>
      <c r="UU4" s="80"/>
      <c r="UV4" s="80"/>
      <c r="UW4" s="80"/>
      <c r="UX4" s="80"/>
      <c r="UY4" s="80"/>
      <c r="UZ4" s="80"/>
      <c r="VA4" s="80"/>
      <c r="VB4" s="80"/>
      <c r="VC4" s="80"/>
      <c r="VD4" s="80"/>
      <c r="VE4" s="80"/>
      <c r="VF4" s="80"/>
      <c r="VG4" s="80"/>
      <c r="VH4" s="80"/>
      <c r="VI4" s="80"/>
      <c r="VJ4" s="80"/>
      <c r="VK4" s="80"/>
      <c r="VL4" s="80"/>
      <c r="VM4" s="80"/>
      <c r="VN4" s="80"/>
      <c r="VO4" s="80"/>
      <c r="VP4" s="80"/>
      <c r="VQ4" s="80"/>
      <c r="VR4" s="80"/>
      <c r="VS4" s="80"/>
      <c r="VT4" s="80"/>
      <c r="VU4" s="80"/>
      <c r="VV4" s="80"/>
      <c r="VW4" s="80"/>
      <c r="VX4" s="80"/>
      <c r="VY4" s="80"/>
      <c r="VZ4" s="80"/>
      <c r="WA4" s="80"/>
      <c r="WB4" s="80"/>
      <c r="WC4" s="80"/>
      <c r="WD4" s="80"/>
      <c r="WE4" s="80"/>
      <c r="WF4" s="80"/>
      <c r="WG4" s="80"/>
      <c r="WH4" s="80"/>
      <c r="WI4" s="80"/>
      <c r="WJ4" s="80"/>
      <c r="WK4" s="80"/>
      <c r="WL4" s="80"/>
      <c r="WM4" s="80"/>
      <c r="WN4" s="80"/>
      <c r="WO4" s="80"/>
      <c r="WP4" s="80"/>
      <c r="WQ4" s="80"/>
      <c r="WR4" s="80"/>
      <c r="WS4" s="80"/>
      <c r="WT4" s="80"/>
      <c r="WU4" s="80"/>
      <c r="WV4" s="80"/>
      <c r="WW4" s="80"/>
      <c r="WX4" s="80"/>
      <c r="WY4" s="80"/>
      <c r="WZ4" s="80"/>
      <c r="XA4" s="80"/>
      <c r="XB4" s="80"/>
      <c r="XC4" s="80"/>
      <c r="XD4" s="80"/>
      <c r="XE4" s="80"/>
      <c r="XF4" s="80"/>
      <c r="XG4" s="80"/>
      <c r="XH4" s="80"/>
      <c r="XI4" s="80"/>
      <c r="XJ4" s="80"/>
      <c r="XK4" s="80"/>
      <c r="XL4" s="80"/>
      <c r="XM4" s="80"/>
      <c r="XN4" s="80"/>
      <c r="XO4" s="80"/>
      <c r="XP4" s="80"/>
      <c r="XQ4" s="80"/>
      <c r="XR4" s="80"/>
      <c r="XS4" s="80"/>
      <c r="XT4" s="80"/>
      <c r="XU4" s="80"/>
      <c r="XV4" s="80"/>
      <c r="XW4" s="80"/>
      <c r="XX4" s="80"/>
      <c r="XY4" s="80"/>
      <c r="XZ4" s="80"/>
      <c r="YA4" s="80"/>
      <c r="YB4" s="80"/>
      <c r="YC4" s="80"/>
      <c r="YD4" s="80"/>
      <c r="YE4" s="80"/>
      <c r="YF4" s="80"/>
      <c r="YG4" s="80"/>
      <c r="YH4" s="80"/>
      <c r="YI4" s="80"/>
      <c r="YJ4" s="80"/>
      <c r="YK4" s="80"/>
      <c r="YL4" s="80"/>
      <c r="YM4" s="80"/>
      <c r="YN4" s="80"/>
      <c r="YO4" s="80"/>
      <c r="YP4" s="80"/>
      <c r="YQ4" s="80"/>
      <c r="YR4" s="80"/>
      <c r="YS4" s="80"/>
      <c r="YT4" s="80"/>
      <c r="YU4" s="80"/>
      <c r="YV4" s="80"/>
      <c r="YW4" s="80"/>
      <c r="YX4" s="80"/>
      <c r="YY4" s="80"/>
      <c r="YZ4" s="80"/>
      <c r="ZA4" s="80"/>
      <c r="ZB4" s="80"/>
      <c r="ZC4" s="80"/>
      <c r="ZD4" s="80"/>
      <c r="ZE4" s="80"/>
      <c r="ZF4" s="80"/>
      <c r="ZG4" s="80"/>
      <c r="ZH4" s="80"/>
      <c r="ZI4" s="80"/>
      <c r="ZJ4" s="80"/>
      <c r="ZK4" s="80"/>
      <c r="ZL4" s="80"/>
      <c r="ZM4" s="80"/>
      <c r="ZN4" s="80"/>
      <c r="ZO4" s="80"/>
      <c r="ZP4" s="80"/>
      <c r="ZQ4" s="80"/>
      <c r="ZR4" s="80"/>
      <c r="ZS4" s="80"/>
      <c r="ZT4" s="80"/>
      <c r="ZU4" s="80"/>
      <c r="ZV4" s="80"/>
      <c r="ZW4" s="80"/>
      <c r="ZX4" s="80"/>
      <c r="ZY4" s="80"/>
      <c r="ZZ4" s="80"/>
      <c r="AAA4" s="80"/>
      <c r="AAB4" s="80"/>
      <c r="AAC4" s="80"/>
      <c r="AAD4" s="80"/>
      <c r="AAE4" s="80"/>
      <c r="AAF4" s="80"/>
      <c r="AAG4" s="80"/>
      <c r="AAH4" s="80"/>
      <c r="AAI4" s="80"/>
      <c r="AAJ4" s="80"/>
      <c r="AAK4" s="80"/>
      <c r="AAL4" s="80"/>
      <c r="AAM4" s="80"/>
      <c r="AAN4" s="80"/>
      <c r="AAO4" s="80"/>
      <c r="AAP4" s="80"/>
      <c r="AAQ4" s="80"/>
      <c r="AAR4" s="80"/>
      <c r="AAS4" s="80"/>
      <c r="AAT4" s="80"/>
      <c r="AAU4" s="80"/>
      <c r="AAV4" s="80"/>
      <c r="AAW4" s="80"/>
      <c r="AAX4" s="80"/>
      <c r="AAY4" s="80"/>
      <c r="AAZ4" s="80"/>
      <c r="ABA4" s="80"/>
      <c r="ABB4" s="80"/>
      <c r="ABC4" s="80"/>
      <c r="ABD4" s="80"/>
      <c r="ABE4" s="80"/>
      <c r="ABF4" s="80"/>
      <c r="ABG4" s="80"/>
      <c r="ABH4" s="80"/>
      <c r="ABI4" s="80"/>
      <c r="ABJ4" s="80"/>
      <c r="ABK4" s="80"/>
      <c r="ABL4" s="80"/>
      <c r="ABM4" s="80"/>
      <c r="ABN4" s="80"/>
      <c r="ABO4" s="80"/>
      <c r="ABP4" s="80"/>
      <c r="ABQ4" s="80"/>
      <c r="ABR4" s="80"/>
      <c r="ABS4" s="80"/>
      <c r="ABT4" s="80"/>
      <c r="ABU4" s="80"/>
      <c r="ABV4" s="80"/>
      <c r="ABW4" s="80"/>
      <c r="ABX4" s="80"/>
      <c r="ABY4" s="80"/>
      <c r="ABZ4" s="80"/>
      <c r="ACA4" s="80"/>
      <c r="ACB4" s="80"/>
      <c r="ACC4" s="80"/>
      <c r="ACD4" s="80"/>
      <c r="ACE4" s="80"/>
      <c r="ACF4" s="80"/>
      <c r="ACG4" s="80"/>
      <c r="ACH4" s="80"/>
      <c r="ACI4" s="80"/>
      <c r="ACJ4" s="80"/>
      <c r="ACK4" s="80"/>
      <c r="ACL4" s="80"/>
      <c r="ACM4" s="80"/>
      <c r="ACN4" s="80"/>
      <c r="ACO4" s="80"/>
      <c r="ACP4" s="80"/>
      <c r="ACQ4" s="80"/>
      <c r="ACR4" s="80"/>
      <c r="ACS4" s="80"/>
      <c r="ACT4" s="80"/>
      <c r="ACU4" s="80"/>
      <c r="ACV4" s="80"/>
      <c r="ACW4" s="80"/>
      <c r="ACX4" s="80"/>
      <c r="ACY4" s="80"/>
      <c r="ACZ4" s="80"/>
      <c r="ADA4" s="80"/>
      <c r="ADB4" s="80"/>
      <c r="ADC4" s="80"/>
      <c r="ADD4" s="80"/>
      <c r="ADE4" s="80"/>
      <c r="ADF4" s="80"/>
      <c r="ADG4" s="80"/>
      <c r="ADH4" s="80"/>
      <c r="ADI4" s="80"/>
      <c r="ADJ4" s="80"/>
      <c r="ADK4" s="80"/>
      <c r="ADL4" s="80"/>
      <c r="ADM4" s="80"/>
      <c r="ADN4" s="80"/>
      <c r="ADO4" s="80"/>
      <c r="ADP4" s="80"/>
      <c r="ADQ4" s="80"/>
      <c r="ADR4" s="80"/>
      <c r="ADS4" s="80"/>
      <c r="ADT4" s="80"/>
      <c r="ADU4" s="80"/>
      <c r="ADV4" s="80"/>
      <c r="ADW4" s="80"/>
      <c r="ADX4" s="80"/>
      <c r="ADY4" s="80"/>
      <c r="ADZ4" s="80"/>
      <c r="AEA4" s="80"/>
      <c r="AEB4" s="80"/>
      <c r="AEC4" s="80"/>
      <c r="AED4" s="80"/>
      <c r="AEE4" s="80"/>
      <c r="AEF4" s="80"/>
      <c r="AEG4" s="80"/>
      <c r="AEH4" s="80"/>
      <c r="AEI4" s="80"/>
      <c r="AEJ4" s="80"/>
      <c r="AEK4" s="80"/>
      <c r="AEL4" s="80"/>
      <c r="AEM4" s="80"/>
      <c r="AEN4" s="80"/>
      <c r="AEO4" s="80"/>
      <c r="AEP4" s="80"/>
      <c r="AEQ4" s="80"/>
      <c r="AER4" s="80"/>
      <c r="AES4" s="80"/>
      <c r="AET4" s="80"/>
      <c r="AEU4" s="80"/>
      <c r="AEV4" s="80"/>
      <c r="AEW4" s="80"/>
      <c r="AEX4" s="80"/>
      <c r="AEY4" s="80"/>
      <c r="AEZ4" s="80"/>
      <c r="AFA4" s="80"/>
      <c r="AFB4" s="80"/>
      <c r="AFC4" s="80"/>
      <c r="AFD4" s="80"/>
      <c r="AFE4" s="80"/>
      <c r="AFF4" s="80"/>
      <c r="AFG4" s="80"/>
      <c r="AFH4" s="80"/>
      <c r="AFI4" s="80"/>
      <c r="AFJ4" s="80"/>
      <c r="AFK4" s="80"/>
      <c r="AFL4" s="80"/>
      <c r="AFM4" s="80"/>
      <c r="AFN4" s="80"/>
      <c r="AFO4" s="80"/>
      <c r="AFP4" s="80"/>
      <c r="AFQ4" s="80"/>
      <c r="AFR4" s="80"/>
      <c r="AFS4" s="80"/>
      <c r="AFT4" s="80"/>
      <c r="AFU4" s="80"/>
      <c r="AFV4" s="80"/>
      <c r="AFW4" s="80"/>
      <c r="AFX4" s="80"/>
      <c r="AFY4" s="80"/>
      <c r="AFZ4" s="80"/>
      <c r="AGA4" s="80"/>
      <c r="AGB4" s="80"/>
      <c r="AGC4" s="80"/>
      <c r="AGD4" s="80"/>
      <c r="AGE4" s="80"/>
      <c r="AGF4" s="80"/>
      <c r="AGG4" s="80"/>
      <c r="AGH4" s="80"/>
      <c r="AGI4" s="80"/>
      <c r="AGJ4" s="80"/>
      <c r="AGK4" s="80"/>
      <c r="AGL4" s="80"/>
      <c r="AGM4" s="80"/>
      <c r="AGN4" s="80"/>
      <c r="AGO4" s="80"/>
      <c r="AGP4" s="80"/>
      <c r="AGQ4" s="80"/>
      <c r="AGR4" s="80"/>
      <c r="AGS4" s="80"/>
      <c r="AGT4" s="80"/>
      <c r="AGU4" s="80"/>
      <c r="AGV4" s="80"/>
      <c r="AGW4" s="80"/>
      <c r="AGX4" s="80"/>
      <c r="AGY4" s="80"/>
      <c r="AGZ4" s="80"/>
      <c r="AHA4" s="80"/>
      <c r="AHB4" s="80"/>
      <c r="AHC4" s="80"/>
      <c r="AHD4" s="80"/>
      <c r="AHE4" s="80"/>
      <c r="AHF4" s="80"/>
      <c r="AHG4" s="80"/>
      <c r="AHH4" s="80"/>
      <c r="AHI4" s="80"/>
      <c r="AHJ4" s="80"/>
      <c r="AHK4" s="80"/>
      <c r="AHL4" s="80"/>
      <c r="AHM4" s="80"/>
      <c r="AHN4" s="80"/>
      <c r="AHO4" s="80"/>
      <c r="AHP4" s="80"/>
      <c r="AHQ4" s="80"/>
      <c r="AHR4" s="80"/>
      <c r="AHS4" s="80"/>
      <c r="AHT4" s="80"/>
      <c r="AHU4" s="80"/>
      <c r="AHV4" s="80"/>
      <c r="AHW4" s="80"/>
      <c r="AHX4" s="80"/>
      <c r="AHY4" s="80"/>
      <c r="AHZ4" s="80"/>
      <c r="AIA4" s="80"/>
      <c r="AIB4" s="80"/>
      <c r="AIC4" s="80"/>
      <c r="AID4" s="80"/>
      <c r="AIE4" s="80"/>
      <c r="AIF4" s="80"/>
      <c r="AIG4" s="80"/>
      <c r="AIH4" s="80"/>
      <c r="AII4" s="80"/>
      <c r="AIJ4" s="80"/>
      <c r="AIK4" s="80"/>
      <c r="AIL4" s="80"/>
      <c r="AIM4" s="80"/>
      <c r="AIN4" s="80"/>
      <c r="AIO4" s="80"/>
      <c r="AIP4" s="80"/>
      <c r="AIQ4" s="80"/>
      <c r="AIR4" s="80"/>
      <c r="AIS4" s="80"/>
      <c r="AIT4" s="80"/>
      <c r="AIU4" s="80"/>
      <c r="AIV4" s="80"/>
      <c r="AIW4" s="80"/>
      <c r="AIX4" s="80"/>
      <c r="AIY4" s="80"/>
      <c r="AIZ4" s="80"/>
      <c r="AJA4" s="80"/>
      <c r="AJB4" s="80"/>
      <c r="AJC4" s="80"/>
      <c r="AJD4" s="80"/>
      <c r="AJE4" s="80"/>
      <c r="AJF4" s="80"/>
      <c r="AJG4" s="80"/>
      <c r="AJH4" s="80"/>
      <c r="AJI4" s="80"/>
      <c r="AJJ4" s="80"/>
      <c r="AJK4" s="80"/>
      <c r="AJL4" s="80"/>
      <c r="AJM4" s="80"/>
      <c r="AJN4" s="80"/>
      <c r="AJO4" s="80"/>
      <c r="AJP4" s="80"/>
      <c r="AJQ4" s="80"/>
      <c r="AJR4" s="80"/>
      <c r="AJS4" s="80"/>
      <c r="AJT4" s="80"/>
      <c r="AJU4" s="80"/>
      <c r="AJV4" s="80"/>
      <c r="AJW4" s="80"/>
      <c r="AJX4" s="80"/>
      <c r="AJY4" s="80"/>
      <c r="AJZ4" s="80"/>
      <c r="AKA4" s="80"/>
      <c r="AKB4" s="80"/>
      <c r="AKC4" s="80"/>
      <c r="AKD4" s="80"/>
      <c r="AKE4" s="80"/>
      <c r="AKF4" s="80"/>
      <c r="AKG4" s="80"/>
      <c r="AKH4" s="80"/>
      <c r="AKI4" s="80"/>
      <c r="AKJ4" s="80"/>
      <c r="AKK4" s="80"/>
      <c r="AKL4" s="80"/>
    </row>
    <row r="5" spans="1:974" s="83" customFormat="1" ht="15">
      <c r="A5" s="438"/>
      <c r="B5" s="438"/>
      <c r="C5" s="438"/>
      <c r="D5" s="438"/>
      <c r="E5" s="438"/>
      <c r="F5" s="438"/>
    </row>
    <row r="6" spans="1:974" s="83" customFormat="1" ht="68.25" customHeight="1">
      <c r="A6" s="439" t="s">
        <v>1505</v>
      </c>
      <c r="B6" s="440"/>
      <c r="C6" s="440"/>
      <c r="D6" s="440"/>
      <c r="E6" s="440"/>
      <c r="F6" s="440"/>
      <c r="G6" s="440"/>
    </row>
    <row r="7" spans="1:974" s="83" customFormat="1" ht="23.25" customHeight="1">
      <c r="A7" s="84" t="s">
        <v>1325</v>
      </c>
      <c r="B7" s="16" t="s">
        <v>1428</v>
      </c>
      <c r="C7" s="27"/>
      <c r="D7" s="27"/>
      <c r="E7" s="27"/>
      <c r="F7" s="27"/>
      <c r="H7" s="310" t="s">
        <v>1364</v>
      </c>
      <c r="I7" s="83" t="s">
        <v>1395</v>
      </c>
    </row>
    <row r="8" spans="1:974" s="81" customFormat="1" ht="16.5">
      <c r="A8" s="85"/>
      <c r="B8" s="313" t="s">
        <v>1429</v>
      </c>
      <c r="C8" s="268" t="s">
        <v>1432</v>
      </c>
      <c r="D8" s="268"/>
      <c r="E8" s="269"/>
      <c r="F8" s="110"/>
      <c r="G8" s="87"/>
    </row>
    <row r="9" spans="1:974" s="81" customFormat="1" ht="63">
      <c r="A9" s="270" t="s">
        <v>6</v>
      </c>
      <c r="B9" s="271" t="s">
        <v>7</v>
      </c>
      <c r="C9" s="271" t="s">
        <v>8</v>
      </c>
      <c r="D9" s="271" t="s">
        <v>9</v>
      </c>
      <c r="E9" s="209" t="s">
        <v>1526</v>
      </c>
      <c r="F9" s="219" t="s">
        <v>11</v>
      </c>
      <c r="G9" s="126" t="s">
        <v>1333</v>
      </c>
      <c r="H9" s="77" t="s">
        <v>95</v>
      </c>
      <c r="I9" s="77" t="s">
        <v>1527</v>
      </c>
      <c r="J9" s="399" t="s">
        <v>100</v>
      </c>
      <c r="K9" s="399" t="s">
        <v>101</v>
      </c>
      <c r="L9" s="399" t="s">
        <v>1528</v>
      </c>
      <c r="M9" s="228" t="s">
        <v>1497</v>
      </c>
    </row>
    <row r="10" spans="1:974" s="81" customFormat="1" ht="23.25" customHeight="1">
      <c r="A10" s="139" t="s">
        <v>120</v>
      </c>
      <c r="B10" s="140" t="s">
        <v>1321</v>
      </c>
      <c r="C10" s="271"/>
      <c r="D10" s="271"/>
      <c r="E10" s="272"/>
      <c r="F10" s="143"/>
      <c r="G10" s="271"/>
      <c r="H10" s="77"/>
      <c r="I10" s="77"/>
      <c r="J10" s="138"/>
      <c r="K10" s="138"/>
      <c r="L10" s="138"/>
      <c r="M10" s="394"/>
    </row>
    <row r="11" spans="1:974" s="81" customFormat="1" ht="224.25" customHeight="1">
      <c r="A11" s="171">
        <v>1</v>
      </c>
      <c r="B11" s="75" t="s">
        <v>63</v>
      </c>
      <c r="C11" s="191" t="s">
        <v>1507</v>
      </c>
      <c r="D11" s="34" t="s">
        <v>17</v>
      </c>
      <c r="E11" s="129">
        <v>1</v>
      </c>
      <c r="F11" s="380">
        <v>0.3</v>
      </c>
      <c r="G11" s="192" t="s">
        <v>1431</v>
      </c>
      <c r="H11" s="77" t="str">
        <f>IFERROR(VLOOKUP($B11,thuvien_kpi!$B$1:$P$595,COLUMNS(thuvien_kpi!$B$2:E3),0),0)</f>
        <v>HCM_DT_PTMOI_021</v>
      </c>
      <c r="I11" s="83" t="s">
        <v>1395</v>
      </c>
      <c r="J11" s="77" t="s">
        <v>104</v>
      </c>
      <c r="K11" s="229" t="s">
        <v>1440</v>
      </c>
      <c r="L11" s="205" t="s">
        <v>1530</v>
      </c>
      <c r="M11" s="395" t="str">
        <f>VLOOKUP($H11,'[1]Trang tính1'!$C$4:$G$63,5,0)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2" spans="1:974" s="81" customFormat="1" ht="162.75" customHeight="1">
      <c r="A12" s="171">
        <v>2</v>
      </c>
      <c r="B12" s="401" t="s">
        <v>1518</v>
      </c>
      <c r="C12" s="402" t="s">
        <v>1506</v>
      </c>
      <c r="D12" s="403" t="s">
        <v>13</v>
      </c>
      <c r="E12" s="404" t="s">
        <v>14</v>
      </c>
      <c r="F12" s="377">
        <v>0.1</v>
      </c>
      <c r="G12" s="312" t="s">
        <v>1418</v>
      </c>
      <c r="H12" s="77" t="str">
        <f>IFERROR(VLOOKUP($B12,thuvien_kpi!$B$1:$P$633,COLUMNS(thuvien_kpi!$B$2:E4),0),0)</f>
        <v>HCM_DT_VNPTT_011</v>
      </c>
      <c r="I12" s="83" t="s">
        <v>1395</v>
      </c>
      <c r="J12" s="77" t="s">
        <v>104</v>
      </c>
      <c r="K12" s="229" t="s">
        <v>1440</v>
      </c>
      <c r="L12" s="229" t="s">
        <v>1531</v>
      </c>
      <c r="M12" s="395" t="str">
        <f>VLOOKUP($H12,'[1]Trang tính1'!$C$4:$G$63,5,0)</f>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
    </row>
    <row r="13" spans="1:974" s="81" customFormat="1" ht="189.75" customHeight="1">
      <c r="A13" s="171">
        <v>3</v>
      </c>
      <c r="B13" s="359" t="s">
        <v>1446</v>
      </c>
      <c r="C13" s="346" t="s">
        <v>1508</v>
      </c>
      <c r="D13" s="34" t="s">
        <v>13</v>
      </c>
      <c r="E13" s="121" t="s">
        <v>14</v>
      </c>
      <c r="F13" s="314">
        <v>0.4</v>
      </c>
      <c r="G13" s="312" t="s">
        <v>1448</v>
      </c>
      <c r="H13" s="77" t="str">
        <f>IFERROR(VLOOKUP($B13,thuvien_kpi!$B$1:$P$633,COLUMNS(thuvien_kpi!$B$2:E4),0),0)</f>
        <v>HCM_DT_VNPTT_008</v>
      </c>
      <c r="I13" s="83" t="s">
        <v>1395</v>
      </c>
      <c r="J13" s="228" t="s">
        <v>104</v>
      </c>
      <c r="K13" s="229" t="s">
        <v>1440</v>
      </c>
      <c r="L13" s="229" t="s">
        <v>1531</v>
      </c>
      <c r="M13" s="395" t="str">
        <f>VLOOKUP($H13,'[1]Trang tính1'!$C$4:$G$63,5,0)</f>
        <v>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v>
      </c>
      <c r="T13" s="354"/>
    </row>
    <row r="14" spans="1:974" s="81" customFormat="1" ht="56.25" customHeight="1">
      <c r="A14" s="171">
        <v>4</v>
      </c>
      <c r="B14" s="274" t="s">
        <v>1303</v>
      </c>
      <c r="C14" s="275" t="s">
        <v>1399</v>
      </c>
      <c r="D14" s="34" t="s">
        <v>17</v>
      </c>
      <c r="E14" s="129">
        <v>1</v>
      </c>
      <c r="F14" s="133">
        <v>0.15</v>
      </c>
      <c r="G14" s="173"/>
      <c r="H14" s="77" t="s">
        <v>320</v>
      </c>
      <c r="I14" s="83" t="s">
        <v>1395</v>
      </c>
      <c r="J14" s="138" t="s">
        <v>105</v>
      </c>
      <c r="K14" s="405">
        <v>1</v>
      </c>
      <c r="L14" s="138" t="s">
        <v>105</v>
      </c>
      <c r="M14" s="395" t="s">
        <v>1499</v>
      </c>
    </row>
    <row r="15" spans="1:974" s="81" customFormat="1" ht="27.75" customHeight="1">
      <c r="A15" s="127" t="s">
        <v>111</v>
      </c>
      <c r="B15" s="140" t="s">
        <v>1322</v>
      </c>
      <c r="C15" s="144"/>
      <c r="D15" s="145"/>
      <c r="E15" s="146"/>
      <c r="F15" s="147"/>
      <c r="G15" s="148"/>
      <c r="H15" s="77"/>
      <c r="I15" s="83"/>
      <c r="J15" s="77"/>
      <c r="K15" s="112"/>
      <c r="L15" s="77"/>
      <c r="M15" s="395"/>
    </row>
    <row r="16" spans="1:974" s="155" customFormat="1" ht="212.25" customHeight="1">
      <c r="A16" s="135">
        <v>5</v>
      </c>
      <c r="B16" s="193" t="s">
        <v>1320</v>
      </c>
      <c r="C16" s="193" t="s">
        <v>1532</v>
      </c>
      <c r="D16" s="56" t="s">
        <v>15</v>
      </c>
      <c r="E16" s="121" t="s">
        <v>14</v>
      </c>
      <c r="F16" s="249">
        <v>0.05</v>
      </c>
      <c r="G16" s="173" t="s">
        <v>1352</v>
      </c>
      <c r="H16" s="77" t="s">
        <v>1323</v>
      </c>
      <c r="I16" s="83" t="s">
        <v>1395</v>
      </c>
      <c r="J16" s="77" t="s">
        <v>104</v>
      </c>
      <c r="K16" s="138" t="s">
        <v>1358</v>
      </c>
      <c r="L16" s="138" t="s">
        <v>1531</v>
      </c>
      <c r="M16" s="395" t="str">
        <f>VLOOKUP($H16,'[1]Trang tính1'!$C$4:$G$63,5,0)</f>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
    </row>
    <row r="17" spans="1:214" s="153" customFormat="1" ht="30.75" customHeight="1">
      <c r="A17" s="276" t="s">
        <v>121</v>
      </c>
      <c r="B17" s="277" t="s">
        <v>31</v>
      </c>
      <c r="C17" s="278"/>
      <c r="D17" s="279"/>
      <c r="E17" s="280"/>
      <c r="F17" s="281"/>
      <c r="G17" s="282"/>
      <c r="H17" s="77"/>
      <c r="I17" s="83"/>
    </row>
    <row r="18" spans="1:214" s="153" customFormat="1" ht="66" customHeight="1">
      <c r="A18" s="295">
        <v>6</v>
      </c>
      <c r="B18" s="296" t="s">
        <v>1253</v>
      </c>
      <c r="C18" s="98" t="s">
        <v>1400</v>
      </c>
      <c r="D18" s="99" t="s">
        <v>17</v>
      </c>
      <c r="E18" s="100">
        <v>1</v>
      </c>
      <c r="F18" s="33" t="s">
        <v>19</v>
      </c>
      <c r="G18" s="49" t="s">
        <v>1401</v>
      </c>
      <c r="H18" s="77" t="str">
        <f>IFERROR(VLOOKUP($B18,thuvien_kpi!$B$1:$P$595,COLUMNS(thuvien_kpi!$B$2:E16),0),0)</f>
        <v>HCM_CL_DDNHM_001</v>
      </c>
      <c r="I18" s="83" t="s">
        <v>1395</v>
      </c>
      <c r="J18" s="138" t="s">
        <v>105</v>
      </c>
      <c r="K18" s="138" t="s">
        <v>105</v>
      </c>
      <c r="L18" s="138" t="s">
        <v>105</v>
      </c>
      <c r="M18" s="395" t="s">
        <v>1498</v>
      </c>
    </row>
    <row r="19" spans="1:214" s="81" customFormat="1" ht="87" customHeight="1">
      <c r="A19" s="106">
        <v>7</v>
      </c>
      <c r="B19" s="97" t="s">
        <v>29</v>
      </c>
      <c r="C19" s="98" t="s">
        <v>18</v>
      </c>
      <c r="D19" s="99" t="s">
        <v>17</v>
      </c>
      <c r="E19" s="100">
        <v>1</v>
      </c>
      <c r="F19" s="33" t="s">
        <v>19</v>
      </c>
      <c r="G19" s="49" t="s">
        <v>284</v>
      </c>
      <c r="H19" s="77" t="str">
        <f>IFERROR(VLOOKUP($B19,thuvien_kpi!$B$1:$P$595,COLUMNS(thuvien_kpi!$B$2:E17),0),0)</f>
        <v>HCM_CL_CVIEC_028</v>
      </c>
      <c r="I19" s="77">
        <f>IFERROR(IF(H19=0,VLOOKUP($B19,thuvien_kpi!$B$596:$W$655,COLUMNS(thuvien_kpi!$B$2:E17),0),0),0)</f>
        <v>0</v>
      </c>
      <c r="J19" s="138" t="s">
        <v>105</v>
      </c>
      <c r="K19" s="138" t="s">
        <v>105</v>
      </c>
      <c r="L19" s="138" t="s">
        <v>105</v>
      </c>
    </row>
    <row r="20" spans="1:214" s="81" customFormat="1" ht="29.25" customHeight="1">
      <c r="A20" s="283"/>
      <c r="B20" s="284" t="s">
        <v>20</v>
      </c>
      <c r="C20" s="284"/>
      <c r="D20" s="284"/>
      <c r="E20" s="284"/>
      <c r="F20" s="143">
        <f>SUM(F11:F17)</f>
        <v>1</v>
      </c>
      <c r="G20" s="285"/>
      <c r="H20" s="77"/>
      <c r="I20" s="77"/>
    </row>
    <row r="21" spans="1:214" s="81" customFormat="1" ht="15.75">
      <c r="A21" s="104"/>
      <c r="B21" s="32"/>
      <c r="C21" s="32"/>
      <c r="D21" s="32"/>
      <c r="E21" s="32"/>
      <c r="F21" s="110"/>
      <c r="G21" s="286"/>
      <c r="H21" s="77"/>
      <c r="I21" s="77"/>
    </row>
    <row r="22" spans="1:214" s="36" customFormat="1" ht="15.75">
      <c r="A22" s="287" t="s">
        <v>35</v>
      </c>
      <c r="B22" s="288"/>
      <c r="C22" s="288"/>
      <c r="D22" s="289"/>
      <c r="E22" s="288"/>
      <c r="F22" s="288"/>
      <c r="G22" s="288"/>
      <c r="H22" s="290"/>
      <c r="I22" s="77"/>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8"/>
      <c r="AM22" s="288"/>
      <c r="AN22" s="288"/>
      <c r="AO22" s="288"/>
      <c r="AP22" s="288"/>
      <c r="AQ22" s="288"/>
      <c r="AR22" s="288"/>
      <c r="AS22" s="288"/>
      <c r="AT22" s="288"/>
      <c r="AU22" s="288"/>
      <c r="AV22" s="288"/>
      <c r="AW22" s="288"/>
      <c r="AX22" s="288"/>
      <c r="AY22" s="288"/>
      <c r="AZ22" s="288"/>
      <c r="BA22" s="288"/>
      <c r="BB22" s="288"/>
      <c r="BC22" s="288"/>
      <c r="BD22" s="288"/>
      <c r="BE22" s="288"/>
      <c r="BF22" s="288"/>
      <c r="BG22" s="288"/>
      <c r="BH22" s="288"/>
      <c r="BI22" s="288"/>
      <c r="BJ22" s="288"/>
      <c r="BK22" s="288"/>
      <c r="BL22" s="288"/>
      <c r="BM22" s="288"/>
      <c r="BN22" s="288"/>
      <c r="BO22" s="288"/>
      <c r="BP22" s="288"/>
      <c r="BQ22" s="288"/>
      <c r="BR22" s="288"/>
      <c r="BS22" s="288"/>
      <c r="BT22" s="288"/>
      <c r="BU22" s="288"/>
      <c r="BV22" s="288"/>
      <c r="BW22" s="288"/>
      <c r="BX22" s="288"/>
      <c r="BY22" s="288"/>
      <c r="BZ22" s="288"/>
      <c r="CA22" s="288"/>
      <c r="CB22" s="288"/>
      <c r="CC22" s="288"/>
      <c r="CD22" s="288"/>
      <c r="CE22" s="288"/>
      <c r="CF22" s="288"/>
      <c r="CG22" s="288"/>
      <c r="CH22" s="288"/>
      <c r="CI22" s="288"/>
      <c r="CJ22" s="288"/>
      <c r="CK22" s="288"/>
      <c r="CL22" s="288"/>
      <c r="CM22" s="288"/>
      <c r="CN22" s="288"/>
      <c r="CO22" s="288"/>
      <c r="CP22" s="288"/>
      <c r="CQ22" s="288"/>
      <c r="CR22" s="288"/>
      <c r="CS22" s="288"/>
      <c r="CT22" s="288"/>
      <c r="CU22" s="288"/>
      <c r="CV22" s="288"/>
      <c r="CW22" s="288"/>
      <c r="CX22" s="288"/>
      <c r="CY22" s="288"/>
      <c r="CZ22" s="288"/>
      <c r="DA22" s="288"/>
      <c r="DB22" s="288"/>
      <c r="DC22" s="288"/>
      <c r="DD22" s="288"/>
      <c r="DE22" s="288"/>
      <c r="DF22" s="288"/>
      <c r="DG22" s="288"/>
      <c r="DH22" s="288"/>
      <c r="DI22" s="288"/>
      <c r="DJ22" s="288"/>
      <c r="DK22" s="288"/>
      <c r="DL22" s="288"/>
      <c r="DM22" s="288"/>
      <c r="DN22" s="288"/>
      <c r="DO22" s="288"/>
      <c r="DP22" s="288"/>
      <c r="DQ22" s="288"/>
      <c r="DR22" s="288"/>
      <c r="DS22" s="288"/>
      <c r="DT22" s="288"/>
      <c r="DU22" s="288"/>
      <c r="DV22" s="288"/>
      <c r="DW22" s="288"/>
      <c r="DX22" s="288"/>
      <c r="DY22" s="288"/>
      <c r="DZ22" s="288"/>
      <c r="EA22" s="288"/>
      <c r="EB22" s="288"/>
      <c r="EC22" s="288"/>
      <c r="ED22" s="288"/>
      <c r="EE22" s="288"/>
      <c r="EF22" s="288"/>
      <c r="EG22" s="288"/>
      <c r="EH22" s="288"/>
      <c r="EI22" s="288"/>
      <c r="EJ22" s="288"/>
      <c r="EK22" s="288"/>
      <c r="EL22" s="288"/>
      <c r="EM22" s="288"/>
      <c r="EN22" s="288"/>
      <c r="EO22" s="288"/>
      <c r="EP22" s="288"/>
      <c r="EQ22" s="288"/>
      <c r="ER22" s="288"/>
      <c r="ES22" s="288"/>
      <c r="ET22" s="288"/>
      <c r="EU22" s="288"/>
      <c r="EV22" s="288"/>
      <c r="EW22" s="288"/>
      <c r="EX22" s="288"/>
      <c r="EY22" s="288"/>
      <c r="EZ22" s="288"/>
      <c r="FA22" s="288"/>
      <c r="FB22" s="288"/>
      <c r="FC22" s="288"/>
      <c r="FD22" s="288"/>
      <c r="FE22" s="288"/>
      <c r="FF22" s="288"/>
      <c r="FG22" s="288"/>
      <c r="FH22" s="288"/>
      <c r="FI22" s="288"/>
      <c r="FJ22" s="288"/>
      <c r="FK22" s="288"/>
      <c r="FL22" s="288"/>
      <c r="FM22" s="288"/>
      <c r="FN22" s="288"/>
      <c r="FO22" s="288"/>
      <c r="FP22" s="288"/>
      <c r="FQ22" s="288"/>
      <c r="FR22" s="288"/>
      <c r="FS22" s="288"/>
      <c r="FT22" s="288"/>
      <c r="FU22" s="288"/>
      <c r="FV22" s="288"/>
      <c r="FW22" s="288"/>
      <c r="FX22" s="288"/>
      <c r="FY22" s="288"/>
      <c r="FZ22" s="288"/>
      <c r="GA22" s="288"/>
      <c r="GB22" s="288"/>
      <c r="GC22" s="288"/>
      <c r="GD22" s="288"/>
      <c r="GE22" s="288"/>
      <c r="GF22" s="288"/>
      <c r="GG22" s="288"/>
      <c r="GH22" s="288"/>
      <c r="GI22" s="288"/>
      <c r="GJ22" s="288"/>
      <c r="GK22" s="288"/>
      <c r="GL22" s="288"/>
      <c r="GM22" s="288"/>
      <c r="GN22" s="288"/>
      <c r="GO22" s="288"/>
      <c r="GP22" s="288"/>
      <c r="GQ22" s="288"/>
      <c r="GR22" s="288"/>
      <c r="GS22" s="288"/>
      <c r="GT22" s="288"/>
      <c r="GU22" s="288"/>
      <c r="GV22" s="288"/>
      <c r="GW22" s="288"/>
      <c r="GX22" s="288"/>
      <c r="GY22" s="288"/>
      <c r="GZ22" s="288"/>
      <c r="HA22" s="288"/>
      <c r="HB22" s="288"/>
      <c r="HC22" s="288"/>
      <c r="HD22" s="288"/>
      <c r="HE22" s="288"/>
      <c r="HF22" s="288"/>
    </row>
    <row r="23" spans="1:214" s="36" customFormat="1" ht="33.75" customHeight="1">
      <c r="A23" s="441" t="s">
        <v>1450</v>
      </c>
      <c r="B23" s="441"/>
      <c r="C23" s="441"/>
      <c r="D23" s="441"/>
      <c r="E23" s="441"/>
      <c r="F23" s="441"/>
      <c r="G23" s="441"/>
      <c r="H23" s="291"/>
      <c r="I23" s="292"/>
    </row>
    <row r="24" spans="1:214" s="136" customFormat="1" ht="29.25" customHeight="1">
      <c r="A24" s="430" t="s">
        <v>1262</v>
      </c>
      <c r="B24" s="430"/>
      <c r="C24" s="430"/>
      <c r="D24" s="430"/>
      <c r="E24" s="430"/>
      <c r="F24" s="430"/>
      <c r="G24" s="430"/>
      <c r="H24" s="291"/>
      <c r="I24" s="291"/>
    </row>
    <row r="25" spans="1:214" ht="73.5" customHeight="1">
      <c r="A25" s="437" t="s">
        <v>1430</v>
      </c>
      <c r="B25" s="437"/>
      <c r="C25" s="437"/>
      <c r="D25" s="437"/>
      <c r="E25" s="437"/>
      <c r="F25" s="437"/>
      <c r="G25" s="437"/>
      <c r="H25" s="293"/>
      <c r="I25" s="293"/>
    </row>
    <row r="26" spans="1:214" ht="35.25" customHeight="1">
      <c r="A26" s="430" t="s">
        <v>1504</v>
      </c>
      <c r="B26" s="430"/>
      <c r="C26" s="430"/>
      <c r="D26" s="430"/>
      <c r="E26" s="430"/>
      <c r="F26" s="430"/>
      <c r="G26" s="430"/>
      <c r="H26" s="290"/>
      <c r="I26" s="290"/>
    </row>
    <row r="27" spans="1:214" ht="15">
      <c r="H27" s="290"/>
      <c r="I27" s="290"/>
    </row>
    <row r="28" spans="1:214" ht="15">
      <c r="H28" s="290"/>
      <c r="I28" s="290"/>
    </row>
    <row r="29" spans="1:214" ht="15">
      <c r="H29" s="290"/>
      <c r="I29" s="290"/>
    </row>
    <row r="30" spans="1:214" ht="15">
      <c r="H30" s="290"/>
      <c r="I30" s="290"/>
    </row>
    <row r="31" spans="1:214" ht="15">
      <c r="H31" s="290"/>
      <c r="I31" s="290"/>
    </row>
    <row r="32" spans="1:214" ht="15">
      <c r="H32" s="290"/>
      <c r="I32" s="290"/>
    </row>
  </sheetData>
  <mergeCells count="14">
    <mergeCell ref="A26:G26"/>
    <mergeCell ref="A4:B4"/>
    <mergeCell ref="C4:G4"/>
    <mergeCell ref="A1:B1"/>
    <mergeCell ref="D1:G1"/>
    <mergeCell ref="A2:B2"/>
    <mergeCell ref="D2:G2"/>
    <mergeCell ref="A3:B3"/>
    <mergeCell ref="A25:G25"/>
    <mergeCell ref="A5:B5"/>
    <mergeCell ref="C5:F5"/>
    <mergeCell ref="A6:G6"/>
    <mergeCell ref="A23:G23"/>
    <mergeCell ref="A24:G24"/>
  </mergeCells>
  <conditionalFormatting sqref="B12">
    <cfRule type="colorScale" priority="17">
      <colorScale>
        <cfvo type="min"/>
        <cfvo type="max"/>
        <color theme="3" tint="0.39997558519241921"/>
        <color theme="3" tint="0.79998168889431442"/>
      </colorScale>
    </cfRule>
    <cfRule type="colorScale" priority="18">
      <colorScale>
        <cfvo type="min"/>
        <cfvo type="max"/>
        <color theme="3" tint="0.39997558519241921"/>
        <color theme="3" tint="0.79998168889431442"/>
      </colorScale>
    </cfRule>
    <cfRule type="colorScale" priority="19">
      <colorScale>
        <cfvo type="min"/>
        <cfvo type="max"/>
        <color theme="3" tint="0.39997558519241921"/>
        <color theme="3" tint="0.79998168889431442"/>
      </colorScale>
    </cfRule>
  </conditionalFormatting>
  <conditionalFormatting sqref="B13">
    <cfRule type="colorScale" priority="8">
      <colorScale>
        <cfvo type="min"/>
        <cfvo type="max"/>
        <color theme="3" tint="0.39997558519241921"/>
        <color theme="3" tint="0.79998168889431442"/>
      </colorScale>
    </cfRule>
    <cfRule type="colorScale" priority="9">
      <colorScale>
        <cfvo type="min"/>
        <cfvo type="max"/>
        <color theme="3" tint="0.39997558519241921"/>
        <color theme="3" tint="0.79998168889431442"/>
      </colorScale>
    </cfRule>
    <cfRule type="colorScale" priority="10">
      <colorScale>
        <cfvo type="min"/>
        <cfvo type="max"/>
        <color theme="3" tint="0.39997558519241921"/>
        <color theme="3" tint="0.79998168889431442"/>
      </colorScale>
    </cfRule>
  </conditionalFormatting>
  <conditionalFormatting sqref="B14">
    <cfRule type="colorScale" priority="32">
      <colorScale>
        <cfvo type="min"/>
        <cfvo type="max"/>
        <color theme="3" tint="0.39997558519241921"/>
        <color theme="3" tint="0.79998168889431442"/>
      </colorScale>
    </cfRule>
  </conditionalFormatting>
  <conditionalFormatting sqref="B16">
    <cfRule type="colorScale" priority="34">
      <colorScale>
        <cfvo type="min"/>
        <cfvo type="max"/>
        <color theme="3" tint="0.39997558519241921"/>
        <color theme="3" tint="0.79998168889431442"/>
      </colorScale>
    </cfRule>
  </conditionalFormatting>
  <conditionalFormatting sqref="C12">
    <cfRule type="colorScale" priority="15">
      <colorScale>
        <cfvo type="min"/>
        <cfvo type="max"/>
        <color theme="3" tint="0.39997558519241921"/>
        <color theme="3" tint="0.79998168889431442"/>
      </colorScale>
    </cfRule>
    <cfRule type="colorScale" priority="16">
      <colorScale>
        <cfvo type="min"/>
        <cfvo type="max"/>
        <color theme="3" tint="0.39997558519241921"/>
        <color theme="3" tint="0.79998168889431442"/>
      </colorScale>
    </cfRule>
  </conditionalFormatting>
  <conditionalFormatting sqref="C13">
    <cfRule type="colorScale" priority="6">
      <colorScale>
        <cfvo type="min"/>
        <cfvo type="max"/>
        <color theme="3" tint="0.39997558519241921"/>
        <color theme="3" tint="0.79998168889431442"/>
      </colorScale>
    </cfRule>
    <cfRule type="colorScale" priority="7">
      <colorScale>
        <cfvo type="min"/>
        <cfvo type="max"/>
        <color theme="3" tint="0.39997558519241921"/>
        <color theme="3" tint="0.79998168889431442"/>
      </colorScale>
    </cfRule>
  </conditionalFormatting>
  <conditionalFormatting sqref="C16">
    <cfRule type="colorScale" priority="33">
      <colorScale>
        <cfvo type="min"/>
        <cfvo type="max"/>
        <color theme="3" tint="0.39997558519241921"/>
        <color theme="3" tint="0.79998168889431442"/>
      </colorScale>
    </cfRule>
  </conditionalFormatting>
  <conditionalFormatting sqref="M11">
    <cfRule type="colorScale" priority="14">
      <colorScale>
        <cfvo type="min"/>
        <cfvo type="max"/>
        <color theme="3" tint="0.39997558519241921"/>
        <color theme="3" tint="0.79998168889431442"/>
      </colorScale>
    </cfRule>
  </conditionalFormatting>
  <conditionalFormatting sqref="M13">
    <cfRule type="colorScale" priority="5">
      <colorScale>
        <cfvo type="min"/>
        <cfvo type="max"/>
        <color theme="3" tint="0.39997558519241921"/>
        <color theme="3" tint="0.79998168889431442"/>
      </colorScale>
    </cfRule>
  </conditionalFormatting>
  <conditionalFormatting sqref="M14">
    <cfRule type="colorScale" priority="11">
      <colorScale>
        <cfvo type="min"/>
        <cfvo type="max"/>
        <color theme="3" tint="0.39997558519241921"/>
        <color theme="3" tint="0.79998168889431442"/>
      </colorScale>
    </cfRule>
  </conditionalFormatting>
  <conditionalFormatting sqref="M15:M16">
    <cfRule type="colorScale" priority="13">
      <colorScale>
        <cfvo type="min"/>
        <cfvo type="max"/>
        <color theme="3" tint="0.39997558519241921"/>
        <color theme="3" tint="0.79998168889431442"/>
      </colorScale>
    </cfRule>
  </conditionalFormatting>
  <conditionalFormatting sqref="M18">
    <cfRule type="colorScale" priority="12">
      <colorScale>
        <cfvo type="min"/>
        <cfvo type="max"/>
        <color theme="3" tint="0.39997558519241921"/>
        <color theme="3" tint="0.79998168889431442"/>
      </colorScale>
    </cfRule>
  </conditionalFormatting>
  <conditionalFormatting sqref="M12">
    <cfRule type="colorScale" priority="1">
      <colorScale>
        <cfvo type="min"/>
        <cfvo type="max"/>
        <color theme="3" tint="0.39997558519241921"/>
        <color theme="3" tint="0.79998168889431442"/>
      </colorScale>
    </cfRule>
  </conditionalFormatting>
  <pageMargins left="0.7" right="0.7" top="0.75" bottom="0.75" header="0.3" footer="0.3"/>
  <pageSetup scale="80"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LK32"/>
  <sheetViews>
    <sheetView topLeftCell="A13" zoomScale="80" zoomScaleNormal="80" workbookViewId="0">
      <selection activeCell="B15" sqref="B15"/>
    </sheetView>
  </sheetViews>
  <sheetFormatPr defaultColWidth="9.28515625" defaultRowHeight="12.75"/>
  <cols>
    <col min="1" max="1" width="7.28515625" style="1" customWidth="1"/>
    <col min="2" max="2" width="25.140625" style="1" customWidth="1"/>
    <col min="3" max="3" width="34.42578125" style="1" customWidth="1"/>
    <col min="4" max="4" width="8.7109375" style="1" customWidth="1"/>
    <col min="5" max="5" width="11.42578125" style="1" customWidth="1"/>
    <col min="6" max="6" width="10.140625" style="1" customWidth="1"/>
    <col min="7" max="7" width="25" style="1" customWidth="1"/>
    <col min="8" max="8" width="25.5703125" style="263" customWidth="1"/>
    <col min="9" max="9" width="25.28515625" style="1" bestFit="1" customWidth="1"/>
    <col min="10" max="10" width="16" style="1" customWidth="1"/>
    <col min="11" max="11" width="10.42578125" style="1" customWidth="1"/>
    <col min="12" max="12" width="12.28515625" style="1" customWidth="1"/>
    <col min="13" max="13" width="47.5703125" style="1" customWidth="1"/>
    <col min="14" max="16384" width="9.28515625" style="1"/>
  </cols>
  <sheetData>
    <row r="1" spans="1:999" s="81" customFormat="1" ht="21" customHeight="1">
      <c r="A1" s="443" t="s">
        <v>0</v>
      </c>
      <c r="B1" s="443"/>
      <c r="C1" s="79"/>
      <c r="D1" s="444" t="s">
        <v>1</v>
      </c>
      <c r="E1" s="444"/>
      <c r="F1" s="444"/>
      <c r="G1" s="444"/>
      <c r="H1" s="259"/>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c r="CY1" s="80"/>
      <c r="CZ1" s="80"/>
      <c r="DA1" s="80"/>
      <c r="DB1" s="80"/>
      <c r="DC1" s="80"/>
      <c r="DD1" s="80"/>
      <c r="DE1" s="80"/>
      <c r="DF1" s="80"/>
      <c r="DG1" s="80"/>
      <c r="DH1" s="80"/>
      <c r="DI1" s="80"/>
      <c r="DJ1" s="80"/>
      <c r="DK1" s="80"/>
      <c r="DL1" s="80"/>
      <c r="DM1" s="80"/>
      <c r="DN1" s="80"/>
      <c r="DO1" s="80"/>
      <c r="DP1" s="80"/>
      <c r="DQ1" s="80"/>
      <c r="DR1" s="80"/>
      <c r="DS1" s="80"/>
      <c r="DT1" s="80"/>
      <c r="DU1" s="80"/>
      <c r="DV1" s="80"/>
      <c r="DW1" s="80"/>
      <c r="DX1" s="80"/>
      <c r="DY1" s="80"/>
      <c r="DZ1" s="80"/>
      <c r="EA1" s="80"/>
      <c r="EB1" s="80"/>
      <c r="EC1" s="80"/>
      <c r="ED1" s="80"/>
      <c r="EE1" s="80"/>
      <c r="EF1" s="80"/>
      <c r="EG1" s="80"/>
      <c r="EH1" s="80"/>
      <c r="EI1" s="80"/>
      <c r="EJ1" s="80"/>
      <c r="EK1" s="80"/>
      <c r="EL1" s="80"/>
      <c r="EM1" s="80"/>
      <c r="EN1" s="80"/>
      <c r="EO1" s="80"/>
      <c r="EP1" s="80"/>
      <c r="EQ1" s="80"/>
      <c r="ER1" s="80"/>
      <c r="ES1" s="80"/>
      <c r="ET1" s="80"/>
      <c r="EU1" s="80"/>
      <c r="EV1" s="80"/>
      <c r="EW1" s="80"/>
      <c r="EX1" s="80"/>
      <c r="EY1" s="80"/>
      <c r="EZ1" s="80"/>
      <c r="FA1" s="80"/>
      <c r="FB1" s="80"/>
      <c r="FC1" s="80"/>
      <c r="FD1" s="80"/>
      <c r="FE1" s="80"/>
      <c r="FF1" s="80"/>
      <c r="FG1" s="80"/>
      <c r="FH1" s="80"/>
      <c r="FI1" s="80"/>
      <c r="FJ1" s="80"/>
      <c r="FK1" s="80"/>
      <c r="FL1" s="80"/>
      <c r="FM1" s="80"/>
      <c r="FN1" s="80"/>
      <c r="FO1" s="80"/>
      <c r="FP1" s="80"/>
      <c r="FQ1" s="80"/>
      <c r="FR1" s="80"/>
      <c r="FS1" s="80"/>
      <c r="FT1" s="80"/>
      <c r="FU1" s="80"/>
      <c r="FV1" s="80"/>
      <c r="FW1" s="80"/>
      <c r="FX1" s="80"/>
      <c r="FY1" s="80"/>
      <c r="FZ1" s="80"/>
      <c r="GA1" s="80"/>
      <c r="GB1" s="80"/>
      <c r="GC1" s="80"/>
      <c r="GD1" s="80"/>
      <c r="GE1" s="80"/>
      <c r="GF1" s="80"/>
      <c r="GG1" s="80"/>
      <c r="GH1" s="80"/>
      <c r="GI1" s="80"/>
      <c r="GJ1" s="80"/>
      <c r="GK1" s="80"/>
      <c r="GL1" s="80"/>
      <c r="GM1" s="80"/>
      <c r="GN1" s="80"/>
      <c r="GO1" s="80"/>
      <c r="GP1" s="80"/>
      <c r="GQ1" s="80"/>
      <c r="GR1" s="80"/>
      <c r="GS1" s="80"/>
      <c r="GT1" s="80"/>
      <c r="GU1" s="80"/>
      <c r="GV1" s="80"/>
      <c r="GW1" s="80"/>
      <c r="GX1" s="80"/>
      <c r="GY1" s="80"/>
      <c r="GZ1" s="80"/>
      <c r="HA1" s="80"/>
      <c r="HB1" s="80"/>
      <c r="HC1" s="80"/>
      <c r="HD1" s="80"/>
      <c r="HE1" s="80"/>
      <c r="HF1" s="80"/>
      <c r="HG1" s="80"/>
      <c r="HH1" s="80"/>
      <c r="HI1" s="80"/>
      <c r="HJ1" s="80"/>
      <c r="HK1" s="80"/>
      <c r="HL1" s="80"/>
      <c r="HM1" s="80"/>
      <c r="HN1" s="80"/>
      <c r="HO1" s="80"/>
      <c r="HP1" s="80"/>
      <c r="HQ1" s="80"/>
      <c r="HR1" s="80"/>
      <c r="HS1" s="80"/>
      <c r="HT1" s="80"/>
      <c r="HU1" s="80"/>
      <c r="HV1" s="80"/>
      <c r="HW1" s="80"/>
      <c r="HX1" s="80"/>
      <c r="HY1" s="80"/>
      <c r="HZ1" s="80"/>
      <c r="IA1" s="80"/>
      <c r="IB1" s="80"/>
      <c r="IC1" s="80"/>
      <c r="ID1" s="80"/>
      <c r="IE1" s="80"/>
      <c r="IF1" s="80"/>
      <c r="IG1" s="80"/>
      <c r="IH1" s="80"/>
      <c r="II1" s="80"/>
      <c r="IJ1" s="80"/>
      <c r="IK1" s="80"/>
      <c r="IL1" s="80"/>
      <c r="IM1" s="80"/>
      <c r="IN1" s="80"/>
      <c r="IO1" s="80"/>
      <c r="IP1" s="80"/>
      <c r="IQ1" s="80"/>
      <c r="IR1" s="80"/>
      <c r="IS1" s="80"/>
      <c r="IT1" s="80"/>
      <c r="IU1" s="80"/>
      <c r="IV1" s="80"/>
      <c r="IW1" s="80"/>
      <c r="IX1" s="80"/>
      <c r="IY1" s="80"/>
      <c r="IZ1" s="80"/>
      <c r="JA1" s="80"/>
      <c r="JB1" s="80"/>
      <c r="JC1" s="80"/>
      <c r="JD1" s="80"/>
      <c r="JE1" s="80"/>
      <c r="JF1" s="80"/>
      <c r="JG1" s="80"/>
      <c r="JH1" s="80"/>
      <c r="JI1" s="80"/>
      <c r="JJ1" s="80"/>
      <c r="JK1" s="80"/>
      <c r="JL1" s="80"/>
      <c r="JM1" s="80"/>
      <c r="JN1" s="80"/>
      <c r="JO1" s="80"/>
      <c r="JP1" s="80"/>
      <c r="JQ1" s="80"/>
      <c r="JR1" s="80"/>
      <c r="JS1" s="80"/>
      <c r="JT1" s="80"/>
      <c r="JU1" s="80"/>
      <c r="JV1" s="80"/>
      <c r="JW1" s="80"/>
      <c r="JX1" s="80"/>
      <c r="JY1" s="80"/>
      <c r="JZ1" s="80"/>
      <c r="KA1" s="80"/>
      <c r="KB1" s="80"/>
      <c r="KC1" s="80"/>
      <c r="KD1" s="80"/>
      <c r="KE1" s="80"/>
      <c r="KF1" s="80"/>
      <c r="KG1" s="80"/>
      <c r="KH1" s="80"/>
      <c r="KI1" s="80"/>
      <c r="KJ1" s="80"/>
      <c r="KK1" s="80"/>
      <c r="KL1" s="80"/>
      <c r="KM1" s="80"/>
      <c r="KN1" s="80"/>
      <c r="KO1" s="80"/>
      <c r="KP1" s="80"/>
      <c r="KQ1" s="80"/>
      <c r="KR1" s="80"/>
      <c r="KS1" s="80"/>
      <c r="KT1" s="80"/>
      <c r="KU1" s="80"/>
      <c r="KV1" s="80"/>
      <c r="KW1" s="80"/>
      <c r="KX1" s="80"/>
      <c r="KY1" s="80"/>
      <c r="KZ1" s="80"/>
      <c r="LA1" s="80"/>
      <c r="LB1" s="80"/>
      <c r="LC1" s="80"/>
      <c r="LD1" s="80"/>
      <c r="LE1" s="80"/>
      <c r="LF1" s="80"/>
      <c r="LG1" s="80"/>
      <c r="LH1" s="80"/>
      <c r="LI1" s="80"/>
      <c r="LJ1" s="80"/>
      <c r="LK1" s="80"/>
      <c r="LL1" s="80"/>
      <c r="LM1" s="80"/>
      <c r="LN1" s="80"/>
      <c r="LO1" s="80"/>
      <c r="LP1" s="80"/>
      <c r="LQ1" s="80"/>
      <c r="LR1" s="80"/>
      <c r="LS1" s="80"/>
      <c r="LT1" s="80"/>
      <c r="LU1" s="80"/>
      <c r="LV1" s="80"/>
      <c r="LW1" s="80"/>
      <c r="LX1" s="80"/>
      <c r="LY1" s="80"/>
      <c r="LZ1" s="80"/>
      <c r="MA1" s="80"/>
      <c r="MB1" s="80"/>
      <c r="MC1" s="80"/>
      <c r="MD1" s="80"/>
      <c r="ME1" s="80"/>
      <c r="MF1" s="80"/>
      <c r="MG1" s="80"/>
      <c r="MH1" s="80"/>
      <c r="MI1" s="80"/>
      <c r="MJ1" s="80"/>
      <c r="MK1" s="80"/>
      <c r="ML1" s="80"/>
      <c r="MM1" s="80"/>
      <c r="MN1" s="80"/>
      <c r="MO1" s="80"/>
      <c r="MP1" s="80"/>
      <c r="MQ1" s="80"/>
      <c r="MR1" s="80"/>
      <c r="MS1" s="80"/>
      <c r="MT1" s="80"/>
      <c r="MU1" s="80"/>
      <c r="MV1" s="80"/>
      <c r="MW1" s="80"/>
      <c r="MX1" s="80"/>
      <c r="MY1" s="80"/>
      <c r="MZ1" s="80"/>
      <c r="NA1" s="80"/>
      <c r="NB1" s="80"/>
      <c r="NC1" s="80"/>
      <c r="ND1" s="80"/>
      <c r="NE1" s="80"/>
      <c r="NF1" s="80"/>
      <c r="NG1" s="80"/>
      <c r="NH1" s="80"/>
      <c r="NI1" s="80"/>
      <c r="NJ1" s="80"/>
      <c r="NK1" s="80"/>
      <c r="NL1" s="80"/>
      <c r="NM1" s="80"/>
      <c r="NN1" s="80"/>
      <c r="NO1" s="80"/>
      <c r="NP1" s="80"/>
      <c r="NQ1" s="80"/>
      <c r="NR1" s="80"/>
      <c r="NS1" s="80"/>
      <c r="NT1" s="80"/>
      <c r="NU1" s="80"/>
      <c r="NV1" s="80"/>
      <c r="NW1" s="80"/>
      <c r="NX1" s="80"/>
      <c r="NY1" s="80"/>
      <c r="NZ1" s="80"/>
      <c r="OA1" s="80"/>
      <c r="OB1" s="80"/>
      <c r="OC1" s="80"/>
      <c r="OD1" s="80"/>
      <c r="OE1" s="80"/>
      <c r="OF1" s="80"/>
      <c r="OG1" s="80"/>
      <c r="OH1" s="80"/>
      <c r="OI1" s="80"/>
      <c r="OJ1" s="80"/>
      <c r="OK1" s="80"/>
      <c r="OL1" s="80"/>
      <c r="OM1" s="80"/>
      <c r="ON1" s="80"/>
      <c r="OO1" s="80"/>
      <c r="OP1" s="80"/>
      <c r="OQ1" s="80"/>
      <c r="OR1" s="80"/>
      <c r="OS1" s="80"/>
      <c r="OT1" s="80"/>
      <c r="OU1" s="80"/>
      <c r="OV1" s="80"/>
      <c r="OW1" s="80"/>
      <c r="OX1" s="80"/>
      <c r="OY1" s="80"/>
      <c r="OZ1" s="80"/>
      <c r="PA1" s="80"/>
      <c r="PB1" s="80"/>
      <c r="PC1" s="80"/>
      <c r="PD1" s="80"/>
      <c r="PE1" s="80"/>
      <c r="PF1" s="80"/>
      <c r="PG1" s="80"/>
      <c r="PH1" s="80"/>
      <c r="PI1" s="80"/>
      <c r="PJ1" s="80"/>
      <c r="PK1" s="80"/>
      <c r="PL1" s="80"/>
      <c r="PM1" s="80"/>
      <c r="PN1" s="80"/>
      <c r="PO1" s="80"/>
      <c r="PP1" s="80"/>
      <c r="PQ1" s="80"/>
      <c r="PR1" s="80"/>
      <c r="PS1" s="80"/>
      <c r="PT1" s="80"/>
      <c r="PU1" s="80"/>
      <c r="PV1" s="80"/>
      <c r="PW1" s="80"/>
      <c r="PX1" s="80"/>
      <c r="PY1" s="80"/>
      <c r="PZ1" s="80"/>
      <c r="QA1" s="80"/>
      <c r="QB1" s="80"/>
      <c r="QC1" s="80"/>
      <c r="QD1" s="80"/>
      <c r="QE1" s="80"/>
      <c r="QF1" s="80"/>
      <c r="QG1" s="80"/>
      <c r="QH1" s="80"/>
      <c r="QI1" s="80"/>
      <c r="QJ1" s="80"/>
      <c r="QK1" s="80"/>
      <c r="QL1" s="80"/>
      <c r="QM1" s="80"/>
      <c r="QN1" s="80"/>
      <c r="QO1" s="80"/>
      <c r="QP1" s="80"/>
      <c r="QQ1" s="80"/>
      <c r="QR1" s="80"/>
      <c r="QS1" s="80"/>
      <c r="QT1" s="80"/>
      <c r="QU1" s="80"/>
      <c r="QV1" s="80"/>
      <c r="QW1" s="80"/>
      <c r="QX1" s="80"/>
      <c r="QY1" s="80"/>
      <c r="QZ1" s="80"/>
      <c r="RA1" s="80"/>
      <c r="RB1" s="80"/>
      <c r="RC1" s="80"/>
      <c r="RD1" s="80"/>
      <c r="RE1" s="80"/>
      <c r="RF1" s="80"/>
      <c r="RG1" s="80"/>
      <c r="RH1" s="80"/>
      <c r="RI1" s="80"/>
      <c r="RJ1" s="80"/>
      <c r="RK1" s="80"/>
      <c r="RL1" s="80"/>
      <c r="RM1" s="80"/>
      <c r="RN1" s="80"/>
      <c r="RO1" s="80"/>
      <c r="RP1" s="80"/>
      <c r="RQ1" s="80"/>
      <c r="RR1" s="80"/>
      <c r="RS1" s="80"/>
      <c r="RT1" s="80"/>
      <c r="RU1" s="80"/>
      <c r="RV1" s="80"/>
      <c r="RW1" s="80"/>
      <c r="RX1" s="80"/>
      <c r="RY1" s="80"/>
      <c r="RZ1" s="80"/>
      <c r="SA1" s="80"/>
      <c r="SB1" s="80"/>
      <c r="SC1" s="80"/>
      <c r="SD1" s="80"/>
      <c r="SE1" s="80"/>
      <c r="SF1" s="80"/>
      <c r="SG1" s="80"/>
      <c r="SH1" s="80"/>
      <c r="SI1" s="80"/>
      <c r="SJ1" s="80"/>
      <c r="SK1" s="80"/>
      <c r="SL1" s="80"/>
      <c r="SM1" s="80"/>
      <c r="SN1" s="80"/>
      <c r="SO1" s="80"/>
      <c r="SP1" s="80"/>
      <c r="SQ1" s="80"/>
      <c r="SR1" s="80"/>
      <c r="SS1" s="80"/>
      <c r="ST1" s="80"/>
      <c r="SU1" s="80"/>
      <c r="SV1" s="80"/>
      <c r="SW1" s="80"/>
      <c r="SX1" s="80"/>
      <c r="SY1" s="80"/>
      <c r="SZ1" s="80"/>
      <c r="TA1" s="80"/>
      <c r="TB1" s="80"/>
      <c r="TC1" s="80"/>
      <c r="TD1" s="80"/>
      <c r="TE1" s="80"/>
      <c r="TF1" s="80"/>
      <c r="TG1" s="80"/>
      <c r="TH1" s="80"/>
      <c r="TI1" s="80"/>
      <c r="TJ1" s="80"/>
      <c r="TK1" s="80"/>
      <c r="TL1" s="80"/>
      <c r="TM1" s="80"/>
      <c r="TN1" s="80"/>
      <c r="TO1" s="80"/>
      <c r="TP1" s="80"/>
      <c r="TQ1" s="80"/>
      <c r="TR1" s="80"/>
      <c r="TS1" s="80"/>
      <c r="TT1" s="80"/>
      <c r="TU1" s="80"/>
      <c r="TV1" s="80"/>
      <c r="TW1" s="80"/>
      <c r="TX1" s="80"/>
      <c r="TY1" s="80"/>
      <c r="TZ1" s="80"/>
      <c r="UA1" s="80"/>
      <c r="UB1" s="80"/>
      <c r="UC1" s="80"/>
      <c r="UD1" s="80"/>
      <c r="UE1" s="80"/>
      <c r="UF1" s="80"/>
      <c r="UG1" s="80"/>
      <c r="UH1" s="80"/>
      <c r="UI1" s="80"/>
      <c r="UJ1" s="80"/>
      <c r="UK1" s="80"/>
      <c r="UL1" s="80"/>
      <c r="UM1" s="80"/>
      <c r="UN1" s="80"/>
      <c r="UO1" s="80"/>
      <c r="UP1" s="80"/>
      <c r="UQ1" s="80"/>
      <c r="UR1" s="80"/>
      <c r="US1" s="80"/>
      <c r="UT1" s="80"/>
      <c r="UU1" s="80"/>
      <c r="UV1" s="80"/>
      <c r="UW1" s="80"/>
      <c r="UX1" s="80"/>
      <c r="UY1" s="80"/>
      <c r="UZ1" s="80"/>
      <c r="VA1" s="80"/>
      <c r="VB1" s="80"/>
      <c r="VC1" s="80"/>
      <c r="VD1" s="80"/>
      <c r="VE1" s="80"/>
      <c r="VF1" s="80"/>
      <c r="VG1" s="80"/>
      <c r="VH1" s="80"/>
      <c r="VI1" s="80"/>
      <c r="VJ1" s="80"/>
      <c r="VK1" s="80"/>
      <c r="VL1" s="80"/>
      <c r="VM1" s="80"/>
      <c r="VN1" s="80"/>
      <c r="VO1" s="80"/>
      <c r="VP1" s="80"/>
      <c r="VQ1" s="80"/>
      <c r="VR1" s="80"/>
      <c r="VS1" s="80"/>
      <c r="VT1" s="80"/>
      <c r="VU1" s="80"/>
      <c r="VV1" s="80"/>
      <c r="VW1" s="80"/>
      <c r="VX1" s="80"/>
      <c r="VY1" s="80"/>
      <c r="VZ1" s="80"/>
      <c r="WA1" s="80"/>
      <c r="WB1" s="80"/>
      <c r="WC1" s="80"/>
      <c r="WD1" s="80"/>
      <c r="WE1" s="80"/>
      <c r="WF1" s="80"/>
      <c r="WG1" s="80"/>
      <c r="WH1" s="80"/>
      <c r="WI1" s="80"/>
      <c r="WJ1" s="80"/>
      <c r="WK1" s="80"/>
      <c r="WL1" s="80"/>
      <c r="WM1" s="80"/>
      <c r="WN1" s="80"/>
      <c r="WO1" s="80"/>
      <c r="WP1" s="80"/>
      <c r="WQ1" s="80"/>
      <c r="WR1" s="80"/>
      <c r="WS1" s="80"/>
      <c r="WT1" s="80"/>
      <c r="WU1" s="80"/>
      <c r="WV1" s="80"/>
      <c r="WW1" s="80"/>
      <c r="WX1" s="80"/>
      <c r="WY1" s="80"/>
      <c r="WZ1" s="80"/>
      <c r="XA1" s="80"/>
      <c r="XB1" s="80"/>
      <c r="XC1" s="80"/>
      <c r="XD1" s="80"/>
      <c r="XE1" s="80"/>
      <c r="XF1" s="80"/>
      <c r="XG1" s="80"/>
      <c r="XH1" s="80"/>
      <c r="XI1" s="80"/>
      <c r="XJ1" s="80"/>
      <c r="XK1" s="80"/>
      <c r="XL1" s="80"/>
      <c r="XM1" s="80"/>
      <c r="XN1" s="80"/>
      <c r="XO1" s="80"/>
      <c r="XP1" s="80"/>
      <c r="XQ1" s="80"/>
      <c r="XR1" s="80"/>
      <c r="XS1" s="80"/>
      <c r="XT1" s="80"/>
      <c r="XU1" s="80"/>
      <c r="XV1" s="80"/>
      <c r="XW1" s="80"/>
      <c r="XX1" s="80"/>
      <c r="XY1" s="80"/>
      <c r="XZ1" s="80"/>
      <c r="YA1" s="80"/>
      <c r="YB1" s="80"/>
      <c r="YC1" s="80"/>
      <c r="YD1" s="80"/>
      <c r="YE1" s="80"/>
      <c r="YF1" s="80"/>
      <c r="YG1" s="80"/>
      <c r="YH1" s="80"/>
      <c r="YI1" s="80"/>
      <c r="YJ1" s="80"/>
      <c r="YK1" s="80"/>
      <c r="YL1" s="80"/>
      <c r="YM1" s="80"/>
      <c r="YN1" s="80"/>
      <c r="YO1" s="80"/>
      <c r="YP1" s="80"/>
      <c r="YQ1" s="80"/>
      <c r="YR1" s="80"/>
      <c r="YS1" s="80"/>
      <c r="YT1" s="80"/>
      <c r="YU1" s="80"/>
      <c r="YV1" s="80"/>
      <c r="YW1" s="80"/>
      <c r="YX1" s="80"/>
      <c r="YY1" s="80"/>
      <c r="YZ1" s="80"/>
      <c r="ZA1" s="80"/>
      <c r="ZB1" s="80"/>
      <c r="ZC1" s="80"/>
      <c r="ZD1" s="80"/>
      <c r="ZE1" s="80"/>
      <c r="ZF1" s="80"/>
      <c r="ZG1" s="80"/>
      <c r="ZH1" s="80"/>
      <c r="ZI1" s="80"/>
      <c r="ZJ1" s="80"/>
      <c r="ZK1" s="80"/>
      <c r="ZL1" s="80"/>
      <c r="ZM1" s="80"/>
      <c r="ZN1" s="80"/>
      <c r="ZO1" s="80"/>
      <c r="ZP1" s="80"/>
      <c r="ZQ1" s="80"/>
      <c r="ZR1" s="80"/>
      <c r="ZS1" s="80"/>
      <c r="ZT1" s="80"/>
      <c r="ZU1" s="80"/>
      <c r="ZV1" s="80"/>
      <c r="ZW1" s="80"/>
      <c r="ZX1" s="80"/>
      <c r="ZY1" s="80"/>
      <c r="ZZ1" s="80"/>
      <c r="AAA1" s="80"/>
      <c r="AAB1" s="80"/>
      <c r="AAC1" s="80"/>
      <c r="AAD1" s="80"/>
      <c r="AAE1" s="80"/>
      <c r="AAF1" s="80"/>
      <c r="AAG1" s="80"/>
      <c r="AAH1" s="80"/>
      <c r="AAI1" s="80"/>
      <c r="AAJ1" s="80"/>
      <c r="AAK1" s="80"/>
      <c r="AAL1" s="80"/>
      <c r="AAM1" s="80"/>
      <c r="AAN1" s="80"/>
      <c r="AAO1" s="80"/>
      <c r="AAP1" s="80"/>
      <c r="AAQ1" s="80"/>
      <c r="AAR1" s="80"/>
      <c r="AAS1" s="80"/>
      <c r="AAT1" s="80"/>
      <c r="AAU1" s="80"/>
      <c r="AAV1" s="80"/>
      <c r="AAW1" s="80"/>
      <c r="AAX1" s="80"/>
      <c r="AAY1" s="80"/>
      <c r="AAZ1" s="80"/>
      <c r="ABA1" s="80"/>
      <c r="ABB1" s="80"/>
      <c r="ABC1" s="80"/>
      <c r="ABD1" s="80"/>
      <c r="ABE1" s="80"/>
      <c r="ABF1" s="80"/>
      <c r="ABG1" s="80"/>
      <c r="ABH1" s="80"/>
      <c r="ABI1" s="80"/>
      <c r="ABJ1" s="80"/>
      <c r="ABK1" s="80"/>
      <c r="ABL1" s="80"/>
      <c r="ABM1" s="80"/>
      <c r="ABN1" s="80"/>
      <c r="ABO1" s="80"/>
      <c r="ABP1" s="80"/>
      <c r="ABQ1" s="80"/>
      <c r="ABR1" s="80"/>
      <c r="ABS1" s="80"/>
      <c r="ABT1" s="80"/>
      <c r="ABU1" s="80"/>
      <c r="ABV1" s="80"/>
      <c r="ABW1" s="80"/>
      <c r="ABX1" s="80"/>
      <c r="ABY1" s="80"/>
      <c r="ABZ1" s="80"/>
      <c r="ACA1" s="80"/>
      <c r="ACB1" s="80"/>
      <c r="ACC1" s="80"/>
      <c r="ACD1" s="80"/>
      <c r="ACE1" s="80"/>
      <c r="ACF1" s="80"/>
      <c r="ACG1" s="80"/>
      <c r="ACH1" s="80"/>
      <c r="ACI1" s="80"/>
      <c r="ACJ1" s="80"/>
      <c r="ACK1" s="80"/>
      <c r="ACL1" s="80"/>
      <c r="ACM1" s="80"/>
      <c r="ACN1" s="80"/>
      <c r="ACO1" s="80"/>
      <c r="ACP1" s="80"/>
      <c r="ACQ1" s="80"/>
      <c r="ACR1" s="80"/>
      <c r="ACS1" s="80"/>
      <c r="ACT1" s="80"/>
      <c r="ACU1" s="80"/>
      <c r="ACV1" s="80"/>
      <c r="ACW1" s="80"/>
      <c r="ACX1" s="80"/>
      <c r="ACY1" s="80"/>
      <c r="ACZ1" s="80"/>
      <c r="ADA1" s="80"/>
      <c r="ADB1" s="80"/>
      <c r="ADC1" s="80"/>
      <c r="ADD1" s="80"/>
      <c r="ADE1" s="80"/>
      <c r="ADF1" s="80"/>
      <c r="ADG1" s="80"/>
      <c r="ADH1" s="80"/>
      <c r="ADI1" s="80"/>
      <c r="ADJ1" s="80"/>
      <c r="ADK1" s="80"/>
      <c r="ADL1" s="80"/>
      <c r="ADM1" s="80"/>
      <c r="ADN1" s="80"/>
      <c r="ADO1" s="80"/>
      <c r="ADP1" s="80"/>
      <c r="ADQ1" s="80"/>
      <c r="ADR1" s="80"/>
      <c r="ADS1" s="80"/>
      <c r="ADT1" s="80"/>
      <c r="ADU1" s="80"/>
      <c r="ADV1" s="80"/>
      <c r="ADW1" s="80"/>
      <c r="ADX1" s="80"/>
      <c r="ADY1" s="80"/>
      <c r="ADZ1" s="80"/>
      <c r="AEA1" s="80"/>
      <c r="AEB1" s="80"/>
      <c r="AEC1" s="80"/>
      <c r="AED1" s="80"/>
      <c r="AEE1" s="80"/>
      <c r="AEF1" s="80"/>
      <c r="AEG1" s="80"/>
      <c r="AEH1" s="80"/>
      <c r="AEI1" s="80"/>
      <c r="AEJ1" s="80"/>
      <c r="AEK1" s="80"/>
      <c r="AEL1" s="80"/>
      <c r="AEM1" s="80"/>
      <c r="AEN1" s="80"/>
      <c r="AEO1" s="80"/>
      <c r="AEP1" s="80"/>
      <c r="AEQ1" s="80"/>
      <c r="AER1" s="80"/>
      <c r="AES1" s="80"/>
      <c r="AET1" s="80"/>
      <c r="AEU1" s="80"/>
      <c r="AEV1" s="80"/>
      <c r="AEW1" s="80"/>
      <c r="AEX1" s="80"/>
      <c r="AEY1" s="80"/>
      <c r="AEZ1" s="80"/>
      <c r="AFA1" s="80"/>
      <c r="AFB1" s="80"/>
      <c r="AFC1" s="80"/>
      <c r="AFD1" s="80"/>
      <c r="AFE1" s="80"/>
      <c r="AFF1" s="80"/>
      <c r="AFG1" s="80"/>
      <c r="AFH1" s="80"/>
      <c r="AFI1" s="80"/>
      <c r="AFJ1" s="80"/>
      <c r="AFK1" s="80"/>
      <c r="AFL1" s="80"/>
      <c r="AFM1" s="80"/>
      <c r="AFN1" s="80"/>
      <c r="AFO1" s="80"/>
      <c r="AFP1" s="80"/>
      <c r="AFQ1" s="80"/>
      <c r="AFR1" s="80"/>
      <c r="AFS1" s="80"/>
      <c r="AFT1" s="80"/>
      <c r="AFU1" s="80"/>
      <c r="AFV1" s="80"/>
      <c r="AFW1" s="80"/>
      <c r="AFX1" s="80"/>
      <c r="AFY1" s="80"/>
      <c r="AFZ1" s="80"/>
      <c r="AGA1" s="80"/>
      <c r="AGB1" s="80"/>
      <c r="AGC1" s="80"/>
      <c r="AGD1" s="80"/>
      <c r="AGE1" s="80"/>
      <c r="AGF1" s="80"/>
      <c r="AGG1" s="80"/>
      <c r="AGH1" s="80"/>
      <c r="AGI1" s="80"/>
      <c r="AGJ1" s="80"/>
      <c r="AGK1" s="80"/>
      <c r="AGL1" s="80"/>
      <c r="AGM1" s="80"/>
      <c r="AGN1" s="80"/>
      <c r="AGO1" s="80"/>
      <c r="AGP1" s="80"/>
      <c r="AGQ1" s="80"/>
      <c r="AGR1" s="80"/>
      <c r="AGS1" s="80"/>
      <c r="AGT1" s="80"/>
      <c r="AGU1" s="80"/>
      <c r="AGV1" s="80"/>
      <c r="AGW1" s="80"/>
      <c r="AGX1" s="80"/>
      <c r="AGY1" s="80"/>
      <c r="AGZ1" s="80"/>
      <c r="AHA1" s="80"/>
      <c r="AHB1" s="80"/>
      <c r="AHC1" s="80"/>
      <c r="AHD1" s="80"/>
      <c r="AHE1" s="80"/>
      <c r="AHF1" s="80"/>
      <c r="AHG1" s="80"/>
      <c r="AHH1" s="80"/>
      <c r="AHI1" s="80"/>
      <c r="AHJ1" s="80"/>
      <c r="AHK1" s="80"/>
      <c r="AHL1" s="80"/>
      <c r="AHM1" s="80"/>
      <c r="AHN1" s="80"/>
      <c r="AHO1" s="80"/>
      <c r="AHP1" s="80"/>
      <c r="AHQ1" s="80"/>
      <c r="AHR1" s="80"/>
      <c r="AHS1" s="80"/>
      <c r="AHT1" s="80"/>
      <c r="AHU1" s="80"/>
      <c r="AHV1" s="80"/>
      <c r="AHW1" s="80"/>
      <c r="AHX1" s="80"/>
      <c r="AHY1" s="80"/>
      <c r="AHZ1" s="80"/>
      <c r="AIA1" s="80"/>
      <c r="AIB1" s="80"/>
      <c r="AIC1" s="80"/>
      <c r="AID1" s="80"/>
      <c r="AIE1" s="80"/>
      <c r="AIF1" s="80"/>
      <c r="AIG1" s="80"/>
      <c r="AIH1" s="80"/>
      <c r="AII1" s="80"/>
      <c r="AIJ1" s="80"/>
      <c r="AIK1" s="80"/>
      <c r="AIL1" s="80"/>
      <c r="AIM1" s="80"/>
      <c r="AIN1" s="80"/>
      <c r="AIO1" s="80"/>
      <c r="AIP1" s="80"/>
      <c r="AIQ1" s="80"/>
      <c r="AIR1" s="80"/>
      <c r="AIS1" s="80"/>
      <c r="AIT1" s="80"/>
      <c r="AIU1" s="80"/>
      <c r="AIV1" s="80"/>
      <c r="AIW1" s="80"/>
      <c r="AIX1" s="80"/>
      <c r="AIY1" s="80"/>
      <c r="AIZ1" s="80"/>
      <c r="AJA1" s="80"/>
      <c r="AJB1" s="80"/>
      <c r="AJC1" s="80"/>
      <c r="AJD1" s="80"/>
      <c r="AJE1" s="80"/>
      <c r="AJF1" s="80"/>
      <c r="AJG1" s="80"/>
      <c r="AJH1" s="80"/>
      <c r="AJI1" s="80"/>
      <c r="AJJ1" s="80"/>
      <c r="AJK1" s="80"/>
      <c r="AJL1" s="80"/>
      <c r="AJM1" s="80"/>
      <c r="AJN1" s="80"/>
      <c r="AJO1" s="80"/>
      <c r="AJP1" s="80"/>
      <c r="AJQ1" s="80"/>
      <c r="AJR1" s="80"/>
      <c r="AJS1" s="80"/>
      <c r="AJT1" s="80"/>
      <c r="AJU1" s="80"/>
      <c r="AJV1" s="80"/>
      <c r="AJW1" s="80"/>
      <c r="AJX1" s="80"/>
      <c r="AJY1" s="80"/>
      <c r="AJZ1" s="80"/>
      <c r="AKA1" s="80"/>
      <c r="AKB1" s="80"/>
      <c r="AKC1" s="80"/>
      <c r="AKD1" s="80"/>
      <c r="AKE1" s="80"/>
      <c r="AKF1" s="80"/>
      <c r="AKG1" s="80"/>
      <c r="AKH1" s="80"/>
      <c r="AKI1" s="80"/>
      <c r="AKJ1" s="80"/>
      <c r="AKK1" s="80"/>
      <c r="AKL1" s="80"/>
      <c r="AKM1" s="80"/>
      <c r="AKN1" s="80"/>
      <c r="AKO1" s="80"/>
      <c r="AKP1" s="80"/>
      <c r="AKQ1" s="80"/>
      <c r="AKR1" s="80"/>
      <c r="AKS1" s="80"/>
      <c r="AKT1" s="80"/>
      <c r="AKU1" s="80"/>
      <c r="AKV1" s="80"/>
      <c r="AKW1" s="80"/>
      <c r="AKX1" s="80"/>
      <c r="AKY1" s="80"/>
      <c r="AKZ1" s="80"/>
      <c r="ALA1" s="80"/>
      <c r="ALB1" s="80"/>
      <c r="ALC1" s="80"/>
      <c r="ALD1" s="80"/>
      <c r="ALE1" s="80"/>
      <c r="ALF1" s="80"/>
      <c r="ALG1" s="80"/>
      <c r="ALH1" s="80"/>
      <c r="ALI1" s="80"/>
      <c r="ALJ1" s="80"/>
      <c r="ALK1" s="80"/>
    </row>
    <row r="2" spans="1:999" s="81" customFormat="1" ht="21" customHeight="1">
      <c r="A2" s="443" t="s">
        <v>2</v>
      </c>
      <c r="B2" s="443"/>
      <c r="C2" s="79"/>
      <c r="D2" s="445" t="s">
        <v>3</v>
      </c>
      <c r="E2" s="445"/>
      <c r="F2" s="445"/>
      <c r="G2" s="445"/>
      <c r="H2" s="259"/>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80"/>
      <c r="DC2" s="80"/>
      <c r="DD2" s="80"/>
      <c r="DE2" s="80"/>
      <c r="DF2" s="80"/>
      <c r="DG2" s="80"/>
      <c r="DH2" s="80"/>
      <c r="DI2" s="80"/>
      <c r="DJ2" s="80"/>
      <c r="DK2" s="80"/>
      <c r="DL2" s="80"/>
      <c r="DM2" s="80"/>
      <c r="DN2" s="80"/>
      <c r="DO2" s="80"/>
      <c r="DP2" s="80"/>
      <c r="DQ2" s="80"/>
      <c r="DR2" s="80"/>
      <c r="DS2" s="80"/>
      <c r="DT2" s="80"/>
      <c r="DU2" s="80"/>
      <c r="DV2" s="80"/>
      <c r="DW2" s="80"/>
      <c r="DX2" s="80"/>
      <c r="DY2" s="80"/>
      <c r="DZ2" s="80"/>
      <c r="EA2" s="80"/>
      <c r="EB2" s="80"/>
      <c r="EC2" s="80"/>
      <c r="ED2" s="80"/>
      <c r="EE2" s="80"/>
      <c r="EF2" s="80"/>
      <c r="EG2" s="80"/>
      <c r="EH2" s="80"/>
      <c r="EI2" s="80"/>
      <c r="EJ2" s="80"/>
      <c r="EK2" s="80"/>
      <c r="EL2" s="80"/>
      <c r="EM2" s="80"/>
      <c r="EN2" s="80"/>
      <c r="EO2" s="80"/>
      <c r="EP2" s="80"/>
      <c r="EQ2" s="80"/>
      <c r="ER2" s="80"/>
      <c r="ES2" s="80"/>
      <c r="ET2" s="80"/>
      <c r="EU2" s="80"/>
      <c r="EV2" s="80"/>
      <c r="EW2" s="80"/>
      <c r="EX2" s="80"/>
      <c r="EY2" s="80"/>
      <c r="EZ2" s="80"/>
      <c r="FA2" s="80"/>
      <c r="FB2" s="80"/>
      <c r="FC2" s="80"/>
      <c r="FD2" s="80"/>
      <c r="FE2" s="80"/>
      <c r="FF2" s="80"/>
      <c r="FG2" s="80"/>
      <c r="FH2" s="80"/>
      <c r="FI2" s="80"/>
      <c r="FJ2" s="80"/>
      <c r="FK2" s="80"/>
      <c r="FL2" s="80"/>
      <c r="FM2" s="80"/>
      <c r="FN2" s="80"/>
      <c r="FO2" s="80"/>
      <c r="FP2" s="80"/>
      <c r="FQ2" s="80"/>
      <c r="FR2" s="80"/>
      <c r="FS2" s="80"/>
      <c r="FT2" s="80"/>
      <c r="FU2" s="80"/>
      <c r="FV2" s="80"/>
      <c r="FW2" s="80"/>
      <c r="FX2" s="80"/>
      <c r="FY2" s="80"/>
      <c r="FZ2" s="80"/>
      <c r="GA2" s="80"/>
      <c r="GB2" s="80"/>
      <c r="GC2" s="80"/>
      <c r="GD2" s="80"/>
      <c r="GE2" s="80"/>
      <c r="GF2" s="80"/>
      <c r="GG2" s="80"/>
      <c r="GH2" s="80"/>
      <c r="GI2" s="80"/>
      <c r="GJ2" s="80"/>
      <c r="GK2" s="80"/>
      <c r="GL2" s="80"/>
      <c r="GM2" s="80"/>
      <c r="GN2" s="80"/>
      <c r="GO2" s="80"/>
      <c r="GP2" s="80"/>
      <c r="GQ2" s="80"/>
      <c r="GR2" s="80"/>
      <c r="GS2" s="80"/>
      <c r="GT2" s="80"/>
      <c r="GU2" s="80"/>
      <c r="GV2" s="80"/>
      <c r="GW2" s="80"/>
      <c r="GX2" s="80"/>
      <c r="GY2" s="80"/>
      <c r="GZ2" s="80"/>
      <c r="HA2" s="80"/>
      <c r="HB2" s="80"/>
      <c r="HC2" s="80"/>
      <c r="HD2" s="80"/>
      <c r="HE2" s="80"/>
      <c r="HF2" s="80"/>
      <c r="HG2" s="80"/>
      <c r="HH2" s="80"/>
      <c r="HI2" s="80"/>
      <c r="HJ2" s="80"/>
      <c r="HK2" s="80"/>
      <c r="HL2" s="80"/>
      <c r="HM2" s="80"/>
      <c r="HN2" s="80"/>
      <c r="HO2" s="80"/>
      <c r="HP2" s="80"/>
      <c r="HQ2" s="80"/>
      <c r="HR2" s="80"/>
      <c r="HS2" s="80"/>
      <c r="HT2" s="80"/>
      <c r="HU2" s="80"/>
      <c r="HV2" s="80"/>
      <c r="HW2" s="80"/>
      <c r="HX2" s="80"/>
      <c r="HY2" s="80"/>
      <c r="HZ2" s="80"/>
      <c r="IA2" s="80"/>
      <c r="IB2" s="80"/>
      <c r="IC2" s="80"/>
      <c r="ID2" s="80"/>
      <c r="IE2" s="80"/>
      <c r="IF2" s="80"/>
      <c r="IG2" s="80"/>
      <c r="IH2" s="80"/>
      <c r="II2" s="80"/>
      <c r="IJ2" s="80"/>
      <c r="IK2" s="80"/>
      <c r="IL2" s="80"/>
      <c r="IM2" s="80"/>
      <c r="IN2" s="80"/>
      <c r="IO2" s="80"/>
      <c r="IP2" s="80"/>
      <c r="IQ2" s="80"/>
      <c r="IR2" s="80"/>
      <c r="IS2" s="80"/>
      <c r="IT2" s="80"/>
      <c r="IU2" s="80"/>
      <c r="IV2" s="80"/>
      <c r="IW2" s="80"/>
      <c r="IX2" s="80"/>
      <c r="IY2" s="80"/>
      <c r="IZ2" s="80"/>
      <c r="JA2" s="80"/>
      <c r="JB2" s="80"/>
      <c r="JC2" s="80"/>
      <c r="JD2" s="80"/>
      <c r="JE2" s="80"/>
      <c r="JF2" s="80"/>
      <c r="JG2" s="80"/>
      <c r="JH2" s="80"/>
      <c r="JI2" s="80"/>
      <c r="JJ2" s="80"/>
      <c r="JK2" s="80"/>
      <c r="JL2" s="80"/>
      <c r="JM2" s="80"/>
      <c r="JN2" s="80"/>
      <c r="JO2" s="80"/>
      <c r="JP2" s="80"/>
      <c r="JQ2" s="80"/>
      <c r="JR2" s="80"/>
      <c r="JS2" s="80"/>
      <c r="JT2" s="80"/>
      <c r="JU2" s="80"/>
      <c r="JV2" s="80"/>
      <c r="JW2" s="80"/>
      <c r="JX2" s="80"/>
      <c r="JY2" s="80"/>
      <c r="JZ2" s="80"/>
      <c r="KA2" s="80"/>
      <c r="KB2" s="80"/>
      <c r="KC2" s="80"/>
      <c r="KD2" s="80"/>
      <c r="KE2" s="80"/>
      <c r="KF2" s="80"/>
      <c r="KG2" s="80"/>
      <c r="KH2" s="80"/>
      <c r="KI2" s="80"/>
      <c r="KJ2" s="80"/>
      <c r="KK2" s="80"/>
      <c r="KL2" s="80"/>
      <c r="KM2" s="80"/>
      <c r="KN2" s="80"/>
      <c r="KO2" s="80"/>
      <c r="KP2" s="80"/>
      <c r="KQ2" s="80"/>
      <c r="KR2" s="80"/>
      <c r="KS2" s="80"/>
      <c r="KT2" s="80"/>
      <c r="KU2" s="80"/>
      <c r="KV2" s="80"/>
      <c r="KW2" s="80"/>
      <c r="KX2" s="80"/>
      <c r="KY2" s="80"/>
      <c r="KZ2" s="80"/>
      <c r="LA2" s="80"/>
      <c r="LB2" s="80"/>
      <c r="LC2" s="80"/>
      <c r="LD2" s="80"/>
      <c r="LE2" s="80"/>
      <c r="LF2" s="80"/>
      <c r="LG2" s="80"/>
      <c r="LH2" s="80"/>
      <c r="LI2" s="80"/>
      <c r="LJ2" s="80"/>
      <c r="LK2" s="80"/>
      <c r="LL2" s="80"/>
      <c r="LM2" s="80"/>
      <c r="LN2" s="80"/>
      <c r="LO2" s="80"/>
      <c r="LP2" s="80"/>
      <c r="LQ2" s="80"/>
      <c r="LR2" s="80"/>
      <c r="LS2" s="80"/>
      <c r="LT2" s="80"/>
      <c r="LU2" s="80"/>
      <c r="LV2" s="80"/>
      <c r="LW2" s="80"/>
      <c r="LX2" s="80"/>
      <c r="LY2" s="80"/>
      <c r="LZ2" s="80"/>
      <c r="MA2" s="80"/>
      <c r="MB2" s="80"/>
      <c r="MC2" s="80"/>
      <c r="MD2" s="80"/>
      <c r="ME2" s="80"/>
      <c r="MF2" s="80"/>
      <c r="MG2" s="80"/>
      <c r="MH2" s="80"/>
      <c r="MI2" s="80"/>
      <c r="MJ2" s="80"/>
      <c r="MK2" s="80"/>
      <c r="ML2" s="80"/>
      <c r="MM2" s="80"/>
      <c r="MN2" s="80"/>
      <c r="MO2" s="80"/>
      <c r="MP2" s="80"/>
      <c r="MQ2" s="80"/>
      <c r="MR2" s="80"/>
      <c r="MS2" s="80"/>
      <c r="MT2" s="80"/>
      <c r="MU2" s="80"/>
      <c r="MV2" s="80"/>
      <c r="MW2" s="80"/>
      <c r="MX2" s="80"/>
      <c r="MY2" s="80"/>
      <c r="MZ2" s="80"/>
      <c r="NA2" s="80"/>
      <c r="NB2" s="80"/>
      <c r="NC2" s="80"/>
      <c r="ND2" s="80"/>
      <c r="NE2" s="80"/>
      <c r="NF2" s="80"/>
      <c r="NG2" s="80"/>
      <c r="NH2" s="80"/>
      <c r="NI2" s="80"/>
      <c r="NJ2" s="80"/>
      <c r="NK2" s="80"/>
      <c r="NL2" s="80"/>
      <c r="NM2" s="80"/>
      <c r="NN2" s="80"/>
      <c r="NO2" s="80"/>
      <c r="NP2" s="80"/>
      <c r="NQ2" s="80"/>
      <c r="NR2" s="80"/>
      <c r="NS2" s="80"/>
      <c r="NT2" s="80"/>
      <c r="NU2" s="80"/>
      <c r="NV2" s="80"/>
      <c r="NW2" s="80"/>
      <c r="NX2" s="80"/>
      <c r="NY2" s="80"/>
      <c r="NZ2" s="80"/>
      <c r="OA2" s="80"/>
      <c r="OB2" s="80"/>
      <c r="OC2" s="80"/>
      <c r="OD2" s="80"/>
      <c r="OE2" s="80"/>
      <c r="OF2" s="80"/>
      <c r="OG2" s="80"/>
      <c r="OH2" s="80"/>
      <c r="OI2" s="80"/>
      <c r="OJ2" s="80"/>
      <c r="OK2" s="80"/>
      <c r="OL2" s="80"/>
      <c r="OM2" s="80"/>
      <c r="ON2" s="80"/>
      <c r="OO2" s="80"/>
      <c r="OP2" s="80"/>
      <c r="OQ2" s="80"/>
      <c r="OR2" s="80"/>
      <c r="OS2" s="80"/>
      <c r="OT2" s="80"/>
      <c r="OU2" s="80"/>
      <c r="OV2" s="80"/>
      <c r="OW2" s="80"/>
      <c r="OX2" s="80"/>
      <c r="OY2" s="80"/>
      <c r="OZ2" s="80"/>
      <c r="PA2" s="80"/>
      <c r="PB2" s="80"/>
      <c r="PC2" s="80"/>
      <c r="PD2" s="80"/>
      <c r="PE2" s="80"/>
      <c r="PF2" s="80"/>
      <c r="PG2" s="80"/>
      <c r="PH2" s="80"/>
      <c r="PI2" s="80"/>
      <c r="PJ2" s="80"/>
      <c r="PK2" s="80"/>
      <c r="PL2" s="80"/>
      <c r="PM2" s="80"/>
      <c r="PN2" s="80"/>
      <c r="PO2" s="80"/>
      <c r="PP2" s="80"/>
      <c r="PQ2" s="80"/>
      <c r="PR2" s="80"/>
      <c r="PS2" s="80"/>
      <c r="PT2" s="80"/>
      <c r="PU2" s="80"/>
      <c r="PV2" s="80"/>
      <c r="PW2" s="80"/>
      <c r="PX2" s="80"/>
      <c r="PY2" s="80"/>
      <c r="PZ2" s="80"/>
      <c r="QA2" s="80"/>
      <c r="QB2" s="80"/>
      <c r="QC2" s="80"/>
      <c r="QD2" s="80"/>
      <c r="QE2" s="80"/>
      <c r="QF2" s="80"/>
      <c r="QG2" s="80"/>
      <c r="QH2" s="80"/>
      <c r="QI2" s="80"/>
      <c r="QJ2" s="80"/>
      <c r="QK2" s="80"/>
      <c r="QL2" s="80"/>
      <c r="QM2" s="80"/>
      <c r="QN2" s="80"/>
      <c r="QO2" s="80"/>
      <c r="QP2" s="80"/>
      <c r="QQ2" s="80"/>
      <c r="QR2" s="80"/>
      <c r="QS2" s="80"/>
      <c r="QT2" s="80"/>
      <c r="QU2" s="80"/>
      <c r="QV2" s="80"/>
      <c r="QW2" s="80"/>
      <c r="QX2" s="80"/>
      <c r="QY2" s="80"/>
      <c r="QZ2" s="80"/>
      <c r="RA2" s="80"/>
      <c r="RB2" s="80"/>
      <c r="RC2" s="80"/>
      <c r="RD2" s="80"/>
      <c r="RE2" s="80"/>
      <c r="RF2" s="80"/>
      <c r="RG2" s="80"/>
      <c r="RH2" s="80"/>
      <c r="RI2" s="80"/>
      <c r="RJ2" s="80"/>
      <c r="RK2" s="80"/>
      <c r="RL2" s="80"/>
      <c r="RM2" s="80"/>
      <c r="RN2" s="80"/>
      <c r="RO2" s="80"/>
      <c r="RP2" s="80"/>
      <c r="RQ2" s="80"/>
      <c r="RR2" s="80"/>
      <c r="RS2" s="80"/>
      <c r="RT2" s="80"/>
      <c r="RU2" s="80"/>
      <c r="RV2" s="80"/>
      <c r="RW2" s="80"/>
      <c r="RX2" s="80"/>
      <c r="RY2" s="80"/>
      <c r="RZ2" s="80"/>
      <c r="SA2" s="80"/>
      <c r="SB2" s="80"/>
      <c r="SC2" s="80"/>
      <c r="SD2" s="80"/>
      <c r="SE2" s="80"/>
      <c r="SF2" s="80"/>
      <c r="SG2" s="80"/>
      <c r="SH2" s="80"/>
      <c r="SI2" s="80"/>
      <c r="SJ2" s="80"/>
      <c r="SK2" s="80"/>
      <c r="SL2" s="80"/>
      <c r="SM2" s="80"/>
      <c r="SN2" s="80"/>
      <c r="SO2" s="80"/>
      <c r="SP2" s="80"/>
      <c r="SQ2" s="80"/>
      <c r="SR2" s="80"/>
      <c r="SS2" s="80"/>
      <c r="ST2" s="80"/>
      <c r="SU2" s="80"/>
      <c r="SV2" s="80"/>
      <c r="SW2" s="80"/>
      <c r="SX2" s="80"/>
      <c r="SY2" s="80"/>
      <c r="SZ2" s="80"/>
      <c r="TA2" s="80"/>
      <c r="TB2" s="80"/>
      <c r="TC2" s="80"/>
      <c r="TD2" s="80"/>
      <c r="TE2" s="80"/>
      <c r="TF2" s="80"/>
      <c r="TG2" s="80"/>
      <c r="TH2" s="80"/>
      <c r="TI2" s="80"/>
      <c r="TJ2" s="80"/>
      <c r="TK2" s="80"/>
      <c r="TL2" s="80"/>
      <c r="TM2" s="80"/>
      <c r="TN2" s="80"/>
      <c r="TO2" s="80"/>
      <c r="TP2" s="80"/>
      <c r="TQ2" s="80"/>
      <c r="TR2" s="80"/>
      <c r="TS2" s="80"/>
      <c r="TT2" s="80"/>
      <c r="TU2" s="80"/>
      <c r="TV2" s="80"/>
      <c r="TW2" s="80"/>
      <c r="TX2" s="80"/>
      <c r="TY2" s="80"/>
      <c r="TZ2" s="80"/>
      <c r="UA2" s="80"/>
      <c r="UB2" s="80"/>
      <c r="UC2" s="80"/>
      <c r="UD2" s="80"/>
      <c r="UE2" s="80"/>
      <c r="UF2" s="80"/>
      <c r="UG2" s="80"/>
      <c r="UH2" s="80"/>
      <c r="UI2" s="80"/>
      <c r="UJ2" s="80"/>
      <c r="UK2" s="80"/>
      <c r="UL2" s="80"/>
      <c r="UM2" s="80"/>
      <c r="UN2" s="80"/>
      <c r="UO2" s="80"/>
      <c r="UP2" s="80"/>
      <c r="UQ2" s="80"/>
      <c r="UR2" s="80"/>
      <c r="US2" s="80"/>
      <c r="UT2" s="80"/>
      <c r="UU2" s="80"/>
      <c r="UV2" s="80"/>
      <c r="UW2" s="80"/>
      <c r="UX2" s="80"/>
      <c r="UY2" s="80"/>
      <c r="UZ2" s="80"/>
      <c r="VA2" s="80"/>
      <c r="VB2" s="80"/>
      <c r="VC2" s="80"/>
      <c r="VD2" s="80"/>
      <c r="VE2" s="80"/>
      <c r="VF2" s="80"/>
      <c r="VG2" s="80"/>
      <c r="VH2" s="80"/>
      <c r="VI2" s="80"/>
      <c r="VJ2" s="80"/>
      <c r="VK2" s="80"/>
      <c r="VL2" s="80"/>
      <c r="VM2" s="80"/>
      <c r="VN2" s="80"/>
      <c r="VO2" s="80"/>
      <c r="VP2" s="80"/>
      <c r="VQ2" s="80"/>
      <c r="VR2" s="80"/>
      <c r="VS2" s="80"/>
      <c r="VT2" s="80"/>
      <c r="VU2" s="80"/>
      <c r="VV2" s="80"/>
      <c r="VW2" s="80"/>
      <c r="VX2" s="80"/>
      <c r="VY2" s="80"/>
      <c r="VZ2" s="80"/>
      <c r="WA2" s="80"/>
      <c r="WB2" s="80"/>
      <c r="WC2" s="80"/>
      <c r="WD2" s="80"/>
      <c r="WE2" s="80"/>
      <c r="WF2" s="80"/>
      <c r="WG2" s="80"/>
      <c r="WH2" s="80"/>
      <c r="WI2" s="80"/>
      <c r="WJ2" s="80"/>
      <c r="WK2" s="80"/>
      <c r="WL2" s="80"/>
      <c r="WM2" s="80"/>
      <c r="WN2" s="80"/>
      <c r="WO2" s="80"/>
      <c r="WP2" s="80"/>
      <c r="WQ2" s="80"/>
      <c r="WR2" s="80"/>
      <c r="WS2" s="80"/>
      <c r="WT2" s="80"/>
      <c r="WU2" s="80"/>
      <c r="WV2" s="80"/>
      <c r="WW2" s="80"/>
      <c r="WX2" s="80"/>
      <c r="WY2" s="80"/>
      <c r="WZ2" s="80"/>
      <c r="XA2" s="80"/>
      <c r="XB2" s="80"/>
      <c r="XC2" s="80"/>
      <c r="XD2" s="80"/>
      <c r="XE2" s="80"/>
      <c r="XF2" s="80"/>
      <c r="XG2" s="80"/>
      <c r="XH2" s="80"/>
      <c r="XI2" s="80"/>
      <c r="XJ2" s="80"/>
      <c r="XK2" s="80"/>
      <c r="XL2" s="80"/>
      <c r="XM2" s="80"/>
      <c r="XN2" s="80"/>
      <c r="XO2" s="80"/>
      <c r="XP2" s="80"/>
      <c r="XQ2" s="80"/>
      <c r="XR2" s="80"/>
      <c r="XS2" s="80"/>
      <c r="XT2" s="80"/>
      <c r="XU2" s="80"/>
      <c r="XV2" s="80"/>
      <c r="XW2" s="80"/>
      <c r="XX2" s="80"/>
      <c r="XY2" s="80"/>
      <c r="XZ2" s="80"/>
      <c r="YA2" s="80"/>
      <c r="YB2" s="80"/>
      <c r="YC2" s="80"/>
      <c r="YD2" s="80"/>
      <c r="YE2" s="80"/>
      <c r="YF2" s="80"/>
      <c r="YG2" s="80"/>
      <c r="YH2" s="80"/>
      <c r="YI2" s="80"/>
      <c r="YJ2" s="80"/>
      <c r="YK2" s="80"/>
      <c r="YL2" s="80"/>
      <c r="YM2" s="80"/>
      <c r="YN2" s="80"/>
      <c r="YO2" s="80"/>
      <c r="YP2" s="80"/>
      <c r="YQ2" s="80"/>
      <c r="YR2" s="80"/>
      <c r="YS2" s="80"/>
      <c r="YT2" s="80"/>
      <c r="YU2" s="80"/>
      <c r="YV2" s="80"/>
      <c r="YW2" s="80"/>
      <c r="YX2" s="80"/>
      <c r="YY2" s="80"/>
      <c r="YZ2" s="80"/>
      <c r="ZA2" s="80"/>
      <c r="ZB2" s="80"/>
      <c r="ZC2" s="80"/>
      <c r="ZD2" s="80"/>
      <c r="ZE2" s="80"/>
      <c r="ZF2" s="80"/>
      <c r="ZG2" s="80"/>
      <c r="ZH2" s="80"/>
      <c r="ZI2" s="80"/>
      <c r="ZJ2" s="80"/>
      <c r="ZK2" s="80"/>
      <c r="ZL2" s="80"/>
      <c r="ZM2" s="80"/>
      <c r="ZN2" s="80"/>
      <c r="ZO2" s="80"/>
      <c r="ZP2" s="80"/>
      <c r="ZQ2" s="80"/>
      <c r="ZR2" s="80"/>
      <c r="ZS2" s="80"/>
      <c r="ZT2" s="80"/>
      <c r="ZU2" s="80"/>
      <c r="ZV2" s="80"/>
      <c r="ZW2" s="80"/>
      <c r="ZX2" s="80"/>
      <c r="ZY2" s="80"/>
      <c r="ZZ2" s="80"/>
      <c r="AAA2" s="80"/>
      <c r="AAB2" s="80"/>
      <c r="AAC2" s="80"/>
      <c r="AAD2" s="80"/>
      <c r="AAE2" s="80"/>
      <c r="AAF2" s="80"/>
      <c r="AAG2" s="80"/>
      <c r="AAH2" s="80"/>
      <c r="AAI2" s="80"/>
      <c r="AAJ2" s="80"/>
      <c r="AAK2" s="80"/>
      <c r="AAL2" s="80"/>
      <c r="AAM2" s="80"/>
      <c r="AAN2" s="80"/>
      <c r="AAO2" s="80"/>
      <c r="AAP2" s="80"/>
      <c r="AAQ2" s="80"/>
      <c r="AAR2" s="80"/>
      <c r="AAS2" s="80"/>
      <c r="AAT2" s="80"/>
      <c r="AAU2" s="80"/>
      <c r="AAV2" s="80"/>
      <c r="AAW2" s="80"/>
      <c r="AAX2" s="80"/>
      <c r="AAY2" s="80"/>
      <c r="AAZ2" s="80"/>
      <c r="ABA2" s="80"/>
      <c r="ABB2" s="80"/>
      <c r="ABC2" s="80"/>
      <c r="ABD2" s="80"/>
      <c r="ABE2" s="80"/>
      <c r="ABF2" s="80"/>
      <c r="ABG2" s="80"/>
      <c r="ABH2" s="80"/>
      <c r="ABI2" s="80"/>
      <c r="ABJ2" s="80"/>
      <c r="ABK2" s="80"/>
      <c r="ABL2" s="80"/>
      <c r="ABM2" s="80"/>
      <c r="ABN2" s="80"/>
      <c r="ABO2" s="80"/>
      <c r="ABP2" s="80"/>
      <c r="ABQ2" s="80"/>
      <c r="ABR2" s="80"/>
      <c r="ABS2" s="80"/>
      <c r="ABT2" s="80"/>
      <c r="ABU2" s="80"/>
      <c r="ABV2" s="80"/>
      <c r="ABW2" s="80"/>
      <c r="ABX2" s="80"/>
      <c r="ABY2" s="80"/>
      <c r="ABZ2" s="80"/>
      <c r="ACA2" s="80"/>
      <c r="ACB2" s="80"/>
      <c r="ACC2" s="80"/>
      <c r="ACD2" s="80"/>
      <c r="ACE2" s="80"/>
      <c r="ACF2" s="80"/>
      <c r="ACG2" s="80"/>
      <c r="ACH2" s="80"/>
      <c r="ACI2" s="80"/>
      <c r="ACJ2" s="80"/>
      <c r="ACK2" s="80"/>
      <c r="ACL2" s="80"/>
      <c r="ACM2" s="80"/>
      <c r="ACN2" s="80"/>
      <c r="ACO2" s="80"/>
      <c r="ACP2" s="80"/>
      <c r="ACQ2" s="80"/>
      <c r="ACR2" s="80"/>
      <c r="ACS2" s="80"/>
      <c r="ACT2" s="80"/>
      <c r="ACU2" s="80"/>
      <c r="ACV2" s="80"/>
      <c r="ACW2" s="80"/>
      <c r="ACX2" s="80"/>
      <c r="ACY2" s="80"/>
      <c r="ACZ2" s="80"/>
      <c r="ADA2" s="80"/>
      <c r="ADB2" s="80"/>
      <c r="ADC2" s="80"/>
      <c r="ADD2" s="80"/>
      <c r="ADE2" s="80"/>
      <c r="ADF2" s="80"/>
      <c r="ADG2" s="80"/>
      <c r="ADH2" s="80"/>
      <c r="ADI2" s="80"/>
      <c r="ADJ2" s="80"/>
      <c r="ADK2" s="80"/>
      <c r="ADL2" s="80"/>
      <c r="ADM2" s="80"/>
      <c r="ADN2" s="80"/>
      <c r="ADO2" s="80"/>
      <c r="ADP2" s="80"/>
      <c r="ADQ2" s="80"/>
      <c r="ADR2" s="80"/>
      <c r="ADS2" s="80"/>
      <c r="ADT2" s="80"/>
      <c r="ADU2" s="80"/>
      <c r="ADV2" s="80"/>
      <c r="ADW2" s="80"/>
      <c r="ADX2" s="80"/>
      <c r="ADY2" s="80"/>
      <c r="ADZ2" s="80"/>
      <c r="AEA2" s="80"/>
      <c r="AEB2" s="80"/>
      <c r="AEC2" s="80"/>
      <c r="AED2" s="80"/>
      <c r="AEE2" s="80"/>
      <c r="AEF2" s="80"/>
      <c r="AEG2" s="80"/>
      <c r="AEH2" s="80"/>
      <c r="AEI2" s="80"/>
      <c r="AEJ2" s="80"/>
      <c r="AEK2" s="80"/>
      <c r="AEL2" s="80"/>
      <c r="AEM2" s="80"/>
      <c r="AEN2" s="80"/>
      <c r="AEO2" s="80"/>
      <c r="AEP2" s="80"/>
      <c r="AEQ2" s="80"/>
      <c r="AER2" s="80"/>
      <c r="AES2" s="80"/>
      <c r="AET2" s="80"/>
      <c r="AEU2" s="80"/>
      <c r="AEV2" s="80"/>
      <c r="AEW2" s="80"/>
      <c r="AEX2" s="80"/>
      <c r="AEY2" s="80"/>
      <c r="AEZ2" s="80"/>
      <c r="AFA2" s="80"/>
      <c r="AFB2" s="80"/>
      <c r="AFC2" s="80"/>
      <c r="AFD2" s="80"/>
      <c r="AFE2" s="80"/>
      <c r="AFF2" s="80"/>
      <c r="AFG2" s="80"/>
      <c r="AFH2" s="80"/>
      <c r="AFI2" s="80"/>
      <c r="AFJ2" s="80"/>
      <c r="AFK2" s="80"/>
      <c r="AFL2" s="80"/>
      <c r="AFM2" s="80"/>
      <c r="AFN2" s="80"/>
      <c r="AFO2" s="80"/>
      <c r="AFP2" s="80"/>
      <c r="AFQ2" s="80"/>
      <c r="AFR2" s="80"/>
      <c r="AFS2" s="80"/>
      <c r="AFT2" s="80"/>
      <c r="AFU2" s="80"/>
      <c r="AFV2" s="80"/>
      <c r="AFW2" s="80"/>
      <c r="AFX2" s="80"/>
      <c r="AFY2" s="80"/>
      <c r="AFZ2" s="80"/>
      <c r="AGA2" s="80"/>
      <c r="AGB2" s="80"/>
      <c r="AGC2" s="80"/>
      <c r="AGD2" s="80"/>
      <c r="AGE2" s="80"/>
      <c r="AGF2" s="80"/>
      <c r="AGG2" s="80"/>
      <c r="AGH2" s="80"/>
      <c r="AGI2" s="80"/>
      <c r="AGJ2" s="80"/>
      <c r="AGK2" s="80"/>
      <c r="AGL2" s="80"/>
      <c r="AGM2" s="80"/>
      <c r="AGN2" s="80"/>
      <c r="AGO2" s="80"/>
      <c r="AGP2" s="80"/>
      <c r="AGQ2" s="80"/>
      <c r="AGR2" s="80"/>
      <c r="AGS2" s="80"/>
      <c r="AGT2" s="80"/>
      <c r="AGU2" s="80"/>
      <c r="AGV2" s="80"/>
      <c r="AGW2" s="80"/>
      <c r="AGX2" s="80"/>
      <c r="AGY2" s="80"/>
      <c r="AGZ2" s="80"/>
      <c r="AHA2" s="80"/>
      <c r="AHB2" s="80"/>
      <c r="AHC2" s="80"/>
      <c r="AHD2" s="80"/>
      <c r="AHE2" s="80"/>
      <c r="AHF2" s="80"/>
      <c r="AHG2" s="80"/>
      <c r="AHH2" s="80"/>
      <c r="AHI2" s="80"/>
      <c r="AHJ2" s="80"/>
      <c r="AHK2" s="80"/>
      <c r="AHL2" s="80"/>
      <c r="AHM2" s="80"/>
      <c r="AHN2" s="80"/>
      <c r="AHO2" s="80"/>
      <c r="AHP2" s="80"/>
      <c r="AHQ2" s="80"/>
      <c r="AHR2" s="80"/>
      <c r="AHS2" s="80"/>
      <c r="AHT2" s="80"/>
      <c r="AHU2" s="80"/>
      <c r="AHV2" s="80"/>
      <c r="AHW2" s="80"/>
      <c r="AHX2" s="80"/>
      <c r="AHY2" s="80"/>
      <c r="AHZ2" s="80"/>
      <c r="AIA2" s="80"/>
      <c r="AIB2" s="80"/>
      <c r="AIC2" s="80"/>
      <c r="AID2" s="80"/>
      <c r="AIE2" s="80"/>
      <c r="AIF2" s="80"/>
      <c r="AIG2" s="80"/>
      <c r="AIH2" s="80"/>
      <c r="AII2" s="80"/>
      <c r="AIJ2" s="80"/>
      <c r="AIK2" s="80"/>
      <c r="AIL2" s="80"/>
      <c r="AIM2" s="80"/>
      <c r="AIN2" s="80"/>
      <c r="AIO2" s="80"/>
      <c r="AIP2" s="80"/>
      <c r="AIQ2" s="80"/>
      <c r="AIR2" s="80"/>
      <c r="AIS2" s="80"/>
      <c r="AIT2" s="80"/>
      <c r="AIU2" s="80"/>
      <c r="AIV2" s="80"/>
      <c r="AIW2" s="80"/>
      <c r="AIX2" s="80"/>
      <c r="AIY2" s="80"/>
      <c r="AIZ2" s="80"/>
      <c r="AJA2" s="80"/>
      <c r="AJB2" s="80"/>
      <c r="AJC2" s="80"/>
      <c r="AJD2" s="80"/>
      <c r="AJE2" s="80"/>
      <c r="AJF2" s="80"/>
      <c r="AJG2" s="80"/>
      <c r="AJH2" s="80"/>
      <c r="AJI2" s="80"/>
      <c r="AJJ2" s="80"/>
      <c r="AJK2" s="80"/>
      <c r="AJL2" s="80"/>
      <c r="AJM2" s="80"/>
      <c r="AJN2" s="80"/>
      <c r="AJO2" s="80"/>
      <c r="AJP2" s="80"/>
      <c r="AJQ2" s="80"/>
      <c r="AJR2" s="80"/>
      <c r="AJS2" s="80"/>
      <c r="AJT2" s="80"/>
      <c r="AJU2" s="80"/>
      <c r="AJV2" s="80"/>
      <c r="AJW2" s="80"/>
      <c r="AJX2" s="80"/>
      <c r="AJY2" s="80"/>
      <c r="AJZ2" s="80"/>
      <c r="AKA2" s="80"/>
      <c r="AKB2" s="80"/>
      <c r="AKC2" s="80"/>
      <c r="AKD2" s="80"/>
      <c r="AKE2" s="80"/>
      <c r="AKF2" s="80"/>
      <c r="AKG2" s="80"/>
      <c r="AKH2" s="80"/>
      <c r="AKI2" s="80"/>
      <c r="AKJ2" s="80"/>
      <c r="AKK2" s="80"/>
      <c r="AKL2" s="80"/>
      <c r="AKM2" s="80"/>
      <c r="AKN2" s="80"/>
      <c r="AKO2" s="80"/>
      <c r="AKP2" s="80"/>
      <c r="AKQ2" s="80"/>
      <c r="AKR2" s="80"/>
      <c r="AKS2" s="80"/>
      <c r="AKT2" s="80"/>
      <c r="AKU2" s="80"/>
      <c r="AKV2" s="80"/>
      <c r="AKW2" s="80"/>
      <c r="AKX2" s="80"/>
      <c r="AKY2" s="80"/>
      <c r="AKZ2" s="80"/>
      <c r="ALA2" s="80"/>
      <c r="ALB2" s="80"/>
      <c r="ALC2" s="80"/>
      <c r="ALD2" s="80"/>
      <c r="ALE2" s="80"/>
      <c r="ALF2" s="80"/>
      <c r="ALG2" s="80"/>
      <c r="ALH2" s="80"/>
      <c r="ALI2" s="80"/>
      <c r="ALJ2" s="80"/>
      <c r="ALK2" s="80"/>
    </row>
    <row r="3" spans="1:999" s="81" customFormat="1" ht="18" customHeight="1">
      <c r="A3" s="446" t="s">
        <v>4</v>
      </c>
      <c r="B3" s="446"/>
      <c r="C3" s="82"/>
      <c r="D3" s="82"/>
      <c r="E3" s="82"/>
      <c r="F3" s="82"/>
      <c r="G3" s="82"/>
      <c r="H3" s="259"/>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80"/>
      <c r="FQ3" s="80"/>
      <c r="FR3" s="80"/>
      <c r="FS3" s="80"/>
      <c r="FT3" s="80"/>
      <c r="FU3" s="80"/>
      <c r="FV3" s="80"/>
      <c r="FW3" s="80"/>
      <c r="FX3" s="80"/>
      <c r="FY3" s="80"/>
      <c r="FZ3" s="80"/>
      <c r="GA3" s="80"/>
      <c r="GB3" s="80"/>
      <c r="GC3" s="80"/>
      <c r="GD3" s="80"/>
      <c r="GE3" s="80"/>
      <c r="GF3" s="80"/>
      <c r="GG3" s="80"/>
      <c r="GH3" s="80"/>
      <c r="GI3" s="80"/>
      <c r="GJ3" s="80"/>
      <c r="GK3" s="80"/>
      <c r="GL3" s="80"/>
      <c r="GM3" s="80"/>
      <c r="GN3" s="80"/>
      <c r="GO3" s="80"/>
      <c r="GP3" s="80"/>
      <c r="GQ3" s="80"/>
      <c r="GR3" s="80"/>
      <c r="GS3" s="80"/>
      <c r="GT3" s="80"/>
      <c r="GU3" s="80"/>
      <c r="GV3" s="80"/>
      <c r="GW3" s="80"/>
      <c r="GX3" s="80"/>
      <c r="GY3" s="80"/>
      <c r="GZ3" s="80"/>
      <c r="HA3" s="80"/>
      <c r="HB3" s="80"/>
      <c r="HC3" s="80"/>
      <c r="HD3" s="80"/>
      <c r="HE3" s="80"/>
      <c r="HF3" s="80"/>
      <c r="HG3" s="80"/>
      <c r="HH3" s="80"/>
      <c r="HI3" s="80"/>
      <c r="HJ3" s="80"/>
      <c r="HK3" s="80"/>
      <c r="HL3" s="80"/>
      <c r="HM3" s="80"/>
      <c r="HN3" s="80"/>
      <c r="HO3" s="80"/>
      <c r="HP3" s="80"/>
      <c r="HQ3" s="80"/>
      <c r="HR3" s="80"/>
      <c r="HS3" s="80"/>
      <c r="HT3" s="80"/>
      <c r="HU3" s="80"/>
      <c r="HV3" s="80"/>
      <c r="HW3" s="80"/>
      <c r="HX3" s="80"/>
      <c r="HY3" s="80"/>
      <c r="HZ3" s="80"/>
      <c r="IA3" s="80"/>
      <c r="IB3" s="80"/>
      <c r="IC3" s="80"/>
      <c r="ID3" s="80"/>
      <c r="IE3" s="80"/>
      <c r="IF3" s="80"/>
      <c r="IG3" s="80"/>
      <c r="IH3" s="80"/>
      <c r="II3" s="80"/>
      <c r="IJ3" s="80"/>
      <c r="IK3" s="80"/>
      <c r="IL3" s="80"/>
      <c r="IM3" s="80"/>
      <c r="IN3" s="80"/>
      <c r="IO3" s="80"/>
      <c r="IP3" s="80"/>
      <c r="IQ3" s="80"/>
      <c r="IR3" s="80"/>
      <c r="IS3" s="80"/>
      <c r="IT3" s="80"/>
      <c r="IU3" s="80"/>
      <c r="IV3" s="80"/>
      <c r="IW3" s="80"/>
      <c r="IX3" s="80"/>
      <c r="IY3" s="80"/>
      <c r="IZ3" s="80"/>
      <c r="JA3" s="80"/>
      <c r="JB3" s="80"/>
      <c r="JC3" s="80"/>
      <c r="JD3" s="80"/>
      <c r="JE3" s="80"/>
      <c r="JF3" s="80"/>
      <c r="JG3" s="80"/>
      <c r="JH3" s="80"/>
      <c r="JI3" s="80"/>
      <c r="JJ3" s="80"/>
      <c r="JK3" s="80"/>
      <c r="JL3" s="80"/>
      <c r="JM3" s="80"/>
      <c r="JN3" s="80"/>
      <c r="JO3" s="80"/>
      <c r="JP3" s="80"/>
      <c r="JQ3" s="80"/>
      <c r="JR3" s="80"/>
      <c r="JS3" s="80"/>
      <c r="JT3" s="80"/>
      <c r="JU3" s="80"/>
      <c r="JV3" s="80"/>
      <c r="JW3" s="80"/>
      <c r="JX3" s="80"/>
      <c r="JY3" s="80"/>
      <c r="JZ3" s="80"/>
      <c r="KA3" s="80"/>
      <c r="KB3" s="80"/>
      <c r="KC3" s="80"/>
      <c r="KD3" s="80"/>
      <c r="KE3" s="80"/>
      <c r="KF3" s="80"/>
      <c r="KG3" s="80"/>
      <c r="KH3" s="80"/>
      <c r="KI3" s="80"/>
      <c r="KJ3" s="80"/>
      <c r="KK3" s="80"/>
      <c r="KL3" s="80"/>
      <c r="KM3" s="80"/>
      <c r="KN3" s="80"/>
      <c r="KO3" s="80"/>
      <c r="KP3" s="80"/>
      <c r="KQ3" s="80"/>
      <c r="KR3" s="80"/>
      <c r="KS3" s="80"/>
      <c r="KT3" s="80"/>
      <c r="KU3" s="80"/>
      <c r="KV3" s="80"/>
      <c r="KW3" s="80"/>
      <c r="KX3" s="80"/>
      <c r="KY3" s="80"/>
      <c r="KZ3" s="80"/>
      <c r="LA3" s="80"/>
      <c r="LB3" s="80"/>
      <c r="LC3" s="80"/>
      <c r="LD3" s="80"/>
      <c r="LE3" s="80"/>
      <c r="LF3" s="80"/>
      <c r="LG3" s="80"/>
      <c r="LH3" s="80"/>
      <c r="LI3" s="80"/>
      <c r="LJ3" s="80"/>
      <c r="LK3" s="80"/>
      <c r="LL3" s="80"/>
      <c r="LM3" s="80"/>
      <c r="LN3" s="80"/>
      <c r="LO3" s="80"/>
      <c r="LP3" s="80"/>
      <c r="LQ3" s="80"/>
      <c r="LR3" s="80"/>
      <c r="LS3" s="80"/>
      <c r="LT3" s="80"/>
      <c r="LU3" s="80"/>
      <c r="LV3" s="80"/>
      <c r="LW3" s="80"/>
      <c r="LX3" s="80"/>
      <c r="LY3" s="80"/>
      <c r="LZ3" s="80"/>
      <c r="MA3" s="80"/>
      <c r="MB3" s="80"/>
      <c r="MC3" s="80"/>
      <c r="MD3" s="80"/>
      <c r="ME3" s="80"/>
      <c r="MF3" s="80"/>
      <c r="MG3" s="80"/>
      <c r="MH3" s="80"/>
      <c r="MI3" s="80"/>
      <c r="MJ3" s="80"/>
      <c r="MK3" s="80"/>
      <c r="ML3" s="80"/>
      <c r="MM3" s="80"/>
      <c r="MN3" s="80"/>
      <c r="MO3" s="80"/>
      <c r="MP3" s="80"/>
      <c r="MQ3" s="80"/>
      <c r="MR3" s="80"/>
      <c r="MS3" s="80"/>
      <c r="MT3" s="80"/>
      <c r="MU3" s="80"/>
      <c r="MV3" s="80"/>
      <c r="MW3" s="80"/>
      <c r="MX3" s="80"/>
      <c r="MY3" s="80"/>
      <c r="MZ3" s="80"/>
      <c r="NA3" s="80"/>
      <c r="NB3" s="80"/>
      <c r="NC3" s="80"/>
      <c r="ND3" s="80"/>
      <c r="NE3" s="80"/>
      <c r="NF3" s="80"/>
      <c r="NG3" s="80"/>
      <c r="NH3" s="80"/>
      <c r="NI3" s="80"/>
      <c r="NJ3" s="80"/>
      <c r="NK3" s="80"/>
      <c r="NL3" s="80"/>
      <c r="NM3" s="80"/>
      <c r="NN3" s="80"/>
      <c r="NO3" s="80"/>
      <c r="NP3" s="80"/>
      <c r="NQ3" s="80"/>
      <c r="NR3" s="80"/>
      <c r="NS3" s="80"/>
      <c r="NT3" s="80"/>
      <c r="NU3" s="80"/>
      <c r="NV3" s="80"/>
      <c r="NW3" s="80"/>
      <c r="NX3" s="80"/>
      <c r="NY3" s="80"/>
      <c r="NZ3" s="80"/>
      <c r="OA3" s="80"/>
      <c r="OB3" s="80"/>
      <c r="OC3" s="80"/>
      <c r="OD3" s="80"/>
      <c r="OE3" s="80"/>
      <c r="OF3" s="80"/>
      <c r="OG3" s="80"/>
      <c r="OH3" s="80"/>
      <c r="OI3" s="80"/>
      <c r="OJ3" s="80"/>
      <c r="OK3" s="80"/>
      <c r="OL3" s="80"/>
      <c r="OM3" s="80"/>
      <c r="ON3" s="80"/>
      <c r="OO3" s="80"/>
      <c r="OP3" s="80"/>
      <c r="OQ3" s="80"/>
      <c r="OR3" s="80"/>
      <c r="OS3" s="80"/>
      <c r="OT3" s="80"/>
      <c r="OU3" s="80"/>
      <c r="OV3" s="80"/>
      <c r="OW3" s="80"/>
      <c r="OX3" s="80"/>
      <c r="OY3" s="80"/>
      <c r="OZ3" s="80"/>
      <c r="PA3" s="80"/>
      <c r="PB3" s="80"/>
      <c r="PC3" s="80"/>
      <c r="PD3" s="80"/>
      <c r="PE3" s="80"/>
      <c r="PF3" s="80"/>
      <c r="PG3" s="80"/>
      <c r="PH3" s="80"/>
      <c r="PI3" s="80"/>
      <c r="PJ3" s="80"/>
      <c r="PK3" s="80"/>
      <c r="PL3" s="80"/>
      <c r="PM3" s="80"/>
      <c r="PN3" s="80"/>
      <c r="PO3" s="80"/>
      <c r="PP3" s="80"/>
      <c r="PQ3" s="80"/>
      <c r="PR3" s="80"/>
      <c r="PS3" s="80"/>
      <c r="PT3" s="80"/>
      <c r="PU3" s="80"/>
      <c r="PV3" s="80"/>
      <c r="PW3" s="80"/>
      <c r="PX3" s="80"/>
      <c r="PY3" s="80"/>
      <c r="PZ3" s="80"/>
      <c r="QA3" s="80"/>
      <c r="QB3" s="80"/>
      <c r="QC3" s="80"/>
      <c r="QD3" s="80"/>
      <c r="QE3" s="80"/>
      <c r="QF3" s="80"/>
      <c r="QG3" s="80"/>
      <c r="QH3" s="80"/>
      <c r="QI3" s="80"/>
      <c r="QJ3" s="80"/>
      <c r="QK3" s="80"/>
      <c r="QL3" s="80"/>
      <c r="QM3" s="80"/>
      <c r="QN3" s="80"/>
      <c r="QO3" s="80"/>
      <c r="QP3" s="80"/>
      <c r="QQ3" s="80"/>
      <c r="QR3" s="80"/>
      <c r="QS3" s="80"/>
      <c r="QT3" s="80"/>
      <c r="QU3" s="80"/>
      <c r="QV3" s="80"/>
      <c r="QW3" s="80"/>
      <c r="QX3" s="80"/>
      <c r="QY3" s="80"/>
      <c r="QZ3" s="80"/>
      <c r="RA3" s="80"/>
      <c r="RB3" s="80"/>
      <c r="RC3" s="80"/>
      <c r="RD3" s="80"/>
      <c r="RE3" s="80"/>
      <c r="RF3" s="80"/>
      <c r="RG3" s="80"/>
      <c r="RH3" s="80"/>
      <c r="RI3" s="80"/>
      <c r="RJ3" s="80"/>
      <c r="RK3" s="80"/>
      <c r="RL3" s="80"/>
      <c r="RM3" s="80"/>
      <c r="RN3" s="80"/>
      <c r="RO3" s="80"/>
      <c r="RP3" s="80"/>
      <c r="RQ3" s="80"/>
      <c r="RR3" s="80"/>
      <c r="RS3" s="80"/>
      <c r="RT3" s="80"/>
      <c r="RU3" s="80"/>
      <c r="RV3" s="80"/>
      <c r="RW3" s="80"/>
      <c r="RX3" s="80"/>
      <c r="RY3" s="80"/>
      <c r="RZ3" s="80"/>
      <c r="SA3" s="80"/>
      <c r="SB3" s="80"/>
      <c r="SC3" s="80"/>
      <c r="SD3" s="80"/>
      <c r="SE3" s="80"/>
      <c r="SF3" s="80"/>
      <c r="SG3" s="80"/>
      <c r="SH3" s="80"/>
      <c r="SI3" s="80"/>
      <c r="SJ3" s="80"/>
      <c r="SK3" s="80"/>
      <c r="SL3" s="80"/>
      <c r="SM3" s="80"/>
      <c r="SN3" s="80"/>
      <c r="SO3" s="80"/>
      <c r="SP3" s="80"/>
      <c r="SQ3" s="80"/>
      <c r="SR3" s="80"/>
      <c r="SS3" s="80"/>
      <c r="ST3" s="80"/>
      <c r="SU3" s="80"/>
      <c r="SV3" s="80"/>
      <c r="SW3" s="80"/>
      <c r="SX3" s="80"/>
      <c r="SY3" s="80"/>
      <c r="SZ3" s="80"/>
      <c r="TA3" s="80"/>
      <c r="TB3" s="80"/>
      <c r="TC3" s="80"/>
      <c r="TD3" s="80"/>
      <c r="TE3" s="80"/>
      <c r="TF3" s="80"/>
      <c r="TG3" s="80"/>
      <c r="TH3" s="80"/>
      <c r="TI3" s="80"/>
      <c r="TJ3" s="80"/>
      <c r="TK3" s="80"/>
      <c r="TL3" s="80"/>
      <c r="TM3" s="80"/>
      <c r="TN3" s="80"/>
      <c r="TO3" s="80"/>
      <c r="TP3" s="80"/>
      <c r="TQ3" s="80"/>
      <c r="TR3" s="80"/>
      <c r="TS3" s="80"/>
      <c r="TT3" s="80"/>
      <c r="TU3" s="80"/>
      <c r="TV3" s="80"/>
      <c r="TW3" s="80"/>
      <c r="TX3" s="80"/>
      <c r="TY3" s="80"/>
      <c r="TZ3" s="80"/>
      <c r="UA3" s="80"/>
      <c r="UB3" s="80"/>
      <c r="UC3" s="80"/>
      <c r="UD3" s="80"/>
      <c r="UE3" s="80"/>
      <c r="UF3" s="80"/>
      <c r="UG3" s="80"/>
      <c r="UH3" s="80"/>
      <c r="UI3" s="80"/>
      <c r="UJ3" s="80"/>
      <c r="UK3" s="80"/>
      <c r="UL3" s="80"/>
      <c r="UM3" s="80"/>
      <c r="UN3" s="80"/>
      <c r="UO3" s="80"/>
      <c r="UP3" s="80"/>
      <c r="UQ3" s="80"/>
      <c r="UR3" s="80"/>
      <c r="US3" s="80"/>
      <c r="UT3" s="80"/>
      <c r="UU3" s="80"/>
      <c r="UV3" s="80"/>
      <c r="UW3" s="80"/>
      <c r="UX3" s="80"/>
      <c r="UY3" s="80"/>
      <c r="UZ3" s="80"/>
      <c r="VA3" s="80"/>
      <c r="VB3" s="80"/>
      <c r="VC3" s="80"/>
      <c r="VD3" s="80"/>
      <c r="VE3" s="80"/>
      <c r="VF3" s="80"/>
      <c r="VG3" s="80"/>
      <c r="VH3" s="80"/>
      <c r="VI3" s="80"/>
      <c r="VJ3" s="80"/>
      <c r="VK3" s="80"/>
      <c r="VL3" s="80"/>
      <c r="VM3" s="80"/>
      <c r="VN3" s="80"/>
      <c r="VO3" s="80"/>
      <c r="VP3" s="80"/>
      <c r="VQ3" s="80"/>
      <c r="VR3" s="80"/>
      <c r="VS3" s="80"/>
      <c r="VT3" s="80"/>
      <c r="VU3" s="80"/>
      <c r="VV3" s="80"/>
      <c r="VW3" s="80"/>
      <c r="VX3" s="80"/>
      <c r="VY3" s="80"/>
      <c r="VZ3" s="80"/>
      <c r="WA3" s="80"/>
      <c r="WB3" s="80"/>
      <c r="WC3" s="80"/>
      <c r="WD3" s="80"/>
      <c r="WE3" s="80"/>
      <c r="WF3" s="80"/>
      <c r="WG3" s="80"/>
      <c r="WH3" s="80"/>
      <c r="WI3" s="80"/>
      <c r="WJ3" s="80"/>
      <c r="WK3" s="80"/>
      <c r="WL3" s="80"/>
      <c r="WM3" s="80"/>
      <c r="WN3" s="80"/>
      <c r="WO3" s="80"/>
      <c r="WP3" s="80"/>
      <c r="WQ3" s="80"/>
      <c r="WR3" s="80"/>
      <c r="WS3" s="80"/>
      <c r="WT3" s="80"/>
      <c r="WU3" s="80"/>
      <c r="WV3" s="80"/>
      <c r="WW3" s="80"/>
      <c r="WX3" s="80"/>
      <c r="WY3" s="80"/>
      <c r="WZ3" s="80"/>
      <c r="XA3" s="80"/>
      <c r="XB3" s="80"/>
      <c r="XC3" s="80"/>
      <c r="XD3" s="80"/>
      <c r="XE3" s="80"/>
      <c r="XF3" s="80"/>
      <c r="XG3" s="80"/>
      <c r="XH3" s="80"/>
      <c r="XI3" s="80"/>
      <c r="XJ3" s="80"/>
      <c r="XK3" s="80"/>
      <c r="XL3" s="80"/>
      <c r="XM3" s="80"/>
      <c r="XN3" s="80"/>
      <c r="XO3" s="80"/>
      <c r="XP3" s="80"/>
      <c r="XQ3" s="80"/>
      <c r="XR3" s="80"/>
      <c r="XS3" s="80"/>
      <c r="XT3" s="80"/>
      <c r="XU3" s="80"/>
      <c r="XV3" s="80"/>
      <c r="XW3" s="80"/>
      <c r="XX3" s="80"/>
      <c r="XY3" s="80"/>
      <c r="XZ3" s="80"/>
      <c r="YA3" s="80"/>
      <c r="YB3" s="80"/>
      <c r="YC3" s="80"/>
      <c r="YD3" s="80"/>
      <c r="YE3" s="80"/>
      <c r="YF3" s="80"/>
      <c r="YG3" s="80"/>
      <c r="YH3" s="80"/>
      <c r="YI3" s="80"/>
      <c r="YJ3" s="80"/>
      <c r="YK3" s="80"/>
      <c r="YL3" s="80"/>
      <c r="YM3" s="80"/>
      <c r="YN3" s="80"/>
      <c r="YO3" s="80"/>
      <c r="YP3" s="80"/>
      <c r="YQ3" s="80"/>
      <c r="YR3" s="80"/>
      <c r="YS3" s="80"/>
      <c r="YT3" s="80"/>
      <c r="YU3" s="80"/>
      <c r="YV3" s="80"/>
      <c r="YW3" s="80"/>
      <c r="YX3" s="80"/>
      <c r="YY3" s="80"/>
      <c r="YZ3" s="80"/>
      <c r="ZA3" s="80"/>
      <c r="ZB3" s="80"/>
      <c r="ZC3" s="80"/>
      <c r="ZD3" s="80"/>
      <c r="ZE3" s="80"/>
      <c r="ZF3" s="80"/>
      <c r="ZG3" s="80"/>
      <c r="ZH3" s="80"/>
      <c r="ZI3" s="80"/>
      <c r="ZJ3" s="80"/>
      <c r="ZK3" s="80"/>
      <c r="ZL3" s="80"/>
      <c r="ZM3" s="80"/>
      <c r="ZN3" s="80"/>
      <c r="ZO3" s="80"/>
      <c r="ZP3" s="80"/>
      <c r="ZQ3" s="80"/>
      <c r="ZR3" s="80"/>
      <c r="ZS3" s="80"/>
      <c r="ZT3" s="80"/>
      <c r="ZU3" s="80"/>
      <c r="ZV3" s="80"/>
      <c r="ZW3" s="80"/>
      <c r="ZX3" s="80"/>
      <c r="ZY3" s="80"/>
      <c r="ZZ3" s="80"/>
      <c r="AAA3" s="80"/>
      <c r="AAB3" s="80"/>
      <c r="AAC3" s="80"/>
      <c r="AAD3" s="80"/>
      <c r="AAE3" s="80"/>
      <c r="AAF3" s="80"/>
      <c r="AAG3" s="80"/>
      <c r="AAH3" s="80"/>
      <c r="AAI3" s="80"/>
      <c r="AAJ3" s="80"/>
      <c r="AAK3" s="80"/>
      <c r="AAL3" s="80"/>
      <c r="AAM3" s="80"/>
      <c r="AAN3" s="80"/>
      <c r="AAO3" s="80"/>
      <c r="AAP3" s="80"/>
      <c r="AAQ3" s="80"/>
      <c r="AAR3" s="80"/>
      <c r="AAS3" s="80"/>
      <c r="AAT3" s="80"/>
      <c r="AAU3" s="80"/>
      <c r="AAV3" s="80"/>
      <c r="AAW3" s="80"/>
      <c r="AAX3" s="80"/>
      <c r="AAY3" s="80"/>
      <c r="AAZ3" s="80"/>
      <c r="ABA3" s="80"/>
      <c r="ABB3" s="80"/>
      <c r="ABC3" s="80"/>
      <c r="ABD3" s="80"/>
      <c r="ABE3" s="80"/>
      <c r="ABF3" s="80"/>
      <c r="ABG3" s="80"/>
      <c r="ABH3" s="80"/>
      <c r="ABI3" s="80"/>
      <c r="ABJ3" s="80"/>
      <c r="ABK3" s="80"/>
      <c r="ABL3" s="80"/>
      <c r="ABM3" s="80"/>
      <c r="ABN3" s="80"/>
      <c r="ABO3" s="80"/>
      <c r="ABP3" s="80"/>
      <c r="ABQ3" s="80"/>
      <c r="ABR3" s="80"/>
      <c r="ABS3" s="80"/>
      <c r="ABT3" s="80"/>
      <c r="ABU3" s="80"/>
      <c r="ABV3" s="80"/>
      <c r="ABW3" s="80"/>
      <c r="ABX3" s="80"/>
      <c r="ABY3" s="80"/>
      <c r="ABZ3" s="80"/>
      <c r="ACA3" s="80"/>
      <c r="ACB3" s="80"/>
      <c r="ACC3" s="80"/>
      <c r="ACD3" s="80"/>
      <c r="ACE3" s="80"/>
      <c r="ACF3" s="80"/>
      <c r="ACG3" s="80"/>
      <c r="ACH3" s="80"/>
      <c r="ACI3" s="80"/>
      <c r="ACJ3" s="80"/>
      <c r="ACK3" s="80"/>
      <c r="ACL3" s="80"/>
      <c r="ACM3" s="80"/>
      <c r="ACN3" s="80"/>
      <c r="ACO3" s="80"/>
      <c r="ACP3" s="80"/>
      <c r="ACQ3" s="80"/>
      <c r="ACR3" s="80"/>
      <c r="ACS3" s="80"/>
      <c r="ACT3" s="80"/>
      <c r="ACU3" s="80"/>
      <c r="ACV3" s="80"/>
      <c r="ACW3" s="80"/>
      <c r="ACX3" s="80"/>
      <c r="ACY3" s="80"/>
      <c r="ACZ3" s="80"/>
      <c r="ADA3" s="80"/>
      <c r="ADB3" s="80"/>
      <c r="ADC3" s="80"/>
      <c r="ADD3" s="80"/>
      <c r="ADE3" s="80"/>
      <c r="ADF3" s="80"/>
      <c r="ADG3" s="80"/>
      <c r="ADH3" s="80"/>
      <c r="ADI3" s="80"/>
      <c r="ADJ3" s="80"/>
      <c r="ADK3" s="80"/>
      <c r="ADL3" s="80"/>
      <c r="ADM3" s="80"/>
      <c r="ADN3" s="80"/>
      <c r="ADO3" s="80"/>
      <c r="ADP3" s="80"/>
      <c r="ADQ3" s="80"/>
      <c r="ADR3" s="80"/>
      <c r="ADS3" s="80"/>
      <c r="ADT3" s="80"/>
      <c r="ADU3" s="80"/>
      <c r="ADV3" s="80"/>
      <c r="ADW3" s="80"/>
      <c r="ADX3" s="80"/>
      <c r="ADY3" s="80"/>
      <c r="ADZ3" s="80"/>
      <c r="AEA3" s="80"/>
      <c r="AEB3" s="80"/>
      <c r="AEC3" s="80"/>
      <c r="AED3" s="80"/>
      <c r="AEE3" s="80"/>
      <c r="AEF3" s="80"/>
      <c r="AEG3" s="80"/>
      <c r="AEH3" s="80"/>
      <c r="AEI3" s="80"/>
      <c r="AEJ3" s="80"/>
      <c r="AEK3" s="80"/>
      <c r="AEL3" s="80"/>
      <c r="AEM3" s="80"/>
      <c r="AEN3" s="80"/>
      <c r="AEO3" s="80"/>
      <c r="AEP3" s="80"/>
      <c r="AEQ3" s="80"/>
      <c r="AER3" s="80"/>
      <c r="AES3" s="80"/>
      <c r="AET3" s="80"/>
      <c r="AEU3" s="80"/>
      <c r="AEV3" s="80"/>
      <c r="AEW3" s="80"/>
      <c r="AEX3" s="80"/>
      <c r="AEY3" s="80"/>
      <c r="AEZ3" s="80"/>
      <c r="AFA3" s="80"/>
      <c r="AFB3" s="80"/>
      <c r="AFC3" s="80"/>
      <c r="AFD3" s="80"/>
      <c r="AFE3" s="80"/>
      <c r="AFF3" s="80"/>
      <c r="AFG3" s="80"/>
      <c r="AFH3" s="80"/>
      <c r="AFI3" s="80"/>
      <c r="AFJ3" s="80"/>
      <c r="AFK3" s="80"/>
      <c r="AFL3" s="80"/>
      <c r="AFM3" s="80"/>
      <c r="AFN3" s="80"/>
      <c r="AFO3" s="80"/>
      <c r="AFP3" s="80"/>
      <c r="AFQ3" s="80"/>
      <c r="AFR3" s="80"/>
      <c r="AFS3" s="80"/>
      <c r="AFT3" s="80"/>
      <c r="AFU3" s="80"/>
      <c r="AFV3" s="80"/>
      <c r="AFW3" s="80"/>
      <c r="AFX3" s="80"/>
      <c r="AFY3" s="80"/>
      <c r="AFZ3" s="80"/>
      <c r="AGA3" s="80"/>
      <c r="AGB3" s="80"/>
      <c r="AGC3" s="80"/>
      <c r="AGD3" s="80"/>
      <c r="AGE3" s="80"/>
      <c r="AGF3" s="80"/>
      <c r="AGG3" s="80"/>
      <c r="AGH3" s="80"/>
      <c r="AGI3" s="80"/>
      <c r="AGJ3" s="80"/>
      <c r="AGK3" s="80"/>
      <c r="AGL3" s="80"/>
      <c r="AGM3" s="80"/>
      <c r="AGN3" s="80"/>
      <c r="AGO3" s="80"/>
      <c r="AGP3" s="80"/>
      <c r="AGQ3" s="80"/>
      <c r="AGR3" s="80"/>
      <c r="AGS3" s="80"/>
      <c r="AGT3" s="80"/>
      <c r="AGU3" s="80"/>
      <c r="AGV3" s="80"/>
      <c r="AGW3" s="80"/>
      <c r="AGX3" s="80"/>
      <c r="AGY3" s="80"/>
      <c r="AGZ3" s="80"/>
      <c r="AHA3" s="80"/>
      <c r="AHB3" s="80"/>
      <c r="AHC3" s="80"/>
      <c r="AHD3" s="80"/>
      <c r="AHE3" s="80"/>
      <c r="AHF3" s="80"/>
      <c r="AHG3" s="80"/>
      <c r="AHH3" s="80"/>
      <c r="AHI3" s="80"/>
      <c r="AHJ3" s="80"/>
      <c r="AHK3" s="80"/>
      <c r="AHL3" s="80"/>
      <c r="AHM3" s="80"/>
      <c r="AHN3" s="80"/>
      <c r="AHO3" s="80"/>
      <c r="AHP3" s="80"/>
      <c r="AHQ3" s="80"/>
      <c r="AHR3" s="80"/>
      <c r="AHS3" s="80"/>
      <c r="AHT3" s="80"/>
      <c r="AHU3" s="80"/>
      <c r="AHV3" s="80"/>
      <c r="AHW3" s="80"/>
      <c r="AHX3" s="80"/>
      <c r="AHY3" s="80"/>
      <c r="AHZ3" s="80"/>
      <c r="AIA3" s="80"/>
      <c r="AIB3" s="80"/>
      <c r="AIC3" s="80"/>
      <c r="AID3" s="80"/>
      <c r="AIE3" s="80"/>
      <c r="AIF3" s="80"/>
      <c r="AIG3" s="80"/>
      <c r="AIH3" s="80"/>
      <c r="AII3" s="80"/>
      <c r="AIJ3" s="80"/>
      <c r="AIK3" s="80"/>
      <c r="AIL3" s="80"/>
      <c r="AIM3" s="80"/>
      <c r="AIN3" s="80"/>
      <c r="AIO3" s="80"/>
      <c r="AIP3" s="80"/>
      <c r="AIQ3" s="80"/>
      <c r="AIR3" s="80"/>
      <c r="AIS3" s="80"/>
      <c r="AIT3" s="80"/>
      <c r="AIU3" s="80"/>
      <c r="AIV3" s="80"/>
      <c r="AIW3" s="80"/>
      <c r="AIX3" s="80"/>
      <c r="AIY3" s="80"/>
      <c r="AIZ3" s="80"/>
      <c r="AJA3" s="80"/>
      <c r="AJB3" s="80"/>
      <c r="AJC3" s="80"/>
      <c r="AJD3" s="80"/>
      <c r="AJE3" s="80"/>
      <c r="AJF3" s="80"/>
      <c r="AJG3" s="80"/>
      <c r="AJH3" s="80"/>
      <c r="AJI3" s="80"/>
      <c r="AJJ3" s="80"/>
      <c r="AJK3" s="80"/>
      <c r="AJL3" s="80"/>
      <c r="AJM3" s="80"/>
      <c r="AJN3" s="80"/>
      <c r="AJO3" s="80"/>
      <c r="AJP3" s="80"/>
      <c r="AJQ3" s="80"/>
      <c r="AJR3" s="80"/>
      <c r="AJS3" s="80"/>
      <c r="AJT3" s="80"/>
      <c r="AJU3" s="80"/>
      <c r="AJV3" s="80"/>
      <c r="AJW3" s="80"/>
      <c r="AJX3" s="80"/>
      <c r="AJY3" s="80"/>
      <c r="AJZ3" s="80"/>
      <c r="AKA3" s="80"/>
      <c r="AKB3" s="80"/>
      <c r="AKC3" s="80"/>
      <c r="AKD3" s="80"/>
      <c r="AKE3" s="80"/>
      <c r="AKF3" s="80"/>
      <c r="AKG3" s="80"/>
      <c r="AKH3" s="80"/>
      <c r="AKI3" s="80"/>
      <c r="AKJ3" s="80"/>
      <c r="AKK3" s="80"/>
      <c r="AKL3" s="80"/>
      <c r="AKM3" s="80"/>
      <c r="AKN3" s="80"/>
      <c r="AKO3" s="80"/>
      <c r="AKP3" s="80"/>
      <c r="AKQ3" s="80"/>
      <c r="AKR3" s="80"/>
      <c r="AKS3" s="80"/>
      <c r="AKT3" s="80"/>
      <c r="AKU3" s="80"/>
      <c r="AKV3" s="80"/>
      <c r="AKW3" s="80"/>
      <c r="AKX3" s="80"/>
      <c r="AKY3" s="80"/>
      <c r="AKZ3" s="80"/>
      <c r="ALA3" s="80"/>
      <c r="ALB3" s="80"/>
      <c r="ALC3" s="80"/>
      <c r="ALD3" s="80"/>
      <c r="ALE3" s="80"/>
      <c r="ALF3" s="80"/>
      <c r="ALG3" s="80"/>
      <c r="ALH3" s="80"/>
      <c r="ALI3" s="80"/>
      <c r="ALJ3" s="80"/>
      <c r="ALK3" s="80"/>
    </row>
    <row r="4" spans="1:999" s="81" customFormat="1" ht="20.25" customHeight="1">
      <c r="A4" s="442" t="s">
        <v>5</v>
      </c>
      <c r="B4" s="442"/>
      <c r="C4" s="432" t="s">
        <v>1457</v>
      </c>
      <c r="D4" s="432"/>
      <c r="E4" s="432"/>
      <c r="F4" s="432"/>
      <c r="G4" s="432"/>
      <c r="H4" s="259"/>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c r="FW4" s="80"/>
      <c r="FX4" s="80"/>
      <c r="FY4" s="80"/>
      <c r="FZ4" s="80"/>
      <c r="GA4" s="80"/>
      <c r="GB4" s="80"/>
      <c r="GC4" s="80"/>
      <c r="GD4" s="80"/>
      <c r="GE4" s="80"/>
      <c r="GF4" s="80"/>
      <c r="GG4" s="80"/>
      <c r="GH4" s="80"/>
      <c r="GI4" s="80"/>
      <c r="GJ4" s="80"/>
      <c r="GK4" s="80"/>
      <c r="GL4" s="80"/>
      <c r="GM4" s="80"/>
      <c r="GN4" s="80"/>
      <c r="GO4" s="80"/>
      <c r="GP4" s="80"/>
      <c r="GQ4" s="80"/>
      <c r="GR4" s="80"/>
      <c r="GS4" s="80"/>
      <c r="GT4" s="80"/>
      <c r="GU4" s="80"/>
      <c r="GV4" s="80"/>
      <c r="GW4" s="80"/>
      <c r="GX4" s="80"/>
      <c r="GY4" s="80"/>
      <c r="GZ4" s="80"/>
      <c r="HA4" s="80"/>
      <c r="HB4" s="80"/>
      <c r="HC4" s="80"/>
      <c r="HD4" s="80"/>
      <c r="HE4" s="80"/>
      <c r="HF4" s="80"/>
      <c r="HG4" s="80"/>
      <c r="HH4" s="80"/>
      <c r="HI4" s="80"/>
      <c r="HJ4" s="80"/>
      <c r="HK4" s="80"/>
      <c r="HL4" s="80"/>
      <c r="HM4" s="80"/>
      <c r="HN4" s="80"/>
      <c r="HO4" s="80"/>
      <c r="HP4" s="80"/>
      <c r="HQ4" s="80"/>
      <c r="HR4" s="80"/>
      <c r="HS4" s="80"/>
      <c r="HT4" s="80"/>
      <c r="HU4" s="80"/>
      <c r="HV4" s="80"/>
      <c r="HW4" s="80"/>
      <c r="HX4" s="80"/>
      <c r="HY4" s="80"/>
      <c r="HZ4" s="80"/>
      <c r="IA4" s="80"/>
      <c r="IB4" s="80"/>
      <c r="IC4" s="80"/>
      <c r="ID4" s="80"/>
      <c r="IE4" s="80"/>
      <c r="IF4" s="80"/>
      <c r="IG4" s="80"/>
      <c r="IH4" s="80"/>
      <c r="II4" s="80"/>
      <c r="IJ4" s="80"/>
      <c r="IK4" s="80"/>
      <c r="IL4" s="80"/>
      <c r="IM4" s="80"/>
      <c r="IN4" s="80"/>
      <c r="IO4" s="80"/>
      <c r="IP4" s="80"/>
      <c r="IQ4" s="80"/>
      <c r="IR4" s="80"/>
      <c r="IS4" s="80"/>
      <c r="IT4" s="80"/>
      <c r="IU4" s="80"/>
      <c r="IV4" s="80"/>
      <c r="IW4" s="80"/>
      <c r="IX4" s="80"/>
      <c r="IY4" s="80"/>
      <c r="IZ4" s="80"/>
      <c r="JA4" s="80"/>
      <c r="JB4" s="80"/>
      <c r="JC4" s="80"/>
      <c r="JD4" s="80"/>
      <c r="JE4" s="80"/>
      <c r="JF4" s="80"/>
      <c r="JG4" s="80"/>
      <c r="JH4" s="80"/>
      <c r="JI4" s="80"/>
      <c r="JJ4" s="80"/>
      <c r="JK4" s="80"/>
      <c r="JL4" s="80"/>
      <c r="JM4" s="80"/>
      <c r="JN4" s="80"/>
      <c r="JO4" s="80"/>
      <c r="JP4" s="80"/>
      <c r="JQ4" s="80"/>
      <c r="JR4" s="80"/>
      <c r="JS4" s="80"/>
      <c r="JT4" s="80"/>
      <c r="JU4" s="80"/>
      <c r="JV4" s="80"/>
      <c r="JW4" s="80"/>
      <c r="JX4" s="80"/>
      <c r="JY4" s="80"/>
      <c r="JZ4" s="80"/>
      <c r="KA4" s="80"/>
      <c r="KB4" s="80"/>
      <c r="KC4" s="80"/>
      <c r="KD4" s="80"/>
      <c r="KE4" s="80"/>
      <c r="KF4" s="80"/>
      <c r="KG4" s="80"/>
      <c r="KH4" s="80"/>
      <c r="KI4" s="80"/>
      <c r="KJ4" s="80"/>
      <c r="KK4" s="80"/>
      <c r="KL4" s="80"/>
      <c r="KM4" s="80"/>
      <c r="KN4" s="80"/>
      <c r="KO4" s="80"/>
      <c r="KP4" s="80"/>
      <c r="KQ4" s="80"/>
      <c r="KR4" s="80"/>
      <c r="KS4" s="80"/>
      <c r="KT4" s="80"/>
      <c r="KU4" s="80"/>
      <c r="KV4" s="80"/>
      <c r="KW4" s="80"/>
      <c r="KX4" s="80"/>
      <c r="KY4" s="80"/>
      <c r="KZ4" s="80"/>
      <c r="LA4" s="80"/>
      <c r="LB4" s="80"/>
      <c r="LC4" s="80"/>
      <c r="LD4" s="80"/>
      <c r="LE4" s="80"/>
      <c r="LF4" s="80"/>
      <c r="LG4" s="80"/>
      <c r="LH4" s="80"/>
      <c r="LI4" s="80"/>
      <c r="LJ4" s="80"/>
      <c r="LK4" s="80"/>
      <c r="LL4" s="80"/>
      <c r="LM4" s="80"/>
      <c r="LN4" s="80"/>
      <c r="LO4" s="80"/>
      <c r="LP4" s="80"/>
      <c r="LQ4" s="80"/>
      <c r="LR4" s="80"/>
      <c r="LS4" s="80"/>
      <c r="LT4" s="80"/>
      <c r="LU4" s="80"/>
      <c r="LV4" s="80"/>
      <c r="LW4" s="80"/>
      <c r="LX4" s="80"/>
      <c r="LY4" s="80"/>
      <c r="LZ4" s="80"/>
      <c r="MA4" s="80"/>
      <c r="MB4" s="80"/>
      <c r="MC4" s="80"/>
      <c r="MD4" s="80"/>
      <c r="ME4" s="80"/>
      <c r="MF4" s="80"/>
      <c r="MG4" s="80"/>
      <c r="MH4" s="80"/>
      <c r="MI4" s="80"/>
      <c r="MJ4" s="80"/>
      <c r="MK4" s="80"/>
      <c r="ML4" s="80"/>
      <c r="MM4" s="80"/>
      <c r="MN4" s="80"/>
      <c r="MO4" s="80"/>
      <c r="MP4" s="80"/>
      <c r="MQ4" s="80"/>
      <c r="MR4" s="80"/>
      <c r="MS4" s="80"/>
      <c r="MT4" s="80"/>
      <c r="MU4" s="80"/>
      <c r="MV4" s="80"/>
      <c r="MW4" s="80"/>
      <c r="MX4" s="80"/>
      <c r="MY4" s="80"/>
      <c r="MZ4" s="80"/>
      <c r="NA4" s="80"/>
      <c r="NB4" s="80"/>
      <c r="NC4" s="80"/>
      <c r="ND4" s="80"/>
      <c r="NE4" s="80"/>
      <c r="NF4" s="80"/>
      <c r="NG4" s="80"/>
      <c r="NH4" s="80"/>
      <c r="NI4" s="80"/>
      <c r="NJ4" s="80"/>
      <c r="NK4" s="80"/>
      <c r="NL4" s="80"/>
      <c r="NM4" s="80"/>
      <c r="NN4" s="80"/>
      <c r="NO4" s="80"/>
      <c r="NP4" s="80"/>
      <c r="NQ4" s="80"/>
      <c r="NR4" s="80"/>
      <c r="NS4" s="80"/>
      <c r="NT4" s="80"/>
      <c r="NU4" s="80"/>
      <c r="NV4" s="80"/>
      <c r="NW4" s="80"/>
      <c r="NX4" s="80"/>
      <c r="NY4" s="80"/>
      <c r="NZ4" s="80"/>
      <c r="OA4" s="80"/>
      <c r="OB4" s="80"/>
      <c r="OC4" s="80"/>
      <c r="OD4" s="80"/>
      <c r="OE4" s="80"/>
      <c r="OF4" s="80"/>
      <c r="OG4" s="80"/>
      <c r="OH4" s="80"/>
      <c r="OI4" s="80"/>
      <c r="OJ4" s="80"/>
      <c r="OK4" s="80"/>
      <c r="OL4" s="80"/>
      <c r="OM4" s="80"/>
      <c r="ON4" s="80"/>
      <c r="OO4" s="80"/>
      <c r="OP4" s="80"/>
      <c r="OQ4" s="80"/>
      <c r="OR4" s="80"/>
      <c r="OS4" s="80"/>
      <c r="OT4" s="80"/>
      <c r="OU4" s="80"/>
      <c r="OV4" s="80"/>
      <c r="OW4" s="80"/>
      <c r="OX4" s="80"/>
      <c r="OY4" s="80"/>
      <c r="OZ4" s="80"/>
      <c r="PA4" s="80"/>
      <c r="PB4" s="80"/>
      <c r="PC4" s="80"/>
      <c r="PD4" s="80"/>
      <c r="PE4" s="80"/>
      <c r="PF4" s="80"/>
      <c r="PG4" s="80"/>
      <c r="PH4" s="80"/>
      <c r="PI4" s="80"/>
      <c r="PJ4" s="80"/>
      <c r="PK4" s="80"/>
      <c r="PL4" s="80"/>
      <c r="PM4" s="80"/>
      <c r="PN4" s="80"/>
      <c r="PO4" s="80"/>
      <c r="PP4" s="80"/>
      <c r="PQ4" s="80"/>
      <c r="PR4" s="80"/>
      <c r="PS4" s="80"/>
      <c r="PT4" s="80"/>
      <c r="PU4" s="80"/>
      <c r="PV4" s="80"/>
      <c r="PW4" s="80"/>
      <c r="PX4" s="80"/>
      <c r="PY4" s="80"/>
      <c r="PZ4" s="80"/>
      <c r="QA4" s="80"/>
      <c r="QB4" s="80"/>
      <c r="QC4" s="80"/>
      <c r="QD4" s="80"/>
      <c r="QE4" s="80"/>
      <c r="QF4" s="80"/>
      <c r="QG4" s="80"/>
      <c r="QH4" s="80"/>
      <c r="QI4" s="80"/>
      <c r="QJ4" s="80"/>
      <c r="QK4" s="80"/>
      <c r="QL4" s="80"/>
      <c r="QM4" s="80"/>
      <c r="QN4" s="80"/>
      <c r="QO4" s="80"/>
      <c r="QP4" s="80"/>
      <c r="QQ4" s="80"/>
      <c r="QR4" s="80"/>
      <c r="QS4" s="80"/>
      <c r="QT4" s="80"/>
      <c r="QU4" s="80"/>
      <c r="QV4" s="80"/>
      <c r="QW4" s="80"/>
      <c r="QX4" s="80"/>
      <c r="QY4" s="80"/>
      <c r="QZ4" s="80"/>
      <c r="RA4" s="80"/>
      <c r="RB4" s="80"/>
      <c r="RC4" s="80"/>
      <c r="RD4" s="80"/>
      <c r="RE4" s="80"/>
      <c r="RF4" s="80"/>
      <c r="RG4" s="80"/>
      <c r="RH4" s="80"/>
      <c r="RI4" s="80"/>
      <c r="RJ4" s="80"/>
      <c r="RK4" s="80"/>
      <c r="RL4" s="80"/>
      <c r="RM4" s="80"/>
      <c r="RN4" s="80"/>
      <c r="RO4" s="80"/>
      <c r="RP4" s="80"/>
      <c r="RQ4" s="80"/>
      <c r="RR4" s="80"/>
      <c r="RS4" s="80"/>
      <c r="RT4" s="80"/>
      <c r="RU4" s="80"/>
      <c r="RV4" s="80"/>
      <c r="RW4" s="80"/>
      <c r="RX4" s="80"/>
      <c r="RY4" s="80"/>
      <c r="RZ4" s="80"/>
      <c r="SA4" s="80"/>
      <c r="SB4" s="80"/>
      <c r="SC4" s="80"/>
      <c r="SD4" s="80"/>
      <c r="SE4" s="80"/>
      <c r="SF4" s="80"/>
      <c r="SG4" s="80"/>
      <c r="SH4" s="80"/>
      <c r="SI4" s="80"/>
      <c r="SJ4" s="80"/>
      <c r="SK4" s="80"/>
      <c r="SL4" s="80"/>
      <c r="SM4" s="80"/>
      <c r="SN4" s="80"/>
      <c r="SO4" s="80"/>
      <c r="SP4" s="80"/>
      <c r="SQ4" s="80"/>
      <c r="SR4" s="80"/>
      <c r="SS4" s="80"/>
      <c r="ST4" s="80"/>
      <c r="SU4" s="80"/>
      <c r="SV4" s="80"/>
      <c r="SW4" s="80"/>
      <c r="SX4" s="80"/>
      <c r="SY4" s="80"/>
      <c r="SZ4" s="80"/>
      <c r="TA4" s="80"/>
      <c r="TB4" s="80"/>
      <c r="TC4" s="80"/>
      <c r="TD4" s="80"/>
      <c r="TE4" s="80"/>
      <c r="TF4" s="80"/>
      <c r="TG4" s="80"/>
      <c r="TH4" s="80"/>
      <c r="TI4" s="80"/>
      <c r="TJ4" s="80"/>
      <c r="TK4" s="80"/>
      <c r="TL4" s="80"/>
      <c r="TM4" s="80"/>
      <c r="TN4" s="80"/>
      <c r="TO4" s="80"/>
      <c r="TP4" s="80"/>
      <c r="TQ4" s="80"/>
      <c r="TR4" s="80"/>
      <c r="TS4" s="80"/>
      <c r="TT4" s="80"/>
      <c r="TU4" s="80"/>
      <c r="TV4" s="80"/>
      <c r="TW4" s="80"/>
      <c r="TX4" s="80"/>
      <c r="TY4" s="80"/>
      <c r="TZ4" s="80"/>
      <c r="UA4" s="80"/>
      <c r="UB4" s="80"/>
      <c r="UC4" s="80"/>
      <c r="UD4" s="80"/>
      <c r="UE4" s="80"/>
      <c r="UF4" s="80"/>
      <c r="UG4" s="80"/>
      <c r="UH4" s="80"/>
      <c r="UI4" s="80"/>
      <c r="UJ4" s="80"/>
      <c r="UK4" s="80"/>
      <c r="UL4" s="80"/>
      <c r="UM4" s="80"/>
      <c r="UN4" s="80"/>
      <c r="UO4" s="80"/>
      <c r="UP4" s="80"/>
      <c r="UQ4" s="80"/>
      <c r="UR4" s="80"/>
      <c r="US4" s="80"/>
      <c r="UT4" s="80"/>
      <c r="UU4" s="80"/>
      <c r="UV4" s="80"/>
      <c r="UW4" s="80"/>
      <c r="UX4" s="80"/>
      <c r="UY4" s="80"/>
      <c r="UZ4" s="80"/>
      <c r="VA4" s="80"/>
      <c r="VB4" s="80"/>
      <c r="VC4" s="80"/>
      <c r="VD4" s="80"/>
      <c r="VE4" s="80"/>
      <c r="VF4" s="80"/>
      <c r="VG4" s="80"/>
      <c r="VH4" s="80"/>
      <c r="VI4" s="80"/>
      <c r="VJ4" s="80"/>
      <c r="VK4" s="80"/>
      <c r="VL4" s="80"/>
      <c r="VM4" s="80"/>
      <c r="VN4" s="80"/>
      <c r="VO4" s="80"/>
      <c r="VP4" s="80"/>
      <c r="VQ4" s="80"/>
      <c r="VR4" s="80"/>
      <c r="VS4" s="80"/>
      <c r="VT4" s="80"/>
      <c r="VU4" s="80"/>
      <c r="VV4" s="80"/>
      <c r="VW4" s="80"/>
      <c r="VX4" s="80"/>
      <c r="VY4" s="80"/>
      <c r="VZ4" s="80"/>
      <c r="WA4" s="80"/>
      <c r="WB4" s="80"/>
      <c r="WC4" s="80"/>
      <c r="WD4" s="80"/>
      <c r="WE4" s="80"/>
      <c r="WF4" s="80"/>
      <c r="WG4" s="80"/>
      <c r="WH4" s="80"/>
      <c r="WI4" s="80"/>
      <c r="WJ4" s="80"/>
      <c r="WK4" s="80"/>
      <c r="WL4" s="80"/>
      <c r="WM4" s="80"/>
      <c r="WN4" s="80"/>
      <c r="WO4" s="80"/>
      <c r="WP4" s="80"/>
      <c r="WQ4" s="80"/>
      <c r="WR4" s="80"/>
      <c r="WS4" s="80"/>
      <c r="WT4" s="80"/>
      <c r="WU4" s="80"/>
      <c r="WV4" s="80"/>
      <c r="WW4" s="80"/>
      <c r="WX4" s="80"/>
      <c r="WY4" s="80"/>
      <c r="WZ4" s="80"/>
      <c r="XA4" s="80"/>
      <c r="XB4" s="80"/>
      <c r="XC4" s="80"/>
      <c r="XD4" s="80"/>
      <c r="XE4" s="80"/>
      <c r="XF4" s="80"/>
      <c r="XG4" s="80"/>
      <c r="XH4" s="80"/>
      <c r="XI4" s="80"/>
      <c r="XJ4" s="80"/>
      <c r="XK4" s="80"/>
      <c r="XL4" s="80"/>
      <c r="XM4" s="80"/>
      <c r="XN4" s="80"/>
      <c r="XO4" s="80"/>
      <c r="XP4" s="80"/>
      <c r="XQ4" s="80"/>
      <c r="XR4" s="80"/>
      <c r="XS4" s="80"/>
      <c r="XT4" s="80"/>
      <c r="XU4" s="80"/>
      <c r="XV4" s="80"/>
      <c r="XW4" s="80"/>
      <c r="XX4" s="80"/>
      <c r="XY4" s="80"/>
      <c r="XZ4" s="80"/>
      <c r="YA4" s="80"/>
      <c r="YB4" s="80"/>
      <c r="YC4" s="80"/>
      <c r="YD4" s="80"/>
      <c r="YE4" s="80"/>
      <c r="YF4" s="80"/>
      <c r="YG4" s="80"/>
      <c r="YH4" s="80"/>
      <c r="YI4" s="80"/>
      <c r="YJ4" s="80"/>
      <c r="YK4" s="80"/>
      <c r="YL4" s="80"/>
      <c r="YM4" s="80"/>
      <c r="YN4" s="80"/>
      <c r="YO4" s="80"/>
      <c r="YP4" s="80"/>
      <c r="YQ4" s="80"/>
      <c r="YR4" s="80"/>
      <c r="YS4" s="80"/>
      <c r="YT4" s="80"/>
      <c r="YU4" s="80"/>
      <c r="YV4" s="80"/>
      <c r="YW4" s="80"/>
      <c r="YX4" s="80"/>
      <c r="YY4" s="80"/>
      <c r="YZ4" s="80"/>
      <c r="ZA4" s="80"/>
      <c r="ZB4" s="80"/>
      <c r="ZC4" s="80"/>
      <c r="ZD4" s="80"/>
      <c r="ZE4" s="80"/>
      <c r="ZF4" s="80"/>
      <c r="ZG4" s="80"/>
      <c r="ZH4" s="80"/>
      <c r="ZI4" s="80"/>
      <c r="ZJ4" s="80"/>
      <c r="ZK4" s="80"/>
      <c r="ZL4" s="80"/>
      <c r="ZM4" s="80"/>
      <c r="ZN4" s="80"/>
      <c r="ZO4" s="80"/>
      <c r="ZP4" s="80"/>
      <c r="ZQ4" s="80"/>
      <c r="ZR4" s="80"/>
      <c r="ZS4" s="80"/>
      <c r="ZT4" s="80"/>
      <c r="ZU4" s="80"/>
      <c r="ZV4" s="80"/>
      <c r="ZW4" s="80"/>
      <c r="ZX4" s="80"/>
      <c r="ZY4" s="80"/>
      <c r="ZZ4" s="80"/>
      <c r="AAA4" s="80"/>
      <c r="AAB4" s="80"/>
      <c r="AAC4" s="80"/>
      <c r="AAD4" s="80"/>
      <c r="AAE4" s="80"/>
      <c r="AAF4" s="80"/>
      <c r="AAG4" s="80"/>
      <c r="AAH4" s="80"/>
      <c r="AAI4" s="80"/>
      <c r="AAJ4" s="80"/>
      <c r="AAK4" s="80"/>
      <c r="AAL4" s="80"/>
      <c r="AAM4" s="80"/>
      <c r="AAN4" s="80"/>
      <c r="AAO4" s="80"/>
      <c r="AAP4" s="80"/>
      <c r="AAQ4" s="80"/>
      <c r="AAR4" s="80"/>
      <c r="AAS4" s="80"/>
      <c r="AAT4" s="80"/>
      <c r="AAU4" s="80"/>
      <c r="AAV4" s="80"/>
      <c r="AAW4" s="80"/>
      <c r="AAX4" s="80"/>
      <c r="AAY4" s="80"/>
      <c r="AAZ4" s="80"/>
      <c r="ABA4" s="80"/>
      <c r="ABB4" s="80"/>
      <c r="ABC4" s="80"/>
      <c r="ABD4" s="80"/>
      <c r="ABE4" s="80"/>
      <c r="ABF4" s="80"/>
      <c r="ABG4" s="80"/>
      <c r="ABH4" s="80"/>
      <c r="ABI4" s="80"/>
      <c r="ABJ4" s="80"/>
      <c r="ABK4" s="80"/>
      <c r="ABL4" s="80"/>
      <c r="ABM4" s="80"/>
      <c r="ABN4" s="80"/>
      <c r="ABO4" s="80"/>
      <c r="ABP4" s="80"/>
      <c r="ABQ4" s="80"/>
      <c r="ABR4" s="80"/>
      <c r="ABS4" s="80"/>
      <c r="ABT4" s="80"/>
      <c r="ABU4" s="80"/>
      <c r="ABV4" s="80"/>
      <c r="ABW4" s="80"/>
      <c r="ABX4" s="80"/>
      <c r="ABY4" s="80"/>
      <c r="ABZ4" s="80"/>
      <c r="ACA4" s="80"/>
      <c r="ACB4" s="80"/>
      <c r="ACC4" s="80"/>
      <c r="ACD4" s="80"/>
      <c r="ACE4" s="80"/>
      <c r="ACF4" s="80"/>
      <c r="ACG4" s="80"/>
      <c r="ACH4" s="80"/>
      <c r="ACI4" s="80"/>
      <c r="ACJ4" s="80"/>
      <c r="ACK4" s="80"/>
      <c r="ACL4" s="80"/>
      <c r="ACM4" s="80"/>
      <c r="ACN4" s="80"/>
      <c r="ACO4" s="80"/>
      <c r="ACP4" s="80"/>
      <c r="ACQ4" s="80"/>
      <c r="ACR4" s="80"/>
      <c r="ACS4" s="80"/>
      <c r="ACT4" s="80"/>
      <c r="ACU4" s="80"/>
      <c r="ACV4" s="80"/>
      <c r="ACW4" s="80"/>
      <c r="ACX4" s="80"/>
      <c r="ACY4" s="80"/>
      <c r="ACZ4" s="80"/>
      <c r="ADA4" s="80"/>
      <c r="ADB4" s="80"/>
      <c r="ADC4" s="80"/>
      <c r="ADD4" s="80"/>
      <c r="ADE4" s="80"/>
      <c r="ADF4" s="80"/>
      <c r="ADG4" s="80"/>
      <c r="ADH4" s="80"/>
      <c r="ADI4" s="80"/>
      <c r="ADJ4" s="80"/>
      <c r="ADK4" s="80"/>
      <c r="ADL4" s="80"/>
      <c r="ADM4" s="80"/>
      <c r="ADN4" s="80"/>
      <c r="ADO4" s="80"/>
      <c r="ADP4" s="80"/>
      <c r="ADQ4" s="80"/>
      <c r="ADR4" s="80"/>
      <c r="ADS4" s="80"/>
      <c r="ADT4" s="80"/>
      <c r="ADU4" s="80"/>
      <c r="ADV4" s="80"/>
      <c r="ADW4" s="80"/>
      <c r="ADX4" s="80"/>
      <c r="ADY4" s="80"/>
      <c r="ADZ4" s="80"/>
      <c r="AEA4" s="80"/>
      <c r="AEB4" s="80"/>
      <c r="AEC4" s="80"/>
      <c r="AED4" s="80"/>
      <c r="AEE4" s="80"/>
      <c r="AEF4" s="80"/>
      <c r="AEG4" s="80"/>
      <c r="AEH4" s="80"/>
      <c r="AEI4" s="80"/>
      <c r="AEJ4" s="80"/>
      <c r="AEK4" s="80"/>
      <c r="AEL4" s="80"/>
      <c r="AEM4" s="80"/>
      <c r="AEN4" s="80"/>
      <c r="AEO4" s="80"/>
      <c r="AEP4" s="80"/>
      <c r="AEQ4" s="80"/>
      <c r="AER4" s="80"/>
      <c r="AES4" s="80"/>
      <c r="AET4" s="80"/>
      <c r="AEU4" s="80"/>
      <c r="AEV4" s="80"/>
      <c r="AEW4" s="80"/>
      <c r="AEX4" s="80"/>
      <c r="AEY4" s="80"/>
      <c r="AEZ4" s="80"/>
      <c r="AFA4" s="80"/>
      <c r="AFB4" s="80"/>
      <c r="AFC4" s="80"/>
      <c r="AFD4" s="80"/>
      <c r="AFE4" s="80"/>
      <c r="AFF4" s="80"/>
      <c r="AFG4" s="80"/>
      <c r="AFH4" s="80"/>
      <c r="AFI4" s="80"/>
      <c r="AFJ4" s="80"/>
      <c r="AFK4" s="80"/>
      <c r="AFL4" s="80"/>
      <c r="AFM4" s="80"/>
      <c r="AFN4" s="80"/>
      <c r="AFO4" s="80"/>
      <c r="AFP4" s="80"/>
      <c r="AFQ4" s="80"/>
      <c r="AFR4" s="80"/>
      <c r="AFS4" s="80"/>
      <c r="AFT4" s="80"/>
      <c r="AFU4" s="80"/>
      <c r="AFV4" s="80"/>
      <c r="AFW4" s="80"/>
      <c r="AFX4" s="80"/>
      <c r="AFY4" s="80"/>
      <c r="AFZ4" s="80"/>
      <c r="AGA4" s="80"/>
      <c r="AGB4" s="80"/>
      <c r="AGC4" s="80"/>
      <c r="AGD4" s="80"/>
      <c r="AGE4" s="80"/>
      <c r="AGF4" s="80"/>
      <c r="AGG4" s="80"/>
      <c r="AGH4" s="80"/>
      <c r="AGI4" s="80"/>
      <c r="AGJ4" s="80"/>
      <c r="AGK4" s="80"/>
      <c r="AGL4" s="80"/>
      <c r="AGM4" s="80"/>
      <c r="AGN4" s="80"/>
      <c r="AGO4" s="80"/>
      <c r="AGP4" s="80"/>
      <c r="AGQ4" s="80"/>
      <c r="AGR4" s="80"/>
      <c r="AGS4" s="80"/>
      <c r="AGT4" s="80"/>
      <c r="AGU4" s="80"/>
      <c r="AGV4" s="80"/>
      <c r="AGW4" s="80"/>
      <c r="AGX4" s="80"/>
      <c r="AGY4" s="80"/>
      <c r="AGZ4" s="80"/>
      <c r="AHA4" s="80"/>
      <c r="AHB4" s="80"/>
      <c r="AHC4" s="80"/>
      <c r="AHD4" s="80"/>
      <c r="AHE4" s="80"/>
      <c r="AHF4" s="80"/>
      <c r="AHG4" s="80"/>
      <c r="AHH4" s="80"/>
      <c r="AHI4" s="80"/>
      <c r="AHJ4" s="80"/>
      <c r="AHK4" s="80"/>
      <c r="AHL4" s="80"/>
      <c r="AHM4" s="80"/>
      <c r="AHN4" s="80"/>
      <c r="AHO4" s="80"/>
      <c r="AHP4" s="80"/>
      <c r="AHQ4" s="80"/>
      <c r="AHR4" s="80"/>
      <c r="AHS4" s="80"/>
      <c r="AHT4" s="80"/>
      <c r="AHU4" s="80"/>
      <c r="AHV4" s="80"/>
      <c r="AHW4" s="80"/>
      <c r="AHX4" s="80"/>
      <c r="AHY4" s="80"/>
      <c r="AHZ4" s="80"/>
      <c r="AIA4" s="80"/>
      <c r="AIB4" s="80"/>
      <c r="AIC4" s="80"/>
      <c r="AID4" s="80"/>
      <c r="AIE4" s="80"/>
      <c r="AIF4" s="80"/>
      <c r="AIG4" s="80"/>
      <c r="AIH4" s="80"/>
      <c r="AII4" s="80"/>
      <c r="AIJ4" s="80"/>
      <c r="AIK4" s="80"/>
      <c r="AIL4" s="80"/>
      <c r="AIM4" s="80"/>
      <c r="AIN4" s="80"/>
      <c r="AIO4" s="80"/>
      <c r="AIP4" s="80"/>
      <c r="AIQ4" s="80"/>
      <c r="AIR4" s="80"/>
      <c r="AIS4" s="80"/>
      <c r="AIT4" s="80"/>
      <c r="AIU4" s="80"/>
      <c r="AIV4" s="80"/>
      <c r="AIW4" s="80"/>
      <c r="AIX4" s="80"/>
      <c r="AIY4" s="80"/>
      <c r="AIZ4" s="80"/>
      <c r="AJA4" s="80"/>
      <c r="AJB4" s="80"/>
      <c r="AJC4" s="80"/>
      <c r="AJD4" s="80"/>
      <c r="AJE4" s="80"/>
      <c r="AJF4" s="80"/>
      <c r="AJG4" s="80"/>
      <c r="AJH4" s="80"/>
      <c r="AJI4" s="80"/>
      <c r="AJJ4" s="80"/>
      <c r="AJK4" s="80"/>
      <c r="AJL4" s="80"/>
      <c r="AJM4" s="80"/>
      <c r="AJN4" s="80"/>
      <c r="AJO4" s="80"/>
      <c r="AJP4" s="80"/>
      <c r="AJQ4" s="80"/>
      <c r="AJR4" s="80"/>
      <c r="AJS4" s="80"/>
      <c r="AJT4" s="80"/>
      <c r="AJU4" s="80"/>
      <c r="AJV4" s="80"/>
      <c r="AJW4" s="80"/>
      <c r="AJX4" s="80"/>
      <c r="AJY4" s="80"/>
      <c r="AJZ4" s="80"/>
      <c r="AKA4" s="80"/>
      <c r="AKB4" s="80"/>
      <c r="AKC4" s="80"/>
      <c r="AKD4" s="80"/>
      <c r="AKE4" s="80"/>
      <c r="AKF4" s="80"/>
      <c r="AKG4" s="80"/>
      <c r="AKH4" s="80"/>
      <c r="AKI4" s="80"/>
      <c r="AKJ4" s="80"/>
      <c r="AKK4" s="80"/>
      <c r="AKL4" s="80"/>
      <c r="AKM4" s="80"/>
      <c r="AKN4" s="80"/>
      <c r="AKO4" s="80"/>
      <c r="AKP4" s="80"/>
      <c r="AKQ4" s="80"/>
      <c r="AKR4" s="80"/>
      <c r="AKS4" s="80"/>
      <c r="AKT4" s="80"/>
      <c r="AKU4" s="80"/>
      <c r="AKV4" s="80"/>
      <c r="AKW4" s="80"/>
      <c r="AKX4" s="80"/>
      <c r="AKY4" s="80"/>
      <c r="AKZ4" s="80"/>
      <c r="ALA4" s="80"/>
      <c r="ALB4" s="80"/>
      <c r="ALC4" s="80"/>
      <c r="ALD4" s="80"/>
      <c r="ALE4" s="80"/>
      <c r="ALF4" s="80"/>
      <c r="ALG4" s="80"/>
      <c r="ALH4" s="80"/>
      <c r="ALI4" s="80"/>
      <c r="ALJ4" s="80"/>
      <c r="ALK4" s="80"/>
    </row>
    <row r="5" spans="1:999" s="83" customFormat="1" ht="18" customHeight="1">
      <c r="A5" s="438"/>
      <c r="B5" s="438"/>
      <c r="C5" s="438"/>
      <c r="D5" s="438"/>
      <c r="E5" s="438"/>
      <c r="F5" s="438"/>
      <c r="H5" s="344"/>
    </row>
    <row r="6" spans="1:999" s="83" customFormat="1" ht="60.75" customHeight="1">
      <c r="A6" s="439" t="s">
        <v>1505</v>
      </c>
      <c r="B6" s="440"/>
      <c r="C6" s="440"/>
      <c r="D6" s="440"/>
      <c r="E6" s="440"/>
      <c r="F6" s="440"/>
      <c r="G6" s="440"/>
      <c r="H6" s="344"/>
    </row>
    <row r="7" spans="1:999" s="83" customFormat="1" ht="20.25">
      <c r="A7" s="84"/>
      <c r="B7" s="27"/>
      <c r="C7" s="27"/>
      <c r="D7" s="27"/>
      <c r="E7" s="27"/>
      <c r="F7" s="27"/>
      <c r="H7" s="344"/>
    </row>
    <row r="8" spans="1:999" s="83" customFormat="1" ht="23.25" customHeight="1">
      <c r="A8" s="84" t="s">
        <v>1325</v>
      </c>
      <c r="B8" s="16" t="s">
        <v>1428</v>
      </c>
      <c r="C8" s="27"/>
      <c r="D8" s="27"/>
      <c r="E8" s="27"/>
      <c r="F8" s="27"/>
      <c r="H8" s="310" t="s">
        <v>1364</v>
      </c>
      <c r="I8" s="83" t="s">
        <v>1395</v>
      </c>
    </row>
    <row r="9" spans="1:999" s="81" customFormat="1" ht="27" customHeight="1">
      <c r="A9" s="85"/>
      <c r="B9" s="313" t="s">
        <v>1433</v>
      </c>
      <c r="C9" s="28" t="s">
        <v>1434</v>
      </c>
      <c r="D9" s="28"/>
      <c r="E9" s="86"/>
      <c r="F9" s="110"/>
      <c r="G9" s="87"/>
      <c r="H9" s="260"/>
    </row>
    <row r="10" spans="1:999" s="81" customFormat="1" ht="45" customHeight="1">
      <c r="A10" s="88" t="s">
        <v>6</v>
      </c>
      <c r="B10" s="29" t="s">
        <v>7</v>
      </c>
      <c r="C10" s="29" t="s">
        <v>8</v>
      </c>
      <c r="D10" s="29" t="s">
        <v>9</v>
      </c>
      <c r="E10" s="209" t="s">
        <v>1526</v>
      </c>
      <c r="F10" s="219" t="s">
        <v>11</v>
      </c>
      <c r="G10" s="126" t="s">
        <v>1333</v>
      </c>
      <c r="H10" s="77" t="s">
        <v>95</v>
      </c>
      <c r="I10" s="77" t="s">
        <v>1527</v>
      </c>
      <c r="J10" s="399" t="s">
        <v>100</v>
      </c>
      <c r="K10" s="399" t="s">
        <v>101</v>
      </c>
      <c r="L10" s="399" t="s">
        <v>1528</v>
      </c>
      <c r="M10" s="77" t="s">
        <v>1497</v>
      </c>
    </row>
    <row r="11" spans="1:999" s="81" customFormat="1" ht="27" customHeight="1">
      <c r="A11" s="139" t="s">
        <v>120</v>
      </c>
      <c r="B11" s="140" t="s">
        <v>1321</v>
      </c>
      <c r="C11" s="89"/>
      <c r="D11" s="89"/>
      <c r="E11" s="142"/>
      <c r="F11" s="143"/>
      <c r="G11" s="89"/>
      <c r="H11" s="77">
        <f>IFERROR(VLOOKUP($B11,thuvien_kpi!$B$1:$P$595,COLUMNS(thuvien_kpi!$B$2:E2),0),0)</f>
        <v>0</v>
      </c>
      <c r="I11" s="77">
        <f>IFERROR(IF(H11=0,VLOOKUP($B11,thuvien_kpi!$B$596:$W$655,COLUMNS(thuvien_kpi!$B$2:E2),0),0),0)</f>
        <v>0</v>
      </c>
      <c r="J11" s="138"/>
      <c r="K11" s="138"/>
      <c r="L11" s="138"/>
      <c r="M11" s="394"/>
    </row>
    <row r="12" spans="1:999" s="81" customFormat="1" ht="409.5" customHeight="1">
      <c r="A12" s="135">
        <v>1</v>
      </c>
      <c r="B12" s="251" t="s">
        <v>1285</v>
      </c>
      <c r="C12" s="336" t="s">
        <v>1502</v>
      </c>
      <c r="D12" s="34" t="s">
        <v>17</v>
      </c>
      <c r="E12" s="406">
        <v>1</v>
      </c>
      <c r="F12" s="133">
        <v>0.5</v>
      </c>
      <c r="G12" s="254" t="s">
        <v>1382</v>
      </c>
      <c r="H12" s="77" t="s">
        <v>1284</v>
      </c>
      <c r="I12" s="83" t="s">
        <v>1395</v>
      </c>
      <c r="J12" s="138" t="s">
        <v>1339</v>
      </c>
      <c r="K12" s="399" t="s">
        <v>1339</v>
      </c>
      <c r="L12" s="138" t="s">
        <v>1530</v>
      </c>
      <c r="M12" s="395" t="str">
        <f>VLOOKUP($H12,'[1]Trang tính1'!$C$4:$G$63,5,0)</f>
        <v>Đạt mục tiêu tỷ lệ gia hạn trả trước thành công của TCTy, KH thanh toán kịp thời ngay sau khi vừa kết thúc chu kỳ đặc biệt là KHDN sử dụng nhiều đường truyền, nhiều dịch vụ. 
Việc thuyết phục KH thanh toán trong tháng T để KH có thời gian thực hiện thủ tục thanh toán, giảm nguy cơ phát sinh nợ cước trả sau đồng thời đơn vị biết được nguyên nhân KH không gia hạn để kịp thời có chính sách CSKH.</v>
      </c>
    </row>
    <row r="13" spans="1:999" s="307" customFormat="1" ht="147" customHeight="1">
      <c r="A13" s="335">
        <v>2</v>
      </c>
      <c r="B13" s="60" t="s">
        <v>1412</v>
      </c>
      <c r="C13" s="375" t="s">
        <v>1533</v>
      </c>
      <c r="D13" s="34" t="s">
        <v>17</v>
      </c>
      <c r="E13" s="407">
        <v>1</v>
      </c>
      <c r="F13" s="133">
        <v>0.1</v>
      </c>
      <c r="G13" s="376" t="s">
        <v>1477</v>
      </c>
      <c r="H13" s="77" t="str">
        <f>IFERROR(VLOOKUP($B13,thuvien_kpi!$B$1:$P$633,COLUMNS(thuvien_kpi!$B$2:E5),0),0)</f>
        <v>HCM_SL_BHOL_001</v>
      </c>
      <c r="I13" s="83" t="s">
        <v>1395</v>
      </c>
      <c r="J13" s="77" t="s">
        <v>103</v>
      </c>
      <c r="K13" s="77" t="s">
        <v>103</v>
      </c>
      <c r="L13" s="352" t="s">
        <v>1530</v>
      </c>
      <c r="M13" s="395" t="str">
        <f>VLOOKUP($H13,'[1]Trang tính1'!$C$4:$G$63,5,0)</f>
        <v>Giao chỉ tiêu để đánh giá công tác xử lý nghiệp vụ đạt chất lượng, không để quá hạn yêu cầu của khách hàng</v>
      </c>
    </row>
    <row r="14" spans="1:999" s="77" customFormat="1" ht="174" customHeight="1">
      <c r="A14" s="154">
        <v>3</v>
      </c>
      <c r="B14" s="257" t="s">
        <v>1388</v>
      </c>
      <c r="C14" s="222" t="s">
        <v>1534</v>
      </c>
      <c r="D14" s="34" t="s">
        <v>1389</v>
      </c>
      <c r="E14" s="43" t="s">
        <v>14</v>
      </c>
      <c r="F14" s="133">
        <v>0.1</v>
      </c>
      <c r="G14" s="254" t="s">
        <v>1390</v>
      </c>
      <c r="H14" s="77" t="s">
        <v>1391</v>
      </c>
      <c r="I14" s="83" t="s">
        <v>1395</v>
      </c>
      <c r="J14" s="138" t="s">
        <v>1339</v>
      </c>
      <c r="K14" s="399" t="s">
        <v>1440</v>
      </c>
      <c r="L14" s="138" t="s">
        <v>1531</v>
      </c>
      <c r="M14" s="395" t="str">
        <f>VLOOKUP($H14,'[1]Trang tính1'!$C$4:$G$63,5,0)</f>
        <v>Tăng tỷ lệ thu cước, giảm thiểu nợ tồn. Ngoài ra, do điểm chạm khách hàng đầu tiên là P. BHOl nên giao bổ sung chỉ tiêu này để NVOB TS có trách nhiệm thực hiện và thúc đẩy tỷ lệ thu của tập KH chạm thành công</v>
      </c>
    </row>
    <row r="15" spans="1:999" s="307" customFormat="1" ht="189.75" customHeight="1">
      <c r="A15" s="297">
        <v>4</v>
      </c>
      <c r="B15" s="408" t="s">
        <v>1236</v>
      </c>
      <c r="C15" s="409" t="s">
        <v>1535</v>
      </c>
      <c r="D15" s="300" t="s">
        <v>15</v>
      </c>
      <c r="E15" s="43" t="s">
        <v>14</v>
      </c>
      <c r="F15" s="133">
        <v>0.1</v>
      </c>
      <c r="G15" s="254" t="s">
        <v>1418</v>
      </c>
      <c r="H15" s="77" t="str">
        <f>IFERROR(VLOOKUP($B15,thuvien_kpi!$B$1:$P$595,COLUMNS(thuvien_kpi!$B$2:E6),0),0)</f>
        <v>HCM_SL_BRVNP_001</v>
      </c>
      <c r="I15" s="83" t="s">
        <v>1395</v>
      </c>
      <c r="J15" s="77" t="s">
        <v>103</v>
      </c>
      <c r="K15" s="399" t="s">
        <v>1440</v>
      </c>
      <c r="L15" s="399" t="s">
        <v>1531</v>
      </c>
      <c r="M15" s="395" t="str">
        <f>VLOOKUP($H15,'[1]Trang tính1'!$C$4:$G$63,5,0)</f>
        <v>Khuyến khích NV OB tìm kiếm thêm sản lượng PTM từ các cuộc OB chạm khách hàng nhằm gia tăng doanh thu cho phòng</v>
      </c>
    </row>
    <row r="16" spans="1:999" s="77" customFormat="1" ht="356.25" customHeight="1">
      <c r="A16" s="135">
        <v>5</v>
      </c>
      <c r="B16" s="347" t="s">
        <v>1451</v>
      </c>
      <c r="C16" s="348" t="s">
        <v>1458</v>
      </c>
      <c r="D16" s="341" t="s">
        <v>17</v>
      </c>
      <c r="E16" s="129">
        <v>1</v>
      </c>
      <c r="F16" s="133">
        <v>0.1</v>
      </c>
      <c r="G16" s="349" t="s">
        <v>1453</v>
      </c>
      <c r="H16" s="221" t="s">
        <v>1452</v>
      </c>
      <c r="I16" s="83" t="s">
        <v>1395</v>
      </c>
      <c r="J16" s="138" t="s">
        <v>1339</v>
      </c>
      <c r="K16" s="138" t="s">
        <v>1339</v>
      </c>
      <c r="L16" s="138" t="s">
        <v>1530</v>
      </c>
      <c r="M16" s="395" t="str">
        <f>VLOOKUP($H16,'[1]Trang tính1'!$C$4:$G$63,5,0)</f>
        <v>Tăng tỷ lệ thu cước, giảm thiểu nợ tồn ngay kỳ phát sinh cước n-1. Việc thu sớm còn cho thấy hiệu quả trong chăm sóc khách hàng và tăng cam kết thanh toán theo hợp đồng đã ký kết. Ngoài ra, do điểm chạm khách hàng đầu tiên là P. BHOl nên giao bổ sung để P. BHOL có trách nhiệm thực hiện và thúc đẩy tỷ lệ thu của TTKD.</v>
      </c>
    </row>
    <row r="17" spans="1:239" s="81" customFormat="1" ht="54.75" customHeight="1">
      <c r="A17" s="171">
        <v>6</v>
      </c>
      <c r="B17" s="274" t="s">
        <v>1303</v>
      </c>
      <c r="C17" s="275" t="s">
        <v>1399</v>
      </c>
      <c r="D17" s="34" t="s">
        <v>17</v>
      </c>
      <c r="E17" s="129">
        <v>1</v>
      </c>
      <c r="F17" s="133">
        <v>0.1</v>
      </c>
      <c r="G17" s="173"/>
      <c r="H17" s="77" t="s">
        <v>320</v>
      </c>
      <c r="I17" s="83" t="s">
        <v>1395</v>
      </c>
      <c r="J17" s="138" t="s">
        <v>105</v>
      </c>
      <c r="K17" s="138" t="s">
        <v>105</v>
      </c>
      <c r="L17" s="138" t="s">
        <v>105</v>
      </c>
      <c r="M17" s="395" t="s">
        <v>1499</v>
      </c>
      <c r="N17" s="273"/>
      <c r="O17" s="138"/>
      <c r="P17" s="138"/>
      <c r="Q17" s="138"/>
      <c r="R17" s="138"/>
    </row>
    <row r="18" spans="1:239" s="153" customFormat="1" ht="33.75" customHeight="1">
      <c r="A18" s="149" t="s">
        <v>121</v>
      </c>
      <c r="B18" s="131" t="s">
        <v>31</v>
      </c>
      <c r="C18" s="150"/>
      <c r="D18" s="74"/>
      <c r="E18" s="151"/>
      <c r="F18" s="125"/>
      <c r="G18" s="152"/>
      <c r="H18" s="77"/>
      <c r="I18" s="77"/>
    </row>
    <row r="19" spans="1:239" s="307" customFormat="1" ht="136.5" customHeight="1">
      <c r="A19" s="295">
        <v>7</v>
      </c>
      <c r="B19" s="251" t="s">
        <v>1403</v>
      </c>
      <c r="C19" s="184" t="s">
        <v>1416</v>
      </c>
      <c r="D19" s="173" t="s">
        <v>17</v>
      </c>
      <c r="E19" s="179">
        <v>1</v>
      </c>
      <c r="F19" s="180" t="s">
        <v>19</v>
      </c>
      <c r="G19" s="254" t="s">
        <v>1413</v>
      </c>
      <c r="H19" s="77" t="str">
        <f>IFERROR(VLOOKUP($B19,thuvien_kpi!$B$1:$P$633,COLUMNS(thuvien_kpi!$B$2:E10),0),0)</f>
        <v>HCM_SL_BHOL_004</v>
      </c>
      <c r="I19" s="77"/>
      <c r="J19" s="77" t="s">
        <v>103</v>
      </c>
      <c r="K19" s="77" t="s">
        <v>103</v>
      </c>
      <c r="L19" s="77" t="s">
        <v>103</v>
      </c>
      <c r="M19" s="395" t="s">
        <v>1498</v>
      </c>
    </row>
    <row r="20" spans="1:239" s="307" customFormat="1" ht="159.75" customHeight="1">
      <c r="A20" s="295">
        <v>8</v>
      </c>
      <c r="B20" s="232" t="s">
        <v>1402</v>
      </c>
      <c r="C20" s="321" t="s">
        <v>1415</v>
      </c>
      <c r="D20" s="56" t="s">
        <v>17</v>
      </c>
      <c r="E20" s="280" t="s">
        <v>1417</v>
      </c>
      <c r="F20" s="180" t="s">
        <v>19</v>
      </c>
      <c r="G20" s="254" t="s">
        <v>1414</v>
      </c>
      <c r="H20" s="77" t="str">
        <f>IFERROR(VLOOKUP($B20,thuvien_kpi!$B$1:$P$633,COLUMNS(thuvien_kpi!$B$2:E11),0),0)</f>
        <v>HCM_SL_BHOL_005</v>
      </c>
      <c r="I20" s="77"/>
      <c r="J20" s="77" t="s">
        <v>103</v>
      </c>
      <c r="K20" s="77" t="s">
        <v>103</v>
      </c>
      <c r="L20" s="77" t="s">
        <v>103</v>
      </c>
      <c r="M20" s="395" t="s">
        <v>1498</v>
      </c>
    </row>
    <row r="21" spans="1:239" s="81" customFormat="1" ht="64.5" customHeight="1">
      <c r="A21" s="106">
        <v>9</v>
      </c>
      <c r="B21" s="97" t="s">
        <v>29</v>
      </c>
      <c r="C21" s="98" t="s">
        <v>18</v>
      </c>
      <c r="D21" s="99" t="s">
        <v>17</v>
      </c>
      <c r="E21" s="100">
        <v>1</v>
      </c>
      <c r="F21" s="33" t="s">
        <v>19</v>
      </c>
      <c r="G21" s="49" t="s">
        <v>284</v>
      </c>
      <c r="H21" s="77" t="str">
        <f>IFERROR(VLOOKUP($B21,thuvien_kpi!$B$1:$P$595,COLUMNS(thuvien_kpi!$B$2:E11),0),0)</f>
        <v>HCM_CL_CVIEC_028</v>
      </c>
      <c r="I21" s="77"/>
      <c r="J21" s="138" t="s">
        <v>105</v>
      </c>
      <c r="K21" s="138" t="s">
        <v>105</v>
      </c>
      <c r="L21" s="138" t="s">
        <v>105</v>
      </c>
    </row>
    <row r="22" spans="1:239" s="81" customFormat="1" ht="27.75" customHeight="1">
      <c r="A22" s="101"/>
      <c r="B22" s="31" t="s">
        <v>20</v>
      </c>
      <c r="C22" s="31"/>
      <c r="D22" s="31"/>
      <c r="E22" s="31"/>
      <c r="F22" s="107">
        <f>SUM(F12:F18)</f>
        <v>0.99999999999999989</v>
      </c>
      <c r="G22" s="111"/>
      <c r="H22" s="77"/>
      <c r="I22" s="77"/>
    </row>
    <row r="23" spans="1:239" s="81" customFormat="1" ht="15" customHeight="1">
      <c r="A23" s="104"/>
      <c r="B23" s="32"/>
      <c r="C23" s="32"/>
      <c r="D23" s="32"/>
      <c r="E23" s="32"/>
      <c r="F23" s="110"/>
      <c r="G23" s="105"/>
      <c r="H23" s="77"/>
      <c r="I23" s="77"/>
    </row>
    <row r="24" spans="1:239" s="36" customFormat="1" ht="22.7" customHeight="1">
      <c r="A24" s="35" t="s">
        <v>35</v>
      </c>
      <c r="B24" s="38"/>
      <c r="C24" s="38"/>
      <c r="D24" s="119"/>
      <c r="E24" s="38"/>
      <c r="F24" s="38"/>
      <c r="G24" s="38"/>
      <c r="H24" s="261"/>
      <c r="I24" s="77"/>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c r="EY24" s="38"/>
      <c r="EZ24" s="38"/>
      <c r="FA24" s="38"/>
      <c r="FB24" s="38"/>
      <c r="FC24" s="38"/>
      <c r="FD24" s="38"/>
      <c r="FE24" s="38"/>
      <c r="FF24" s="38"/>
      <c r="FG24" s="38"/>
      <c r="FH24" s="38"/>
      <c r="FI24" s="38"/>
      <c r="FJ24" s="38"/>
      <c r="FK24" s="38"/>
      <c r="FL24" s="38"/>
      <c r="FM24" s="38"/>
      <c r="FN24" s="38"/>
      <c r="FO24" s="38"/>
      <c r="FP24" s="38"/>
      <c r="FQ24" s="38"/>
      <c r="FR24" s="38"/>
      <c r="FS24" s="38"/>
      <c r="FT24" s="38"/>
      <c r="FU24" s="38"/>
      <c r="FV24" s="38"/>
      <c r="FW24" s="38"/>
      <c r="FX24" s="38"/>
      <c r="FY24" s="38"/>
      <c r="FZ24" s="38"/>
      <c r="GA24" s="38"/>
      <c r="GB24" s="38"/>
      <c r="GC24" s="38"/>
      <c r="GD24" s="38"/>
      <c r="GE24" s="38"/>
      <c r="GF24" s="38"/>
      <c r="GG24" s="38"/>
      <c r="GH24" s="38"/>
      <c r="GI24" s="38"/>
      <c r="GJ24" s="38"/>
      <c r="GK24" s="38"/>
      <c r="GL24" s="38"/>
      <c r="GM24" s="38"/>
      <c r="GN24" s="38"/>
      <c r="GO24" s="38"/>
      <c r="GP24" s="38"/>
      <c r="GQ24" s="38"/>
      <c r="GR24" s="38"/>
      <c r="GS24" s="38"/>
      <c r="GT24" s="38"/>
      <c r="GU24" s="38"/>
      <c r="GV24" s="38"/>
      <c r="GW24" s="38"/>
      <c r="GX24" s="38"/>
      <c r="GY24" s="38"/>
      <c r="GZ24" s="38"/>
      <c r="HA24" s="38"/>
      <c r="HB24" s="38"/>
      <c r="HC24" s="38"/>
      <c r="HD24" s="38"/>
      <c r="HE24" s="38"/>
      <c r="HF24" s="38"/>
      <c r="HG24" s="38"/>
      <c r="HH24" s="38"/>
      <c r="HI24" s="38"/>
      <c r="HJ24" s="38"/>
      <c r="HK24" s="38"/>
      <c r="HL24" s="38"/>
      <c r="HM24" s="38"/>
      <c r="HN24" s="38"/>
      <c r="HO24" s="38"/>
      <c r="HP24" s="38"/>
      <c r="HQ24" s="38"/>
      <c r="HR24" s="38"/>
      <c r="HS24" s="38"/>
      <c r="HT24" s="38"/>
      <c r="HU24" s="38"/>
      <c r="HV24" s="38"/>
      <c r="HW24" s="38"/>
      <c r="HX24" s="38"/>
      <c r="HY24" s="38"/>
      <c r="HZ24" s="38"/>
      <c r="IA24" s="38"/>
      <c r="IB24" s="38"/>
      <c r="IC24" s="38"/>
      <c r="ID24" s="38"/>
      <c r="IE24" s="38"/>
    </row>
    <row r="25" spans="1:239" s="136" customFormat="1" ht="27" customHeight="1">
      <c r="A25" s="430" t="s">
        <v>1375</v>
      </c>
      <c r="B25" s="430"/>
      <c r="C25" s="430"/>
      <c r="D25" s="430"/>
      <c r="E25" s="430"/>
      <c r="F25" s="430"/>
      <c r="G25" s="430"/>
      <c r="H25" s="262"/>
      <c r="I25" s="137"/>
    </row>
    <row r="26" spans="1:239" ht="23.25" customHeight="1">
      <c r="A26" s="430" t="s">
        <v>1376</v>
      </c>
      <c r="B26" s="430"/>
      <c r="C26" s="430"/>
      <c r="D26" s="430"/>
      <c r="E26" s="430"/>
      <c r="F26" s="430"/>
      <c r="G26" s="430"/>
      <c r="H26" s="261"/>
      <c r="I26" s="103"/>
    </row>
    <row r="27" spans="1:239" ht="39" customHeight="1">
      <c r="A27" s="430" t="s">
        <v>1503</v>
      </c>
      <c r="B27" s="430"/>
      <c r="C27" s="430"/>
      <c r="D27" s="430"/>
      <c r="E27" s="430"/>
      <c r="F27" s="430"/>
      <c r="G27" s="430"/>
      <c r="H27" s="261"/>
      <c r="I27" s="103"/>
    </row>
    <row r="28" spans="1:239" ht="15">
      <c r="H28" s="261"/>
      <c r="I28" s="103"/>
    </row>
    <row r="29" spans="1:239" ht="15">
      <c r="H29" s="261"/>
      <c r="I29" s="103"/>
    </row>
    <row r="30" spans="1:239" ht="15">
      <c r="H30" s="261"/>
      <c r="I30" s="103"/>
    </row>
    <row r="31" spans="1:239" ht="15">
      <c r="H31" s="261"/>
      <c r="I31" s="103"/>
    </row>
    <row r="32" spans="1:239" ht="15">
      <c r="H32" s="261"/>
      <c r="I32" s="103"/>
    </row>
  </sheetData>
  <autoFilter ref="H10:I24"/>
  <mergeCells count="13">
    <mergeCell ref="A27:G27"/>
    <mergeCell ref="A4:B4"/>
    <mergeCell ref="C4:G4"/>
    <mergeCell ref="A1:B1"/>
    <mergeCell ref="D1:G1"/>
    <mergeCell ref="A2:B2"/>
    <mergeCell ref="D2:G2"/>
    <mergeCell ref="A3:B3"/>
    <mergeCell ref="A25:G25"/>
    <mergeCell ref="A5:B5"/>
    <mergeCell ref="C5:F5"/>
    <mergeCell ref="A6:G6"/>
    <mergeCell ref="A26:G26"/>
  </mergeCells>
  <conditionalFormatting sqref="B12">
    <cfRule type="colorScale" priority="15">
      <colorScale>
        <cfvo type="min"/>
        <cfvo type="max"/>
        <color theme="3" tint="0.39997558519241921"/>
        <color theme="3" tint="0.79998168889431442"/>
      </colorScale>
    </cfRule>
  </conditionalFormatting>
  <conditionalFormatting sqref="B15">
    <cfRule type="colorScale" priority="12">
      <colorScale>
        <cfvo type="min"/>
        <cfvo type="max"/>
        <color theme="3" tint="0.39997558519241921"/>
        <color theme="3" tint="0.79998168889431442"/>
      </colorScale>
    </cfRule>
    <cfRule type="colorScale" priority="13">
      <colorScale>
        <cfvo type="min"/>
        <cfvo type="max"/>
        <color theme="3" tint="0.39997558519241921"/>
        <color theme="3" tint="0.79998168889431442"/>
      </colorScale>
    </cfRule>
    <cfRule type="colorScale" priority="14">
      <colorScale>
        <cfvo type="min"/>
        <cfvo type="max"/>
        <color theme="3" tint="0.39997558519241921"/>
        <color theme="3" tint="0.79998168889431442"/>
      </colorScale>
    </cfRule>
  </conditionalFormatting>
  <conditionalFormatting sqref="B16">
    <cfRule type="colorScale" priority="8">
      <colorScale>
        <cfvo type="min"/>
        <cfvo type="max"/>
        <color theme="3" tint="0.39997558519241921"/>
        <color theme="3" tint="0.79998168889431442"/>
      </colorScale>
    </cfRule>
  </conditionalFormatting>
  <conditionalFormatting sqref="B17">
    <cfRule type="colorScale" priority="16">
      <colorScale>
        <cfvo type="min"/>
        <cfvo type="max"/>
        <color theme="3" tint="0.39997558519241921"/>
        <color theme="3" tint="0.79998168889431442"/>
      </colorScale>
    </cfRule>
  </conditionalFormatting>
  <conditionalFormatting sqref="B19">
    <cfRule type="colorScale" priority="17">
      <colorScale>
        <cfvo type="min"/>
        <cfvo type="max"/>
        <color theme="3" tint="0.39997558519241921"/>
        <color theme="3" tint="0.79998168889431442"/>
      </colorScale>
    </cfRule>
  </conditionalFormatting>
  <conditionalFormatting sqref="B20">
    <cfRule type="colorScale" priority="18">
      <colorScale>
        <cfvo type="min"/>
        <cfvo type="max"/>
        <color theme="3" tint="0.39997558519241921"/>
        <color theme="3" tint="0.79998168889431442"/>
      </colorScale>
    </cfRule>
  </conditionalFormatting>
  <conditionalFormatting sqref="C13">
    <cfRule type="colorScale" priority="20">
      <colorScale>
        <cfvo type="min"/>
        <cfvo type="max"/>
        <color theme="3" tint="0.39997558519241921"/>
        <color theme="3" tint="0.79998168889431442"/>
      </colorScale>
    </cfRule>
  </conditionalFormatting>
  <conditionalFormatting sqref="M12">
    <cfRule type="colorScale" priority="6">
      <colorScale>
        <cfvo type="min"/>
        <cfvo type="max"/>
        <color theme="3" tint="0.39997558519241921"/>
        <color theme="3" tint="0.79998168889431442"/>
      </colorScale>
    </cfRule>
  </conditionalFormatting>
  <conditionalFormatting sqref="M13:M16">
    <cfRule type="colorScale" priority="5">
      <colorScale>
        <cfvo type="min"/>
        <cfvo type="max"/>
        <color theme="3" tint="0.39997558519241921"/>
        <color theme="3" tint="0.79998168889431442"/>
      </colorScale>
    </cfRule>
  </conditionalFormatting>
  <conditionalFormatting sqref="M17">
    <cfRule type="colorScale" priority="2">
      <colorScale>
        <cfvo type="min"/>
        <cfvo type="max"/>
        <color theme="3" tint="0.39997558519241921"/>
        <color theme="3" tint="0.79998168889431442"/>
      </colorScale>
    </cfRule>
  </conditionalFormatting>
  <conditionalFormatting sqref="M19:M20">
    <cfRule type="colorScale" priority="1">
      <colorScale>
        <cfvo type="min"/>
        <cfvo type="max"/>
        <color theme="3" tint="0.39997558519241921"/>
        <color theme="3" tint="0.79998168889431442"/>
      </colorScale>
    </cfRule>
  </conditionalFormatting>
  <pageMargins left="0.43307086614173229" right="0" top="0.23622047244094491" bottom="0.51181102362204722" header="0.23622047244094491" footer="0.23622047244094491"/>
  <pageSetup paperSize="9" scale="85" orientation="portrait" r:id="rId1"/>
  <headerFooter alignWithMargins="0">
    <oddFoote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LG71"/>
  <sheetViews>
    <sheetView topLeftCell="A32" zoomScale="80" zoomScaleNormal="80" workbookViewId="0">
      <selection activeCell="C13" sqref="C13"/>
    </sheetView>
  </sheetViews>
  <sheetFormatPr defaultColWidth="8.7109375" defaultRowHeight="12.75"/>
  <cols>
    <col min="1" max="1" width="5.7109375" style="1" customWidth="1"/>
    <col min="2" max="2" width="29.28515625" style="1" customWidth="1"/>
    <col min="3" max="3" width="33.7109375" style="1" customWidth="1"/>
    <col min="4" max="4" width="9" style="120" customWidth="1"/>
    <col min="5" max="5" width="10.85546875" style="1" customWidth="1"/>
    <col min="6" max="6" width="9" style="1" customWidth="1"/>
    <col min="7" max="7" width="25.28515625" style="1" customWidth="1"/>
    <col min="8" max="8" width="25.85546875" style="1" customWidth="1"/>
    <col min="9" max="9" width="28" style="1" customWidth="1"/>
    <col min="10" max="10" width="17.85546875" style="1" customWidth="1"/>
    <col min="11" max="11" width="10.5703125" style="1" customWidth="1"/>
    <col min="12" max="12" width="13.42578125" style="1" customWidth="1"/>
    <col min="13" max="13" width="73.85546875" style="1" bestFit="1" customWidth="1"/>
    <col min="14" max="19" width="8.7109375" style="1"/>
    <col min="20" max="20" width="19.85546875" style="1" bestFit="1" customWidth="1"/>
    <col min="21" max="16384" width="8.7109375" style="1"/>
  </cols>
  <sheetData>
    <row r="1" spans="1:995" s="81" customFormat="1" ht="21" customHeight="1">
      <c r="A1" s="443" t="s">
        <v>0</v>
      </c>
      <c r="B1" s="443"/>
      <c r="C1" s="79"/>
      <c r="D1" s="444" t="s">
        <v>1</v>
      </c>
      <c r="E1" s="444"/>
      <c r="F1" s="444"/>
      <c r="G1" s="444"/>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c r="CY1" s="80"/>
      <c r="CZ1" s="80"/>
      <c r="DA1" s="80"/>
      <c r="DB1" s="80"/>
      <c r="DC1" s="80"/>
      <c r="DD1" s="80"/>
      <c r="DE1" s="80"/>
      <c r="DF1" s="80"/>
      <c r="DG1" s="80"/>
      <c r="DH1" s="80"/>
      <c r="DI1" s="80"/>
      <c r="DJ1" s="80"/>
      <c r="DK1" s="80"/>
      <c r="DL1" s="80"/>
      <c r="DM1" s="80"/>
      <c r="DN1" s="80"/>
      <c r="DO1" s="80"/>
      <c r="DP1" s="80"/>
      <c r="DQ1" s="80"/>
      <c r="DR1" s="80"/>
      <c r="DS1" s="80"/>
      <c r="DT1" s="80"/>
      <c r="DU1" s="80"/>
      <c r="DV1" s="80"/>
      <c r="DW1" s="80"/>
      <c r="DX1" s="80"/>
      <c r="DY1" s="80"/>
      <c r="DZ1" s="80"/>
      <c r="EA1" s="80"/>
      <c r="EB1" s="80"/>
      <c r="EC1" s="80"/>
      <c r="ED1" s="80"/>
      <c r="EE1" s="80"/>
      <c r="EF1" s="80"/>
      <c r="EG1" s="80"/>
      <c r="EH1" s="80"/>
      <c r="EI1" s="80"/>
      <c r="EJ1" s="80"/>
      <c r="EK1" s="80"/>
      <c r="EL1" s="80"/>
      <c r="EM1" s="80"/>
      <c r="EN1" s="80"/>
      <c r="EO1" s="80"/>
      <c r="EP1" s="80"/>
      <c r="EQ1" s="80"/>
      <c r="ER1" s="80"/>
      <c r="ES1" s="80"/>
      <c r="ET1" s="80"/>
      <c r="EU1" s="80"/>
      <c r="EV1" s="80"/>
      <c r="EW1" s="80"/>
      <c r="EX1" s="80"/>
      <c r="EY1" s="80"/>
      <c r="EZ1" s="80"/>
      <c r="FA1" s="80"/>
      <c r="FB1" s="80"/>
      <c r="FC1" s="80"/>
      <c r="FD1" s="80"/>
      <c r="FE1" s="80"/>
      <c r="FF1" s="80"/>
      <c r="FG1" s="80"/>
      <c r="FH1" s="80"/>
      <c r="FI1" s="80"/>
      <c r="FJ1" s="80"/>
      <c r="FK1" s="80"/>
      <c r="FL1" s="80"/>
      <c r="FM1" s="80"/>
      <c r="FN1" s="80"/>
      <c r="FO1" s="80"/>
      <c r="FP1" s="80"/>
      <c r="FQ1" s="80"/>
      <c r="FR1" s="80"/>
      <c r="FS1" s="80"/>
      <c r="FT1" s="80"/>
      <c r="FU1" s="80"/>
      <c r="FV1" s="80"/>
      <c r="FW1" s="80"/>
      <c r="FX1" s="80"/>
      <c r="FY1" s="80"/>
      <c r="FZ1" s="80"/>
      <c r="GA1" s="80"/>
      <c r="GB1" s="80"/>
      <c r="GC1" s="80"/>
      <c r="GD1" s="80"/>
      <c r="GE1" s="80"/>
      <c r="GF1" s="80"/>
      <c r="GG1" s="80"/>
      <c r="GH1" s="80"/>
      <c r="GI1" s="80"/>
      <c r="GJ1" s="80"/>
      <c r="GK1" s="80"/>
      <c r="GL1" s="80"/>
      <c r="GM1" s="80"/>
      <c r="GN1" s="80"/>
      <c r="GO1" s="80"/>
      <c r="GP1" s="80"/>
      <c r="GQ1" s="80"/>
      <c r="GR1" s="80"/>
      <c r="GS1" s="80"/>
      <c r="GT1" s="80"/>
      <c r="GU1" s="80"/>
      <c r="GV1" s="80"/>
      <c r="GW1" s="80"/>
      <c r="GX1" s="80"/>
      <c r="GY1" s="80"/>
      <c r="GZ1" s="80"/>
      <c r="HA1" s="80"/>
      <c r="HB1" s="80"/>
      <c r="HC1" s="80"/>
      <c r="HD1" s="80"/>
      <c r="HE1" s="80"/>
      <c r="HF1" s="80"/>
      <c r="HG1" s="80"/>
      <c r="HH1" s="80"/>
      <c r="HI1" s="80"/>
      <c r="HJ1" s="80"/>
      <c r="HK1" s="80"/>
      <c r="HL1" s="80"/>
      <c r="HM1" s="80"/>
      <c r="HN1" s="80"/>
      <c r="HO1" s="80"/>
      <c r="HP1" s="80"/>
      <c r="HQ1" s="80"/>
      <c r="HR1" s="80"/>
      <c r="HS1" s="80"/>
      <c r="HT1" s="80"/>
      <c r="HU1" s="80"/>
      <c r="HV1" s="80"/>
      <c r="HW1" s="80"/>
      <c r="HX1" s="80"/>
      <c r="HY1" s="80"/>
      <c r="HZ1" s="80"/>
      <c r="IA1" s="80"/>
      <c r="IB1" s="80"/>
      <c r="IC1" s="80"/>
      <c r="ID1" s="80"/>
      <c r="IE1" s="80"/>
      <c r="IF1" s="80"/>
      <c r="IG1" s="80"/>
      <c r="IH1" s="80"/>
      <c r="II1" s="80"/>
      <c r="IJ1" s="80"/>
      <c r="IK1" s="80"/>
      <c r="IL1" s="80"/>
      <c r="IM1" s="80"/>
      <c r="IN1" s="80"/>
      <c r="IO1" s="80"/>
      <c r="IP1" s="80"/>
      <c r="IQ1" s="80"/>
      <c r="IR1" s="80"/>
      <c r="IS1" s="80"/>
      <c r="IT1" s="80"/>
      <c r="IU1" s="80"/>
      <c r="IV1" s="80"/>
      <c r="IW1" s="80"/>
      <c r="IX1" s="80"/>
      <c r="IY1" s="80"/>
      <c r="IZ1" s="80"/>
      <c r="JA1" s="80"/>
      <c r="JB1" s="80"/>
      <c r="JC1" s="80"/>
      <c r="JD1" s="80"/>
      <c r="JE1" s="80"/>
      <c r="JF1" s="80"/>
      <c r="JG1" s="80"/>
      <c r="JH1" s="80"/>
      <c r="JI1" s="80"/>
      <c r="JJ1" s="80"/>
      <c r="JK1" s="80"/>
      <c r="JL1" s="80"/>
      <c r="JM1" s="80"/>
      <c r="JN1" s="80"/>
      <c r="JO1" s="80"/>
      <c r="JP1" s="80"/>
      <c r="JQ1" s="80"/>
      <c r="JR1" s="80"/>
      <c r="JS1" s="80"/>
      <c r="JT1" s="80"/>
      <c r="JU1" s="80"/>
      <c r="JV1" s="80"/>
      <c r="JW1" s="80"/>
      <c r="JX1" s="80"/>
      <c r="JY1" s="80"/>
      <c r="JZ1" s="80"/>
      <c r="KA1" s="80"/>
      <c r="KB1" s="80"/>
      <c r="KC1" s="80"/>
      <c r="KD1" s="80"/>
      <c r="KE1" s="80"/>
      <c r="KF1" s="80"/>
      <c r="KG1" s="80"/>
      <c r="KH1" s="80"/>
      <c r="KI1" s="80"/>
      <c r="KJ1" s="80"/>
      <c r="KK1" s="80"/>
      <c r="KL1" s="80"/>
      <c r="KM1" s="80"/>
      <c r="KN1" s="80"/>
      <c r="KO1" s="80"/>
      <c r="KP1" s="80"/>
      <c r="KQ1" s="80"/>
      <c r="KR1" s="80"/>
      <c r="KS1" s="80"/>
      <c r="KT1" s="80"/>
      <c r="KU1" s="80"/>
      <c r="KV1" s="80"/>
      <c r="KW1" s="80"/>
      <c r="KX1" s="80"/>
      <c r="KY1" s="80"/>
      <c r="KZ1" s="80"/>
      <c r="LA1" s="80"/>
      <c r="LB1" s="80"/>
      <c r="LC1" s="80"/>
      <c r="LD1" s="80"/>
      <c r="LE1" s="80"/>
      <c r="LF1" s="80"/>
      <c r="LG1" s="80"/>
      <c r="LH1" s="80"/>
      <c r="LI1" s="80"/>
      <c r="LJ1" s="80"/>
      <c r="LK1" s="80"/>
      <c r="LL1" s="80"/>
      <c r="LM1" s="80"/>
      <c r="LN1" s="80"/>
      <c r="LO1" s="80"/>
      <c r="LP1" s="80"/>
      <c r="LQ1" s="80"/>
      <c r="LR1" s="80"/>
      <c r="LS1" s="80"/>
      <c r="LT1" s="80"/>
      <c r="LU1" s="80"/>
      <c r="LV1" s="80"/>
      <c r="LW1" s="80"/>
      <c r="LX1" s="80"/>
      <c r="LY1" s="80"/>
      <c r="LZ1" s="80"/>
      <c r="MA1" s="80"/>
      <c r="MB1" s="80"/>
      <c r="MC1" s="80"/>
      <c r="MD1" s="80"/>
      <c r="ME1" s="80"/>
      <c r="MF1" s="80"/>
      <c r="MG1" s="80"/>
      <c r="MH1" s="80"/>
      <c r="MI1" s="80"/>
      <c r="MJ1" s="80"/>
      <c r="MK1" s="80"/>
      <c r="ML1" s="80"/>
      <c r="MM1" s="80"/>
      <c r="MN1" s="80"/>
      <c r="MO1" s="80"/>
      <c r="MP1" s="80"/>
      <c r="MQ1" s="80"/>
      <c r="MR1" s="80"/>
      <c r="MS1" s="80"/>
      <c r="MT1" s="80"/>
      <c r="MU1" s="80"/>
      <c r="MV1" s="80"/>
      <c r="MW1" s="80"/>
      <c r="MX1" s="80"/>
      <c r="MY1" s="80"/>
      <c r="MZ1" s="80"/>
      <c r="NA1" s="80"/>
      <c r="NB1" s="80"/>
      <c r="NC1" s="80"/>
      <c r="ND1" s="80"/>
      <c r="NE1" s="80"/>
      <c r="NF1" s="80"/>
      <c r="NG1" s="80"/>
      <c r="NH1" s="80"/>
      <c r="NI1" s="80"/>
      <c r="NJ1" s="80"/>
      <c r="NK1" s="80"/>
      <c r="NL1" s="80"/>
      <c r="NM1" s="80"/>
      <c r="NN1" s="80"/>
      <c r="NO1" s="80"/>
      <c r="NP1" s="80"/>
      <c r="NQ1" s="80"/>
      <c r="NR1" s="80"/>
      <c r="NS1" s="80"/>
      <c r="NT1" s="80"/>
      <c r="NU1" s="80"/>
      <c r="NV1" s="80"/>
      <c r="NW1" s="80"/>
      <c r="NX1" s="80"/>
      <c r="NY1" s="80"/>
      <c r="NZ1" s="80"/>
      <c r="OA1" s="80"/>
      <c r="OB1" s="80"/>
      <c r="OC1" s="80"/>
      <c r="OD1" s="80"/>
      <c r="OE1" s="80"/>
      <c r="OF1" s="80"/>
      <c r="OG1" s="80"/>
      <c r="OH1" s="80"/>
      <c r="OI1" s="80"/>
      <c r="OJ1" s="80"/>
      <c r="OK1" s="80"/>
      <c r="OL1" s="80"/>
      <c r="OM1" s="80"/>
      <c r="ON1" s="80"/>
      <c r="OO1" s="80"/>
      <c r="OP1" s="80"/>
      <c r="OQ1" s="80"/>
      <c r="OR1" s="80"/>
      <c r="OS1" s="80"/>
      <c r="OT1" s="80"/>
      <c r="OU1" s="80"/>
      <c r="OV1" s="80"/>
      <c r="OW1" s="80"/>
      <c r="OX1" s="80"/>
      <c r="OY1" s="80"/>
      <c r="OZ1" s="80"/>
      <c r="PA1" s="80"/>
      <c r="PB1" s="80"/>
      <c r="PC1" s="80"/>
      <c r="PD1" s="80"/>
      <c r="PE1" s="80"/>
      <c r="PF1" s="80"/>
      <c r="PG1" s="80"/>
      <c r="PH1" s="80"/>
      <c r="PI1" s="80"/>
      <c r="PJ1" s="80"/>
      <c r="PK1" s="80"/>
      <c r="PL1" s="80"/>
      <c r="PM1" s="80"/>
      <c r="PN1" s="80"/>
      <c r="PO1" s="80"/>
      <c r="PP1" s="80"/>
      <c r="PQ1" s="80"/>
      <c r="PR1" s="80"/>
      <c r="PS1" s="80"/>
      <c r="PT1" s="80"/>
      <c r="PU1" s="80"/>
      <c r="PV1" s="80"/>
      <c r="PW1" s="80"/>
      <c r="PX1" s="80"/>
      <c r="PY1" s="80"/>
      <c r="PZ1" s="80"/>
      <c r="QA1" s="80"/>
      <c r="QB1" s="80"/>
      <c r="QC1" s="80"/>
      <c r="QD1" s="80"/>
      <c r="QE1" s="80"/>
      <c r="QF1" s="80"/>
      <c r="QG1" s="80"/>
      <c r="QH1" s="80"/>
      <c r="QI1" s="80"/>
      <c r="QJ1" s="80"/>
      <c r="QK1" s="80"/>
      <c r="QL1" s="80"/>
      <c r="QM1" s="80"/>
      <c r="QN1" s="80"/>
      <c r="QO1" s="80"/>
      <c r="QP1" s="80"/>
      <c r="QQ1" s="80"/>
      <c r="QR1" s="80"/>
      <c r="QS1" s="80"/>
      <c r="QT1" s="80"/>
      <c r="QU1" s="80"/>
      <c r="QV1" s="80"/>
      <c r="QW1" s="80"/>
      <c r="QX1" s="80"/>
      <c r="QY1" s="80"/>
      <c r="QZ1" s="80"/>
      <c r="RA1" s="80"/>
      <c r="RB1" s="80"/>
      <c r="RC1" s="80"/>
      <c r="RD1" s="80"/>
      <c r="RE1" s="80"/>
      <c r="RF1" s="80"/>
      <c r="RG1" s="80"/>
      <c r="RH1" s="80"/>
      <c r="RI1" s="80"/>
      <c r="RJ1" s="80"/>
      <c r="RK1" s="80"/>
      <c r="RL1" s="80"/>
      <c r="RM1" s="80"/>
      <c r="RN1" s="80"/>
      <c r="RO1" s="80"/>
      <c r="RP1" s="80"/>
      <c r="RQ1" s="80"/>
      <c r="RR1" s="80"/>
      <c r="RS1" s="80"/>
      <c r="RT1" s="80"/>
      <c r="RU1" s="80"/>
      <c r="RV1" s="80"/>
      <c r="RW1" s="80"/>
      <c r="RX1" s="80"/>
      <c r="RY1" s="80"/>
      <c r="RZ1" s="80"/>
      <c r="SA1" s="80"/>
      <c r="SB1" s="80"/>
      <c r="SC1" s="80"/>
      <c r="SD1" s="80"/>
      <c r="SE1" s="80"/>
      <c r="SF1" s="80"/>
      <c r="SG1" s="80"/>
      <c r="SH1" s="80"/>
      <c r="SI1" s="80"/>
      <c r="SJ1" s="80"/>
      <c r="SK1" s="80"/>
      <c r="SL1" s="80"/>
      <c r="SM1" s="80"/>
      <c r="SN1" s="80"/>
      <c r="SO1" s="80"/>
      <c r="SP1" s="80"/>
      <c r="SQ1" s="80"/>
      <c r="SR1" s="80"/>
      <c r="SS1" s="80"/>
      <c r="ST1" s="80"/>
      <c r="SU1" s="80"/>
      <c r="SV1" s="80"/>
      <c r="SW1" s="80"/>
      <c r="SX1" s="80"/>
      <c r="SY1" s="80"/>
      <c r="SZ1" s="80"/>
      <c r="TA1" s="80"/>
      <c r="TB1" s="80"/>
      <c r="TC1" s="80"/>
      <c r="TD1" s="80"/>
      <c r="TE1" s="80"/>
      <c r="TF1" s="80"/>
      <c r="TG1" s="80"/>
      <c r="TH1" s="80"/>
      <c r="TI1" s="80"/>
      <c r="TJ1" s="80"/>
      <c r="TK1" s="80"/>
      <c r="TL1" s="80"/>
      <c r="TM1" s="80"/>
      <c r="TN1" s="80"/>
      <c r="TO1" s="80"/>
      <c r="TP1" s="80"/>
      <c r="TQ1" s="80"/>
      <c r="TR1" s="80"/>
      <c r="TS1" s="80"/>
      <c r="TT1" s="80"/>
      <c r="TU1" s="80"/>
      <c r="TV1" s="80"/>
      <c r="TW1" s="80"/>
      <c r="TX1" s="80"/>
      <c r="TY1" s="80"/>
      <c r="TZ1" s="80"/>
      <c r="UA1" s="80"/>
      <c r="UB1" s="80"/>
      <c r="UC1" s="80"/>
      <c r="UD1" s="80"/>
      <c r="UE1" s="80"/>
      <c r="UF1" s="80"/>
      <c r="UG1" s="80"/>
      <c r="UH1" s="80"/>
      <c r="UI1" s="80"/>
      <c r="UJ1" s="80"/>
      <c r="UK1" s="80"/>
      <c r="UL1" s="80"/>
      <c r="UM1" s="80"/>
      <c r="UN1" s="80"/>
      <c r="UO1" s="80"/>
      <c r="UP1" s="80"/>
      <c r="UQ1" s="80"/>
      <c r="UR1" s="80"/>
      <c r="US1" s="80"/>
      <c r="UT1" s="80"/>
      <c r="UU1" s="80"/>
      <c r="UV1" s="80"/>
      <c r="UW1" s="80"/>
      <c r="UX1" s="80"/>
      <c r="UY1" s="80"/>
      <c r="UZ1" s="80"/>
      <c r="VA1" s="80"/>
      <c r="VB1" s="80"/>
      <c r="VC1" s="80"/>
      <c r="VD1" s="80"/>
      <c r="VE1" s="80"/>
      <c r="VF1" s="80"/>
      <c r="VG1" s="80"/>
      <c r="VH1" s="80"/>
      <c r="VI1" s="80"/>
      <c r="VJ1" s="80"/>
      <c r="VK1" s="80"/>
      <c r="VL1" s="80"/>
      <c r="VM1" s="80"/>
      <c r="VN1" s="80"/>
      <c r="VO1" s="80"/>
      <c r="VP1" s="80"/>
      <c r="VQ1" s="80"/>
      <c r="VR1" s="80"/>
      <c r="VS1" s="80"/>
      <c r="VT1" s="80"/>
      <c r="VU1" s="80"/>
      <c r="VV1" s="80"/>
      <c r="VW1" s="80"/>
      <c r="VX1" s="80"/>
      <c r="VY1" s="80"/>
      <c r="VZ1" s="80"/>
      <c r="WA1" s="80"/>
      <c r="WB1" s="80"/>
      <c r="WC1" s="80"/>
      <c r="WD1" s="80"/>
      <c r="WE1" s="80"/>
      <c r="WF1" s="80"/>
      <c r="WG1" s="80"/>
      <c r="WH1" s="80"/>
      <c r="WI1" s="80"/>
      <c r="WJ1" s="80"/>
      <c r="WK1" s="80"/>
      <c r="WL1" s="80"/>
      <c r="WM1" s="80"/>
      <c r="WN1" s="80"/>
      <c r="WO1" s="80"/>
      <c r="WP1" s="80"/>
      <c r="WQ1" s="80"/>
      <c r="WR1" s="80"/>
      <c r="WS1" s="80"/>
      <c r="WT1" s="80"/>
      <c r="WU1" s="80"/>
      <c r="WV1" s="80"/>
      <c r="WW1" s="80"/>
      <c r="WX1" s="80"/>
      <c r="WY1" s="80"/>
      <c r="WZ1" s="80"/>
      <c r="XA1" s="80"/>
      <c r="XB1" s="80"/>
      <c r="XC1" s="80"/>
      <c r="XD1" s="80"/>
      <c r="XE1" s="80"/>
      <c r="XF1" s="80"/>
      <c r="XG1" s="80"/>
      <c r="XH1" s="80"/>
      <c r="XI1" s="80"/>
      <c r="XJ1" s="80"/>
      <c r="XK1" s="80"/>
      <c r="XL1" s="80"/>
      <c r="XM1" s="80"/>
      <c r="XN1" s="80"/>
      <c r="XO1" s="80"/>
      <c r="XP1" s="80"/>
      <c r="XQ1" s="80"/>
      <c r="XR1" s="80"/>
      <c r="XS1" s="80"/>
      <c r="XT1" s="80"/>
      <c r="XU1" s="80"/>
      <c r="XV1" s="80"/>
      <c r="XW1" s="80"/>
      <c r="XX1" s="80"/>
      <c r="XY1" s="80"/>
      <c r="XZ1" s="80"/>
      <c r="YA1" s="80"/>
      <c r="YB1" s="80"/>
      <c r="YC1" s="80"/>
      <c r="YD1" s="80"/>
      <c r="YE1" s="80"/>
      <c r="YF1" s="80"/>
      <c r="YG1" s="80"/>
      <c r="YH1" s="80"/>
      <c r="YI1" s="80"/>
      <c r="YJ1" s="80"/>
      <c r="YK1" s="80"/>
      <c r="YL1" s="80"/>
      <c r="YM1" s="80"/>
      <c r="YN1" s="80"/>
      <c r="YO1" s="80"/>
      <c r="YP1" s="80"/>
      <c r="YQ1" s="80"/>
      <c r="YR1" s="80"/>
      <c r="YS1" s="80"/>
      <c r="YT1" s="80"/>
      <c r="YU1" s="80"/>
      <c r="YV1" s="80"/>
      <c r="YW1" s="80"/>
      <c r="YX1" s="80"/>
      <c r="YY1" s="80"/>
      <c r="YZ1" s="80"/>
      <c r="ZA1" s="80"/>
      <c r="ZB1" s="80"/>
      <c r="ZC1" s="80"/>
      <c r="ZD1" s="80"/>
      <c r="ZE1" s="80"/>
      <c r="ZF1" s="80"/>
      <c r="ZG1" s="80"/>
      <c r="ZH1" s="80"/>
      <c r="ZI1" s="80"/>
      <c r="ZJ1" s="80"/>
      <c r="ZK1" s="80"/>
      <c r="ZL1" s="80"/>
      <c r="ZM1" s="80"/>
      <c r="ZN1" s="80"/>
      <c r="ZO1" s="80"/>
      <c r="ZP1" s="80"/>
      <c r="ZQ1" s="80"/>
      <c r="ZR1" s="80"/>
      <c r="ZS1" s="80"/>
      <c r="ZT1" s="80"/>
      <c r="ZU1" s="80"/>
      <c r="ZV1" s="80"/>
      <c r="ZW1" s="80"/>
      <c r="ZX1" s="80"/>
      <c r="ZY1" s="80"/>
      <c r="ZZ1" s="80"/>
      <c r="AAA1" s="80"/>
      <c r="AAB1" s="80"/>
      <c r="AAC1" s="80"/>
      <c r="AAD1" s="80"/>
      <c r="AAE1" s="80"/>
      <c r="AAF1" s="80"/>
      <c r="AAG1" s="80"/>
      <c r="AAH1" s="80"/>
      <c r="AAI1" s="80"/>
      <c r="AAJ1" s="80"/>
      <c r="AAK1" s="80"/>
      <c r="AAL1" s="80"/>
      <c r="AAM1" s="80"/>
      <c r="AAN1" s="80"/>
      <c r="AAO1" s="80"/>
      <c r="AAP1" s="80"/>
      <c r="AAQ1" s="80"/>
      <c r="AAR1" s="80"/>
      <c r="AAS1" s="80"/>
      <c r="AAT1" s="80"/>
      <c r="AAU1" s="80"/>
      <c r="AAV1" s="80"/>
      <c r="AAW1" s="80"/>
      <c r="AAX1" s="80"/>
      <c r="AAY1" s="80"/>
      <c r="AAZ1" s="80"/>
      <c r="ABA1" s="80"/>
      <c r="ABB1" s="80"/>
      <c r="ABC1" s="80"/>
      <c r="ABD1" s="80"/>
      <c r="ABE1" s="80"/>
      <c r="ABF1" s="80"/>
      <c r="ABG1" s="80"/>
      <c r="ABH1" s="80"/>
      <c r="ABI1" s="80"/>
      <c r="ABJ1" s="80"/>
      <c r="ABK1" s="80"/>
      <c r="ABL1" s="80"/>
      <c r="ABM1" s="80"/>
      <c r="ABN1" s="80"/>
      <c r="ABO1" s="80"/>
      <c r="ABP1" s="80"/>
      <c r="ABQ1" s="80"/>
      <c r="ABR1" s="80"/>
      <c r="ABS1" s="80"/>
      <c r="ABT1" s="80"/>
      <c r="ABU1" s="80"/>
      <c r="ABV1" s="80"/>
      <c r="ABW1" s="80"/>
      <c r="ABX1" s="80"/>
      <c r="ABY1" s="80"/>
      <c r="ABZ1" s="80"/>
      <c r="ACA1" s="80"/>
      <c r="ACB1" s="80"/>
      <c r="ACC1" s="80"/>
      <c r="ACD1" s="80"/>
      <c r="ACE1" s="80"/>
      <c r="ACF1" s="80"/>
      <c r="ACG1" s="80"/>
      <c r="ACH1" s="80"/>
      <c r="ACI1" s="80"/>
      <c r="ACJ1" s="80"/>
      <c r="ACK1" s="80"/>
      <c r="ACL1" s="80"/>
      <c r="ACM1" s="80"/>
      <c r="ACN1" s="80"/>
      <c r="ACO1" s="80"/>
      <c r="ACP1" s="80"/>
      <c r="ACQ1" s="80"/>
      <c r="ACR1" s="80"/>
      <c r="ACS1" s="80"/>
      <c r="ACT1" s="80"/>
      <c r="ACU1" s="80"/>
      <c r="ACV1" s="80"/>
      <c r="ACW1" s="80"/>
      <c r="ACX1" s="80"/>
      <c r="ACY1" s="80"/>
      <c r="ACZ1" s="80"/>
      <c r="ADA1" s="80"/>
      <c r="ADB1" s="80"/>
      <c r="ADC1" s="80"/>
      <c r="ADD1" s="80"/>
      <c r="ADE1" s="80"/>
      <c r="ADF1" s="80"/>
      <c r="ADG1" s="80"/>
      <c r="ADH1" s="80"/>
      <c r="ADI1" s="80"/>
      <c r="ADJ1" s="80"/>
      <c r="ADK1" s="80"/>
      <c r="ADL1" s="80"/>
      <c r="ADM1" s="80"/>
      <c r="ADN1" s="80"/>
      <c r="ADO1" s="80"/>
      <c r="ADP1" s="80"/>
      <c r="ADQ1" s="80"/>
      <c r="ADR1" s="80"/>
      <c r="ADS1" s="80"/>
      <c r="ADT1" s="80"/>
      <c r="ADU1" s="80"/>
      <c r="ADV1" s="80"/>
      <c r="ADW1" s="80"/>
      <c r="ADX1" s="80"/>
      <c r="ADY1" s="80"/>
      <c r="ADZ1" s="80"/>
      <c r="AEA1" s="80"/>
      <c r="AEB1" s="80"/>
      <c r="AEC1" s="80"/>
      <c r="AED1" s="80"/>
      <c r="AEE1" s="80"/>
      <c r="AEF1" s="80"/>
      <c r="AEG1" s="80"/>
      <c r="AEH1" s="80"/>
      <c r="AEI1" s="80"/>
      <c r="AEJ1" s="80"/>
      <c r="AEK1" s="80"/>
      <c r="AEL1" s="80"/>
      <c r="AEM1" s="80"/>
      <c r="AEN1" s="80"/>
      <c r="AEO1" s="80"/>
      <c r="AEP1" s="80"/>
      <c r="AEQ1" s="80"/>
      <c r="AER1" s="80"/>
      <c r="AES1" s="80"/>
      <c r="AET1" s="80"/>
      <c r="AEU1" s="80"/>
      <c r="AEV1" s="80"/>
      <c r="AEW1" s="80"/>
      <c r="AEX1" s="80"/>
      <c r="AEY1" s="80"/>
      <c r="AEZ1" s="80"/>
      <c r="AFA1" s="80"/>
      <c r="AFB1" s="80"/>
      <c r="AFC1" s="80"/>
      <c r="AFD1" s="80"/>
      <c r="AFE1" s="80"/>
      <c r="AFF1" s="80"/>
      <c r="AFG1" s="80"/>
      <c r="AFH1" s="80"/>
      <c r="AFI1" s="80"/>
      <c r="AFJ1" s="80"/>
      <c r="AFK1" s="80"/>
      <c r="AFL1" s="80"/>
      <c r="AFM1" s="80"/>
      <c r="AFN1" s="80"/>
      <c r="AFO1" s="80"/>
      <c r="AFP1" s="80"/>
      <c r="AFQ1" s="80"/>
      <c r="AFR1" s="80"/>
      <c r="AFS1" s="80"/>
      <c r="AFT1" s="80"/>
      <c r="AFU1" s="80"/>
      <c r="AFV1" s="80"/>
      <c r="AFW1" s="80"/>
      <c r="AFX1" s="80"/>
      <c r="AFY1" s="80"/>
      <c r="AFZ1" s="80"/>
      <c r="AGA1" s="80"/>
      <c r="AGB1" s="80"/>
      <c r="AGC1" s="80"/>
      <c r="AGD1" s="80"/>
      <c r="AGE1" s="80"/>
      <c r="AGF1" s="80"/>
      <c r="AGG1" s="80"/>
      <c r="AGH1" s="80"/>
      <c r="AGI1" s="80"/>
      <c r="AGJ1" s="80"/>
      <c r="AGK1" s="80"/>
      <c r="AGL1" s="80"/>
      <c r="AGM1" s="80"/>
      <c r="AGN1" s="80"/>
      <c r="AGO1" s="80"/>
      <c r="AGP1" s="80"/>
      <c r="AGQ1" s="80"/>
      <c r="AGR1" s="80"/>
      <c r="AGS1" s="80"/>
      <c r="AGT1" s="80"/>
      <c r="AGU1" s="80"/>
      <c r="AGV1" s="80"/>
      <c r="AGW1" s="80"/>
      <c r="AGX1" s="80"/>
      <c r="AGY1" s="80"/>
      <c r="AGZ1" s="80"/>
      <c r="AHA1" s="80"/>
      <c r="AHB1" s="80"/>
      <c r="AHC1" s="80"/>
      <c r="AHD1" s="80"/>
      <c r="AHE1" s="80"/>
      <c r="AHF1" s="80"/>
      <c r="AHG1" s="80"/>
      <c r="AHH1" s="80"/>
      <c r="AHI1" s="80"/>
      <c r="AHJ1" s="80"/>
      <c r="AHK1" s="80"/>
      <c r="AHL1" s="80"/>
      <c r="AHM1" s="80"/>
      <c r="AHN1" s="80"/>
      <c r="AHO1" s="80"/>
      <c r="AHP1" s="80"/>
      <c r="AHQ1" s="80"/>
      <c r="AHR1" s="80"/>
      <c r="AHS1" s="80"/>
      <c r="AHT1" s="80"/>
      <c r="AHU1" s="80"/>
      <c r="AHV1" s="80"/>
      <c r="AHW1" s="80"/>
      <c r="AHX1" s="80"/>
      <c r="AHY1" s="80"/>
      <c r="AHZ1" s="80"/>
      <c r="AIA1" s="80"/>
      <c r="AIB1" s="80"/>
      <c r="AIC1" s="80"/>
      <c r="AID1" s="80"/>
      <c r="AIE1" s="80"/>
      <c r="AIF1" s="80"/>
      <c r="AIG1" s="80"/>
      <c r="AIH1" s="80"/>
      <c r="AII1" s="80"/>
      <c r="AIJ1" s="80"/>
      <c r="AIK1" s="80"/>
      <c r="AIL1" s="80"/>
      <c r="AIM1" s="80"/>
      <c r="AIN1" s="80"/>
      <c r="AIO1" s="80"/>
      <c r="AIP1" s="80"/>
      <c r="AIQ1" s="80"/>
      <c r="AIR1" s="80"/>
      <c r="AIS1" s="80"/>
      <c r="AIT1" s="80"/>
      <c r="AIU1" s="80"/>
      <c r="AIV1" s="80"/>
      <c r="AIW1" s="80"/>
      <c r="AIX1" s="80"/>
      <c r="AIY1" s="80"/>
      <c r="AIZ1" s="80"/>
      <c r="AJA1" s="80"/>
      <c r="AJB1" s="80"/>
      <c r="AJC1" s="80"/>
      <c r="AJD1" s="80"/>
      <c r="AJE1" s="80"/>
      <c r="AJF1" s="80"/>
      <c r="AJG1" s="80"/>
      <c r="AJH1" s="80"/>
      <c r="AJI1" s="80"/>
      <c r="AJJ1" s="80"/>
      <c r="AJK1" s="80"/>
      <c r="AJL1" s="80"/>
      <c r="AJM1" s="80"/>
      <c r="AJN1" s="80"/>
      <c r="AJO1" s="80"/>
      <c r="AJP1" s="80"/>
      <c r="AJQ1" s="80"/>
      <c r="AJR1" s="80"/>
      <c r="AJS1" s="80"/>
      <c r="AJT1" s="80"/>
      <c r="AJU1" s="80"/>
      <c r="AJV1" s="80"/>
      <c r="AJW1" s="80"/>
      <c r="AJX1" s="80"/>
      <c r="AJY1" s="80"/>
      <c r="AJZ1" s="80"/>
      <c r="AKA1" s="80"/>
      <c r="AKB1" s="80"/>
      <c r="AKC1" s="80"/>
      <c r="AKD1" s="80"/>
      <c r="AKE1" s="80"/>
      <c r="AKF1" s="80"/>
      <c r="AKG1" s="80"/>
      <c r="AKH1" s="80"/>
      <c r="AKI1" s="80"/>
      <c r="AKJ1" s="80"/>
      <c r="AKK1" s="80"/>
      <c r="AKL1" s="80"/>
      <c r="AKM1" s="80"/>
      <c r="AKN1" s="80"/>
      <c r="AKO1" s="80"/>
      <c r="AKP1" s="80"/>
      <c r="AKQ1" s="80"/>
      <c r="AKR1" s="80"/>
      <c r="AKS1" s="80"/>
      <c r="AKT1" s="80"/>
      <c r="AKU1" s="80"/>
      <c r="AKV1" s="80"/>
      <c r="AKW1" s="80"/>
      <c r="AKX1" s="80"/>
      <c r="AKY1" s="80"/>
      <c r="AKZ1" s="80"/>
      <c r="ALA1" s="80"/>
      <c r="ALB1" s="80"/>
      <c r="ALC1" s="80"/>
      <c r="ALD1" s="80"/>
      <c r="ALE1" s="80"/>
      <c r="ALF1" s="80"/>
      <c r="ALG1" s="80"/>
    </row>
    <row r="2" spans="1:995" s="81" customFormat="1" ht="21" customHeight="1">
      <c r="A2" s="443" t="s">
        <v>2</v>
      </c>
      <c r="B2" s="443"/>
      <c r="C2" s="79"/>
      <c r="D2" s="445" t="s">
        <v>3</v>
      </c>
      <c r="E2" s="445"/>
      <c r="F2" s="445"/>
      <c r="G2" s="445"/>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80"/>
      <c r="DC2" s="80"/>
      <c r="DD2" s="80"/>
      <c r="DE2" s="80"/>
      <c r="DF2" s="80"/>
      <c r="DG2" s="80"/>
      <c r="DH2" s="80"/>
      <c r="DI2" s="80"/>
      <c r="DJ2" s="80"/>
      <c r="DK2" s="80"/>
      <c r="DL2" s="80"/>
      <c r="DM2" s="80"/>
      <c r="DN2" s="80"/>
      <c r="DO2" s="80"/>
      <c r="DP2" s="80"/>
      <c r="DQ2" s="80"/>
      <c r="DR2" s="80"/>
      <c r="DS2" s="80"/>
      <c r="DT2" s="80"/>
      <c r="DU2" s="80"/>
      <c r="DV2" s="80"/>
      <c r="DW2" s="80"/>
      <c r="DX2" s="80"/>
      <c r="DY2" s="80"/>
      <c r="DZ2" s="80"/>
      <c r="EA2" s="80"/>
      <c r="EB2" s="80"/>
      <c r="EC2" s="80"/>
      <c r="ED2" s="80"/>
      <c r="EE2" s="80"/>
      <c r="EF2" s="80"/>
      <c r="EG2" s="80"/>
      <c r="EH2" s="80"/>
      <c r="EI2" s="80"/>
      <c r="EJ2" s="80"/>
      <c r="EK2" s="80"/>
      <c r="EL2" s="80"/>
      <c r="EM2" s="80"/>
      <c r="EN2" s="80"/>
      <c r="EO2" s="80"/>
      <c r="EP2" s="80"/>
      <c r="EQ2" s="80"/>
      <c r="ER2" s="80"/>
      <c r="ES2" s="80"/>
      <c r="ET2" s="80"/>
      <c r="EU2" s="80"/>
      <c r="EV2" s="80"/>
      <c r="EW2" s="80"/>
      <c r="EX2" s="80"/>
      <c r="EY2" s="80"/>
      <c r="EZ2" s="80"/>
      <c r="FA2" s="80"/>
      <c r="FB2" s="80"/>
      <c r="FC2" s="80"/>
      <c r="FD2" s="80"/>
      <c r="FE2" s="80"/>
      <c r="FF2" s="80"/>
      <c r="FG2" s="80"/>
      <c r="FH2" s="80"/>
      <c r="FI2" s="80"/>
      <c r="FJ2" s="80"/>
      <c r="FK2" s="80"/>
      <c r="FL2" s="80"/>
      <c r="FM2" s="80"/>
      <c r="FN2" s="80"/>
      <c r="FO2" s="80"/>
      <c r="FP2" s="80"/>
      <c r="FQ2" s="80"/>
      <c r="FR2" s="80"/>
      <c r="FS2" s="80"/>
      <c r="FT2" s="80"/>
      <c r="FU2" s="80"/>
      <c r="FV2" s="80"/>
      <c r="FW2" s="80"/>
      <c r="FX2" s="80"/>
      <c r="FY2" s="80"/>
      <c r="FZ2" s="80"/>
      <c r="GA2" s="80"/>
      <c r="GB2" s="80"/>
      <c r="GC2" s="80"/>
      <c r="GD2" s="80"/>
      <c r="GE2" s="80"/>
      <c r="GF2" s="80"/>
      <c r="GG2" s="80"/>
      <c r="GH2" s="80"/>
      <c r="GI2" s="80"/>
      <c r="GJ2" s="80"/>
      <c r="GK2" s="80"/>
      <c r="GL2" s="80"/>
      <c r="GM2" s="80"/>
      <c r="GN2" s="80"/>
      <c r="GO2" s="80"/>
      <c r="GP2" s="80"/>
      <c r="GQ2" s="80"/>
      <c r="GR2" s="80"/>
      <c r="GS2" s="80"/>
      <c r="GT2" s="80"/>
      <c r="GU2" s="80"/>
      <c r="GV2" s="80"/>
      <c r="GW2" s="80"/>
      <c r="GX2" s="80"/>
      <c r="GY2" s="80"/>
      <c r="GZ2" s="80"/>
      <c r="HA2" s="80"/>
      <c r="HB2" s="80"/>
      <c r="HC2" s="80"/>
      <c r="HD2" s="80"/>
      <c r="HE2" s="80"/>
      <c r="HF2" s="80"/>
      <c r="HG2" s="80"/>
      <c r="HH2" s="80"/>
      <c r="HI2" s="80"/>
      <c r="HJ2" s="80"/>
      <c r="HK2" s="80"/>
      <c r="HL2" s="80"/>
      <c r="HM2" s="80"/>
      <c r="HN2" s="80"/>
      <c r="HO2" s="80"/>
      <c r="HP2" s="80"/>
      <c r="HQ2" s="80"/>
      <c r="HR2" s="80"/>
      <c r="HS2" s="80"/>
      <c r="HT2" s="80"/>
      <c r="HU2" s="80"/>
      <c r="HV2" s="80"/>
      <c r="HW2" s="80"/>
      <c r="HX2" s="80"/>
      <c r="HY2" s="80"/>
      <c r="HZ2" s="80"/>
      <c r="IA2" s="80"/>
      <c r="IB2" s="80"/>
      <c r="IC2" s="80"/>
      <c r="ID2" s="80"/>
      <c r="IE2" s="80"/>
      <c r="IF2" s="80"/>
      <c r="IG2" s="80"/>
      <c r="IH2" s="80"/>
      <c r="II2" s="80"/>
      <c r="IJ2" s="80"/>
      <c r="IK2" s="80"/>
      <c r="IL2" s="80"/>
      <c r="IM2" s="80"/>
      <c r="IN2" s="80"/>
      <c r="IO2" s="80"/>
      <c r="IP2" s="80"/>
      <c r="IQ2" s="80"/>
      <c r="IR2" s="80"/>
      <c r="IS2" s="80"/>
      <c r="IT2" s="80"/>
      <c r="IU2" s="80"/>
      <c r="IV2" s="80"/>
      <c r="IW2" s="80"/>
      <c r="IX2" s="80"/>
      <c r="IY2" s="80"/>
      <c r="IZ2" s="80"/>
      <c r="JA2" s="80"/>
      <c r="JB2" s="80"/>
      <c r="JC2" s="80"/>
      <c r="JD2" s="80"/>
      <c r="JE2" s="80"/>
      <c r="JF2" s="80"/>
      <c r="JG2" s="80"/>
      <c r="JH2" s="80"/>
      <c r="JI2" s="80"/>
      <c r="JJ2" s="80"/>
      <c r="JK2" s="80"/>
      <c r="JL2" s="80"/>
      <c r="JM2" s="80"/>
      <c r="JN2" s="80"/>
      <c r="JO2" s="80"/>
      <c r="JP2" s="80"/>
      <c r="JQ2" s="80"/>
      <c r="JR2" s="80"/>
      <c r="JS2" s="80"/>
      <c r="JT2" s="80"/>
      <c r="JU2" s="80"/>
      <c r="JV2" s="80"/>
      <c r="JW2" s="80"/>
      <c r="JX2" s="80"/>
      <c r="JY2" s="80"/>
      <c r="JZ2" s="80"/>
      <c r="KA2" s="80"/>
      <c r="KB2" s="80"/>
      <c r="KC2" s="80"/>
      <c r="KD2" s="80"/>
      <c r="KE2" s="80"/>
      <c r="KF2" s="80"/>
      <c r="KG2" s="80"/>
      <c r="KH2" s="80"/>
      <c r="KI2" s="80"/>
      <c r="KJ2" s="80"/>
      <c r="KK2" s="80"/>
      <c r="KL2" s="80"/>
      <c r="KM2" s="80"/>
      <c r="KN2" s="80"/>
      <c r="KO2" s="80"/>
      <c r="KP2" s="80"/>
      <c r="KQ2" s="80"/>
      <c r="KR2" s="80"/>
      <c r="KS2" s="80"/>
      <c r="KT2" s="80"/>
      <c r="KU2" s="80"/>
      <c r="KV2" s="80"/>
      <c r="KW2" s="80"/>
      <c r="KX2" s="80"/>
      <c r="KY2" s="80"/>
      <c r="KZ2" s="80"/>
      <c r="LA2" s="80"/>
      <c r="LB2" s="80"/>
      <c r="LC2" s="80"/>
      <c r="LD2" s="80"/>
      <c r="LE2" s="80"/>
      <c r="LF2" s="80"/>
      <c r="LG2" s="80"/>
      <c r="LH2" s="80"/>
      <c r="LI2" s="80"/>
      <c r="LJ2" s="80"/>
      <c r="LK2" s="80"/>
      <c r="LL2" s="80"/>
      <c r="LM2" s="80"/>
      <c r="LN2" s="80"/>
      <c r="LO2" s="80"/>
      <c r="LP2" s="80"/>
      <c r="LQ2" s="80"/>
      <c r="LR2" s="80"/>
      <c r="LS2" s="80"/>
      <c r="LT2" s="80"/>
      <c r="LU2" s="80"/>
      <c r="LV2" s="80"/>
      <c r="LW2" s="80"/>
      <c r="LX2" s="80"/>
      <c r="LY2" s="80"/>
      <c r="LZ2" s="80"/>
      <c r="MA2" s="80"/>
      <c r="MB2" s="80"/>
      <c r="MC2" s="80"/>
      <c r="MD2" s="80"/>
      <c r="ME2" s="80"/>
      <c r="MF2" s="80"/>
      <c r="MG2" s="80"/>
      <c r="MH2" s="80"/>
      <c r="MI2" s="80"/>
      <c r="MJ2" s="80"/>
      <c r="MK2" s="80"/>
      <c r="ML2" s="80"/>
      <c r="MM2" s="80"/>
      <c r="MN2" s="80"/>
      <c r="MO2" s="80"/>
      <c r="MP2" s="80"/>
      <c r="MQ2" s="80"/>
      <c r="MR2" s="80"/>
      <c r="MS2" s="80"/>
      <c r="MT2" s="80"/>
      <c r="MU2" s="80"/>
      <c r="MV2" s="80"/>
      <c r="MW2" s="80"/>
      <c r="MX2" s="80"/>
      <c r="MY2" s="80"/>
      <c r="MZ2" s="80"/>
      <c r="NA2" s="80"/>
      <c r="NB2" s="80"/>
      <c r="NC2" s="80"/>
      <c r="ND2" s="80"/>
      <c r="NE2" s="80"/>
      <c r="NF2" s="80"/>
      <c r="NG2" s="80"/>
      <c r="NH2" s="80"/>
      <c r="NI2" s="80"/>
      <c r="NJ2" s="80"/>
      <c r="NK2" s="80"/>
      <c r="NL2" s="80"/>
      <c r="NM2" s="80"/>
      <c r="NN2" s="80"/>
      <c r="NO2" s="80"/>
      <c r="NP2" s="80"/>
      <c r="NQ2" s="80"/>
      <c r="NR2" s="80"/>
      <c r="NS2" s="80"/>
      <c r="NT2" s="80"/>
      <c r="NU2" s="80"/>
      <c r="NV2" s="80"/>
      <c r="NW2" s="80"/>
      <c r="NX2" s="80"/>
      <c r="NY2" s="80"/>
      <c r="NZ2" s="80"/>
      <c r="OA2" s="80"/>
      <c r="OB2" s="80"/>
      <c r="OC2" s="80"/>
      <c r="OD2" s="80"/>
      <c r="OE2" s="80"/>
      <c r="OF2" s="80"/>
      <c r="OG2" s="80"/>
      <c r="OH2" s="80"/>
      <c r="OI2" s="80"/>
      <c r="OJ2" s="80"/>
      <c r="OK2" s="80"/>
      <c r="OL2" s="80"/>
      <c r="OM2" s="80"/>
      <c r="ON2" s="80"/>
      <c r="OO2" s="80"/>
      <c r="OP2" s="80"/>
      <c r="OQ2" s="80"/>
      <c r="OR2" s="80"/>
      <c r="OS2" s="80"/>
      <c r="OT2" s="80"/>
      <c r="OU2" s="80"/>
      <c r="OV2" s="80"/>
      <c r="OW2" s="80"/>
      <c r="OX2" s="80"/>
      <c r="OY2" s="80"/>
      <c r="OZ2" s="80"/>
      <c r="PA2" s="80"/>
      <c r="PB2" s="80"/>
      <c r="PC2" s="80"/>
      <c r="PD2" s="80"/>
      <c r="PE2" s="80"/>
      <c r="PF2" s="80"/>
      <c r="PG2" s="80"/>
      <c r="PH2" s="80"/>
      <c r="PI2" s="80"/>
      <c r="PJ2" s="80"/>
      <c r="PK2" s="80"/>
      <c r="PL2" s="80"/>
      <c r="PM2" s="80"/>
      <c r="PN2" s="80"/>
      <c r="PO2" s="80"/>
      <c r="PP2" s="80"/>
      <c r="PQ2" s="80"/>
      <c r="PR2" s="80"/>
      <c r="PS2" s="80"/>
      <c r="PT2" s="80"/>
      <c r="PU2" s="80"/>
      <c r="PV2" s="80"/>
      <c r="PW2" s="80"/>
      <c r="PX2" s="80"/>
      <c r="PY2" s="80"/>
      <c r="PZ2" s="80"/>
      <c r="QA2" s="80"/>
      <c r="QB2" s="80"/>
      <c r="QC2" s="80"/>
      <c r="QD2" s="80"/>
      <c r="QE2" s="80"/>
      <c r="QF2" s="80"/>
      <c r="QG2" s="80"/>
      <c r="QH2" s="80"/>
      <c r="QI2" s="80"/>
      <c r="QJ2" s="80"/>
      <c r="QK2" s="80"/>
      <c r="QL2" s="80"/>
      <c r="QM2" s="80"/>
      <c r="QN2" s="80"/>
      <c r="QO2" s="80"/>
      <c r="QP2" s="80"/>
      <c r="QQ2" s="80"/>
      <c r="QR2" s="80"/>
      <c r="QS2" s="80"/>
      <c r="QT2" s="80"/>
      <c r="QU2" s="80"/>
      <c r="QV2" s="80"/>
      <c r="QW2" s="80"/>
      <c r="QX2" s="80"/>
      <c r="QY2" s="80"/>
      <c r="QZ2" s="80"/>
      <c r="RA2" s="80"/>
      <c r="RB2" s="80"/>
      <c r="RC2" s="80"/>
      <c r="RD2" s="80"/>
      <c r="RE2" s="80"/>
      <c r="RF2" s="80"/>
      <c r="RG2" s="80"/>
      <c r="RH2" s="80"/>
      <c r="RI2" s="80"/>
      <c r="RJ2" s="80"/>
      <c r="RK2" s="80"/>
      <c r="RL2" s="80"/>
      <c r="RM2" s="80"/>
      <c r="RN2" s="80"/>
      <c r="RO2" s="80"/>
      <c r="RP2" s="80"/>
      <c r="RQ2" s="80"/>
      <c r="RR2" s="80"/>
      <c r="RS2" s="80"/>
      <c r="RT2" s="80"/>
      <c r="RU2" s="80"/>
      <c r="RV2" s="80"/>
      <c r="RW2" s="80"/>
      <c r="RX2" s="80"/>
      <c r="RY2" s="80"/>
      <c r="RZ2" s="80"/>
      <c r="SA2" s="80"/>
      <c r="SB2" s="80"/>
      <c r="SC2" s="80"/>
      <c r="SD2" s="80"/>
      <c r="SE2" s="80"/>
      <c r="SF2" s="80"/>
      <c r="SG2" s="80"/>
      <c r="SH2" s="80"/>
      <c r="SI2" s="80"/>
      <c r="SJ2" s="80"/>
      <c r="SK2" s="80"/>
      <c r="SL2" s="80"/>
      <c r="SM2" s="80"/>
      <c r="SN2" s="80"/>
      <c r="SO2" s="80"/>
      <c r="SP2" s="80"/>
      <c r="SQ2" s="80"/>
      <c r="SR2" s="80"/>
      <c r="SS2" s="80"/>
      <c r="ST2" s="80"/>
      <c r="SU2" s="80"/>
      <c r="SV2" s="80"/>
      <c r="SW2" s="80"/>
      <c r="SX2" s="80"/>
      <c r="SY2" s="80"/>
      <c r="SZ2" s="80"/>
      <c r="TA2" s="80"/>
      <c r="TB2" s="80"/>
      <c r="TC2" s="80"/>
      <c r="TD2" s="80"/>
      <c r="TE2" s="80"/>
      <c r="TF2" s="80"/>
      <c r="TG2" s="80"/>
      <c r="TH2" s="80"/>
      <c r="TI2" s="80"/>
      <c r="TJ2" s="80"/>
      <c r="TK2" s="80"/>
      <c r="TL2" s="80"/>
      <c r="TM2" s="80"/>
      <c r="TN2" s="80"/>
      <c r="TO2" s="80"/>
      <c r="TP2" s="80"/>
      <c r="TQ2" s="80"/>
      <c r="TR2" s="80"/>
      <c r="TS2" s="80"/>
      <c r="TT2" s="80"/>
      <c r="TU2" s="80"/>
      <c r="TV2" s="80"/>
      <c r="TW2" s="80"/>
      <c r="TX2" s="80"/>
      <c r="TY2" s="80"/>
      <c r="TZ2" s="80"/>
      <c r="UA2" s="80"/>
      <c r="UB2" s="80"/>
      <c r="UC2" s="80"/>
      <c r="UD2" s="80"/>
      <c r="UE2" s="80"/>
      <c r="UF2" s="80"/>
      <c r="UG2" s="80"/>
      <c r="UH2" s="80"/>
      <c r="UI2" s="80"/>
      <c r="UJ2" s="80"/>
      <c r="UK2" s="80"/>
      <c r="UL2" s="80"/>
      <c r="UM2" s="80"/>
      <c r="UN2" s="80"/>
      <c r="UO2" s="80"/>
      <c r="UP2" s="80"/>
      <c r="UQ2" s="80"/>
      <c r="UR2" s="80"/>
      <c r="US2" s="80"/>
      <c r="UT2" s="80"/>
      <c r="UU2" s="80"/>
      <c r="UV2" s="80"/>
      <c r="UW2" s="80"/>
      <c r="UX2" s="80"/>
      <c r="UY2" s="80"/>
      <c r="UZ2" s="80"/>
      <c r="VA2" s="80"/>
      <c r="VB2" s="80"/>
      <c r="VC2" s="80"/>
      <c r="VD2" s="80"/>
      <c r="VE2" s="80"/>
      <c r="VF2" s="80"/>
      <c r="VG2" s="80"/>
      <c r="VH2" s="80"/>
      <c r="VI2" s="80"/>
      <c r="VJ2" s="80"/>
      <c r="VK2" s="80"/>
      <c r="VL2" s="80"/>
      <c r="VM2" s="80"/>
      <c r="VN2" s="80"/>
      <c r="VO2" s="80"/>
      <c r="VP2" s="80"/>
      <c r="VQ2" s="80"/>
      <c r="VR2" s="80"/>
      <c r="VS2" s="80"/>
      <c r="VT2" s="80"/>
      <c r="VU2" s="80"/>
      <c r="VV2" s="80"/>
      <c r="VW2" s="80"/>
      <c r="VX2" s="80"/>
      <c r="VY2" s="80"/>
      <c r="VZ2" s="80"/>
      <c r="WA2" s="80"/>
      <c r="WB2" s="80"/>
      <c r="WC2" s="80"/>
      <c r="WD2" s="80"/>
      <c r="WE2" s="80"/>
      <c r="WF2" s="80"/>
      <c r="WG2" s="80"/>
      <c r="WH2" s="80"/>
      <c r="WI2" s="80"/>
      <c r="WJ2" s="80"/>
      <c r="WK2" s="80"/>
      <c r="WL2" s="80"/>
      <c r="WM2" s="80"/>
      <c r="WN2" s="80"/>
      <c r="WO2" s="80"/>
      <c r="WP2" s="80"/>
      <c r="WQ2" s="80"/>
      <c r="WR2" s="80"/>
      <c r="WS2" s="80"/>
      <c r="WT2" s="80"/>
      <c r="WU2" s="80"/>
      <c r="WV2" s="80"/>
      <c r="WW2" s="80"/>
      <c r="WX2" s="80"/>
      <c r="WY2" s="80"/>
      <c r="WZ2" s="80"/>
      <c r="XA2" s="80"/>
      <c r="XB2" s="80"/>
      <c r="XC2" s="80"/>
      <c r="XD2" s="80"/>
      <c r="XE2" s="80"/>
      <c r="XF2" s="80"/>
      <c r="XG2" s="80"/>
      <c r="XH2" s="80"/>
      <c r="XI2" s="80"/>
      <c r="XJ2" s="80"/>
      <c r="XK2" s="80"/>
      <c r="XL2" s="80"/>
      <c r="XM2" s="80"/>
      <c r="XN2" s="80"/>
      <c r="XO2" s="80"/>
      <c r="XP2" s="80"/>
      <c r="XQ2" s="80"/>
      <c r="XR2" s="80"/>
      <c r="XS2" s="80"/>
      <c r="XT2" s="80"/>
      <c r="XU2" s="80"/>
      <c r="XV2" s="80"/>
      <c r="XW2" s="80"/>
      <c r="XX2" s="80"/>
      <c r="XY2" s="80"/>
      <c r="XZ2" s="80"/>
      <c r="YA2" s="80"/>
      <c r="YB2" s="80"/>
      <c r="YC2" s="80"/>
      <c r="YD2" s="80"/>
      <c r="YE2" s="80"/>
      <c r="YF2" s="80"/>
      <c r="YG2" s="80"/>
      <c r="YH2" s="80"/>
      <c r="YI2" s="80"/>
      <c r="YJ2" s="80"/>
      <c r="YK2" s="80"/>
      <c r="YL2" s="80"/>
      <c r="YM2" s="80"/>
      <c r="YN2" s="80"/>
      <c r="YO2" s="80"/>
      <c r="YP2" s="80"/>
      <c r="YQ2" s="80"/>
      <c r="YR2" s="80"/>
      <c r="YS2" s="80"/>
      <c r="YT2" s="80"/>
      <c r="YU2" s="80"/>
      <c r="YV2" s="80"/>
      <c r="YW2" s="80"/>
      <c r="YX2" s="80"/>
      <c r="YY2" s="80"/>
      <c r="YZ2" s="80"/>
      <c r="ZA2" s="80"/>
      <c r="ZB2" s="80"/>
      <c r="ZC2" s="80"/>
      <c r="ZD2" s="80"/>
      <c r="ZE2" s="80"/>
      <c r="ZF2" s="80"/>
      <c r="ZG2" s="80"/>
      <c r="ZH2" s="80"/>
      <c r="ZI2" s="80"/>
      <c r="ZJ2" s="80"/>
      <c r="ZK2" s="80"/>
      <c r="ZL2" s="80"/>
      <c r="ZM2" s="80"/>
      <c r="ZN2" s="80"/>
      <c r="ZO2" s="80"/>
      <c r="ZP2" s="80"/>
      <c r="ZQ2" s="80"/>
      <c r="ZR2" s="80"/>
      <c r="ZS2" s="80"/>
      <c r="ZT2" s="80"/>
      <c r="ZU2" s="80"/>
      <c r="ZV2" s="80"/>
      <c r="ZW2" s="80"/>
      <c r="ZX2" s="80"/>
      <c r="ZY2" s="80"/>
      <c r="ZZ2" s="80"/>
      <c r="AAA2" s="80"/>
      <c r="AAB2" s="80"/>
      <c r="AAC2" s="80"/>
      <c r="AAD2" s="80"/>
      <c r="AAE2" s="80"/>
      <c r="AAF2" s="80"/>
      <c r="AAG2" s="80"/>
      <c r="AAH2" s="80"/>
      <c r="AAI2" s="80"/>
      <c r="AAJ2" s="80"/>
      <c r="AAK2" s="80"/>
      <c r="AAL2" s="80"/>
      <c r="AAM2" s="80"/>
      <c r="AAN2" s="80"/>
      <c r="AAO2" s="80"/>
      <c r="AAP2" s="80"/>
      <c r="AAQ2" s="80"/>
      <c r="AAR2" s="80"/>
      <c r="AAS2" s="80"/>
      <c r="AAT2" s="80"/>
      <c r="AAU2" s="80"/>
      <c r="AAV2" s="80"/>
      <c r="AAW2" s="80"/>
      <c r="AAX2" s="80"/>
      <c r="AAY2" s="80"/>
      <c r="AAZ2" s="80"/>
      <c r="ABA2" s="80"/>
      <c r="ABB2" s="80"/>
      <c r="ABC2" s="80"/>
      <c r="ABD2" s="80"/>
      <c r="ABE2" s="80"/>
      <c r="ABF2" s="80"/>
      <c r="ABG2" s="80"/>
      <c r="ABH2" s="80"/>
      <c r="ABI2" s="80"/>
      <c r="ABJ2" s="80"/>
      <c r="ABK2" s="80"/>
      <c r="ABL2" s="80"/>
      <c r="ABM2" s="80"/>
      <c r="ABN2" s="80"/>
      <c r="ABO2" s="80"/>
      <c r="ABP2" s="80"/>
      <c r="ABQ2" s="80"/>
      <c r="ABR2" s="80"/>
      <c r="ABS2" s="80"/>
      <c r="ABT2" s="80"/>
      <c r="ABU2" s="80"/>
      <c r="ABV2" s="80"/>
      <c r="ABW2" s="80"/>
      <c r="ABX2" s="80"/>
      <c r="ABY2" s="80"/>
      <c r="ABZ2" s="80"/>
      <c r="ACA2" s="80"/>
      <c r="ACB2" s="80"/>
      <c r="ACC2" s="80"/>
      <c r="ACD2" s="80"/>
      <c r="ACE2" s="80"/>
      <c r="ACF2" s="80"/>
      <c r="ACG2" s="80"/>
      <c r="ACH2" s="80"/>
      <c r="ACI2" s="80"/>
      <c r="ACJ2" s="80"/>
      <c r="ACK2" s="80"/>
      <c r="ACL2" s="80"/>
      <c r="ACM2" s="80"/>
      <c r="ACN2" s="80"/>
      <c r="ACO2" s="80"/>
      <c r="ACP2" s="80"/>
      <c r="ACQ2" s="80"/>
      <c r="ACR2" s="80"/>
      <c r="ACS2" s="80"/>
      <c r="ACT2" s="80"/>
      <c r="ACU2" s="80"/>
      <c r="ACV2" s="80"/>
      <c r="ACW2" s="80"/>
      <c r="ACX2" s="80"/>
      <c r="ACY2" s="80"/>
      <c r="ACZ2" s="80"/>
      <c r="ADA2" s="80"/>
      <c r="ADB2" s="80"/>
      <c r="ADC2" s="80"/>
      <c r="ADD2" s="80"/>
      <c r="ADE2" s="80"/>
      <c r="ADF2" s="80"/>
      <c r="ADG2" s="80"/>
      <c r="ADH2" s="80"/>
      <c r="ADI2" s="80"/>
      <c r="ADJ2" s="80"/>
      <c r="ADK2" s="80"/>
      <c r="ADL2" s="80"/>
      <c r="ADM2" s="80"/>
      <c r="ADN2" s="80"/>
      <c r="ADO2" s="80"/>
      <c r="ADP2" s="80"/>
      <c r="ADQ2" s="80"/>
      <c r="ADR2" s="80"/>
      <c r="ADS2" s="80"/>
      <c r="ADT2" s="80"/>
      <c r="ADU2" s="80"/>
      <c r="ADV2" s="80"/>
      <c r="ADW2" s="80"/>
      <c r="ADX2" s="80"/>
      <c r="ADY2" s="80"/>
      <c r="ADZ2" s="80"/>
      <c r="AEA2" s="80"/>
      <c r="AEB2" s="80"/>
      <c r="AEC2" s="80"/>
      <c r="AED2" s="80"/>
      <c r="AEE2" s="80"/>
      <c r="AEF2" s="80"/>
      <c r="AEG2" s="80"/>
      <c r="AEH2" s="80"/>
      <c r="AEI2" s="80"/>
      <c r="AEJ2" s="80"/>
      <c r="AEK2" s="80"/>
      <c r="AEL2" s="80"/>
      <c r="AEM2" s="80"/>
      <c r="AEN2" s="80"/>
      <c r="AEO2" s="80"/>
      <c r="AEP2" s="80"/>
      <c r="AEQ2" s="80"/>
      <c r="AER2" s="80"/>
      <c r="AES2" s="80"/>
      <c r="AET2" s="80"/>
      <c r="AEU2" s="80"/>
      <c r="AEV2" s="80"/>
      <c r="AEW2" s="80"/>
      <c r="AEX2" s="80"/>
      <c r="AEY2" s="80"/>
      <c r="AEZ2" s="80"/>
      <c r="AFA2" s="80"/>
      <c r="AFB2" s="80"/>
      <c r="AFC2" s="80"/>
      <c r="AFD2" s="80"/>
      <c r="AFE2" s="80"/>
      <c r="AFF2" s="80"/>
      <c r="AFG2" s="80"/>
      <c r="AFH2" s="80"/>
      <c r="AFI2" s="80"/>
      <c r="AFJ2" s="80"/>
      <c r="AFK2" s="80"/>
      <c r="AFL2" s="80"/>
      <c r="AFM2" s="80"/>
      <c r="AFN2" s="80"/>
      <c r="AFO2" s="80"/>
      <c r="AFP2" s="80"/>
      <c r="AFQ2" s="80"/>
      <c r="AFR2" s="80"/>
      <c r="AFS2" s="80"/>
      <c r="AFT2" s="80"/>
      <c r="AFU2" s="80"/>
      <c r="AFV2" s="80"/>
      <c r="AFW2" s="80"/>
      <c r="AFX2" s="80"/>
      <c r="AFY2" s="80"/>
      <c r="AFZ2" s="80"/>
      <c r="AGA2" s="80"/>
      <c r="AGB2" s="80"/>
      <c r="AGC2" s="80"/>
      <c r="AGD2" s="80"/>
      <c r="AGE2" s="80"/>
      <c r="AGF2" s="80"/>
      <c r="AGG2" s="80"/>
      <c r="AGH2" s="80"/>
      <c r="AGI2" s="80"/>
      <c r="AGJ2" s="80"/>
      <c r="AGK2" s="80"/>
      <c r="AGL2" s="80"/>
      <c r="AGM2" s="80"/>
      <c r="AGN2" s="80"/>
      <c r="AGO2" s="80"/>
      <c r="AGP2" s="80"/>
      <c r="AGQ2" s="80"/>
      <c r="AGR2" s="80"/>
      <c r="AGS2" s="80"/>
      <c r="AGT2" s="80"/>
      <c r="AGU2" s="80"/>
      <c r="AGV2" s="80"/>
      <c r="AGW2" s="80"/>
      <c r="AGX2" s="80"/>
      <c r="AGY2" s="80"/>
      <c r="AGZ2" s="80"/>
      <c r="AHA2" s="80"/>
      <c r="AHB2" s="80"/>
      <c r="AHC2" s="80"/>
      <c r="AHD2" s="80"/>
      <c r="AHE2" s="80"/>
      <c r="AHF2" s="80"/>
      <c r="AHG2" s="80"/>
      <c r="AHH2" s="80"/>
      <c r="AHI2" s="80"/>
      <c r="AHJ2" s="80"/>
      <c r="AHK2" s="80"/>
      <c r="AHL2" s="80"/>
      <c r="AHM2" s="80"/>
      <c r="AHN2" s="80"/>
      <c r="AHO2" s="80"/>
      <c r="AHP2" s="80"/>
      <c r="AHQ2" s="80"/>
      <c r="AHR2" s="80"/>
      <c r="AHS2" s="80"/>
      <c r="AHT2" s="80"/>
      <c r="AHU2" s="80"/>
      <c r="AHV2" s="80"/>
      <c r="AHW2" s="80"/>
      <c r="AHX2" s="80"/>
      <c r="AHY2" s="80"/>
      <c r="AHZ2" s="80"/>
      <c r="AIA2" s="80"/>
      <c r="AIB2" s="80"/>
      <c r="AIC2" s="80"/>
      <c r="AID2" s="80"/>
      <c r="AIE2" s="80"/>
      <c r="AIF2" s="80"/>
      <c r="AIG2" s="80"/>
      <c r="AIH2" s="80"/>
      <c r="AII2" s="80"/>
      <c r="AIJ2" s="80"/>
      <c r="AIK2" s="80"/>
      <c r="AIL2" s="80"/>
      <c r="AIM2" s="80"/>
      <c r="AIN2" s="80"/>
      <c r="AIO2" s="80"/>
      <c r="AIP2" s="80"/>
      <c r="AIQ2" s="80"/>
      <c r="AIR2" s="80"/>
      <c r="AIS2" s="80"/>
      <c r="AIT2" s="80"/>
      <c r="AIU2" s="80"/>
      <c r="AIV2" s="80"/>
      <c r="AIW2" s="80"/>
      <c r="AIX2" s="80"/>
      <c r="AIY2" s="80"/>
      <c r="AIZ2" s="80"/>
      <c r="AJA2" s="80"/>
      <c r="AJB2" s="80"/>
      <c r="AJC2" s="80"/>
      <c r="AJD2" s="80"/>
      <c r="AJE2" s="80"/>
      <c r="AJF2" s="80"/>
      <c r="AJG2" s="80"/>
      <c r="AJH2" s="80"/>
      <c r="AJI2" s="80"/>
      <c r="AJJ2" s="80"/>
      <c r="AJK2" s="80"/>
      <c r="AJL2" s="80"/>
      <c r="AJM2" s="80"/>
      <c r="AJN2" s="80"/>
      <c r="AJO2" s="80"/>
      <c r="AJP2" s="80"/>
      <c r="AJQ2" s="80"/>
      <c r="AJR2" s="80"/>
      <c r="AJS2" s="80"/>
      <c r="AJT2" s="80"/>
      <c r="AJU2" s="80"/>
      <c r="AJV2" s="80"/>
      <c r="AJW2" s="80"/>
      <c r="AJX2" s="80"/>
      <c r="AJY2" s="80"/>
      <c r="AJZ2" s="80"/>
      <c r="AKA2" s="80"/>
      <c r="AKB2" s="80"/>
      <c r="AKC2" s="80"/>
      <c r="AKD2" s="80"/>
      <c r="AKE2" s="80"/>
      <c r="AKF2" s="80"/>
      <c r="AKG2" s="80"/>
      <c r="AKH2" s="80"/>
      <c r="AKI2" s="80"/>
      <c r="AKJ2" s="80"/>
      <c r="AKK2" s="80"/>
      <c r="AKL2" s="80"/>
      <c r="AKM2" s="80"/>
      <c r="AKN2" s="80"/>
      <c r="AKO2" s="80"/>
      <c r="AKP2" s="80"/>
      <c r="AKQ2" s="80"/>
      <c r="AKR2" s="80"/>
      <c r="AKS2" s="80"/>
      <c r="AKT2" s="80"/>
      <c r="AKU2" s="80"/>
      <c r="AKV2" s="80"/>
      <c r="AKW2" s="80"/>
      <c r="AKX2" s="80"/>
      <c r="AKY2" s="80"/>
      <c r="AKZ2" s="80"/>
      <c r="ALA2" s="80"/>
      <c r="ALB2" s="80"/>
      <c r="ALC2" s="80"/>
      <c r="ALD2" s="80"/>
      <c r="ALE2" s="80"/>
      <c r="ALF2" s="80"/>
      <c r="ALG2" s="80"/>
    </row>
    <row r="3" spans="1:995" s="81" customFormat="1" ht="18" customHeight="1">
      <c r="A3" s="446" t="s">
        <v>4</v>
      </c>
      <c r="B3" s="446"/>
      <c r="C3" s="82"/>
      <c r="D3" s="82"/>
      <c r="E3" s="82"/>
      <c r="F3" s="82"/>
      <c r="G3" s="82"/>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80"/>
      <c r="FQ3" s="80"/>
      <c r="FR3" s="80"/>
      <c r="FS3" s="80"/>
      <c r="FT3" s="80"/>
      <c r="FU3" s="80"/>
      <c r="FV3" s="80"/>
      <c r="FW3" s="80"/>
      <c r="FX3" s="80"/>
      <c r="FY3" s="80"/>
      <c r="FZ3" s="80"/>
      <c r="GA3" s="80"/>
      <c r="GB3" s="80"/>
      <c r="GC3" s="80"/>
      <c r="GD3" s="80"/>
      <c r="GE3" s="80"/>
      <c r="GF3" s="80"/>
      <c r="GG3" s="80"/>
      <c r="GH3" s="80"/>
      <c r="GI3" s="80"/>
      <c r="GJ3" s="80"/>
      <c r="GK3" s="80"/>
      <c r="GL3" s="80"/>
      <c r="GM3" s="80"/>
      <c r="GN3" s="80"/>
      <c r="GO3" s="80"/>
      <c r="GP3" s="80"/>
      <c r="GQ3" s="80"/>
      <c r="GR3" s="80"/>
      <c r="GS3" s="80"/>
      <c r="GT3" s="80"/>
      <c r="GU3" s="80"/>
      <c r="GV3" s="80"/>
      <c r="GW3" s="80"/>
      <c r="GX3" s="80"/>
      <c r="GY3" s="80"/>
      <c r="GZ3" s="80"/>
      <c r="HA3" s="80"/>
      <c r="HB3" s="80"/>
      <c r="HC3" s="80"/>
      <c r="HD3" s="80"/>
      <c r="HE3" s="80"/>
      <c r="HF3" s="80"/>
      <c r="HG3" s="80"/>
      <c r="HH3" s="80"/>
      <c r="HI3" s="80"/>
      <c r="HJ3" s="80"/>
      <c r="HK3" s="80"/>
      <c r="HL3" s="80"/>
      <c r="HM3" s="80"/>
      <c r="HN3" s="80"/>
      <c r="HO3" s="80"/>
      <c r="HP3" s="80"/>
      <c r="HQ3" s="80"/>
      <c r="HR3" s="80"/>
      <c r="HS3" s="80"/>
      <c r="HT3" s="80"/>
      <c r="HU3" s="80"/>
      <c r="HV3" s="80"/>
      <c r="HW3" s="80"/>
      <c r="HX3" s="80"/>
      <c r="HY3" s="80"/>
      <c r="HZ3" s="80"/>
      <c r="IA3" s="80"/>
      <c r="IB3" s="80"/>
      <c r="IC3" s="80"/>
      <c r="ID3" s="80"/>
      <c r="IE3" s="80"/>
      <c r="IF3" s="80"/>
      <c r="IG3" s="80"/>
      <c r="IH3" s="80"/>
      <c r="II3" s="80"/>
      <c r="IJ3" s="80"/>
      <c r="IK3" s="80"/>
      <c r="IL3" s="80"/>
      <c r="IM3" s="80"/>
      <c r="IN3" s="80"/>
      <c r="IO3" s="80"/>
      <c r="IP3" s="80"/>
      <c r="IQ3" s="80"/>
      <c r="IR3" s="80"/>
      <c r="IS3" s="80"/>
      <c r="IT3" s="80"/>
      <c r="IU3" s="80"/>
      <c r="IV3" s="80"/>
      <c r="IW3" s="80"/>
      <c r="IX3" s="80"/>
      <c r="IY3" s="80"/>
      <c r="IZ3" s="80"/>
      <c r="JA3" s="80"/>
      <c r="JB3" s="80"/>
      <c r="JC3" s="80"/>
      <c r="JD3" s="80"/>
      <c r="JE3" s="80"/>
      <c r="JF3" s="80"/>
      <c r="JG3" s="80"/>
      <c r="JH3" s="80"/>
      <c r="JI3" s="80"/>
      <c r="JJ3" s="80"/>
      <c r="JK3" s="80"/>
      <c r="JL3" s="80"/>
      <c r="JM3" s="80"/>
      <c r="JN3" s="80"/>
      <c r="JO3" s="80"/>
      <c r="JP3" s="80"/>
      <c r="JQ3" s="80"/>
      <c r="JR3" s="80"/>
      <c r="JS3" s="80"/>
      <c r="JT3" s="80"/>
      <c r="JU3" s="80"/>
      <c r="JV3" s="80"/>
      <c r="JW3" s="80"/>
      <c r="JX3" s="80"/>
      <c r="JY3" s="80"/>
      <c r="JZ3" s="80"/>
      <c r="KA3" s="80"/>
      <c r="KB3" s="80"/>
      <c r="KC3" s="80"/>
      <c r="KD3" s="80"/>
      <c r="KE3" s="80"/>
      <c r="KF3" s="80"/>
      <c r="KG3" s="80"/>
      <c r="KH3" s="80"/>
      <c r="KI3" s="80"/>
      <c r="KJ3" s="80"/>
      <c r="KK3" s="80"/>
      <c r="KL3" s="80"/>
      <c r="KM3" s="80"/>
      <c r="KN3" s="80"/>
      <c r="KO3" s="80"/>
      <c r="KP3" s="80"/>
      <c r="KQ3" s="80"/>
      <c r="KR3" s="80"/>
      <c r="KS3" s="80"/>
      <c r="KT3" s="80"/>
      <c r="KU3" s="80"/>
      <c r="KV3" s="80"/>
      <c r="KW3" s="80"/>
      <c r="KX3" s="80"/>
      <c r="KY3" s="80"/>
      <c r="KZ3" s="80"/>
      <c r="LA3" s="80"/>
      <c r="LB3" s="80"/>
      <c r="LC3" s="80"/>
      <c r="LD3" s="80"/>
      <c r="LE3" s="80"/>
      <c r="LF3" s="80"/>
      <c r="LG3" s="80"/>
      <c r="LH3" s="80"/>
      <c r="LI3" s="80"/>
      <c r="LJ3" s="80"/>
      <c r="LK3" s="80"/>
      <c r="LL3" s="80"/>
      <c r="LM3" s="80"/>
      <c r="LN3" s="80"/>
      <c r="LO3" s="80"/>
      <c r="LP3" s="80"/>
      <c r="LQ3" s="80"/>
      <c r="LR3" s="80"/>
      <c r="LS3" s="80"/>
      <c r="LT3" s="80"/>
      <c r="LU3" s="80"/>
      <c r="LV3" s="80"/>
      <c r="LW3" s="80"/>
      <c r="LX3" s="80"/>
      <c r="LY3" s="80"/>
      <c r="LZ3" s="80"/>
      <c r="MA3" s="80"/>
      <c r="MB3" s="80"/>
      <c r="MC3" s="80"/>
      <c r="MD3" s="80"/>
      <c r="ME3" s="80"/>
      <c r="MF3" s="80"/>
      <c r="MG3" s="80"/>
      <c r="MH3" s="80"/>
      <c r="MI3" s="80"/>
      <c r="MJ3" s="80"/>
      <c r="MK3" s="80"/>
      <c r="ML3" s="80"/>
      <c r="MM3" s="80"/>
      <c r="MN3" s="80"/>
      <c r="MO3" s="80"/>
      <c r="MP3" s="80"/>
      <c r="MQ3" s="80"/>
      <c r="MR3" s="80"/>
      <c r="MS3" s="80"/>
      <c r="MT3" s="80"/>
      <c r="MU3" s="80"/>
      <c r="MV3" s="80"/>
      <c r="MW3" s="80"/>
      <c r="MX3" s="80"/>
      <c r="MY3" s="80"/>
      <c r="MZ3" s="80"/>
      <c r="NA3" s="80"/>
      <c r="NB3" s="80"/>
      <c r="NC3" s="80"/>
      <c r="ND3" s="80"/>
      <c r="NE3" s="80"/>
      <c r="NF3" s="80"/>
      <c r="NG3" s="80"/>
      <c r="NH3" s="80"/>
      <c r="NI3" s="80"/>
      <c r="NJ3" s="80"/>
      <c r="NK3" s="80"/>
      <c r="NL3" s="80"/>
      <c r="NM3" s="80"/>
      <c r="NN3" s="80"/>
      <c r="NO3" s="80"/>
      <c r="NP3" s="80"/>
      <c r="NQ3" s="80"/>
      <c r="NR3" s="80"/>
      <c r="NS3" s="80"/>
      <c r="NT3" s="80"/>
      <c r="NU3" s="80"/>
      <c r="NV3" s="80"/>
      <c r="NW3" s="80"/>
      <c r="NX3" s="80"/>
      <c r="NY3" s="80"/>
      <c r="NZ3" s="80"/>
      <c r="OA3" s="80"/>
      <c r="OB3" s="80"/>
      <c r="OC3" s="80"/>
      <c r="OD3" s="80"/>
      <c r="OE3" s="80"/>
      <c r="OF3" s="80"/>
      <c r="OG3" s="80"/>
      <c r="OH3" s="80"/>
      <c r="OI3" s="80"/>
      <c r="OJ3" s="80"/>
      <c r="OK3" s="80"/>
      <c r="OL3" s="80"/>
      <c r="OM3" s="80"/>
      <c r="ON3" s="80"/>
      <c r="OO3" s="80"/>
      <c r="OP3" s="80"/>
      <c r="OQ3" s="80"/>
      <c r="OR3" s="80"/>
      <c r="OS3" s="80"/>
      <c r="OT3" s="80"/>
      <c r="OU3" s="80"/>
      <c r="OV3" s="80"/>
      <c r="OW3" s="80"/>
      <c r="OX3" s="80"/>
      <c r="OY3" s="80"/>
      <c r="OZ3" s="80"/>
      <c r="PA3" s="80"/>
      <c r="PB3" s="80"/>
      <c r="PC3" s="80"/>
      <c r="PD3" s="80"/>
      <c r="PE3" s="80"/>
      <c r="PF3" s="80"/>
      <c r="PG3" s="80"/>
      <c r="PH3" s="80"/>
      <c r="PI3" s="80"/>
      <c r="PJ3" s="80"/>
      <c r="PK3" s="80"/>
      <c r="PL3" s="80"/>
      <c r="PM3" s="80"/>
      <c r="PN3" s="80"/>
      <c r="PO3" s="80"/>
      <c r="PP3" s="80"/>
      <c r="PQ3" s="80"/>
      <c r="PR3" s="80"/>
      <c r="PS3" s="80"/>
      <c r="PT3" s="80"/>
      <c r="PU3" s="80"/>
      <c r="PV3" s="80"/>
      <c r="PW3" s="80"/>
      <c r="PX3" s="80"/>
      <c r="PY3" s="80"/>
      <c r="PZ3" s="80"/>
      <c r="QA3" s="80"/>
      <c r="QB3" s="80"/>
      <c r="QC3" s="80"/>
      <c r="QD3" s="80"/>
      <c r="QE3" s="80"/>
      <c r="QF3" s="80"/>
      <c r="QG3" s="80"/>
      <c r="QH3" s="80"/>
      <c r="QI3" s="80"/>
      <c r="QJ3" s="80"/>
      <c r="QK3" s="80"/>
      <c r="QL3" s="80"/>
      <c r="QM3" s="80"/>
      <c r="QN3" s="80"/>
      <c r="QO3" s="80"/>
      <c r="QP3" s="80"/>
      <c r="QQ3" s="80"/>
      <c r="QR3" s="80"/>
      <c r="QS3" s="80"/>
      <c r="QT3" s="80"/>
      <c r="QU3" s="80"/>
      <c r="QV3" s="80"/>
      <c r="QW3" s="80"/>
      <c r="QX3" s="80"/>
      <c r="QY3" s="80"/>
      <c r="QZ3" s="80"/>
      <c r="RA3" s="80"/>
      <c r="RB3" s="80"/>
      <c r="RC3" s="80"/>
      <c r="RD3" s="80"/>
      <c r="RE3" s="80"/>
      <c r="RF3" s="80"/>
      <c r="RG3" s="80"/>
      <c r="RH3" s="80"/>
      <c r="RI3" s="80"/>
      <c r="RJ3" s="80"/>
      <c r="RK3" s="80"/>
      <c r="RL3" s="80"/>
      <c r="RM3" s="80"/>
      <c r="RN3" s="80"/>
      <c r="RO3" s="80"/>
      <c r="RP3" s="80"/>
      <c r="RQ3" s="80"/>
      <c r="RR3" s="80"/>
      <c r="RS3" s="80"/>
      <c r="RT3" s="80"/>
      <c r="RU3" s="80"/>
      <c r="RV3" s="80"/>
      <c r="RW3" s="80"/>
      <c r="RX3" s="80"/>
      <c r="RY3" s="80"/>
      <c r="RZ3" s="80"/>
      <c r="SA3" s="80"/>
      <c r="SB3" s="80"/>
      <c r="SC3" s="80"/>
      <c r="SD3" s="80"/>
      <c r="SE3" s="80"/>
      <c r="SF3" s="80"/>
      <c r="SG3" s="80"/>
      <c r="SH3" s="80"/>
      <c r="SI3" s="80"/>
      <c r="SJ3" s="80"/>
      <c r="SK3" s="80"/>
      <c r="SL3" s="80"/>
      <c r="SM3" s="80"/>
      <c r="SN3" s="80"/>
      <c r="SO3" s="80"/>
      <c r="SP3" s="80"/>
      <c r="SQ3" s="80"/>
      <c r="SR3" s="80"/>
      <c r="SS3" s="80"/>
      <c r="ST3" s="80"/>
      <c r="SU3" s="80"/>
      <c r="SV3" s="80"/>
      <c r="SW3" s="80"/>
      <c r="SX3" s="80"/>
      <c r="SY3" s="80"/>
      <c r="SZ3" s="80"/>
      <c r="TA3" s="80"/>
      <c r="TB3" s="80"/>
      <c r="TC3" s="80"/>
      <c r="TD3" s="80"/>
      <c r="TE3" s="80"/>
      <c r="TF3" s="80"/>
      <c r="TG3" s="80"/>
      <c r="TH3" s="80"/>
      <c r="TI3" s="80"/>
      <c r="TJ3" s="80"/>
      <c r="TK3" s="80"/>
      <c r="TL3" s="80"/>
      <c r="TM3" s="80"/>
      <c r="TN3" s="80"/>
      <c r="TO3" s="80"/>
      <c r="TP3" s="80"/>
      <c r="TQ3" s="80"/>
      <c r="TR3" s="80"/>
      <c r="TS3" s="80"/>
      <c r="TT3" s="80"/>
      <c r="TU3" s="80"/>
      <c r="TV3" s="80"/>
      <c r="TW3" s="80"/>
      <c r="TX3" s="80"/>
      <c r="TY3" s="80"/>
      <c r="TZ3" s="80"/>
      <c r="UA3" s="80"/>
      <c r="UB3" s="80"/>
      <c r="UC3" s="80"/>
      <c r="UD3" s="80"/>
      <c r="UE3" s="80"/>
      <c r="UF3" s="80"/>
      <c r="UG3" s="80"/>
      <c r="UH3" s="80"/>
      <c r="UI3" s="80"/>
      <c r="UJ3" s="80"/>
      <c r="UK3" s="80"/>
      <c r="UL3" s="80"/>
      <c r="UM3" s="80"/>
      <c r="UN3" s="80"/>
      <c r="UO3" s="80"/>
      <c r="UP3" s="80"/>
      <c r="UQ3" s="80"/>
      <c r="UR3" s="80"/>
      <c r="US3" s="80"/>
      <c r="UT3" s="80"/>
      <c r="UU3" s="80"/>
      <c r="UV3" s="80"/>
      <c r="UW3" s="80"/>
      <c r="UX3" s="80"/>
      <c r="UY3" s="80"/>
      <c r="UZ3" s="80"/>
      <c r="VA3" s="80"/>
      <c r="VB3" s="80"/>
      <c r="VC3" s="80"/>
      <c r="VD3" s="80"/>
      <c r="VE3" s="80"/>
      <c r="VF3" s="80"/>
      <c r="VG3" s="80"/>
      <c r="VH3" s="80"/>
      <c r="VI3" s="80"/>
      <c r="VJ3" s="80"/>
      <c r="VK3" s="80"/>
      <c r="VL3" s="80"/>
      <c r="VM3" s="80"/>
      <c r="VN3" s="80"/>
      <c r="VO3" s="80"/>
      <c r="VP3" s="80"/>
      <c r="VQ3" s="80"/>
      <c r="VR3" s="80"/>
      <c r="VS3" s="80"/>
      <c r="VT3" s="80"/>
      <c r="VU3" s="80"/>
      <c r="VV3" s="80"/>
      <c r="VW3" s="80"/>
      <c r="VX3" s="80"/>
      <c r="VY3" s="80"/>
      <c r="VZ3" s="80"/>
      <c r="WA3" s="80"/>
      <c r="WB3" s="80"/>
      <c r="WC3" s="80"/>
      <c r="WD3" s="80"/>
      <c r="WE3" s="80"/>
      <c r="WF3" s="80"/>
      <c r="WG3" s="80"/>
      <c r="WH3" s="80"/>
      <c r="WI3" s="80"/>
      <c r="WJ3" s="80"/>
      <c r="WK3" s="80"/>
      <c r="WL3" s="80"/>
      <c r="WM3" s="80"/>
      <c r="WN3" s="80"/>
      <c r="WO3" s="80"/>
      <c r="WP3" s="80"/>
      <c r="WQ3" s="80"/>
      <c r="WR3" s="80"/>
      <c r="WS3" s="80"/>
      <c r="WT3" s="80"/>
      <c r="WU3" s="80"/>
      <c r="WV3" s="80"/>
      <c r="WW3" s="80"/>
      <c r="WX3" s="80"/>
      <c r="WY3" s="80"/>
      <c r="WZ3" s="80"/>
      <c r="XA3" s="80"/>
      <c r="XB3" s="80"/>
      <c r="XC3" s="80"/>
      <c r="XD3" s="80"/>
      <c r="XE3" s="80"/>
      <c r="XF3" s="80"/>
      <c r="XG3" s="80"/>
      <c r="XH3" s="80"/>
      <c r="XI3" s="80"/>
      <c r="XJ3" s="80"/>
      <c r="XK3" s="80"/>
      <c r="XL3" s="80"/>
      <c r="XM3" s="80"/>
      <c r="XN3" s="80"/>
      <c r="XO3" s="80"/>
      <c r="XP3" s="80"/>
      <c r="XQ3" s="80"/>
      <c r="XR3" s="80"/>
      <c r="XS3" s="80"/>
      <c r="XT3" s="80"/>
      <c r="XU3" s="80"/>
      <c r="XV3" s="80"/>
      <c r="XW3" s="80"/>
      <c r="XX3" s="80"/>
      <c r="XY3" s="80"/>
      <c r="XZ3" s="80"/>
      <c r="YA3" s="80"/>
      <c r="YB3" s="80"/>
      <c r="YC3" s="80"/>
      <c r="YD3" s="80"/>
      <c r="YE3" s="80"/>
      <c r="YF3" s="80"/>
      <c r="YG3" s="80"/>
      <c r="YH3" s="80"/>
      <c r="YI3" s="80"/>
      <c r="YJ3" s="80"/>
      <c r="YK3" s="80"/>
      <c r="YL3" s="80"/>
      <c r="YM3" s="80"/>
      <c r="YN3" s="80"/>
      <c r="YO3" s="80"/>
      <c r="YP3" s="80"/>
      <c r="YQ3" s="80"/>
      <c r="YR3" s="80"/>
      <c r="YS3" s="80"/>
      <c r="YT3" s="80"/>
      <c r="YU3" s="80"/>
      <c r="YV3" s="80"/>
      <c r="YW3" s="80"/>
      <c r="YX3" s="80"/>
      <c r="YY3" s="80"/>
      <c r="YZ3" s="80"/>
      <c r="ZA3" s="80"/>
      <c r="ZB3" s="80"/>
      <c r="ZC3" s="80"/>
      <c r="ZD3" s="80"/>
      <c r="ZE3" s="80"/>
      <c r="ZF3" s="80"/>
      <c r="ZG3" s="80"/>
      <c r="ZH3" s="80"/>
      <c r="ZI3" s="80"/>
      <c r="ZJ3" s="80"/>
      <c r="ZK3" s="80"/>
      <c r="ZL3" s="80"/>
      <c r="ZM3" s="80"/>
      <c r="ZN3" s="80"/>
      <c r="ZO3" s="80"/>
      <c r="ZP3" s="80"/>
      <c r="ZQ3" s="80"/>
      <c r="ZR3" s="80"/>
      <c r="ZS3" s="80"/>
      <c r="ZT3" s="80"/>
      <c r="ZU3" s="80"/>
      <c r="ZV3" s="80"/>
      <c r="ZW3" s="80"/>
      <c r="ZX3" s="80"/>
      <c r="ZY3" s="80"/>
      <c r="ZZ3" s="80"/>
      <c r="AAA3" s="80"/>
      <c r="AAB3" s="80"/>
      <c r="AAC3" s="80"/>
      <c r="AAD3" s="80"/>
      <c r="AAE3" s="80"/>
      <c r="AAF3" s="80"/>
      <c r="AAG3" s="80"/>
      <c r="AAH3" s="80"/>
      <c r="AAI3" s="80"/>
      <c r="AAJ3" s="80"/>
      <c r="AAK3" s="80"/>
      <c r="AAL3" s="80"/>
      <c r="AAM3" s="80"/>
      <c r="AAN3" s="80"/>
      <c r="AAO3" s="80"/>
      <c r="AAP3" s="80"/>
      <c r="AAQ3" s="80"/>
      <c r="AAR3" s="80"/>
      <c r="AAS3" s="80"/>
      <c r="AAT3" s="80"/>
      <c r="AAU3" s="80"/>
      <c r="AAV3" s="80"/>
      <c r="AAW3" s="80"/>
      <c r="AAX3" s="80"/>
      <c r="AAY3" s="80"/>
      <c r="AAZ3" s="80"/>
      <c r="ABA3" s="80"/>
      <c r="ABB3" s="80"/>
      <c r="ABC3" s="80"/>
      <c r="ABD3" s="80"/>
      <c r="ABE3" s="80"/>
      <c r="ABF3" s="80"/>
      <c r="ABG3" s="80"/>
      <c r="ABH3" s="80"/>
      <c r="ABI3" s="80"/>
      <c r="ABJ3" s="80"/>
      <c r="ABK3" s="80"/>
      <c r="ABL3" s="80"/>
      <c r="ABM3" s="80"/>
      <c r="ABN3" s="80"/>
      <c r="ABO3" s="80"/>
      <c r="ABP3" s="80"/>
      <c r="ABQ3" s="80"/>
      <c r="ABR3" s="80"/>
      <c r="ABS3" s="80"/>
      <c r="ABT3" s="80"/>
      <c r="ABU3" s="80"/>
      <c r="ABV3" s="80"/>
      <c r="ABW3" s="80"/>
      <c r="ABX3" s="80"/>
      <c r="ABY3" s="80"/>
      <c r="ABZ3" s="80"/>
      <c r="ACA3" s="80"/>
      <c r="ACB3" s="80"/>
      <c r="ACC3" s="80"/>
      <c r="ACD3" s="80"/>
      <c r="ACE3" s="80"/>
      <c r="ACF3" s="80"/>
      <c r="ACG3" s="80"/>
      <c r="ACH3" s="80"/>
      <c r="ACI3" s="80"/>
      <c r="ACJ3" s="80"/>
      <c r="ACK3" s="80"/>
      <c r="ACL3" s="80"/>
      <c r="ACM3" s="80"/>
      <c r="ACN3" s="80"/>
      <c r="ACO3" s="80"/>
      <c r="ACP3" s="80"/>
      <c r="ACQ3" s="80"/>
      <c r="ACR3" s="80"/>
      <c r="ACS3" s="80"/>
      <c r="ACT3" s="80"/>
      <c r="ACU3" s="80"/>
      <c r="ACV3" s="80"/>
      <c r="ACW3" s="80"/>
      <c r="ACX3" s="80"/>
      <c r="ACY3" s="80"/>
      <c r="ACZ3" s="80"/>
      <c r="ADA3" s="80"/>
      <c r="ADB3" s="80"/>
      <c r="ADC3" s="80"/>
      <c r="ADD3" s="80"/>
      <c r="ADE3" s="80"/>
      <c r="ADF3" s="80"/>
      <c r="ADG3" s="80"/>
      <c r="ADH3" s="80"/>
      <c r="ADI3" s="80"/>
      <c r="ADJ3" s="80"/>
      <c r="ADK3" s="80"/>
      <c r="ADL3" s="80"/>
      <c r="ADM3" s="80"/>
      <c r="ADN3" s="80"/>
      <c r="ADO3" s="80"/>
      <c r="ADP3" s="80"/>
      <c r="ADQ3" s="80"/>
      <c r="ADR3" s="80"/>
      <c r="ADS3" s="80"/>
      <c r="ADT3" s="80"/>
      <c r="ADU3" s="80"/>
      <c r="ADV3" s="80"/>
      <c r="ADW3" s="80"/>
      <c r="ADX3" s="80"/>
      <c r="ADY3" s="80"/>
      <c r="ADZ3" s="80"/>
      <c r="AEA3" s="80"/>
      <c r="AEB3" s="80"/>
      <c r="AEC3" s="80"/>
      <c r="AED3" s="80"/>
      <c r="AEE3" s="80"/>
      <c r="AEF3" s="80"/>
      <c r="AEG3" s="80"/>
      <c r="AEH3" s="80"/>
      <c r="AEI3" s="80"/>
      <c r="AEJ3" s="80"/>
      <c r="AEK3" s="80"/>
      <c r="AEL3" s="80"/>
      <c r="AEM3" s="80"/>
      <c r="AEN3" s="80"/>
      <c r="AEO3" s="80"/>
      <c r="AEP3" s="80"/>
      <c r="AEQ3" s="80"/>
      <c r="AER3" s="80"/>
      <c r="AES3" s="80"/>
      <c r="AET3" s="80"/>
      <c r="AEU3" s="80"/>
      <c r="AEV3" s="80"/>
      <c r="AEW3" s="80"/>
      <c r="AEX3" s="80"/>
      <c r="AEY3" s="80"/>
      <c r="AEZ3" s="80"/>
      <c r="AFA3" s="80"/>
      <c r="AFB3" s="80"/>
      <c r="AFC3" s="80"/>
      <c r="AFD3" s="80"/>
      <c r="AFE3" s="80"/>
      <c r="AFF3" s="80"/>
      <c r="AFG3" s="80"/>
      <c r="AFH3" s="80"/>
      <c r="AFI3" s="80"/>
      <c r="AFJ3" s="80"/>
      <c r="AFK3" s="80"/>
      <c r="AFL3" s="80"/>
      <c r="AFM3" s="80"/>
      <c r="AFN3" s="80"/>
      <c r="AFO3" s="80"/>
      <c r="AFP3" s="80"/>
      <c r="AFQ3" s="80"/>
      <c r="AFR3" s="80"/>
      <c r="AFS3" s="80"/>
      <c r="AFT3" s="80"/>
      <c r="AFU3" s="80"/>
      <c r="AFV3" s="80"/>
      <c r="AFW3" s="80"/>
      <c r="AFX3" s="80"/>
      <c r="AFY3" s="80"/>
      <c r="AFZ3" s="80"/>
      <c r="AGA3" s="80"/>
      <c r="AGB3" s="80"/>
      <c r="AGC3" s="80"/>
      <c r="AGD3" s="80"/>
      <c r="AGE3" s="80"/>
      <c r="AGF3" s="80"/>
      <c r="AGG3" s="80"/>
      <c r="AGH3" s="80"/>
      <c r="AGI3" s="80"/>
      <c r="AGJ3" s="80"/>
      <c r="AGK3" s="80"/>
      <c r="AGL3" s="80"/>
      <c r="AGM3" s="80"/>
      <c r="AGN3" s="80"/>
      <c r="AGO3" s="80"/>
      <c r="AGP3" s="80"/>
      <c r="AGQ3" s="80"/>
      <c r="AGR3" s="80"/>
      <c r="AGS3" s="80"/>
      <c r="AGT3" s="80"/>
      <c r="AGU3" s="80"/>
      <c r="AGV3" s="80"/>
      <c r="AGW3" s="80"/>
      <c r="AGX3" s="80"/>
      <c r="AGY3" s="80"/>
      <c r="AGZ3" s="80"/>
      <c r="AHA3" s="80"/>
      <c r="AHB3" s="80"/>
      <c r="AHC3" s="80"/>
      <c r="AHD3" s="80"/>
      <c r="AHE3" s="80"/>
      <c r="AHF3" s="80"/>
      <c r="AHG3" s="80"/>
      <c r="AHH3" s="80"/>
      <c r="AHI3" s="80"/>
      <c r="AHJ3" s="80"/>
      <c r="AHK3" s="80"/>
      <c r="AHL3" s="80"/>
      <c r="AHM3" s="80"/>
      <c r="AHN3" s="80"/>
      <c r="AHO3" s="80"/>
      <c r="AHP3" s="80"/>
      <c r="AHQ3" s="80"/>
      <c r="AHR3" s="80"/>
      <c r="AHS3" s="80"/>
      <c r="AHT3" s="80"/>
      <c r="AHU3" s="80"/>
      <c r="AHV3" s="80"/>
      <c r="AHW3" s="80"/>
      <c r="AHX3" s="80"/>
      <c r="AHY3" s="80"/>
      <c r="AHZ3" s="80"/>
      <c r="AIA3" s="80"/>
      <c r="AIB3" s="80"/>
      <c r="AIC3" s="80"/>
      <c r="AID3" s="80"/>
      <c r="AIE3" s="80"/>
      <c r="AIF3" s="80"/>
      <c r="AIG3" s="80"/>
      <c r="AIH3" s="80"/>
      <c r="AII3" s="80"/>
      <c r="AIJ3" s="80"/>
      <c r="AIK3" s="80"/>
      <c r="AIL3" s="80"/>
      <c r="AIM3" s="80"/>
      <c r="AIN3" s="80"/>
      <c r="AIO3" s="80"/>
      <c r="AIP3" s="80"/>
      <c r="AIQ3" s="80"/>
      <c r="AIR3" s="80"/>
      <c r="AIS3" s="80"/>
      <c r="AIT3" s="80"/>
      <c r="AIU3" s="80"/>
      <c r="AIV3" s="80"/>
      <c r="AIW3" s="80"/>
      <c r="AIX3" s="80"/>
      <c r="AIY3" s="80"/>
      <c r="AIZ3" s="80"/>
      <c r="AJA3" s="80"/>
      <c r="AJB3" s="80"/>
      <c r="AJC3" s="80"/>
      <c r="AJD3" s="80"/>
      <c r="AJE3" s="80"/>
      <c r="AJF3" s="80"/>
      <c r="AJG3" s="80"/>
      <c r="AJH3" s="80"/>
      <c r="AJI3" s="80"/>
      <c r="AJJ3" s="80"/>
      <c r="AJK3" s="80"/>
      <c r="AJL3" s="80"/>
      <c r="AJM3" s="80"/>
      <c r="AJN3" s="80"/>
      <c r="AJO3" s="80"/>
      <c r="AJP3" s="80"/>
      <c r="AJQ3" s="80"/>
      <c r="AJR3" s="80"/>
      <c r="AJS3" s="80"/>
      <c r="AJT3" s="80"/>
      <c r="AJU3" s="80"/>
      <c r="AJV3" s="80"/>
      <c r="AJW3" s="80"/>
      <c r="AJX3" s="80"/>
      <c r="AJY3" s="80"/>
      <c r="AJZ3" s="80"/>
      <c r="AKA3" s="80"/>
      <c r="AKB3" s="80"/>
      <c r="AKC3" s="80"/>
      <c r="AKD3" s="80"/>
      <c r="AKE3" s="80"/>
      <c r="AKF3" s="80"/>
      <c r="AKG3" s="80"/>
      <c r="AKH3" s="80"/>
      <c r="AKI3" s="80"/>
      <c r="AKJ3" s="80"/>
      <c r="AKK3" s="80"/>
      <c r="AKL3" s="80"/>
      <c r="AKM3" s="80"/>
      <c r="AKN3" s="80"/>
      <c r="AKO3" s="80"/>
      <c r="AKP3" s="80"/>
      <c r="AKQ3" s="80"/>
      <c r="AKR3" s="80"/>
      <c r="AKS3" s="80"/>
      <c r="AKT3" s="80"/>
      <c r="AKU3" s="80"/>
      <c r="AKV3" s="80"/>
      <c r="AKW3" s="80"/>
      <c r="AKX3" s="80"/>
      <c r="AKY3" s="80"/>
      <c r="AKZ3" s="80"/>
      <c r="ALA3" s="80"/>
      <c r="ALB3" s="80"/>
      <c r="ALC3" s="80"/>
      <c r="ALD3" s="80"/>
      <c r="ALE3" s="80"/>
      <c r="ALF3" s="80"/>
      <c r="ALG3" s="80"/>
    </row>
    <row r="4" spans="1:995" s="81" customFormat="1" ht="18" customHeight="1">
      <c r="A4" s="442" t="s">
        <v>5</v>
      </c>
      <c r="B4" s="442"/>
      <c r="C4" s="432" t="str">
        <f>'PGD PT BH'!C4:G4</f>
        <v>Thành phố Hồ Chi Minh, ngày 02 tháng 12 năm 2024</v>
      </c>
      <c r="D4" s="432"/>
      <c r="E4" s="432"/>
      <c r="F4" s="432"/>
      <c r="G4" s="432"/>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c r="FW4" s="80"/>
      <c r="FX4" s="80"/>
      <c r="FY4" s="80"/>
      <c r="FZ4" s="80"/>
      <c r="GA4" s="80"/>
      <c r="GB4" s="80"/>
      <c r="GC4" s="80"/>
      <c r="GD4" s="80"/>
      <c r="GE4" s="80"/>
      <c r="GF4" s="80"/>
      <c r="GG4" s="80"/>
      <c r="GH4" s="80"/>
      <c r="GI4" s="80"/>
      <c r="GJ4" s="80"/>
      <c r="GK4" s="80"/>
      <c r="GL4" s="80"/>
      <c r="GM4" s="80"/>
      <c r="GN4" s="80"/>
      <c r="GO4" s="80"/>
      <c r="GP4" s="80"/>
      <c r="GQ4" s="80"/>
      <c r="GR4" s="80"/>
      <c r="GS4" s="80"/>
      <c r="GT4" s="80"/>
      <c r="GU4" s="80"/>
      <c r="GV4" s="80"/>
      <c r="GW4" s="80"/>
      <c r="GX4" s="80"/>
      <c r="GY4" s="80"/>
      <c r="GZ4" s="80"/>
      <c r="HA4" s="80"/>
      <c r="HB4" s="80"/>
      <c r="HC4" s="80"/>
      <c r="HD4" s="80"/>
      <c r="HE4" s="80"/>
      <c r="HF4" s="80"/>
      <c r="HG4" s="80"/>
      <c r="HH4" s="80"/>
      <c r="HI4" s="80"/>
      <c r="HJ4" s="80"/>
      <c r="HK4" s="80"/>
      <c r="HL4" s="80"/>
      <c r="HM4" s="80"/>
      <c r="HN4" s="80"/>
      <c r="HO4" s="80"/>
      <c r="HP4" s="80"/>
      <c r="HQ4" s="80"/>
      <c r="HR4" s="80"/>
      <c r="HS4" s="80"/>
      <c r="HT4" s="80"/>
      <c r="HU4" s="80"/>
      <c r="HV4" s="80"/>
      <c r="HW4" s="80"/>
      <c r="HX4" s="80"/>
      <c r="HY4" s="80"/>
      <c r="HZ4" s="80"/>
      <c r="IA4" s="80"/>
      <c r="IB4" s="80"/>
      <c r="IC4" s="80"/>
      <c r="ID4" s="80"/>
      <c r="IE4" s="80"/>
      <c r="IF4" s="80"/>
      <c r="IG4" s="80"/>
      <c r="IH4" s="80"/>
      <c r="II4" s="80"/>
      <c r="IJ4" s="80"/>
      <c r="IK4" s="80"/>
      <c r="IL4" s="80"/>
      <c r="IM4" s="80"/>
      <c r="IN4" s="80"/>
      <c r="IO4" s="80"/>
      <c r="IP4" s="80"/>
      <c r="IQ4" s="80"/>
      <c r="IR4" s="80"/>
      <c r="IS4" s="80"/>
      <c r="IT4" s="80"/>
      <c r="IU4" s="80"/>
      <c r="IV4" s="80"/>
      <c r="IW4" s="80"/>
      <c r="IX4" s="80"/>
      <c r="IY4" s="80"/>
      <c r="IZ4" s="80"/>
      <c r="JA4" s="80"/>
      <c r="JB4" s="80"/>
      <c r="JC4" s="80"/>
      <c r="JD4" s="80"/>
      <c r="JE4" s="80"/>
      <c r="JF4" s="80"/>
      <c r="JG4" s="80"/>
      <c r="JH4" s="80"/>
      <c r="JI4" s="80"/>
      <c r="JJ4" s="80"/>
      <c r="JK4" s="80"/>
      <c r="JL4" s="80"/>
      <c r="JM4" s="80"/>
      <c r="JN4" s="80"/>
      <c r="JO4" s="80"/>
      <c r="JP4" s="80"/>
      <c r="JQ4" s="80"/>
      <c r="JR4" s="80"/>
      <c r="JS4" s="80"/>
      <c r="JT4" s="80"/>
      <c r="JU4" s="80"/>
      <c r="JV4" s="80"/>
      <c r="JW4" s="80"/>
      <c r="JX4" s="80"/>
      <c r="JY4" s="80"/>
      <c r="JZ4" s="80"/>
      <c r="KA4" s="80"/>
      <c r="KB4" s="80"/>
      <c r="KC4" s="80"/>
      <c r="KD4" s="80"/>
      <c r="KE4" s="80"/>
      <c r="KF4" s="80"/>
      <c r="KG4" s="80"/>
      <c r="KH4" s="80"/>
      <c r="KI4" s="80"/>
      <c r="KJ4" s="80"/>
      <c r="KK4" s="80"/>
      <c r="KL4" s="80"/>
      <c r="KM4" s="80"/>
      <c r="KN4" s="80"/>
      <c r="KO4" s="80"/>
      <c r="KP4" s="80"/>
      <c r="KQ4" s="80"/>
      <c r="KR4" s="80"/>
      <c r="KS4" s="80"/>
      <c r="KT4" s="80"/>
      <c r="KU4" s="80"/>
      <c r="KV4" s="80"/>
      <c r="KW4" s="80"/>
      <c r="KX4" s="80"/>
      <c r="KY4" s="80"/>
      <c r="KZ4" s="80"/>
      <c r="LA4" s="80"/>
      <c r="LB4" s="80"/>
      <c r="LC4" s="80"/>
      <c r="LD4" s="80"/>
      <c r="LE4" s="80"/>
      <c r="LF4" s="80"/>
      <c r="LG4" s="80"/>
      <c r="LH4" s="80"/>
      <c r="LI4" s="80"/>
      <c r="LJ4" s="80"/>
      <c r="LK4" s="80"/>
      <c r="LL4" s="80"/>
      <c r="LM4" s="80"/>
      <c r="LN4" s="80"/>
      <c r="LO4" s="80"/>
      <c r="LP4" s="80"/>
      <c r="LQ4" s="80"/>
      <c r="LR4" s="80"/>
      <c r="LS4" s="80"/>
      <c r="LT4" s="80"/>
      <c r="LU4" s="80"/>
      <c r="LV4" s="80"/>
      <c r="LW4" s="80"/>
      <c r="LX4" s="80"/>
      <c r="LY4" s="80"/>
      <c r="LZ4" s="80"/>
      <c r="MA4" s="80"/>
      <c r="MB4" s="80"/>
      <c r="MC4" s="80"/>
      <c r="MD4" s="80"/>
      <c r="ME4" s="80"/>
      <c r="MF4" s="80"/>
      <c r="MG4" s="80"/>
      <c r="MH4" s="80"/>
      <c r="MI4" s="80"/>
      <c r="MJ4" s="80"/>
      <c r="MK4" s="80"/>
      <c r="ML4" s="80"/>
      <c r="MM4" s="80"/>
      <c r="MN4" s="80"/>
      <c r="MO4" s="80"/>
      <c r="MP4" s="80"/>
      <c r="MQ4" s="80"/>
      <c r="MR4" s="80"/>
      <c r="MS4" s="80"/>
      <c r="MT4" s="80"/>
      <c r="MU4" s="80"/>
      <c r="MV4" s="80"/>
      <c r="MW4" s="80"/>
      <c r="MX4" s="80"/>
      <c r="MY4" s="80"/>
      <c r="MZ4" s="80"/>
      <c r="NA4" s="80"/>
      <c r="NB4" s="80"/>
      <c r="NC4" s="80"/>
      <c r="ND4" s="80"/>
      <c r="NE4" s="80"/>
      <c r="NF4" s="80"/>
      <c r="NG4" s="80"/>
      <c r="NH4" s="80"/>
      <c r="NI4" s="80"/>
      <c r="NJ4" s="80"/>
      <c r="NK4" s="80"/>
      <c r="NL4" s="80"/>
      <c r="NM4" s="80"/>
      <c r="NN4" s="80"/>
      <c r="NO4" s="80"/>
      <c r="NP4" s="80"/>
      <c r="NQ4" s="80"/>
      <c r="NR4" s="80"/>
      <c r="NS4" s="80"/>
      <c r="NT4" s="80"/>
      <c r="NU4" s="80"/>
      <c r="NV4" s="80"/>
      <c r="NW4" s="80"/>
      <c r="NX4" s="80"/>
      <c r="NY4" s="80"/>
      <c r="NZ4" s="80"/>
      <c r="OA4" s="80"/>
      <c r="OB4" s="80"/>
      <c r="OC4" s="80"/>
      <c r="OD4" s="80"/>
      <c r="OE4" s="80"/>
      <c r="OF4" s="80"/>
      <c r="OG4" s="80"/>
      <c r="OH4" s="80"/>
      <c r="OI4" s="80"/>
      <c r="OJ4" s="80"/>
      <c r="OK4" s="80"/>
      <c r="OL4" s="80"/>
      <c r="OM4" s="80"/>
      <c r="ON4" s="80"/>
      <c r="OO4" s="80"/>
      <c r="OP4" s="80"/>
      <c r="OQ4" s="80"/>
      <c r="OR4" s="80"/>
      <c r="OS4" s="80"/>
      <c r="OT4" s="80"/>
      <c r="OU4" s="80"/>
      <c r="OV4" s="80"/>
      <c r="OW4" s="80"/>
      <c r="OX4" s="80"/>
      <c r="OY4" s="80"/>
      <c r="OZ4" s="80"/>
      <c r="PA4" s="80"/>
      <c r="PB4" s="80"/>
      <c r="PC4" s="80"/>
      <c r="PD4" s="80"/>
      <c r="PE4" s="80"/>
      <c r="PF4" s="80"/>
      <c r="PG4" s="80"/>
      <c r="PH4" s="80"/>
      <c r="PI4" s="80"/>
      <c r="PJ4" s="80"/>
      <c r="PK4" s="80"/>
      <c r="PL4" s="80"/>
      <c r="PM4" s="80"/>
      <c r="PN4" s="80"/>
      <c r="PO4" s="80"/>
      <c r="PP4" s="80"/>
      <c r="PQ4" s="80"/>
      <c r="PR4" s="80"/>
      <c r="PS4" s="80"/>
      <c r="PT4" s="80"/>
      <c r="PU4" s="80"/>
      <c r="PV4" s="80"/>
      <c r="PW4" s="80"/>
      <c r="PX4" s="80"/>
      <c r="PY4" s="80"/>
      <c r="PZ4" s="80"/>
      <c r="QA4" s="80"/>
      <c r="QB4" s="80"/>
      <c r="QC4" s="80"/>
      <c r="QD4" s="80"/>
      <c r="QE4" s="80"/>
      <c r="QF4" s="80"/>
      <c r="QG4" s="80"/>
      <c r="QH4" s="80"/>
      <c r="QI4" s="80"/>
      <c r="QJ4" s="80"/>
      <c r="QK4" s="80"/>
      <c r="QL4" s="80"/>
      <c r="QM4" s="80"/>
      <c r="QN4" s="80"/>
      <c r="QO4" s="80"/>
      <c r="QP4" s="80"/>
      <c r="QQ4" s="80"/>
      <c r="QR4" s="80"/>
      <c r="QS4" s="80"/>
      <c r="QT4" s="80"/>
      <c r="QU4" s="80"/>
      <c r="QV4" s="80"/>
      <c r="QW4" s="80"/>
      <c r="QX4" s="80"/>
      <c r="QY4" s="80"/>
      <c r="QZ4" s="80"/>
      <c r="RA4" s="80"/>
      <c r="RB4" s="80"/>
      <c r="RC4" s="80"/>
      <c r="RD4" s="80"/>
      <c r="RE4" s="80"/>
      <c r="RF4" s="80"/>
      <c r="RG4" s="80"/>
      <c r="RH4" s="80"/>
      <c r="RI4" s="80"/>
      <c r="RJ4" s="80"/>
      <c r="RK4" s="80"/>
      <c r="RL4" s="80"/>
      <c r="RM4" s="80"/>
      <c r="RN4" s="80"/>
      <c r="RO4" s="80"/>
      <c r="RP4" s="80"/>
      <c r="RQ4" s="80"/>
      <c r="RR4" s="80"/>
      <c r="RS4" s="80"/>
      <c r="RT4" s="80"/>
      <c r="RU4" s="80"/>
      <c r="RV4" s="80"/>
      <c r="RW4" s="80"/>
      <c r="RX4" s="80"/>
      <c r="RY4" s="80"/>
      <c r="RZ4" s="80"/>
      <c r="SA4" s="80"/>
      <c r="SB4" s="80"/>
      <c r="SC4" s="80"/>
      <c r="SD4" s="80"/>
      <c r="SE4" s="80"/>
      <c r="SF4" s="80"/>
      <c r="SG4" s="80"/>
      <c r="SH4" s="80"/>
      <c r="SI4" s="80"/>
      <c r="SJ4" s="80"/>
      <c r="SK4" s="80"/>
      <c r="SL4" s="80"/>
      <c r="SM4" s="80"/>
      <c r="SN4" s="80"/>
      <c r="SO4" s="80"/>
      <c r="SP4" s="80"/>
      <c r="SQ4" s="80"/>
      <c r="SR4" s="80"/>
      <c r="SS4" s="80"/>
      <c r="ST4" s="80"/>
      <c r="SU4" s="80"/>
      <c r="SV4" s="80"/>
      <c r="SW4" s="80"/>
      <c r="SX4" s="80"/>
      <c r="SY4" s="80"/>
      <c r="SZ4" s="80"/>
      <c r="TA4" s="80"/>
      <c r="TB4" s="80"/>
      <c r="TC4" s="80"/>
      <c r="TD4" s="80"/>
      <c r="TE4" s="80"/>
      <c r="TF4" s="80"/>
      <c r="TG4" s="80"/>
      <c r="TH4" s="80"/>
      <c r="TI4" s="80"/>
      <c r="TJ4" s="80"/>
      <c r="TK4" s="80"/>
      <c r="TL4" s="80"/>
      <c r="TM4" s="80"/>
      <c r="TN4" s="80"/>
      <c r="TO4" s="80"/>
      <c r="TP4" s="80"/>
      <c r="TQ4" s="80"/>
      <c r="TR4" s="80"/>
      <c r="TS4" s="80"/>
      <c r="TT4" s="80"/>
      <c r="TU4" s="80"/>
      <c r="TV4" s="80"/>
      <c r="TW4" s="80"/>
      <c r="TX4" s="80"/>
      <c r="TY4" s="80"/>
      <c r="TZ4" s="80"/>
      <c r="UA4" s="80"/>
      <c r="UB4" s="80"/>
      <c r="UC4" s="80"/>
      <c r="UD4" s="80"/>
      <c r="UE4" s="80"/>
      <c r="UF4" s="80"/>
      <c r="UG4" s="80"/>
      <c r="UH4" s="80"/>
      <c r="UI4" s="80"/>
      <c r="UJ4" s="80"/>
      <c r="UK4" s="80"/>
      <c r="UL4" s="80"/>
      <c r="UM4" s="80"/>
      <c r="UN4" s="80"/>
      <c r="UO4" s="80"/>
      <c r="UP4" s="80"/>
      <c r="UQ4" s="80"/>
      <c r="UR4" s="80"/>
      <c r="US4" s="80"/>
      <c r="UT4" s="80"/>
      <c r="UU4" s="80"/>
      <c r="UV4" s="80"/>
      <c r="UW4" s="80"/>
      <c r="UX4" s="80"/>
      <c r="UY4" s="80"/>
      <c r="UZ4" s="80"/>
      <c r="VA4" s="80"/>
      <c r="VB4" s="80"/>
      <c r="VC4" s="80"/>
      <c r="VD4" s="80"/>
      <c r="VE4" s="80"/>
      <c r="VF4" s="80"/>
      <c r="VG4" s="80"/>
      <c r="VH4" s="80"/>
      <c r="VI4" s="80"/>
      <c r="VJ4" s="80"/>
      <c r="VK4" s="80"/>
      <c r="VL4" s="80"/>
      <c r="VM4" s="80"/>
      <c r="VN4" s="80"/>
      <c r="VO4" s="80"/>
      <c r="VP4" s="80"/>
      <c r="VQ4" s="80"/>
      <c r="VR4" s="80"/>
      <c r="VS4" s="80"/>
      <c r="VT4" s="80"/>
      <c r="VU4" s="80"/>
      <c r="VV4" s="80"/>
      <c r="VW4" s="80"/>
      <c r="VX4" s="80"/>
      <c r="VY4" s="80"/>
      <c r="VZ4" s="80"/>
      <c r="WA4" s="80"/>
      <c r="WB4" s="80"/>
      <c r="WC4" s="80"/>
      <c r="WD4" s="80"/>
      <c r="WE4" s="80"/>
      <c r="WF4" s="80"/>
      <c r="WG4" s="80"/>
      <c r="WH4" s="80"/>
      <c r="WI4" s="80"/>
      <c r="WJ4" s="80"/>
      <c r="WK4" s="80"/>
      <c r="WL4" s="80"/>
      <c r="WM4" s="80"/>
      <c r="WN4" s="80"/>
      <c r="WO4" s="80"/>
      <c r="WP4" s="80"/>
      <c r="WQ4" s="80"/>
      <c r="WR4" s="80"/>
      <c r="WS4" s="80"/>
      <c r="WT4" s="80"/>
      <c r="WU4" s="80"/>
      <c r="WV4" s="80"/>
      <c r="WW4" s="80"/>
      <c r="WX4" s="80"/>
      <c r="WY4" s="80"/>
      <c r="WZ4" s="80"/>
      <c r="XA4" s="80"/>
      <c r="XB4" s="80"/>
      <c r="XC4" s="80"/>
      <c r="XD4" s="80"/>
      <c r="XE4" s="80"/>
      <c r="XF4" s="80"/>
      <c r="XG4" s="80"/>
      <c r="XH4" s="80"/>
      <c r="XI4" s="80"/>
      <c r="XJ4" s="80"/>
      <c r="XK4" s="80"/>
      <c r="XL4" s="80"/>
      <c r="XM4" s="80"/>
      <c r="XN4" s="80"/>
      <c r="XO4" s="80"/>
      <c r="XP4" s="80"/>
      <c r="XQ4" s="80"/>
      <c r="XR4" s="80"/>
      <c r="XS4" s="80"/>
      <c r="XT4" s="80"/>
      <c r="XU4" s="80"/>
      <c r="XV4" s="80"/>
      <c r="XW4" s="80"/>
      <c r="XX4" s="80"/>
      <c r="XY4" s="80"/>
      <c r="XZ4" s="80"/>
      <c r="YA4" s="80"/>
      <c r="YB4" s="80"/>
      <c r="YC4" s="80"/>
      <c r="YD4" s="80"/>
      <c r="YE4" s="80"/>
      <c r="YF4" s="80"/>
      <c r="YG4" s="80"/>
      <c r="YH4" s="80"/>
      <c r="YI4" s="80"/>
      <c r="YJ4" s="80"/>
      <c r="YK4" s="80"/>
      <c r="YL4" s="80"/>
      <c r="YM4" s="80"/>
      <c r="YN4" s="80"/>
      <c r="YO4" s="80"/>
      <c r="YP4" s="80"/>
      <c r="YQ4" s="80"/>
      <c r="YR4" s="80"/>
      <c r="YS4" s="80"/>
      <c r="YT4" s="80"/>
      <c r="YU4" s="80"/>
      <c r="YV4" s="80"/>
      <c r="YW4" s="80"/>
      <c r="YX4" s="80"/>
      <c r="YY4" s="80"/>
      <c r="YZ4" s="80"/>
      <c r="ZA4" s="80"/>
      <c r="ZB4" s="80"/>
      <c r="ZC4" s="80"/>
      <c r="ZD4" s="80"/>
      <c r="ZE4" s="80"/>
      <c r="ZF4" s="80"/>
      <c r="ZG4" s="80"/>
      <c r="ZH4" s="80"/>
      <c r="ZI4" s="80"/>
      <c r="ZJ4" s="80"/>
      <c r="ZK4" s="80"/>
      <c r="ZL4" s="80"/>
      <c r="ZM4" s="80"/>
      <c r="ZN4" s="80"/>
      <c r="ZO4" s="80"/>
      <c r="ZP4" s="80"/>
      <c r="ZQ4" s="80"/>
      <c r="ZR4" s="80"/>
      <c r="ZS4" s="80"/>
      <c r="ZT4" s="80"/>
      <c r="ZU4" s="80"/>
      <c r="ZV4" s="80"/>
      <c r="ZW4" s="80"/>
      <c r="ZX4" s="80"/>
      <c r="ZY4" s="80"/>
      <c r="ZZ4" s="80"/>
      <c r="AAA4" s="80"/>
      <c r="AAB4" s="80"/>
      <c r="AAC4" s="80"/>
      <c r="AAD4" s="80"/>
      <c r="AAE4" s="80"/>
      <c r="AAF4" s="80"/>
      <c r="AAG4" s="80"/>
      <c r="AAH4" s="80"/>
      <c r="AAI4" s="80"/>
      <c r="AAJ4" s="80"/>
      <c r="AAK4" s="80"/>
      <c r="AAL4" s="80"/>
      <c r="AAM4" s="80"/>
      <c r="AAN4" s="80"/>
      <c r="AAO4" s="80"/>
      <c r="AAP4" s="80"/>
      <c r="AAQ4" s="80"/>
      <c r="AAR4" s="80"/>
      <c r="AAS4" s="80"/>
      <c r="AAT4" s="80"/>
      <c r="AAU4" s="80"/>
      <c r="AAV4" s="80"/>
      <c r="AAW4" s="80"/>
      <c r="AAX4" s="80"/>
      <c r="AAY4" s="80"/>
      <c r="AAZ4" s="80"/>
      <c r="ABA4" s="80"/>
      <c r="ABB4" s="80"/>
      <c r="ABC4" s="80"/>
      <c r="ABD4" s="80"/>
      <c r="ABE4" s="80"/>
      <c r="ABF4" s="80"/>
      <c r="ABG4" s="80"/>
      <c r="ABH4" s="80"/>
      <c r="ABI4" s="80"/>
      <c r="ABJ4" s="80"/>
      <c r="ABK4" s="80"/>
      <c r="ABL4" s="80"/>
      <c r="ABM4" s="80"/>
      <c r="ABN4" s="80"/>
      <c r="ABO4" s="80"/>
      <c r="ABP4" s="80"/>
      <c r="ABQ4" s="80"/>
      <c r="ABR4" s="80"/>
      <c r="ABS4" s="80"/>
      <c r="ABT4" s="80"/>
      <c r="ABU4" s="80"/>
      <c r="ABV4" s="80"/>
      <c r="ABW4" s="80"/>
      <c r="ABX4" s="80"/>
      <c r="ABY4" s="80"/>
      <c r="ABZ4" s="80"/>
      <c r="ACA4" s="80"/>
      <c r="ACB4" s="80"/>
      <c r="ACC4" s="80"/>
      <c r="ACD4" s="80"/>
      <c r="ACE4" s="80"/>
      <c r="ACF4" s="80"/>
      <c r="ACG4" s="80"/>
      <c r="ACH4" s="80"/>
      <c r="ACI4" s="80"/>
      <c r="ACJ4" s="80"/>
      <c r="ACK4" s="80"/>
      <c r="ACL4" s="80"/>
      <c r="ACM4" s="80"/>
      <c r="ACN4" s="80"/>
      <c r="ACO4" s="80"/>
      <c r="ACP4" s="80"/>
      <c r="ACQ4" s="80"/>
      <c r="ACR4" s="80"/>
      <c r="ACS4" s="80"/>
      <c r="ACT4" s="80"/>
      <c r="ACU4" s="80"/>
      <c r="ACV4" s="80"/>
      <c r="ACW4" s="80"/>
      <c r="ACX4" s="80"/>
      <c r="ACY4" s="80"/>
      <c r="ACZ4" s="80"/>
      <c r="ADA4" s="80"/>
      <c r="ADB4" s="80"/>
      <c r="ADC4" s="80"/>
      <c r="ADD4" s="80"/>
      <c r="ADE4" s="80"/>
      <c r="ADF4" s="80"/>
      <c r="ADG4" s="80"/>
      <c r="ADH4" s="80"/>
      <c r="ADI4" s="80"/>
      <c r="ADJ4" s="80"/>
      <c r="ADK4" s="80"/>
      <c r="ADL4" s="80"/>
      <c r="ADM4" s="80"/>
      <c r="ADN4" s="80"/>
      <c r="ADO4" s="80"/>
      <c r="ADP4" s="80"/>
      <c r="ADQ4" s="80"/>
      <c r="ADR4" s="80"/>
      <c r="ADS4" s="80"/>
      <c r="ADT4" s="80"/>
      <c r="ADU4" s="80"/>
      <c r="ADV4" s="80"/>
      <c r="ADW4" s="80"/>
      <c r="ADX4" s="80"/>
      <c r="ADY4" s="80"/>
      <c r="ADZ4" s="80"/>
      <c r="AEA4" s="80"/>
      <c r="AEB4" s="80"/>
      <c r="AEC4" s="80"/>
      <c r="AED4" s="80"/>
      <c r="AEE4" s="80"/>
      <c r="AEF4" s="80"/>
      <c r="AEG4" s="80"/>
      <c r="AEH4" s="80"/>
      <c r="AEI4" s="80"/>
      <c r="AEJ4" s="80"/>
      <c r="AEK4" s="80"/>
      <c r="AEL4" s="80"/>
      <c r="AEM4" s="80"/>
      <c r="AEN4" s="80"/>
      <c r="AEO4" s="80"/>
      <c r="AEP4" s="80"/>
      <c r="AEQ4" s="80"/>
      <c r="AER4" s="80"/>
      <c r="AES4" s="80"/>
      <c r="AET4" s="80"/>
      <c r="AEU4" s="80"/>
      <c r="AEV4" s="80"/>
      <c r="AEW4" s="80"/>
      <c r="AEX4" s="80"/>
      <c r="AEY4" s="80"/>
      <c r="AEZ4" s="80"/>
      <c r="AFA4" s="80"/>
      <c r="AFB4" s="80"/>
      <c r="AFC4" s="80"/>
      <c r="AFD4" s="80"/>
      <c r="AFE4" s="80"/>
      <c r="AFF4" s="80"/>
      <c r="AFG4" s="80"/>
      <c r="AFH4" s="80"/>
      <c r="AFI4" s="80"/>
      <c r="AFJ4" s="80"/>
      <c r="AFK4" s="80"/>
      <c r="AFL4" s="80"/>
      <c r="AFM4" s="80"/>
      <c r="AFN4" s="80"/>
      <c r="AFO4" s="80"/>
      <c r="AFP4" s="80"/>
      <c r="AFQ4" s="80"/>
      <c r="AFR4" s="80"/>
      <c r="AFS4" s="80"/>
      <c r="AFT4" s="80"/>
      <c r="AFU4" s="80"/>
      <c r="AFV4" s="80"/>
      <c r="AFW4" s="80"/>
      <c r="AFX4" s="80"/>
      <c r="AFY4" s="80"/>
      <c r="AFZ4" s="80"/>
      <c r="AGA4" s="80"/>
      <c r="AGB4" s="80"/>
      <c r="AGC4" s="80"/>
      <c r="AGD4" s="80"/>
      <c r="AGE4" s="80"/>
      <c r="AGF4" s="80"/>
      <c r="AGG4" s="80"/>
      <c r="AGH4" s="80"/>
      <c r="AGI4" s="80"/>
      <c r="AGJ4" s="80"/>
      <c r="AGK4" s="80"/>
      <c r="AGL4" s="80"/>
      <c r="AGM4" s="80"/>
      <c r="AGN4" s="80"/>
      <c r="AGO4" s="80"/>
      <c r="AGP4" s="80"/>
      <c r="AGQ4" s="80"/>
      <c r="AGR4" s="80"/>
      <c r="AGS4" s="80"/>
      <c r="AGT4" s="80"/>
      <c r="AGU4" s="80"/>
      <c r="AGV4" s="80"/>
      <c r="AGW4" s="80"/>
      <c r="AGX4" s="80"/>
      <c r="AGY4" s="80"/>
      <c r="AGZ4" s="80"/>
      <c r="AHA4" s="80"/>
      <c r="AHB4" s="80"/>
      <c r="AHC4" s="80"/>
      <c r="AHD4" s="80"/>
      <c r="AHE4" s="80"/>
      <c r="AHF4" s="80"/>
      <c r="AHG4" s="80"/>
      <c r="AHH4" s="80"/>
      <c r="AHI4" s="80"/>
      <c r="AHJ4" s="80"/>
      <c r="AHK4" s="80"/>
      <c r="AHL4" s="80"/>
      <c r="AHM4" s="80"/>
      <c r="AHN4" s="80"/>
      <c r="AHO4" s="80"/>
      <c r="AHP4" s="80"/>
      <c r="AHQ4" s="80"/>
      <c r="AHR4" s="80"/>
      <c r="AHS4" s="80"/>
      <c r="AHT4" s="80"/>
      <c r="AHU4" s="80"/>
      <c r="AHV4" s="80"/>
      <c r="AHW4" s="80"/>
      <c r="AHX4" s="80"/>
      <c r="AHY4" s="80"/>
      <c r="AHZ4" s="80"/>
      <c r="AIA4" s="80"/>
      <c r="AIB4" s="80"/>
      <c r="AIC4" s="80"/>
      <c r="AID4" s="80"/>
      <c r="AIE4" s="80"/>
      <c r="AIF4" s="80"/>
      <c r="AIG4" s="80"/>
      <c r="AIH4" s="80"/>
      <c r="AII4" s="80"/>
      <c r="AIJ4" s="80"/>
      <c r="AIK4" s="80"/>
      <c r="AIL4" s="80"/>
      <c r="AIM4" s="80"/>
      <c r="AIN4" s="80"/>
      <c r="AIO4" s="80"/>
      <c r="AIP4" s="80"/>
      <c r="AIQ4" s="80"/>
      <c r="AIR4" s="80"/>
      <c r="AIS4" s="80"/>
      <c r="AIT4" s="80"/>
      <c r="AIU4" s="80"/>
      <c r="AIV4" s="80"/>
      <c r="AIW4" s="80"/>
      <c r="AIX4" s="80"/>
      <c r="AIY4" s="80"/>
      <c r="AIZ4" s="80"/>
      <c r="AJA4" s="80"/>
      <c r="AJB4" s="80"/>
      <c r="AJC4" s="80"/>
      <c r="AJD4" s="80"/>
      <c r="AJE4" s="80"/>
      <c r="AJF4" s="80"/>
      <c r="AJG4" s="80"/>
      <c r="AJH4" s="80"/>
      <c r="AJI4" s="80"/>
      <c r="AJJ4" s="80"/>
      <c r="AJK4" s="80"/>
      <c r="AJL4" s="80"/>
      <c r="AJM4" s="80"/>
      <c r="AJN4" s="80"/>
      <c r="AJO4" s="80"/>
      <c r="AJP4" s="80"/>
      <c r="AJQ4" s="80"/>
      <c r="AJR4" s="80"/>
      <c r="AJS4" s="80"/>
      <c r="AJT4" s="80"/>
      <c r="AJU4" s="80"/>
      <c r="AJV4" s="80"/>
      <c r="AJW4" s="80"/>
      <c r="AJX4" s="80"/>
      <c r="AJY4" s="80"/>
      <c r="AJZ4" s="80"/>
      <c r="AKA4" s="80"/>
      <c r="AKB4" s="80"/>
      <c r="AKC4" s="80"/>
      <c r="AKD4" s="80"/>
      <c r="AKE4" s="80"/>
      <c r="AKF4" s="80"/>
      <c r="AKG4" s="80"/>
      <c r="AKH4" s="80"/>
      <c r="AKI4" s="80"/>
      <c r="AKJ4" s="80"/>
      <c r="AKK4" s="80"/>
      <c r="AKL4" s="80"/>
      <c r="AKM4" s="80"/>
      <c r="AKN4" s="80"/>
      <c r="AKO4" s="80"/>
      <c r="AKP4" s="80"/>
      <c r="AKQ4" s="80"/>
      <c r="AKR4" s="80"/>
      <c r="AKS4" s="80"/>
      <c r="AKT4" s="80"/>
      <c r="AKU4" s="80"/>
      <c r="AKV4" s="80"/>
      <c r="AKW4" s="80"/>
      <c r="AKX4" s="80"/>
      <c r="AKY4" s="80"/>
      <c r="AKZ4" s="80"/>
      <c r="ALA4" s="80"/>
      <c r="ALB4" s="80"/>
      <c r="ALC4" s="80"/>
      <c r="ALD4" s="80"/>
      <c r="ALE4" s="80"/>
      <c r="ALF4" s="80"/>
      <c r="ALG4" s="80"/>
    </row>
    <row r="5" spans="1:995" s="83" customFormat="1" ht="18" customHeight="1">
      <c r="A5" s="438"/>
      <c r="B5" s="438"/>
      <c r="C5" s="438"/>
      <c r="D5" s="438"/>
      <c r="E5" s="438"/>
      <c r="F5" s="438"/>
    </row>
    <row r="6" spans="1:995" s="83" customFormat="1" ht="71.25" customHeight="1">
      <c r="A6" s="439" t="s">
        <v>1461</v>
      </c>
      <c r="B6" s="440"/>
      <c r="C6" s="440"/>
      <c r="D6" s="440"/>
      <c r="E6" s="440"/>
      <c r="F6" s="440"/>
      <c r="G6" s="440"/>
    </row>
    <row r="7" spans="1:995" s="83" customFormat="1" ht="20.25">
      <c r="A7" s="84"/>
      <c r="B7" s="27"/>
      <c r="C7" s="27"/>
      <c r="D7" s="27"/>
      <c r="E7" s="27"/>
      <c r="F7" s="108"/>
    </row>
    <row r="8" spans="1:995" s="83" customFormat="1" ht="20.25">
      <c r="A8" s="85" t="s">
        <v>1325</v>
      </c>
      <c r="B8" s="16" t="s">
        <v>1381</v>
      </c>
      <c r="C8" s="27"/>
      <c r="D8" s="27"/>
      <c r="E8" s="27"/>
      <c r="F8" s="108"/>
      <c r="H8" s="310" t="s">
        <v>1364</v>
      </c>
      <c r="I8" s="83" t="s">
        <v>1366</v>
      </c>
    </row>
    <row r="9" spans="1:995" s="83" customFormat="1" ht="30.75" customHeight="1">
      <c r="A9" s="85"/>
      <c r="B9" s="16" t="s">
        <v>1514</v>
      </c>
      <c r="C9" s="27"/>
      <c r="D9" s="27"/>
      <c r="E9" s="27"/>
      <c r="F9" s="108"/>
      <c r="H9" s="310" t="s">
        <v>1364</v>
      </c>
      <c r="I9" s="83" t="s">
        <v>1500</v>
      </c>
    </row>
    <row r="10" spans="1:995" s="81" customFormat="1" ht="42" customHeight="1">
      <c r="A10" s="88" t="s">
        <v>6</v>
      </c>
      <c r="B10" s="29" t="s">
        <v>7</v>
      </c>
      <c r="C10" s="29" t="s">
        <v>8</v>
      </c>
      <c r="D10" s="29" t="s">
        <v>9</v>
      </c>
      <c r="E10" s="209" t="s">
        <v>1526</v>
      </c>
      <c r="F10" s="219" t="s">
        <v>11</v>
      </c>
      <c r="G10" s="126" t="s">
        <v>1333</v>
      </c>
      <c r="H10" s="77" t="s">
        <v>95</v>
      </c>
      <c r="I10" s="77" t="s">
        <v>1527</v>
      </c>
      <c r="J10" s="399" t="s">
        <v>100</v>
      </c>
      <c r="K10" s="399" t="s">
        <v>101</v>
      </c>
      <c r="L10" s="399" t="s">
        <v>1528</v>
      </c>
      <c r="M10" s="77" t="s">
        <v>1497</v>
      </c>
    </row>
    <row r="11" spans="1:995" s="81" customFormat="1" ht="25.5" customHeight="1">
      <c r="A11" s="139" t="s">
        <v>120</v>
      </c>
      <c r="B11" s="140" t="s">
        <v>1321</v>
      </c>
      <c r="C11" s="89"/>
      <c r="D11" s="89"/>
      <c r="E11" s="142"/>
      <c r="F11" s="143"/>
      <c r="G11" s="89"/>
      <c r="H11" s="77"/>
      <c r="I11" s="77"/>
      <c r="J11" s="138"/>
      <c r="K11" s="138"/>
      <c r="L11" s="138"/>
      <c r="M11" s="394"/>
    </row>
    <row r="12" spans="1:995" s="81" customFormat="1" ht="198.75" customHeight="1">
      <c r="A12" s="171">
        <v>1</v>
      </c>
      <c r="B12" s="134" t="s">
        <v>63</v>
      </c>
      <c r="C12" s="396" t="s">
        <v>1509</v>
      </c>
      <c r="D12" s="165" t="s">
        <v>17</v>
      </c>
      <c r="E12" s="318">
        <v>1</v>
      </c>
      <c r="F12" s="175">
        <v>0.25</v>
      </c>
      <c r="G12" s="192" t="s">
        <v>1431</v>
      </c>
      <c r="H12" s="228" t="str">
        <f>IFERROR(VLOOKUP($B12,[2]thuvien_kpi!$B$1:$P$595,COLUMNS([2]thuvien_kpi!$B$2:E3),0),0)</f>
        <v>HCM_DT_PTMOI_021</v>
      </c>
      <c r="I12" s="83" t="s">
        <v>1500</v>
      </c>
      <c r="J12" s="228" t="s">
        <v>104</v>
      </c>
      <c r="K12" s="229" t="s">
        <v>1440</v>
      </c>
      <c r="L12" s="205" t="s">
        <v>1530</v>
      </c>
      <c r="M12" s="395" t="str">
        <f>VLOOKUP($H12,'[1]Trang tính1'!$C$4:$G$63,5,0)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3" spans="1:995" s="81" customFormat="1" ht="198" customHeight="1">
      <c r="A13" s="171">
        <v>2</v>
      </c>
      <c r="B13" s="359" t="s">
        <v>1518</v>
      </c>
      <c r="C13" s="379" t="s">
        <v>1513</v>
      </c>
      <c r="D13" s="34" t="s">
        <v>13</v>
      </c>
      <c r="E13" s="121" t="s">
        <v>14</v>
      </c>
      <c r="F13" s="377">
        <v>0.15</v>
      </c>
      <c r="G13" s="312" t="s">
        <v>1418</v>
      </c>
      <c r="H13" s="77" t="str">
        <f>IFERROR(VLOOKUP($B13,thuvien_kpi!$B$1:$P$633,COLUMNS(thuvien_kpi!$B$2:E5),0),0)</f>
        <v>HCM_DT_VNPTT_011</v>
      </c>
      <c r="I13" s="83" t="s">
        <v>1500</v>
      </c>
      <c r="J13" s="77" t="s">
        <v>104</v>
      </c>
      <c r="K13" s="229" t="s">
        <v>1440</v>
      </c>
      <c r="L13" s="229" t="s">
        <v>1531</v>
      </c>
      <c r="M13" s="395" t="s">
        <v>1529</v>
      </c>
    </row>
    <row r="14" spans="1:995" s="81" customFormat="1" ht="189.75" customHeight="1">
      <c r="A14" s="171">
        <v>3</v>
      </c>
      <c r="B14" s="345" t="s">
        <v>1446</v>
      </c>
      <c r="C14" s="346" t="s">
        <v>1478</v>
      </c>
      <c r="D14" s="34" t="s">
        <v>13</v>
      </c>
      <c r="E14" s="121" t="s">
        <v>14</v>
      </c>
      <c r="F14" s="377">
        <v>0.5</v>
      </c>
      <c r="G14" s="312" t="s">
        <v>1448</v>
      </c>
      <c r="H14" s="77" t="str">
        <f>IFERROR(VLOOKUP($B14,thuvien_kpi!$B$1:$P$633,COLUMNS(thuvien_kpi!$B$2:E5),0),0)</f>
        <v>HCM_DT_VNPTT_008</v>
      </c>
      <c r="I14" s="83" t="s">
        <v>1500</v>
      </c>
      <c r="J14" s="228" t="s">
        <v>104</v>
      </c>
      <c r="K14" s="229" t="s">
        <v>1440</v>
      </c>
      <c r="L14" s="229" t="s">
        <v>1531</v>
      </c>
      <c r="M14" s="395" t="str">
        <f>VLOOKUP($H14,'[1]Trang tính1'!$C$4:$G$63,5,0)</f>
        <v>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v>
      </c>
      <c r="T14" s="354"/>
    </row>
    <row r="15" spans="1:995" s="81" customFormat="1" ht="117.75" customHeight="1">
      <c r="A15" s="171">
        <v>4</v>
      </c>
      <c r="B15" s="134" t="s">
        <v>47</v>
      </c>
      <c r="C15" s="176" t="s">
        <v>1397</v>
      </c>
      <c r="D15" s="165" t="s">
        <v>17</v>
      </c>
      <c r="E15" s="318">
        <v>1</v>
      </c>
      <c r="F15" s="378">
        <v>0.1</v>
      </c>
      <c r="G15" s="309" t="s">
        <v>1407</v>
      </c>
      <c r="H15" s="77" t="s">
        <v>85</v>
      </c>
      <c r="I15" s="83" t="s">
        <v>1500</v>
      </c>
      <c r="J15" s="77" t="s">
        <v>103</v>
      </c>
      <c r="K15" s="112">
        <v>1</v>
      </c>
      <c r="L15" s="77" t="s">
        <v>103</v>
      </c>
      <c r="M15" s="395" t="s">
        <v>1498</v>
      </c>
    </row>
    <row r="16" spans="1:995" s="81" customFormat="1" ht="31.7" customHeight="1">
      <c r="A16" s="188" t="s">
        <v>111</v>
      </c>
      <c r="B16" s="131" t="s">
        <v>31</v>
      </c>
      <c r="C16" s="2"/>
      <c r="D16" s="39"/>
      <c r="E16" s="94"/>
      <c r="F16" s="76"/>
      <c r="G16" s="91"/>
      <c r="H16" s="77"/>
      <c r="I16" s="77"/>
    </row>
    <row r="17" spans="1:13" s="81" customFormat="1" ht="81.75" customHeight="1">
      <c r="A17" s="92">
        <v>5</v>
      </c>
      <c r="B17" s="130" t="s">
        <v>1258</v>
      </c>
      <c r="C17" s="144" t="s">
        <v>1260</v>
      </c>
      <c r="D17" s="99" t="s">
        <v>17</v>
      </c>
      <c r="E17" s="100" t="s">
        <v>1259</v>
      </c>
      <c r="F17" s="33" t="s">
        <v>19</v>
      </c>
      <c r="G17" s="49" t="s">
        <v>1370</v>
      </c>
      <c r="H17" s="77" t="s">
        <v>1272</v>
      </c>
      <c r="I17" s="77">
        <f>IFERROR(IF(H17=0,VLOOKUP($B17,thuvien_kpi!$B$596:$W$655,COLUMNS(thuvien_kpi!#REF!),0),0),0)</f>
        <v>0</v>
      </c>
      <c r="J17" s="77" t="s">
        <v>103</v>
      </c>
      <c r="K17" s="77" t="s">
        <v>103</v>
      </c>
      <c r="L17" s="77" t="s">
        <v>103</v>
      </c>
      <c r="M17" s="395" t="s">
        <v>1498</v>
      </c>
    </row>
    <row r="18" spans="1:13" s="81" customFormat="1" ht="52.15" customHeight="1">
      <c r="A18" s="95">
        <v>6</v>
      </c>
      <c r="B18" s="132" t="s">
        <v>38</v>
      </c>
      <c r="C18" s="96" t="s">
        <v>39</v>
      </c>
      <c r="D18" s="161" t="s">
        <v>282</v>
      </c>
      <c r="E18" s="118">
        <v>1</v>
      </c>
      <c r="F18" s="160" t="s">
        <v>19</v>
      </c>
      <c r="G18" s="49" t="s">
        <v>283</v>
      </c>
      <c r="H18" s="77" t="s">
        <v>82</v>
      </c>
      <c r="I18" s="77">
        <f>IFERROR(IF(H18=0,VLOOKUP($B18,thuvien_kpi!$B$596:$W$655,COLUMNS(thuvien_kpi!#REF!),0),0),0)</f>
        <v>0</v>
      </c>
      <c r="J18" s="77" t="s">
        <v>103</v>
      </c>
      <c r="K18" s="77" t="s">
        <v>103</v>
      </c>
      <c r="L18" s="77" t="s">
        <v>103</v>
      </c>
      <c r="M18" s="395" t="s">
        <v>1498</v>
      </c>
    </row>
    <row r="19" spans="1:13" s="81" customFormat="1" ht="67.7" customHeight="1">
      <c r="A19" s="95">
        <v>7</v>
      </c>
      <c r="B19" s="18" t="s">
        <v>29</v>
      </c>
      <c r="C19" s="98" t="s">
        <v>18</v>
      </c>
      <c r="D19" s="99" t="s">
        <v>17</v>
      </c>
      <c r="E19" s="100">
        <v>1</v>
      </c>
      <c r="F19" s="33" t="s">
        <v>19</v>
      </c>
      <c r="G19" s="49" t="s">
        <v>284</v>
      </c>
      <c r="H19" s="77" t="s">
        <v>73</v>
      </c>
      <c r="I19" s="77">
        <f>IFERROR(IF(H19=0,VLOOKUP($B19,thuvien_kpi!$B$596:$W$655,COLUMNS(thuvien_kpi!#REF!),0),0),0)</f>
        <v>0</v>
      </c>
      <c r="J19" s="77" t="s">
        <v>103</v>
      </c>
      <c r="K19" s="77" t="s">
        <v>103</v>
      </c>
      <c r="L19" s="77" t="s">
        <v>103</v>
      </c>
    </row>
    <row r="20" spans="1:13" s="81" customFormat="1" ht="27.75" customHeight="1">
      <c r="A20" s="101"/>
      <c r="B20" s="31" t="s">
        <v>20</v>
      </c>
      <c r="C20" s="31"/>
      <c r="D20" s="31"/>
      <c r="E20" s="31"/>
      <c r="F20" s="107">
        <f>SUM(F12:F18)</f>
        <v>1</v>
      </c>
      <c r="G20" s="102"/>
      <c r="H20" s="77"/>
      <c r="I20" s="77"/>
    </row>
    <row r="21" spans="1:13" s="81" customFormat="1" ht="18" customHeight="1">
      <c r="A21" s="264"/>
      <c r="B21" s="265"/>
      <c r="C21" s="265"/>
      <c r="D21" s="265"/>
      <c r="E21" s="265"/>
      <c r="F21" s="115"/>
      <c r="G21" s="103"/>
      <c r="H21" s="77"/>
      <c r="I21" s="77"/>
    </row>
    <row r="22" spans="1:13" s="81" customFormat="1" ht="26.25" customHeight="1">
      <c r="A22" s="85" t="s">
        <v>1328</v>
      </c>
      <c r="B22" s="16" t="s">
        <v>1365</v>
      </c>
      <c r="C22" s="239"/>
      <c r="D22" s="28"/>
      <c r="E22" s="86"/>
      <c r="F22" s="109"/>
      <c r="G22" s="87"/>
      <c r="H22" s="310" t="s">
        <v>1364</v>
      </c>
      <c r="I22" s="83" t="s">
        <v>1367</v>
      </c>
      <c r="M22" s="77" t="s">
        <v>1497</v>
      </c>
    </row>
    <row r="23" spans="1:13" s="81" customFormat="1" ht="42" customHeight="1">
      <c r="A23" s="88" t="s">
        <v>6</v>
      </c>
      <c r="B23" s="29" t="s">
        <v>7</v>
      </c>
      <c r="C23" s="29" t="s">
        <v>8</v>
      </c>
      <c r="D23" s="29" t="s">
        <v>9</v>
      </c>
      <c r="E23" s="209" t="s">
        <v>1526</v>
      </c>
      <c r="F23" s="219" t="s">
        <v>11</v>
      </c>
      <c r="G23" s="126" t="s">
        <v>1333</v>
      </c>
      <c r="H23" s="77" t="s">
        <v>95</v>
      </c>
      <c r="I23" s="77" t="s">
        <v>1527</v>
      </c>
      <c r="J23" s="399" t="s">
        <v>100</v>
      </c>
      <c r="K23" s="399" t="s">
        <v>101</v>
      </c>
      <c r="L23" s="399" t="s">
        <v>1528</v>
      </c>
      <c r="M23" s="394"/>
    </row>
    <row r="24" spans="1:13" s="81" customFormat="1" ht="25.5" customHeight="1">
      <c r="A24" s="139" t="s">
        <v>120</v>
      </c>
      <c r="B24" s="140" t="s">
        <v>1321</v>
      </c>
      <c r="C24" s="89"/>
      <c r="D24" s="89"/>
      <c r="E24" s="142"/>
      <c r="F24" s="143"/>
      <c r="G24" s="89"/>
      <c r="H24" s="77"/>
      <c r="I24" s="77"/>
      <c r="J24" s="138"/>
      <c r="K24" s="138"/>
      <c r="L24" s="138"/>
      <c r="M24" s="395"/>
    </row>
    <row r="25" spans="1:13" s="81" customFormat="1" ht="146.25" customHeight="1">
      <c r="A25" s="171">
        <v>1</v>
      </c>
      <c r="B25" s="353" t="s">
        <v>1436</v>
      </c>
      <c r="C25" s="346" t="s">
        <v>1479</v>
      </c>
      <c r="D25" s="34" t="s">
        <v>13</v>
      </c>
      <c r="E25" s="121" t="s">
        <v>14</v>
      </c>
      <c r="F25" s="314">
        <v>0.5</v>
      </c>
      <c r="G25" s="312" t="s">
        <v>1448</v>
      </c>
      <c r="H25" s="77" t="str">
        <f>IFERROR(VLOOKUP($B25,thuvien_kpi!$B$1:$P$633,COLUMNS(thuvien_kpi!$B$2:E16),0),0)</f>
        <v>HCM_DT_VNPTT_009</v>
      </c>
      <c r="I25" s="83" t="s">
        <v>1367</v>
      </c>
      <c r="J25" s="228" t="s">
        <v>104</v>
      </c>
      <c r="K25" s="229" t="s">
        <v>1440</v>
      </c>
      <c r="L25" s="229" t="s">
        <v>1531</v>
      </c>
      <c r="M25" s="395" t="str">
        <f>VLOOKUP($H25,'[1]Trang tính1'!$C$4:$G$63,5,0)</f>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
    </row>
    <row r="26" spans="1:13" s="81" customFormat="1" ht="146.25" customHeight="1">
      <c r="A26" s="171">
        <v>2</v>
      </c>
      <c r="B26" s="353" t="s">
        <v>1437</v>
      </c>
      <c r="C26" s="346" t="s">
        <v>1459</v>
      </c>
      <c r="D26" s="34" t="s">
        <v>13</v>
      </c>
      <c r="E26" s="121" t="s">
        <v>14</v>
      </c>
      <c r="F26" s="314">
        <v>0.2</v>
      </c>
      <c r="G26" s="312" t="s">
        <v>1448</v>
      </c>
      <c r="H26" s="77" t="str">
        <f>IFERROR(VLOOKUP($B26,thuvien_kpi!$B$1:$P$633,COLUMNS(thuvien_kpi!$B$2:E17),0),0)</f>
        <v>HCM_DT_VNPTT_010</v>
      </c>
      <c r="I26" s="83" t="s">
        <v>1367</v>
      </c>
      <c r="J26" s="228" t="s">
        <v>104</v>
      </c>
      <c r="K26" s="229" t="s">
        <v>1440</v>
      </c>
      <c r="L26" s="229" t="s">
        <v>1531</v>
      </c>
      <c r="M26" s="395" t="str">
        <f>VLOOKUP($H26,'[1]Trang tính1'!$C$4:$G$63,5,0)</f>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
    </row>
    <row r="27" spans="1:13" s="81" customFormat="1" ht="196.5" customHeight="1">
      <c r="A27" s="171">
        <v>3</v>
      </c>
      <c r="B27" s="397" t="s">
        <v>1310</v>
      </c>
      <c r="C27" s="185" t="s">
        <v>1554</v>
      </c>
      <c r="D27" s="34" t="s">
        <v>672</v>
      </c>
      <c r="E27" s="121" t="s">
        <v>14</v>
      </c>
      <c r="F27" s="316">
        <v>0.1</v>
      </c>
      <c r="G27" s="355" t="s">
        <v>1470</v>
      </c>
      <c r="H27" s="77" t="str">
        <f>IFERROR(VLOOKUP($B27,thuvien_kpi!$B$1:$P$633,COLUMNS(thuvien_kpi!$B$2:E18),0),0)</f>
        <v>HCM_CL_TNGOI_003</v>
      </c>
      <c r="I27" s="83" t="s">
        <v>1367</v>
      </c>
      <c r="J27" s="138" t="s">
        <v>103</v>
      </c>
      <c r="K27" s="229" t="s">
        <v>1440</v>
      </c>
      <c r="L27" s="229" t="s">
        <v>1531</v>
      </c>
      <c r="M27" s="395" t="str">
        <f>VLOOKUP($H27,'[1]Trang tính1'!$C$4:$G$63,5,0)</f>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
    </row>
    <row r="28" spans="1:13" s="81" customFormat="1" ht="144" customHeight="1">
      <c r="A28" s="171">
        <v>4</v>
      </c>
      <c r="B28" s="315" t="s">
        <v>1318</v>
      </c>
      <c r="C28" s="185" t="s">
        <v>1515</v>
      </c>
      <c r="D28" s="34" t="s">
        <v>1311</v>
      </c>
      <c r="E28" s="121" t="s">
        <v>14</v>
      </c>
      <c r="F28" s="316">
        <v>0.1</v>
      </c>
      <c r="G28" s="356" t="s">
        <v>1460</v>
      </c>
      <c r="H28" s="77" t="str">
        <f>IFERROR(VLOOKUP($B28,thuvien_kpi!$B$1:$P$633,COLUMNS(thuvien_kpi!$B$2:E19),0),0)</f>
        <v>HCM_SL_TNGOI_003</v>
      </c>
      <c r="I28" s="83" t="s">
        <v>1367</v>
      </c>
      <c r="J28" s="138" t="s">
        <v>103</v>
      </c>
      <c r="K28" s="229" t="s">
        <v>1440</v>
      </c>
      <c r="L28" s="229" t="s">
        <v>1531</v>
      </c>
      <c r="M28" s="395" t="str">
        <f>VLOOKUP($H28,'[1]Trang tính1'!$C$4:$G$63,5,0)</f>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
    </row>
    <row r="29" spans="1:13" s="81" customFormat="1" ht="173.25" customHeight="1">
      <c r="A29" s="171">
        <v>5</v>
      </c>
      <c r="B29" s="410" t="s">
        <v>1236</v>
      </c>
      <c r="C29" s="409" t="s">
        <v>1536</v>
      </c>
      <c r="D29" s="34" t="s">
        <v>15</v>
      </c>
      <c r="E29" s="121" t="s">
        <v>14</v>
      </c>
      <c r="F29" s="317">
        <v>0.1</v>
      </c>
      <c r="G29" s="356" t="s">
        <v>1460</v>
      </c>
      <c r="H29" s="77" t="str">
        <f>IFERROR(VLOOKUP($B29,[3]thuvien_kpi!$B$1:$P$595,COLUMNS([3]thuvien_kpi!$B$2:E7),0),0)</f>
        <v>HCM_SL_BRVNP_001</v>
      </c>
      <c r="I29" s="83" t="s">
        <v>1367</v>
      </c>
      <c r="J29" s="138" t="s">
        <v>103</v>
      </c>
      <c r="K29" s="229" t="s">
        <v>1440</v>
      </c>
      <c r="L29" s="229" t="s">
        <v>1531</v>
      </c>
      <c r="M29" s="395" t="str">
        <f>VLOOKUP($H29,'[1]Trang tính1'!$C$4:$G$63,5,0)</f>
        <v>Khuyến khích NV OB tìm kiếm thêm sản lượng PTM từ các cuộc OB chạm khách hàng nhằm gia tăng doanh thu cho phòng</v>
      </c>
    </row>
    <row r="30" spans="1:13" s="81" customFormat="1" ht="24" customHeight="1">
      <c r="A30" s="188" t="s">
        <v>111</v>
      </c>
      <c r="B30" s="131" t="s">
        <v>31</v>
      </c>
      <c r="C30" s="2"/>
      <c r="D30" s="39"/>
      <c r="E30" s="94"/>
      <c r="F30" s="76"/>
      <c r="G30" s="91"/>
      <c r="H30" s="77"/>
      <c r="I30" s="77"/>
    </row>
    <row r="31" spans="1:13" s="81" customFormat="1" ht="75.75" customHeight="1">
      <c r="A31" s="92">
        <v>6</v>
      </c>
      <c r="B31" s="130" t="s">
        <v>1258</v>
      </c>
      <c r="C31" s="144" t="s">
        <v>1260</v>
      </c>
      <c r="D31" s="99" t="s">
        <v>17</v>
      </c>
      <c r="E31" s="100" t="s">
        <v>1259</v>
      </c>
      <c r="F31" s="33" t="s">
        <v>19</v>
      </c>
      <c r="G31" s="49" t="s">
        <v>1370</v>
      </c>
      <c r="H31" s="77" t="str">
        <f>IFERROR(VLOOKUP($B31,thuvien_kpi!$B$1:$P$595,COLUMNS(thuvien_kpi!$B$2:E10),0),0)</f>
        <v>HCM_CL_TCGOI_001</v>
      </c>
      <c r="I31" s="77">
        <f>IFERROR(IF(H31=0,VLOOKUP($B31,thuvien_kpi!$B$596:$W$655,COLUMNS(thuvien_kpi!$B$2:E13),0),0),0)</f>
        <v>0</v>
      </c>
      <c r="J31" s="77" t="s">
        <v>103</v>
      </c>
      <c r="K31" s="77" t="s">
        <v>103</v>
      </c>
      <c r="L31" s="77" t="s">
        <v>103</v>
      </c>
      <c r="M31" s="395" t="s">
        <v>1498</v>
      </c>
    </row>
    <row r="32" spans="1:13" s="81" customFormat="1" ht="52.15" customHeight="1">
      <c r="A32" s="95">
        <v>7</v>
      </c>
      <c r="B32" s="132" t="s">
        <v>38</v>
      </c>
      <c r="C32" s="96" t="s">
        <v>39</v>
      </c>
      <c r="D32" s="161" t="s">
        <v>282</v>
      </c>
      <c r="E32" s="118">
        <v>1</v>
      </c>
      <c r="F32" s="160" t="s">
        <v>19</v>
      </c>
      <c r="G32" s="49" t="s">
        <v>283</v>
      </c>
      <c r="H32" s="77" t="str">
        <f>IFERROR(VLOOKUP($B32,thuvien_kpi!$B$1:$P$595,COLUMNS(thuvien_kpi!$B$2:E11),0),0)</f>
        <v>HCM_CL_TUVAN_001</v>
      </c>
      <c r="I32" s="77">
        <f>IFERROR(IF(H32=0,VLOOKUP($B32,thuvien_kpi!$B$596:$W$655,COLUMNS(thuvien_kpi!$B$2:E14),0),0),0)</f>
        <v>0</v>
      </c>
      <c r="J32" s="77" t="s">
        <v>103</v>
      </c>
      <c r="K32" s="77" t="s">
        <v>103</v>
      </c>
      <c r="L32" s="77" t="s">
        <v>103</v>
      </c>
      <c r="M32" s="395" t="s">
        <v>1498</v>
      </c>
    </row>
    <row r="33" spans="1:235" s="81" customFormat="1" ht="67.7" customHeight="1">
      <c r="A33" s="95">
        <v>8</v>
      </c>
      <c r="B33" s="18" t="s">
        <v>29</v>
      </c>
      <c r="C33" s="98" t="s">
        <v>18</v>
      </c>
      <c r="D33" s="99" t="s">
        <v>17</v>
      </c>
      <c r="E33" s="100">
        <v>1</v>
      </c>
      <c r="F33" s="33" t="s">
        <v>19</v>
      </c>
      <c r="G33" s="49" t="s">
        <v>284</v>
      </c>
      <c r="H33" s="77" t="str">
        <f>IFERROR(VLOOKUP($B33,thuvien_kpi!$B$1:$P$595,COLUMNS(thuvien_kpi!$B$2:E12),0),0)</f>
        <v>HCM_CL_CVIEC_028</v>
      </c>
      <c r="I33" s="77">
        <f>IFERROR(IF(H33=0,VLOOKUP($B33,thuvien_kpi!$B$596:$W$655,COLUMNS(thuvien_kpi!$B$2:E15),0),0),0)</f>
        <v>0</v>
      </c>
      <c r="J33" s="77" t="s">
        <v>103</v>
      </c>
      <c r="K33" s="77" t="s">
        <v>103</v>
      </c>
      <c r="L33" s="77" t="s">
        <v>103</v>
      </c>
    </row>
    <row r="34" spans="1:235" s="81" customFormat="1" ht="27.75" customHeight="1">
      <c r="A34" s="101"/>
      <c r="B34" s="31" t="s">
        <v>20</v>
      </c>
      <c r="C34" s="31"/>
      <c r="D34" s="31"/>
      <c r="E34" s="31"/>
      <c r="F34" s="107">
        <f>SUM(F25:F32)</f>
        <v>0.99999999999999989</v>
      </c>
      <c r="G34" s="102"/>
      <c r="H34" s="77"/>
      <c r="I34" s="77"/>
    </row>
    <row r="35" spans="1:235" s="81" customFormat="1" ht="15" customHeight="1">
      <c r="A35" s="104"/>
      <c r="B35" s="32"/>
      <c r="C35" s="32"/>
      <c r="D35" s="32"/>
      <c r="E35" s="32"/>
      <c r="F35" s="109"/>
      <c r="G35" s="105"/>
      <c r="H35" s="77"/>
      <c r="I35" s="77"/>
      <c r="J35" s="105"/>
      <c r="K35" s="105"/>
      <c r="L35" s="105"/>
    </row>
    <row r="36" spans="1:235" s="245" customFormat="1" ht="26.25" customHeight="1">
      <c r="A36" s="85" t="s">
        <v>1329</v>
      </c>
      <c r="B36" s="241" t="s">
        <v>1368</v>
      </c>
      <c r="C36" s="240"/>
      <c r="D36" s="240"/>
      <c r="E36" s="243"/>
      <c r="F36" s="244"/>
      <c r="G36" s="242"/>
      <c r="H36" s="310" t="s">
        <v>1364</v>
      </c>
      <c r="I36" s="83" t="s">
        <v>1362</v>
      </c>
    </row>
    <row r="37" spans="1:235" s="81" customFormat="1" ht="42" customHeight="1">
      <c r="A37" s="88" t="s">
        <v>6</v>
      </c>
      <c r="B37" s="29" t="s">
        <v>7</v>
      </c>
      <c r="C37" s="29" t="s">
        <v>8</v>
      </c>
      <c r="D37" s="29" t="s">
        <v>9</v>
      </c>
      <c r="E37" s="209" t="s">
        <v>1526</v>
      </c>
      <c r="F37" s="219" t="s">
        <v>11</v>
      </c>
      <c r="G37" s="126" t="s">
        <v>1333</v>
      </c>
      <c r="H37" s="77" t="s">
        <v>95</v>
      </c>
      <c r="I37" s="77" t="s">
        <v>1527</v>
      </c>
      <c r="J37" s="399" t="s">
        <v>100</v>
      </c>
      <c r="K37" s="399" t="s">
        <v>101</v>
      </c>
      <c r="L37" s="399" t="s">
        <v>1528</v>
      </c>
      <c r="M37" s="77" t="s">
        <v>1497</v>
      </c>
    </row>
    <row r="38" spans="1:235" s="81" customFormat="1" ht="25.5" customHeight="1">
      <c r="A38" s="139" t="s">
        <v>120</v>
      </c>
      <c r="B38" s="140" t="s">
        <v>1321</v>
      </c>
      <c r="C38" s="89"/>
      <c r="D38" s="89"/>
      <c r="E38" s="142"/>
      <c r="F38" s="143"/>
      <c r="G38" s="89"/>
      <c r="H38" s="77"/>
      <c r="I38" s="77"/>
      <c r="J38" s="138"/>
      <c r="K38" s="138"/>
      <c r="L38" s="138"/>
      <c r="M38" s="395"/>
    </row>
    <row r="39" spans="1:235" s="81" customFormat="1" ht="224.25" customHeight="1">
      <c r="A39" s="171">
        <v>1</v>
      </c>
      <c r="B39" s="75" t="s">
        <v>63</v>
      </c>
      <c r="C39" s="172" t="s">
        <v>1409</v>
      </c>
      <c r="D39" s="114" t="s">
        <v>17</v>
      </c>
      <c r="E39" s="411">
        <v>1</v>
      </c>
      <c r="F39" s="175">
        <v>0.5</v>
      </c>
      <c r="G39" s="355" t="s">
        <v>1456</v>
      </c>
      <c r="H39" s="77" t="str">
        <f>IFERROR(VLOOKUP($B39,thuvien_kpi!$B$1:$P$595,COLUMNS(thuvien_kpi!$B$2:E36),0),0)</f>
        <v>HCM_DT_PTMOI_021</v>
      </c>
      <c r="I39" s="83" t="s">
        <v>1362</v>
      </c>
      <c r="J39" s="138" t="s">
        <v>104</v>
      </c>
      <c r="K39" s="229" t="s">
        <v>1440</v>
      </c>
      <c r="L39" s="205" t="s">
        <v>1530</v>
      </c>
      <c r="M39" s="395" t="str">
        <f>VLOOKUP($H39,'[1]Trang tính1'!$C$4:$G$63,5,0)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40" spans="1:235" s="81" customFormat="1" ht="173.25" customHeight="1">
      <c r="A40" s="171"/>
      <c r="B40" s="75" t="s">
        <v>1398</v>
      </c>
      <c r="C40" s="448" t="s">
        <v>1525</v>
      </c>
      <c r="D40" s="449"/>
      <c r="E40" s="449"/>
      <c r="F40" s="449"/>
      <c r="G40" s="450"/>
      <c r="H40" s="77"/>
      <c r="I40" s="77"/>
      <c r="J40" s="138" t="s">
        <v>1339</v>
      </c>
      <c r="K40" s="138" t="s">
        <v>103</v>
      </c>
      <c r="L40" s="138" t="s">
        <v>1441</v>
      </c>
      <c r="M40" s="395"/>
    </row>
    <row r="41" spans="1:235" s="81" customFormat="1" ht="198" customHeight="1">
      <c r="A41" s="154">
        <v>2</v>
      </c>
      <c r="B41" s="397" t="s">
        <v>1310</v>
      </c>
      <c r="C41" s="185" t="s">
        <v>1555</v>
      </c>
      <c r="D41" s="56" t="s">
        <v>672</v>
      </c>
      <c r="E41" s="187" t="s">
        <v>1319</v>
      </c>
      <c r="F41" s="186">
        <v>0.3</v>
      </c>
      <c r="G41" s="355" t="s">
        <v>1470</v>
      </c>
      <c r="H41" s="77" t="str">
        <f>IFERROR(VLOOKUP($B41,thuvien_kpi!$B$1:$P$633,COLUMNS(thuvien_kpi!$B$2:E32),0),0)</f>
        <v>HCM_CL_TNGOI_003</v>
      </c>
      <c r="I41" s="83" t="s">
        <v>1362</v>
      </c>
      <c r="J41" s="138" t="s">
        <v>103</v>
      </c>
      <c r="K41" s="229" t="s">
        <v>1440</v>
      </c>
      <c r="L41" s="138" t="s">
        <v>1531</v>
      </c>
      <c r="M41" s="395" t="str">
        <f>VLOOKUP($H41,'[1]Trang tính1'!$C$4:$G$63,5,0)</f>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
    </row>
    <row r="42" spans="1:235" s="81" customFormat="1" ht="166.5" customHeight="1">
      <c r="A42" s="154">
        <v>3</v>
      </c>
      <c r="B42" s="410" t="s">
        <v>1236</v>
      </c>
      <c r="C42" s="409" t="s">
        <v>1536</v>
      </c>
      <c r="D42" s="34" t="s">
        <v>15</v>
      </c>
      <c r="E42" s="121" t="s">
        <v>14</v>
      </c>
      <c r="F42" s="317">
        <v>0.2</v>
      </c>
      <c r="G42" s="312" t="s">
        <v>1410</v>
      </c>
      <c r="H42" s="77" t="str">
        <f>IFERROR(VLOOKUP($B42,thuvien_kpi!$B$1:$P$595,COLUMNS(thuvien_kpi!$B$2:E37),0),0)</f>
        <v>HCM_SL_BRVNP_001</v>
      </c>
      <c r="I42" s="83" t="s">
        <v>1362</v>
      </c>
      <c r="J42" s="138" t="s">
        <v>103</v>
      </c>
      <c r="K42" s="229" t="s">
        <v>1440</v>
      </c>
      <c r="L42" s="399" t="s">
        <v>1531</v>
      </c>
      <c r="M42" s="395" t="str">
        <f>VLOOKUP($H42,'[1]Trang tính1'!$C$4:$G$63,5,0)</f>
        <v>Khuyến khích NV OB tìm kiếm thêm sản lượng PTM từ các cuộc OB chạm khách hàng nhằm gia tăng doanh thu cho phòng</v>
      </c>
    </row>
    <row r="43" spans="1:235" s="81" customFormat="1" ht="31.7" customHeight="1">
      <c r="A43" s="141" t="s">
        <v>111</v>
      </c>
      <c r="B43" s="131" t="s">
        <v>31</v>
      </c>
      <c r="C43" s="2"/>
      <c r="D43" s="39"/>
      <c r="E43" s="94"/>
      <c r="F43" s="76"/>
      <c r="G43" s="91"/>
      <c r="H43" s="77"/>
      <c r="I43" s="77"/>
    </row>
    <row r="44" spans="1:235" s="81" customFormat="1" ht="70.5" customHeight="1">
      <c r="A44" s="92">
        <v>4</v>
      </c>
      <c r="B44" s="177" t="s">
        <v>1258</v>
      </c>
      <c r="C44" s="178" t="s">
        <v>1260</v>
      </c>
      <c r="D44" s="173" t="s">
        <v>17</v>
      </c>
      <c r="E44" s="179" t="s">
        <v>1259</v>
      </c>
      <c r="F44" s="180" t="s">
        <v>19</v>
      </c>
      <c r="G44" s="114" t="s">
        <v>1261</v>
      </c>
      <c r="H44" s="77" t="str">
        <f>IFERROR(VLOOKUP($B44,thuvien_kpi!$B$1:$P$595,COLUMNS(thuvien_kpi!$B$2:E26),0),0)</f>
        <v>HCM_CL_TCGOI_001</v>
      </c>
      <c r="I44" s="77">
        <f>IFERROR(IF(H44=0,VLOOKUP($B44,thuvien_kpi!$B$596:$W$655,COLUMNS(thuvien_kpi!$B$2:E43),0),0),0)</f>
        <v>0</v>
      </c>
      <c r="J44" s="77" t="s">
        <v>103</v>
      </c>
      <c r="K44" s="77" t="s">
        <v>103</v>
      </c>
      <c r="L44" s="77" t="s">
        <v>103</v>
      </c>
      <c r="M44" s="395" t="s">
        <v>1498</v>
      </c>
    </row>
    <row r="45" spans="1:235" s="81" customFormat="1" ht="57" customHeight="1">
      <c r="A45" s="95">
        <v>5</v>
      </c>
      <c r="B45" s="181" t="s">
        <v>38</v>
      </c>
      <c r="C45" s="182" t="s">
        <v>39</v>
      </c>
      <c r="D45" s="183" t="s">
        <v>282</v>
      </c>
      <c r="E45" s="129">
        <v>1</v>
      </c>
      <c r="F45" s="160" t="s">
        <v>19</v>
      </c>
      <c r="G45" s="114" t="s">
        <v>283</v>
      </c>
      <c r="H45" s="77" t="str">
        <f>IFERROR(VLOOKUP($B45,thuvien_kpi!$B$1:$P$595,COLUMNS(thuvien_kpi!$B$2:E27),0),0)</f>
        <v>HCM_CL_TUVAN_001</v>
      </c>
      <c r="I45" s="77">
        <f>IFERROR(IF(H45=0,VLOOKUP($B45,thuvien_kpi!$B$596:$W$655,COLUMNS(thuvien_kpi!$B$2:E44),0),0),0)</f>
        <v>0</v>
      </c>
      <c r="J45" s="77" t="s">
        <v>103</v>
      </c>
      <c r="K45" s="77" t="s">
        <v>103</v>
      </c>
      <c r="L45" s="77" t="s">
        <v>103</v>
      </c>
      <c r="M45" s="395" t="s">
        <v>1498</v>
      </c>
    </row>
    <row r="46" spans="1:235" s="81" customFormat="1" ht="57" customHeight="1">
      <c r="A46" s="95">
        <v>6</v>
      </c>
      <c r="B46" s="41" t="s">
        <v>29</v>
      </c>
      <c r="C46" s="184" t="s">
        <v>18</v>
      </c>
      <c r="D46" s="173" t="s">
        <v>17</v>
      </c>
      <c r="E46" s="179">
        <v>1</v>
      </c>
      <c r="F46" s="180" t="s">
        <v>19</v>
      </c>
      <c r="G46" s="114" t="s">
        <v>284</v>
      </c>
      <c r="H46" s="77" t="str">
        <f>IFERROR(VLOOKUP($B46,thuvien_kpi!$B$1:$P$595,COLUMNS(thuvien_kpi!$B$2:E28),0),0)</f>
        <v>HCM_CL_CVIEC_028</v>
      </c>
      <c r="I46" s="77">
        <f>IFERROR(IF(H46=0,VLOOKUP($B46,thuvien_kpi!$B$596:$W$655,COLUMNS(thuvien_kpi!$B$2:E45),0),0),0)</f>
        <v>0</v>
      </c>
      <c r="J46" s="77" t="s">
        <v>103</v>
      </c>
      <c r="K46" s="77" t="s">
        <v>103</v>
      </c>
      <c r="L46" s="77" t="s">
        <v>103</v>
      </c>
    </row>
    <row r="47" spans="1:235" s="81" customFormat="1" ht="27.75" customHeight="1">
      <c r="A47" s="101"/>
      <c r="B47" s="31" t="s">
        <v>20</v>
      </c>
      <c r="C47" s="31"/>
      <c r="D47" s="31"/>
      <c r="E47" s="31"/>
      <c r="F47" s="107">
        <f>SUM(F39:F42)</f>
        <v>1</v>
      </c>
      <c r="G47" s="102"/>
      <c r="H47" s="77"/>
      <c r="I47" s="77"/>
    </row>
    <row r="48" spans="1:235" s="36" customFormat="1" ht="23.25" customHeight="1">
      <c r="A48" s="35" t="s">
        <v>35</v>
      </c>
      <c r="B48" s="38"/>
      <c r="C48" s="38"/>
      <c r="D48" s="119"/>
      <c r="E48" s="38"/>
      <c r="F48" s="38"/>
      <c r="G48" s="38"/>
      <c r="H48" s="117"/>
      <c r="I48" s="103"/>
      <c r="J48" s="103"/>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c r="EL48" s="38"/>
      <c r="EM48" s="38"/>
      <c r="EN48" s="38"/>
      <c r="EO48" s="38"/>
      <c r="EP48" s="38"/>
      <c r="EQ48" s="38"/>
      <c r="ER48" s="38"/>
      <c r="ES48" s="38"/>
      <c r="ET48" s="38"/>
      <c r="EU48" s="38"/>
      <c r="EV48" s="38"/>
      <c r="EW48" s="38"/>
      <c r="EX48" s="38"/>
      <c r="EY48" s="38"/>
      <c r="EZ48" s="38"/>
      <c r="FA48" s="38"/>
      <c r="FB48" s="38"/>
      <c r="FC48" s="38"/>
      <c r="FD48" s="38"/>
      <c r="FE48" s="38"/>
      <c r="FF48" s="38"/>
      <c r="FG48" s="38"/>
      <c r="FH48" s="38"/>
      <c r="FI48" s="38"/>
      <c r="FJ48" s="38"/>
      <c r="FK48" s="38"/>
      <c r="FL48" s="38"/>
      <c r="FM48" s="38"/>
      <c r="FN48" s="38"/>
      <c r="FO48" s="38"/>
      <c r="FP48" s="38"/>
      <c r="FQ48" s="38"/>
      <c r="FR48" s="38"/>
      <c r="FS48" s="38"/>
      <c r="FT48" s="38"/>
      <c r="FU48" s="38"/>
      <c r="FV48" s="38"/>
      <c r="FW48" s="38"/>
      <c r="FX48" s="38"/>
      <c r="FY48" s="38"/>
      <c r="FZ48" s="38"/>
      <c r="GA48" s="38"/>
      <c r="GB48" s="38"/>
      <c r="GC48" s="38"/>
      <c r="GD48" s="38"/>
      <c r="GE48" s="38"/>
      <c r="GF48" s="38"/>
      <c r="GG48" s="38"/>
      <c r="GH48" s="38"/>
      <c r="GI48" s="38"/>
      <c r="GJ48" s="38"/>
      <c r="GK48" s="38"/>
      <c r="GL48" s="38"/>
      <c r="GM48" s="38"/>
      <c r="GN48" s="38"/>
      <c r="GO48" s="38"/>
      <c r="GP48" s="38"/>
      <c r="GQ48" s="38"/>
      <c r="GR48" s="38"/>
      <c r="GS48" s="38"/>
      <c r="GT48" s="38"/>
      <c r="GU48" s="38"/>
      <c r="GV48" s="38"/>
      <c r="GW48" s="38"/>
      <c r="GX48" s="38"/>
      <c r="GY48" s="38"/>
      <c r="GZ48" s="38"/>
      <c r="HA48" s="38"/>
      <c r="HB48" s="38"/>
      <c r="HC48" s="38"/>
      <c r="HD48" s="38"/>
      <c r="HE48" s="38"/>
      <c r="HF48" s="38"/>
      <c r="HG48" s="38"/>
      <c r="HH48" s="38"/>
      <c r="HI48" s="38"/>
      <c r="HJ48" s="38"/>
      <c r="HK48" s="38"/>
      <c r="HL48" s="38"/>
      <c r="HM48" s="38"/>
      <c r="HN48" s="38"/>
      <c r="HO48" s="38"/>
      <c r="HP48" s="38"/>
      <c r="HQ48" s="38"/>
      <c r="HR48" s="38"/>
      <c r="HS48" s="38"/>
      <c r="HT48" s="38"/>
      <c r="HU48" s="38"/>
      <c r="HV48" s="38"/>
      <c r="HW48" s="38"/>
      <c r="HX48" s="38"/>
      <c r="HY48" s="38"/>
      <c r="HZ48" s="38"/>
      <c r="IA48" s="38"/>
    </row>
    <row r="49" spans="1:235" s="36" customFormat="1" ht="45.75" customHeight="1">
      <c r="A49" s="447" t="s">
        <v>1254</v>
      </c>
      <c r="B49" s="441"/>
      <c r="C49" s="441"/>
      <c r="D49" s="441"/>
      <c r="E49" s="441"/>
      <c r="F49" s="441"/>
      <c r="G49" s="441"/>
      <c r="H49" s="117"/>
      <c r="I49" s="103"/>
      <c r="J49" s="103"/>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c r="EL49" s="38"/>
      <c r="EM49" s="38"/>
      <c r="EN49" s="38"/>
      <c r="EO49" s="38"/>
      <c r="EP49" s="38"/>
      <c r="EQ49" s="38"/>
      <c r="ER49" s="38"/>
      <c r="ES49" s="38"/>
      <c r="ET49" s="38"/>
      <c r="EU49" s="38"/>
      <c r="EV49" s="38"/>
      <c r="EW49" s="38"/>
      <c r="EX49" s="38"/>
      <c r="EY49" s="38"/>
      <c r="EZ49" s="38"/>
      <c r="FA49" s="38"/>
      <c r="FB49" s="38"/>
      <c r="FC49" s="38"/>
      <c r="FD49" s="38"/>
      <c r="FE49" s="38"/>
      <c r="FF49" s="38"/>
      <c r="FG49" s="38"/>
      <c r="FH49" s="38"/>
      <c r="FI49" s="38"/>
      <c r="FJ49" s="38"/>
      <c r="FK49" s="38"/>
      <c r="FL49" s="38"/>
      <c r="FM49" s="38"/>
      <c r="FN49" s="38"/>
      <c r="FO49" s="38"/>
      <c r="FP49" s="38"/>
      <c r="FQ49" s="38"/>
      <c r="FR49" s="38"/>
      <c r="FS49" s="38"/>
      <c r="FT49" s="38"/>
      <c r="FU49" s="38"/>
      <c r="FV49" s="38"/>
      <c r="FW49" s="38"/>
      <c r="FX49" s="38"/>
      <c r="FY49" s="38"/>
      <c r="FZ49" s="38"/>
      <c r="GA49" s="38"/>
      <c r="GB49" s="38"/>
      <c r="GC49" s="38"/>
      <c r="GD49" s="38"/>
      <c r="GE49" s="38"/>
      <c r="GF49" s="38"/>
      <c r="GG49" s="38"/>
      <c r="GH49" s="38"/>
      <c r="GI49" s="38"/>
      <c r="GJ49" s="38"/>
      <c r="GK49" s="38"/>
      <c r="GL49" s="38"/>
      <c r="GM49" s="38"/>
      <c r="GN49" s="38"/>
      <c r="GO49" s="38"/>
      <c r="GP49" s="38"/>
      <c r="GQ49" s="38"/>
      <c r="GR49" s="38"/>
      <c r="GS49" s="38"/>
      <c r="GT49" s="38"/>
      <c r="GU49" s="38"/>
      <c r="GV49" s="38"/>
      <c r="GW49" s="38"/>
      <c r="GX49" s="38"/>
      <c r="GY49" s="38"/>
      <c r="GZ49" s="38"/>
      <c r="HA49" s="38"/>
      <c r="HB49" s="38"/>
      <c r="HC49" s="38"/>
      <c r="HD49" s="38"/>
      <c r="HE49" s="38"/>
      <c r="HF49" s="38"/>
      <c r="HG49" s="38"/>
      <c r="HH49" s="38"/>
      <c r="HI49" s="38"/>
      <c r="HJ49" s="38"/>
      <c r="HK49" s="38"/>
      <c r="HL49" s="38"/>
      <c r="HM49" s="38"/>
      <c r="HN49" s="38"/>
      <c r="HO49" s="38"/>
      <c r="HP49" s="38"/>
      <c r="HQ49" s="38"/>
      <c r="HR49" s="38"/>
      <c r="HS49" s="38"/>
      <c r="HT49" s="38"/>
      <c r="HU49" s="38"/>
      <c r="HV49" s="38"/>
      <c r="HW49" s="38"/>
      <c r="HX49" s="38"/>
      <c r="HY49" s="38"/>
      <c r="HZ49" s="38"/>
      <c r="IA49" s="38"/>
    </row>
    <row r="50" spans="1:235" s="36" customFormat="1" ht="24.75" customHeight="1">
      <c r="A50" s="430" t="s">
        <v>1262</v>
      </c>
      <c r="B50" s="430"/>
      <c r="C50" s="430"/>
      <c r="D50" s="430"/>
      <c r="E50" s="430"/>
      <c r="F50" s="430"/>
      <c r="G50" s="430"/>
      <c r="H50" s="117"/>
      <c r="I50" s="103"/>
      <c r="J50" s="103"/>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c r="EL50" s="38"/>
      <c r="EM50" s="38"/>
      <c r="EN50" s="38"/>
      <c r="EO50" s="38"/>
      <c r="EP50" s="38"/>
      <c r="EQ50" s="38"/>
      <c r="ER50" s="38"/>
      <c r="ES50" s="38"/>
      <c r="ET50" s="38"/>
      <c r="EU50" s="38"/>
      <c r="EV50" s="38"/>
      <c r="EW50" s="38"/>
      <c r="EX50" s="38"/>
      <c r="EY50" s="38"/>
      <c r="EZ50" s="38"/>
      <c r="FA50" s="38"/>
      <c r="FB50" s="38"/>
      <c r="FC50" s="38"/>
      <c r="FD50" s="38"/>
      <c r="FE50" s="38"/>
      <c r="FF50" s="38"/>
      <c r="FG50" s="38"/>
      <c r="FH50" s="38"/>
      <c r="FI50" s="38"/>
      <c r="FJ50" s="38"/>
      <c r="FK50" s="38"/>
      <c r="FL50" s="38"/>
      <c r="FM50" s="38"/>
      <c r="FN50" s="38"/>
      <c r="FO50" s="38"/>
      <c r="FP50" s="38"/>
      <c r="FQ50" s="38"/>
      <c r="FR50" s="38"/>
      <c r="FS50" s="38"/>
      <c r="FT50" s="38"/>
      <c r="FU50" s="38"/>
      <c r="FV50" s="38"/>
      <c r="FW50" s="38"/>
      <c r="FX50" s="38"/>
      <c r="FY50" s="38"/>
      <c r="FZ50" s="38"/>
      <c r="GA50" s="38"/>
      <c r="GB50" s="38"/>
      <c r="GC50" s="38"/>
      <c r="GD50" s="38"/>
      <c r="GE50" s="38"/>
      <c r="GF50" s="38"/>
      <c r="GG50" s="38"/>
      <c r="GH50" s="38"/>
      <c r="GI50" s="38"/>
      <c r="GJ50" s="38"/>
      <c r="GK50" s="38"/>
      <c r="GL50" s="38"/>
      <c r="GM50" s="38"/>
      <c r="GN50" s="38"/>
      <c r="GO50" s="38"/>
      <c r="GP50" s="38"/>
      <c r="GQ50" s="38"/>
      <c r="GR50" s="38"/>
      <c r="GS50" s="38"/>
      <c r="GT50" s="38"/>
      <c r="GU50" s="38"/>
      <c r="GV50" s="38"/>
      <c r="GW50" s="38"/>
      <c r="GX50" s="38"/>
      <c r="GY50" s="38"/>
      <c r="GZ50" s="38"/>
      <c r="HA50" s="38"/>
      <c r="HB50" s="38"/>
      <c r="HC50" s="38"/>
      <c r="HD50" s="38"/>
      <c r="HE50" s="38"/>
      <c r="HF50" s="38"/>
      <c r="HG50" s="38"/>
      <c r="HH50" s="38"/>
      <c r="HI50" s="38"/>
      <c r="HJ50" s="38"/>
      <c r="HK50" s="38"/>
      <c r="HL50" s="38"/>
      <c r="HM50" s="38"/>
      <c r="HN50" s="38"/>
      <c r="HO50" s="38"/>
      <c r="HP50" s="38"/>
      <c r="HQ50" s="38"/>
      <c r="HR50" s="38"/>
      <c r="HS50" s="38"/>
      <c r="HT50" s="38"/>
      <c r="HU50" s="38"/>
      <c r="HV50" s="38"/>
      <c r="HW50" s="38"/>
      <c r="HX50" s="38"/>
      <c r="HY50" s="38"/>
      <c r="HZ50" s="38"/>
      <c r="IA50" s="38"/>
    </row>
    <row r="51" spans="1:235" ht="31.5" customHeight="1">
      <c r="A51" s="430" t="s">
        <v>1359</v>
      </c>
      <c r="B51" s="430"/>
      <c r="C51" s="430"/>
      <c r="D51" s="430"/>
      <c r="E51" s="430"/>
      <c r="F51" s="430"/>
      <c r="G51" s="430"/>
      <c r="H51" s="117"/>
      <c r="I51" s="103"/>
      <c r="J51" s="103"/>
    </row>
    <row r="52" spans="1:235" ht="23.25" customHeight="1">
      <c r="A52" s="430" t="s">
        <v>1411</v>
      </c>
      <c r="B52" s="430"/>
      <c r="C52" s="430"/>
      <c r="D52" s="430"/>
      <c r="E52" s="430"/>
      <c r="F52" s="430"/>
      <c r="G52" s="430"/>
      <c r="H52" s="117"/>
      <c r="I52" s="103"/>
      <c r="J52" s="103"/>
    </row>
    <row r="53" spans="1:235" ht="54" customHeight="1">
      <c r="A53" s="430" t="s">
        <v>1442</v>
      </c>
      <c r="B53" s="430"/>
      <c r="C53" s="430"/>
      <c r="D53" s="430"/>
      <c r="E53" s="430"/>
      <c r="F53" s="430"/>
      <c r="G53" s="430"/>
      <c r="H53" s="117"/>
      <c r="I53" s="103"/>
      <c r="J53" s="103"/>
    </row>
    <row r="54" spans="1:235" ht="15">
      <c r="H54" s="117"/>
      <c r="I54" s="103"/>
      <c r="J54" s="103"/>
    </row>
    <row r="55" spans="1:235" ht="15">
      <c r="H55" s="117"/>
      <c r="I55" s="103"/>
      <c r="J55" s="103"/>
    </row>
    <row r="56" spans="1:235" ht="15">
      <c r="H56" s="117"/>
      <c r="I56" s="103"/>
      <c r="J56" s="103"/>
    </row>
    <row r="57" spans="1:235" ht="15">
      <c r="H57" s="117"/>
      <c r="I57" s="103"/>
      <c r="J57" s="103"/>
    </row>
    <row r="58" spans="1:235" ht="15">
      <c r="H58" s="117"/>
      <c r="I58" s="103"/>
      <c r="J58" s="103"/>
    </row>
    <row r="59" spans="1:235" ht="15">
      <c r="H59" s="117"/>
      <c r="I59" s="103"/>
      <c r="J59" s="103"/>
    </row>
    <row r="60" spans="1:235" ht="15">
      <c r="H60" s="117"/>
      <c r="I60" s="103"/>
      <c r="J60" s="103"/>
    </row>
    <row r="61" spans="1:235" ht="15">
      <c r="H61" s="117"/>
      <c r="I61" s="103"/>
      <c r="J61" s="103"/>
    </row>
    <row r="62" spans="1:235" ht="15">
      <c r="H62" s="117"/>
      <c r="I62" s="103"/>
      <c r="J62" s="103"/>
    </row>
    <row r="63" spans="1:235" ht="15">
      <c r="H63" s="117"/>
      <c r="I63" s="103"/>
      <c r="J63" s="103"/>
    </row>
    <row r="64" spans="1:235" ht="15">
      <c r="H64" s="117"/>
      <c r="I64" s="103"/>
      <c r="J64" s="103"/>
    </row>
    <row r="65" spans="8:10" ht="15">
      <c r="H65" s="117"/>
      <c r="I65" s="103"/>
      <c r="J65" s="103"/>
    </row>
    <row r="66" spans="8:10" ht="15">
      <c r="H66" s="117"/>
      <c r="I66" s="103"/>
      <c r="J66" s="103"/>
    </row>
    <row r="67" spans="8:10" ht="15">
      <c r="H67" s="117"/>
      <c r="I67" s="103"/>
      <c r="J67" s="103"/>
    </row>
    <row r="68" spans="8:10" ht="15">
      <c r="H68" s="117"/>
      <c r="I68" s="103"/>
      <c r="J68" s="103"/>
    </row>
    <row r="69" spans="8:10" ht="15">
      <c r="H69" s="117"/>
      <c r="I69" s="103"/>
      <c r="J69" s="103"/>
    </row>
    <row r="70" spans="8:10" ht="15">
      <c r="H70" s="103"/>
      <c r="I70" s="103"/>
      <c r="J70" s="103"/>
    </row>
    <row r="71" spans="8:10" ht="15">
      <c r="H71" s="103"/>
      <c r="I71" s="103"/>
      <c r="J71" s="103"/>
    </row>
  </sheetData>
  <mergeCells count="16">
    <mergeCell ref="A53:G53"/>
    <mergeCell ref="A49:G49"/>
    <mergeCell ref="A52:G52"/>
    <mergeCell ref="C40:G40"/>
    <mergeCell ref="A51:G51"/>
    <mergeCell ref="A50:G50"/>
    <mergeCell ref="A1:B1"/>
    <mergeCell ref="D1:G1"/>
    <mergeCell ref="A2:B2"/>
    <mergeCell ref="D2:G2"/>
    <mergeCell ref="A3:B3"/>
    <mergeCell ref="A4:B4"/>
    <mergeCell ref="C4:G4"/>
    <mergeCell ref="A5:B5"/>
    <mergeCell ref="C5:F5"/>
    <mergeCell ref="A6:G6"/>
  </mergeCells>
  <conditionalFormatting sqref="B13">
    <cfRule type="colorScale" priority="5">
      <colorScale>
        <cfvo type="min"/>
        <cfvo type="max"/>
        <color theme="3" tint="0.39997558519241921"/>
        <color theme="3" tint="0.79998168889431442"/>
      </colorScale>
    </cfRule>
    <cfRule type="colorScale" priority="6">
      <colorScale>
        <cfvo type="min"/>
        <cfvo type="max"/>
        <color theme="3" tint="0.39997558519241921"/>
        <color theme="3" tint="0.79998168889431442"/>
      </colorScale>
    </cfRule>
    <cfRule type="colorScale" priority="7">
      <colorScale>
        <cfvo type="min"/>
        <cfvo type="max"/>
        <color theme="3" tint="0.39997558519241921"/>
        <color theme="3" tint="0.79998168889431442"/>
      </colorScale>
    </cfRule>
  </conditionalFormatting>
  <conditionalFormatting sqref="B14">
    <cfRule type="colorScale" priority="34">
      <colorScale>
        <cfvo type="min"/>
        <cfvo type="max"/>
        <color theme="3" tint="0.39997558519241921"/>
        <color theme="3" tint="0.79998168889431442"/>
      </colorScale>
    </cfRule>
    <cfRule type="colorScale" priority="35">
      <colorScale>
        <cfvo type="min"/>
        <cfvo type="max"/>
        <color theme="3" tint="0.39997558519241921"/>
        <color theme="3" tint="0.79998168889431442"/>
      </colorScale>
    </cfRule>
    <cfRule type="colorScale" priority="36">
      <colorScale>
        <cfvo type="min"/>
        <cfvo type="max"/>
        <color theme="3" tint="0.39997558519241921"/>
        <color theme="3" tint="0.79998168889431442"/>
      </colorScale>
    </cfRule>
  </conditionalFormatting>
  <conditionalFormatting sqref="B15">
    <cfRule type="colorScale" priority="51">
      <colorScale>
        <cfvo type="min"/>
        <cfvo type="max"/>
        <color theme="3" tint="0.39997558519241921"/>
        <color theme="3" tint="0.79998168889431442"/>
      </colorScale>
    </cfRule>
  </conditionalFormatting>
  <conditionalFormatting sqref="B17">
    <cfRule type="colorScale" priority="90">
      <colorScale>
        <cfvo type="min"/>
        <cfvo type="max"/>
        <color theme="3" tint="0.39997558519241921"/>
        <color theme="3" tint="0.79998168889431442"/>
      </colorScale>
    </cfRule>
  </conditionalFormatting>
  <conditionalFormatting sqref="B25:B26">
    <cfRule type="colorScale" priority="46">
      <colorScale>
        <cfvo type="min"/>
        <cfvo type="max"/>
        <color theme="3" tint="0.39997558519241921"/>
        <color theme="3" tint="0.79998168889431442"/>
      </colorScale>
    </cfRule>
    <cfRule type="colorScale" priority="47">
      <colorScale>
        <cfvo type="min"/>
        <cfvo type="max"/>
        <color theme="3" tint="0.39997558519241921"/>
        <color theme="3" tint="0.79998168889431442"/>
      </colorScale>
    </cfRule>
    <cfRule type="colorScale" priority="48">
      <colorScale>
        <cfvo type="min"/>
        <cfvo type="max"/>
        <color theme="3" tint="0.39997558519241921"/>
        <color theme="3" tint="0.79998168889431442"/>
      </colorScale>
    </cfRule>
  </conditionalFormatting>
  <conditionalFormatting sqref="B27">
    <cfRule type="colorScale" priority="31">
      <colorScale>
        <cfvo type="min"/>
        <cfvo type="max"/>
        <color theme="3" tint="0.39997558519241921"/>
        <color theme="3" tint="0.79998168889431442"/>
      </colorScale>
    </cfRule>
  </conditionalFormatting>
  <conditionalFormatting sqref="B28">
    <cfRule type="colorScale" priority="37">
      <colorScale>
        <cfvo type="min"/>
        <cfvo type="max"/>
        <color theme="3" tint="0.39997558519241921"/>
        <color theme="3" tint="0.79998168889431442"/>
      </colorScale>
    </cfRule>
  </conditionalFormatting>
  <conditionalFormatting sqref="B29">
    <cfRule type="colorScale" priority="40">
      <colorScale>
        <cfvo type="min"/>
        <cfvo type="max"/>
        <color theme="3" tint="0.39997558519241921"/>
        <color theme="3" tint="0.79998168889431442"/>
      </colorScale>
    </cfRule>
    <cfRule type="colorScale" priority="41">
      <colorScale>
        <cfvo type="min"/>
        <cfvo type="max"/>
        <color theme="3" tint="0.39997558519241921"/>
        <color theme="3" tint="0.79998168889431442"/>
      </colorScale>
    </cfRule>
    <cfRule type="colorScale" priority="42">
      <colorScale>
        <cfvo type="min"/>
        <cfvo type="max"/>
        <color theme="3" tint="0.39997558519241921"/>
        <color theme="3" tint="0.79998168889431442"/>
      </colorScale>
    </cfRule>
  </conditionalFormatting>
  <conditionalFormatting sqref="B31">
    <cfRule type="colorScale" priority="192">
      <colorScale>
        <cfvo type="min"/>
        <cfvo type="max"/>
        <color theme="3" tint="0.39997558519241921"/>
        <color theme="3" tint="0.79998168889431442"/>
      </colorScale>
    </cfRule>
  </conditionalFormatting>
  <conditionalFormatting sqref="B41">
    <cfRule type="colorScale" priority="164">
      <colorScale>
        <cfvo type="min"/>
        <cfvo type="max"/>
        <color theme="3" tint="0.39997558519241921"/>
        <color theme="3" tint="0.79998168889431442"/>
      </colorScale>
    </cfRule>
  </conditionalFormatting>
  <conditionalFormatting sqref="B44">
    <cfRule type="colorScale" priority="166">
      <colorScale>
        <cfvo type="min"/>
        <cfvo type="max"/>
        <color theme="3" tint="0.39997558519241921"/>
        <color theme="3" tint="0.79998168889431442"/>
      </colorScale>
    </cfRule>
  </conditionalFormatting>
  <conditionalFormatting sqref="C13">
    <cfRule type="colorScale" priority="9">
      <colorScale>
        <cfvo type="min"/>
        <cfvo type="max"/>
        <color theme="3" tint="0.39997558519241921"/>
        <color theme="3" tint="0.79998168889431442"/>
      </colorScale>
    </cfRule>
    <cfRule type="colorScale" priority="10">
      <colorScale>
        <cfvo type="min"/>
        <cfvo type="max"/>
        <color theme="3" tint="0.39997558519241921"/>
        <color theme="3" tint="0.79998168889431442"/>
      </colorScale>
    </cfRule>
  </conditionalFormatting>
  <conditionalFormatting sqref="C14">
    <cfRule type="colorScale" priority="32">
      <colorScale>
        <cfvo type="min"/>
        <cfvo type="max"/>
        <color theme="3" tint="0.39997558519241921"/>
        <color theme="3" tint="0.79998168889431442"/>
      </colorScale>
    </cfRule>
    <cfRule type="colorScale" priority="33">
      <colorScale>
        <cfvo type="min"/>
        <cfvo type="max"/>
        <color theme="3" tint="0.39997558519241921"/>
        <color theme="3" tint="0.79998168889431442"/>
      </colorScale>
    </cfRule>
  </conditionalFormatting>
  <conditionalFormatting sqref="C25:C26">
    <cfRule type="colorScale" priority="44">
      <colorScale>
        <cfvo type="min"/>
        <cfvo type="max"/>
        <color theme="3" tint="0.39997558519241921"/>
        <color theme="3" tint="0.79998168889431442"/>
      </colorScale>
    </cfRule>
    <cfRule type="colorScale" priority="45">
      <colorScale>
        <cfvo type="min"/>
        <cfvo type="max"/>
        <color theme="3" tint="0.39997558519241921"/>
        <color theme="3" tint="0.79998168889431442"/>
      </colorScale>
    </cfRule>
  </conditionalFormatting>
  <conditionalFormatting sqref="C27">
    <cfRule type="colorScale" priority="38">
      <colorScale>
        <cfvo type="min"/>
        <cfvo type="max"/>
        <color theme="3" tint="0.39997558519241921"/>
        <color theme="3" tint="0.79998168889431442"/>
      </colorScale>
    </cfRule>
  </conditionalFormatting>
  <conditionalFormatting sqref="C28">
    <cfRule type="colorScale" priority="196">
      <colorScale>
        <cfvo type="min"/>
        <cfvo type="max"/>
        <color theme="3" tint="0.39997558519241921"/>
        <color theme="3" tint="0.79998168889431442"/>
      </colorScale>
    </cfRule>
  </conditionalFormatting>
  <conditionalFormatting sqref="C41">
    <cfRule type="colorScale" priority="100">
      <colorScale>
        <cfvo type="min"/>
        <cfvo type="max"/>
        <color theme="3" tint="0.39997558519241921"/>
        <color theme="3" tint="0.79998168889431442"/>
      </colorScale>
    </cfRule>
  </conditionalFormatting>
  <conditionalFormatting sqref="M12">
    <cfRule type="colorScale" priority="25">
      <colorScale>
        <cfvo type="min"/>
        <cfvo type="max"/>
        <color theme="3" tint="0.39997558519241921"/>
        <color theme="3" tint="0.79998168889431442"/>
      </colorScale>
    </cfRule>
  </conditionalFormatting>
  <conditionalFormatting sqref="M13">
    <cfRule type="colorScale" priority="4">
      <colorScale>
        <cfvo type="min"/>
        <cfvo type="max"/>
        <color theme="3" tint="0.39997558519241921"/>
        <color theme="3" tint="0.79998168889431442"/>
      </colorScale>
    </cfRule>
  </conditionalFormatting>
  <conditionalFormatting sqref="M14">
    <cfRule type="colorScale" priority="24">
      <colorScale>
        <cfvo type="min"/>
        <cfvo type="max"/>
        <color theme="3" tint="0.39997558519241921"/>
        <color theme="3" tint="0.79998168889431442"/>
      </colorScale>
    </cfRule>
  </conditionalFormatting>
  <conditionalFormatting sqref="M15">
    <cfRule type="colorScale" priority="17">
      <colorScale>
        <cfvo type="min"/>
        <cfvo type="max"/>
        <color theme="3" tint="0.39997558519241921"/>
        <color theme="3" tint="0.79998168889431442"/>
      </colorScale>
    </cfRule>
  </conditionalFormatting>
  <conditionalFormatting sqref="M17:M18">
    <cfRule type="colorScale" priority="16">
      <colorScale>
        <cfvo type="min"/>
        <cfvo type="max"/>
        <color theme="3" tint="0.39997558519241921"/>
        <color theme="3" tint="0.79998168889431442"/>
      </colorScale>
    </cfRule>
  </conditionalFormatting>
  <conditionalFormatting sqref="M24">
    <cfRule type="colorScale" priority="21">
      <colorScale>
        <cfvo type="min"/>
        <cfvo type="max"/>
        <color theme="3" tint="0.39997558519241921"/>
        <color theme="3" tint="0.79998168889431442"/>
      </colorScale>
    </cfRule>
  </conditionalFormatting>
  <conditionalFormatting sqref="M25:M28">
    <cfRule type="colorScale" priority="20">
      <colorScale>
        <cfvo type="min"/>
        <cfvo type="max"/>
        <color theme="3" tint="0.39997558519241921"/>
        <color theme="3" tint="0.79998168889431442"/>
      </colorScale>
    </cfRule>
  </conditionalFormatting>
  <conditionalFormatting sqref="M29">
    <cfRule type="colorScale" priority="19">
      <colorScale>
        <cfvo type="min"/>
        <cfvo type="max"/>
        <color theme="3" tint="0.39997558519241921"/>
        <color theme="3" tint="0.79998168889431442"/>
      </colorScale>
    </cfRule>
  </conditionalFormatting>
  <conditionalFormatting sqref="M31:M32">
    <cfRule type="colorScale" priority="15">
      <colorScale>
        <cfvo type="min"/>
        <cfvo type="max"/>
        <color theme="3" tint="0.39997558519241921"/>
        <color theme="3" tint="0.79998168889431442"/>
      </colorScale>
    </cfRule>
  </conditionalFormatting>
  <conditionalFormatting sqref="M38:M42">
    <cfRule type="colorScale" priority="197">
      <colorScale>
        <cfvo type="min"/>
        <cfvo type="max"/>
        <color theme="3" tint="0.39997558519241921"/>
        <color theme="3" tint="0.79998168889431442"/>
      </colorScale>
    </cfRule>
  </conditionalFormatting>
  <conditionalFormatting sqref="M44:M45">
    <cfRule type="colorScale" priority="14">
      <colorScale>
        <cfvo type="min"/>
        <cfvo type="max"/>
        <color theme="3" tint="0.39997558519241921"/>
        <color theme="3" tint="0.79998168889431442"/>
      </colorScale>
    </cfRule>
  </conditionalFormatting>
  <conditionalFormatting sqref="B42">
    <cfRule type="colorScale" priority="1">
      <colorScale>
        <cfvo type="min"/>
        <cfvo type="max"/>
        <color theme="3" tint="0.39997558519241921"/>
        <color theme="3" tint="0.79998168889431442"/>
      </colorScale>
    </cfRule>
    <cfRule type="colorScale" priority="2">
      <colorScale>
        <cfvo type="min"/>
        <cfvo type="max"/>
        <color theme="3" tint="0.39997558519241921"/>
        <color theme="3" tint="0.79998168889431442"/>
      </colorScale>
    </cfRule>
    <cfRule type="colorScale" priority="3">
      <colorScale>
        <cfvo type="min"/>
        <cfvo type="max"/>
        <color theme="3" tint="0.39997558519241921"/>
        <color theme="3" tint="0.79998168889431442"/>
      </colorScale>
    </cfRule>
  </conditionalFormatting>
  <pageMargins left="0.43307086614173201" right="0" top="0.23622047244094499" bottom="0.511811023622047" header="0.23622047244094499" footer="0.23622047244094499"/>
  <pageSetup paperSize="9" scale="85" orientation="portrait" r:id="rId1"/>
  <headerFooter alignWithMargins="0">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K44"/>
  <sheetViews>
    <sheetView zoomScale="80" zoomScaleNormal="80" workbookViewId="0">
      <selection activeCell="C26" sqref="C26"/>
    </sheetView>
  </sheetViews>
  <sheetFormatPr defaultColWidth="9.28515625" defaultRowHeight="12.75"/>
  <cols>
    <col min="1" max="1" width="5.7109375" style="1" customWidth="1"/>
    <col min="2" max="2" width="24.85546875" style="1" customWidth="1"/>
    <col min="3" max="3" width="30" style="1" customWidth="1"/>
    <col min="4" max="4" width="8.42578125" style="1" customWidth="1"/>
    <col min="5" max="6" width="11.140625" style="1" customWidth="1"/>
    <col min="7" max="7" width="22.28515625" style="1" customWidth="1"/>
    <col min="8" max="8" width="25.5703125" style="1" customWidth="1"/>
    <col min="9" max="9" width="25.28515625" style="1" bestFit="1" customWidth="1"/>
    <col min="10" max="10" width="16" style="1" customWidth="1"/>
    <col min="11" max="12" width="16.28515625" style="1" customWidth="1"/>
    <col min="13" max="13" width="55.28515625" style="1" customWidth="1"/>
    <col min="14" max="16384" width="9.28515625" style="1"/>
  </cols>
  <sheetData>
    <row r="1" spans="1:999" s="81" customFormat="1" ht="21" customHeight="1">
      <c r="A1" s="443" t="s">
        <v>0</v>
      </c>
      <c r="B1" s="443"/>
      <c r="C1" s="79"/>
      <c r="D1" s="444" t="s">
        <v>1</v>
      </c>
      <c r="E1" s="444"/>
      <c r="F1" s="444"/>
      <c r="G1" s="444"/>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c r="CY1" s="80"/>
      <c r="CZ1" s="80"/>
      <c r="DA1" s="80"/>
      <c r="DB1" s="80"/>
      <c r="DC1" s="80"/>
      <c r="DD1" s="80"/>
      <c r="DE1" s="80"/>
      <c r="DF1" s="80"/>
      <c r="DG1" s="80"/>
      <c r="DH1" s="80"/>
      <c r="DI1" s="80"/>
      <c r="DJ1" s="80"/>
      <c r="DK1" s="80"/>
      <c r="DL1" s="80"/>
      <c r="DM1" s="80"/>
      <c r="DN1" s="80"/>
      <c r="DO1" s="80"/>
      <c r="DP1" s="80"/>
      <c r="DQ1" s="80"/>
      <c r="DR1" s="80"/>
      <c r="DS1" s="80"/>
      <c r="DT1" s="80"/>
      <c r="DU1" s="80"/>
      <c r="DV1" s="80"/>
      <c r="DW1" s="80"/>
      <c r="DX1" s="80"/>
      <c r="DY1" s="80"/>
      <c r="DZ1" s="80"/>
      <c r="EA1" s="80"/>
      <c r="EB1" s="80"/>
      <c r="EC1" s="80"/>
      <c r="ED1" s="80"/>
      <c r="EE1" s="80"/>
      <c r="EF1" s="80"/>
      <c r="EG1" s="80"/>
      <c r="EH1" s="80"/>
      <c r="EI1" s="80"/>
      <c r="EJ1" s="80"/>
      <c r="EK1" s="80"/>
      <c r="EL1" s="80"/>
      <c r="EM1" s="80"/>
      <c r="EN1" s="80"/>
      <c r="EO1" s="80"/>
      <c r="EP1" s="80"/>
      <c r="EQ1" s="80"/>
      <c r="ER1" s="80"/>
      <c r="ES1" s="80"/>
      <c r="ET1" s="80"/>
      <c r="EU1" s="80"/>
      <c r="EV1" s="80"/>
      <c r="EW1" s="80"/>
      <c r="EX1" s="80"/>
      <c r="EY1" s="80"/>
      <c r="EZ1" s="80"/>
      <c r="FA1" s="80"/>
      <c r="FB1" s="80"/>
      <c r="FC1" s="80"/>
      <c r="FD1" s="80"/>
      <c r="FE1" s="80"/>
      <c r="FF1" s="80"/>
      <c r="FG1" s="80"/>
      <c r="FH1" s="80"/>
      <c r="FI1" s="80"/>
      <c r="FJ1" s="80"/>
      <c r="FK1" s="80"/>
      <c r="FL1" s="80"/>
      <c r="FM1" s="80"/>
      <c r="FN1" s="80"/>
      <c r="FO1" s="80"/>
      <c r="FP1" s="80"/>
      <c r="FQ1" s="80"/>
      <c r="FR1" s="80"/>
      <c r="FS1" s="80"/>
      <c r="FT1" s="80"/>
      <c r="FU1" s="80"/>
      <c r="FV1" s="80"/>
      <c r="FW1" s="80"/>
      <c r="FX1" s="80"/>
      <c r="FY1" s="80"/>
      <c r="FZ1" s="80"/>
      <c r="GA1" s="80"/>
      <c r="GB1" s="80"/>
      <c r="GC1" s="80"/>
      <c r="GD1" s="80"/>
      <c r="GE1" s="80"/>
      <c r="GF1" s="80"/>
      <c r="GG1" s="80"/>
      <c r="GH1" s="80"/>
      <c r="GI1" s="80"/>
      <c r="GJ1" s="80"/>
      <c r="GK1" s="80"/>
      <c r="GL1" s="80"/>
      <c r="GM1" s="80"/>
      <c r="GN1" s="80"/>
      <c r="GO1" s="80"/>
      <c r="GP1" s="80"/>
      <c r="GQ1" s="80"/>
      <c r="GR1" s="80"/>
      <c r="GS1" s="80"/>
      <c r="GT1" s="80"/>
      <c r="GU1" s="80"/>
      <c r="GV1" s="80"/>
      <c r="GW1" s="80"/>
      <c r="GX1" s="80"/>
      <c r="GY1" s="80"/>
      <c r="GZ1" s="80"/>
      <c r="HA1" s="80"/>
      <c r="HB1" s="80"/>
      <c r="HC1" s="80"/>
      <c r="HD1" s="80"/>
      <c r="HE1" s="80"/>
      <c r="HF1" s="80"/>
      <c r="HG1" s="80"/>
      <c r="HH1" s="80"/>
      <c r="HI1" s="80"/>
      <c r="HJ1" s="80"/>
      <c r="HK1" s="80"/>
      <c r="HL1" s="80"/>
      <c r="HM1" s="80"/>
      <c r="HN1" s="80"/>
      <c r="HO1" s="80"/>
      <c r="HP1" s="80"/>
      <c r="HQ1" s="80"/>
      <c r="HR1" s="80"/>
      <c r="HS1" s="80"/>
      <c r="HT1" s="80"/>
      <c r="HU1" s="80"/>
      <c r="HV1" s="80"/>
      <c r="HW1" s="80"/>
      <c r="HX1" s="80"/>
      <c r="HY1" s="80"/>
      <c r="HZ1" s="80"/>
      <c r="IA1" s="80"/>
      <c r="IB1" s="80"/>
      <c r="IC1" s="80"/>
      <c r="ID1" s="80"/>
      <c r="IE1" s="80"/>
      <c r="IF1" s="80"/>
      <c r="IG1" s="80"/>
      <c r="IH1" s="80"/>
      <c r="II1" s="80"/>
      <c r="IJ1" s="80"/>
      <c r="IK1" s="80"/>
      <c r="IL1" s="80"/>
      <c r="IM1" s="80"/>
      <c r="IN1" s="80"/>
      <c r="IO1" s="80"/>
      <c r="IP1" s="80"/>
      <c r="IQ1" s="80"/>
      <c r="IR1" s="80"/>
      <c r="IS1" s="80"/>
      <c r="IT1" s="80"/>
      <c r="IU1" s="80"/>
      <c r="IV1" s="80"/>
      <c r="IW1" s="80"/>
      <c r="IX1" s="80"/>
      <c r="IY1" s="80"/>
      <c r="IZ1" s="80"/>
      <c r="JA1" s="80"/>
      <c r="JB1" s="80"/>
      <c r="JC1" s="80"/>
      <c r="JD1" s="80"/>
      <c r="JE1" s="80"/>
      <c r="JF1" s="80"/>
      <c r="JG1" s="80"/>
      <c r="JH1" s="80"/>
      <c r="JI1" s="80"/>
      <c r="JJ1" s="80"/>
      <c r="JK1" s="80"/>
      <c r="JL1" s="80"/>
      <c r="JM1" s="80"/>
      <c r="JN1" s="80"/>
      <c r="JO1" s="80"/>
      <c r="JP1" s="80"/>
      <c r="JQ1" s="80"/>
      <c r="JR1" s="80"/>
      <c r="JS1" s="80"/>
      <c r="JT1" s="80"/>
      <c r="JU1" s="80"/>
      <c r="JV1" s="80"/>
      <c r="JW1" s="80"/>
      <c r="JX1" s="80"/>
      <c r="JY1" s="80"/>
      <c r="JZ1" s="80"/>
      <c r="KA1" s="80"/>
      <c r="KB1" s="80"/>
      <c r="KC1" s="80"/>
      <c r="KD1" s="80"/>
      <c r="KE1" s="80"/>
      <c r="KF1" s="80"/>
      <c r="KG1" s="80"/>
      <c r="KH1" s="80"/>
      <c r="KI1" s="80"/>
      <c r="KJ1" s="80"/>
      <c r="KK1" s="80"/>
      <c r="KL1" s="80"/>
      <c r="KM1" s="80"/>
      <c r="KN1" s="80"/>
      <c r="KO1" s="80"/>
      <c r="KP1" s="80"/>
      <c r="KQ1" s="80"/>
      <c r="KR1" s="80"/>
      <c r="KS1" s="80"/>
      <c r="KT1" s="80"/>
      <c r="KU1" s="80"/>
      <c r="KV1" s="80"/>
      <c r="KW1" s="80"/>
      <c r="KX1" s="80"/>
      <c r="KY1" s="80"/>
      <c r="KZ1" s="80"/>
      <c r="LA1" s="80"/>
      <c r="LB1" s="80"/>
      <c r="LC1" s="80"/>
      <c r="LD1" s="80"/>
      <c r="LE1" s="80"/>
      <c r="LF1" s="80"/>
      <c r="LG1" s="80"/>
      <c r="LH1" s="80"/>
      <c r="LI1" s="80"/>
      <c r="LJ1" s="80"/>
      <c r="LK1" s="80"/>
      <c r="LL1" s="80"/>
      <c r="LM1" s="80"/>
      <c r="LN1" s="80"/>
      <c r="LO1" s="80"/>
      <c r="LP1" s="80"/>
      <c r="LQ1" s="80"/>
      <c r="LR1" s="80"/>
      <c r="LS1" s="80"/>
      <c r="LT1" s="80"/>
      <c r="LU1" s="80"/>
      <c r="LV1" s="80"/>
      <c r="LW1" s="80"/>
      <c r="LX1" s="80"/>
      <c r="LY1" s="80"/>
      <c r="LZ1" s="80"/>
      <c r="MA1" s="80"/>
      <c r="MB1" s="80"/>
      <c r="MC1" s="80"/>
      <c r="MD1" s="80"/>
      <c r="ME1" s="80"/>
      <c r="MF1" s="80"/>
      <c r="MG1" s="80"/>
      <c r="MH1" s="80"/>
      <c r="MI1" s="80"/>
      <c r="MJ1" s="80"/>
      <c r="MK1" s="80"/>
      <c r="ML1" s="80"/>
      <c r="MM1" s="80"/>
      <c r="MN1" s="80"/>
      <c r="MO1" s="80"/>
      <c r="MP1" s="80"/>
      <c r="MQ1" s="80"/>
      <c r="MR1" s="80"/>
      <c r="MS1" s="80"/>
      <c r="MT1" s="80"/>
      <c r="MU1" s="80"/>
      <c r="MV1" s="80"/>
      <c r="MW1" s="80"/>
      <c r="MX1" s="80"/>
      <c r="MY1" s="80"/>
      <c r="MZ1" s="80"/>
      <c r="NA1" s="80"/>
      <c r="NB1" s="80"/>
      <c r="NC1" s="80"/>
      <c r="ND1" s="80"/>
      <c r="NE1" s="80"/>
      <c r="NF1" s="80"/>
      <c r="NG1" s="80"/>
      <c r="NH1" s="80"/>
      <c r="NI1" s="80"/>
      <c r="NJ1" s="80"/>
      <c r="NK1" s="80"/>
      <c r="NL1" s="80"/>
      <c r="NM1" s="80"/>
      <c r="NN1" s="80"/>
      <c r="NO1" s="80"/>
      <c r="NP1" s="80"/>
      <c r="NQ1" s="80"/>
      <c r="NR1" s="80"/>
      <c r="NS1" s="80"/>
      <c r="NT1" s="80"/>
      <c r="NU1" s="80"/>
      <c r="NV1" s="80"/>
      <c r="NW1" s="80"/>
      <c r="NX1" s="80"/>
      <c r="NY1" s="80"/>
      <c r="NZ1" s="80"/>
      <c r="OA1" s="80"/>
      <c r="OB1" s="80"/>
      <c r="OC1" s="80"/>
      <c r="OD1" s="80"/>
      <c r="OE1" s="80"/>
      <c r="OF1" s="80"/>
      <c r="OG1" s="80"/>
      <c r="OH1" s="80"/>
      <c r="OI1" s="80"/>
      <c r="OJ1" s="80"/>
      <c r="OK1" s="80"/>
      <c r="OL1" s="80"/>
      <c r="OM1" s="80"/>
      <c r="ON1" s="80"/>
      <c r="OO1" s="80"/>
      <c r="OP1" s="80"/>
      <c r="OQ1" s="80"/>
      <c r="OR1" s="80"/>
      <c r="OS1" s="80"/>
      <c r="OT1" s="80"/>
      <c r="OU1" s="80"/>
      <c r="OV1" s="80"/>
      <c r="OW1" s="80"/>
      <c r="OX1" s="80"/>
      <c r="OY1" s="80"/>
      <c r="OZ1" s="80"/>
      <c r="PA1" s="80"/>
      <c r="PB1" s="80"/>
      <c r="PC1" s="80"/>
      <c r="PD1" s="80"/>
      <c r="PE1" s="80"/>
      <c r="PF1" s="80"/>
      <c r="PG1" s="80"/>
      <c r="PH1" s="80"/>
      <c r="PI1" s="80"/>
      <c r="PJ1" s="80"/>
      <c r="PK1" s="80"/>
      <c r="PL1" s="80"/>
      <c r="PM1" s="80"/>
      <c r="PN1" s="80"/>
      <c r="PO1" s="80"/>
      <c r="PP1" s="80"/>
      <c r="PQ1" s="80"/>
      <c r="PR1" s="80"/>
      <c r="PS1" s="80"/>
      <c r="PT1" s="80"/>
      <c r="PU1" s="80"/>
      <c r="PV1" s="80"/>
      <c r="PW1" s="80"/>
      <c r="PX1" s="80"/>
      <c r="PY1" s="80"/>
      <c r="PZ1" s="80"/>
      <c r="QA1" s="80"/>
      <c r="QB1" s="80"/>
      <c r="QC1" s="80"/>
      <c r="QD1" s="80"/>
      <c r="QE1" s="80"/>
      <c r="QF1" s="80"/>
      <c r="QG1" s="80"/>
      <c r="QH1" s="80"/>
      <c r="QI1" s="80"/>
      <c r="QJ1" s="80"/>
      <c r="QK1" s="80"/>
      <c r="QL1" s="80"/>
      <c r="QM1" s="80"/>
      <c r="QN1" s="80"/>
      <c r="QO1" s="80"/>
      <c r="QP1" s="80"/>
      <c r="QQ1" s="80"/>
      <c r="QR1" s="80"/>
      <c r="QS1" s="80"/>
      <c r="QT1" s="80"/>
      <c r="QU1" s="80"/>
      <c r="QV1" s="80"/>
      <c r="QW1" s="80"/>
      <c r="QX1" s="80"/>
      <c r="QY1" s="80"/>
      <c r="QZ1" s="80"/>
      <c r="RA1" s="80"/>
      <c r="RB1" s="80"/>
      <c r="RC1" s="80"/>
      <c r="RD1" s="80"/>
      <c r="RE1" s="80"/>
      <c r="RF1" s="80"/>
      <c r="RG1" s="80"/>
      <c r="RH1" s="80"/>
      <c r="RI1" s="80"/>
      <c r="RJ1" s="80"/>
      <c r="RK1" s="80"/>
      <c r="RL1" s="80"/>
      <c r="RM1" s="80"/>
      <c r="RN1" s="80"/>
      <c r="RO1" s="80"/>
      <c r="RP1" s="80"/>
      <c r="RQ1" s="80"/>
      <c r="RR1" s="80"/>
      <c r="RS1" s="80"/>
      <c r="RT1" s="80"/>
      <c r="RU1" s="80"/>
      <c r="RV1" s="80"/>
      <c r="RW1" s="80"/>
      <c r="RX1" s="80"/>
      <c r="RY1" s="80"/>
      <c r="RZ1" s="80"/>
      <c r="SA1" s="80"/>
      <c r="SB1" s="80"/>
      <c r="SC1" s="80"/>
      <c r="SD1" s="80"/>
      <c r="SE1" s="80"/>
      <c r="SF1" s="80"/>
      <c r="SG1" s="80"/>
      <c r="SH1" s="80"/>
      <c r="SI1" s="80"/>
      <c r="SJ1" s="80"/>
      <c r="SK1" s="80"/>
      <c r="SL1" s="80"/>
      <c r="SM1" s="80"/>
      <c r="SN1" s="80"/>
      <c r="SO1" s="80"/>
      <c r="SP1" s="80"/>
      <c r="SQ1" s="80"/>
      <c r="SR1" s="80"/>
      <c r="SS1" s="80"/>
      <c r="ST1" s="80"/>
      <c r="SU1" s="80"/>
      <c r="SV1" s="80"/>
      <c r="SW1" s="80"/>
      <c r="SX1" s="80"/>
      <c r="SY1" s="80"/>
      <c r="SZ1" s="80"/>
      <c r="TA1" s="80"/>
      <c r="TB1" s="80"/>
      <c r="TC1" s="80"/>
      <c r="TD1" s="80"/>
      <c r="TE1" s="80"/>
      <c r="TF1" s="80"/>
      <c r="TG1" s="80"/>
      <c r="TH1" s="80"/>
      <c r="TI1" s="80"/>
      <c r="TJ1" s="80"/>
      <c r="TK1" s="80"/>
      <c r="TL1" s="80"/>
      <c r="TM1" s="80"/>
      <c r="TN1" s="80"/>
      <c r="TO1" s="80"/>
      <c r="TP1" s="80"/>
      <c r="TQ1" s="80"/>
      <c r="TR1" s="80"/>
      <c r="TS1" s="80"/>
      <c r="TT1" s="80"/>
      <c r="TU1" s="80"/>
      <c r="TV1" s="80"/>
      <c r="TW1" s="80"/>
      <c r="TX1" s="80"/>
      <c r="TY1" s="80"/>
      <c r="TZ1" s="80"/>
      <c r="UA1" s="80"/>
      <c r="UB1" s="80"/>
      <c r="UC1" s="80"/>
      <c r="UD1" s="80"/>
      <c r="UE1" s="80"/>
      <c r="UF1" s="80"/>
      <c r="UG1" s="80"/>
      <c r="UH1" s="80"/>
      <c r="UI1" s="80"/>
      <c r="UJ1" s="80"/>
      <c r="UK1" s="80"/>
      <c r="UL1" s="80"/>
      <c r="UM1" s="80"/>
      <c r="UN1" s="80"/>
      <c r="UO1" s="80"/>
      <c r="UP1" s="80"/>
      <c r="UQ1" s="80"/>
      <c r="UR1" s="80"/>
      <c r="US1" s="80"/>
      <c r="UT1" s="80"/>
      <c r="UU1" s="80"/>
      <c r="UV1" s="80"/>
      <c r="UW1" s="80"/>
      <c r="UX1" s="80"/>
      <c r="UY1" s="80"/>
      <c r="UZ1" s="80"/>
      <c r="VA1" s="80"/>
      <c r="VB1" s="80"/>
      <c r="VC1" s="80"/>
      <c r="VD1" s="80"/>
      <c r="VE1" s="80"/>
      <c r="VF1" s="80"/>
      <c r="VG1" s="80"/>
      <c r="VH1" s="80"/>
      <c r="VI1" s="80"/>
      <c r="VJ1" s="80"/>
      <c r="VK1" s="80"/>
      <c r="VL1" s="80"/>
      <c r="VM1" s="80"/>
      <c r="VN1" s="80"/>
      <c r="VO1" s="80"/>
      <c r="VP1" s="80"/>
      <c r="VQ1" s="80"/>
      <c r="VR1" s="80"/>
      <c r="VS1" s="80"/>
      <c r="VT1" s="80"/>
      <c r="VU1" s="80"/>
      <c r="VV1" s="80"/>
      <c r="VW1" s="80"/>
      <c r="VX1" s="80"/>
      <c r="VY1" s="80"/>
      <c r="VZ1" s="80"/>
      <c r="WA1" s="80"/>
      <c r="WB1" s="80"/>
      <c r="WC1" s="80"/>
      <c r="WD1" s="80"/>
      <c r="WE1" s="80"/>
      <c r="WF1" s="80"/>
      <c r="WG1" s="80"/>
      <c r="WH1" s="80"/>
      <c r="WI1" s="80"/>
      <c r="WJ1" s="80"/>
      <c r="WK1" s="80"/>
      <c r="WL1" s="80"/>
      <c r="WM1" s="80"/>
      <c r="WN1" s="80"/>
      <c r="WO1" s="80"/>
      <c r="WP1" s="80"/>
      <c r="WQ1" s="80"/>
      <c r="WR1" s="80"/>
      <c r="WS1" s="80"/>
      <c r="WT1" s="80"/>
      <c r="WU1" s="80"/>
      <c r="WV1" s="80"/>
      <c r="WW1" s="80"/>
      <c r="WX1" s="80"/>
      <c r="WY1" s="80"/>
      <c r="WZ1" s="80"/>
      <c r="XA1" s="80"/>
      <c r="XB1" s="80"/>
      <c r="XC1" s="80"/>
      <c r="XD1" s="80"/>
      <c r="XE1" s="80"/>
      <c r="XF1" s="80"/>
      <c r="XG1" s="80"/>
      <c r="XH1" s="80"/>
      <c r="XI1" s="80"/>
      <c r="XJ1" s="80"/>
      <c r="XK1" s="80"/>
      <c r="XL1" s="80"/>
      <c r="XM1" s="80"/>
      <c r="XN1" s="80"/>
      <c r="XO1" s="80"/>
      <c r="XP1" s="80"/>
      <c r="XQ1" s="80"/>
      <c r="XR1" s="80"/>
      <c r="XS1" s="80"/>
      <c r="XT1" s="80"/>
      <c r="XU1" s="80"/>
      <c r="XV1" s="80"/>
      <c r="XW1" s="80"/>
      <c r="XX1" s="80"/>
      <c r="XY1" s="80"/>
      <c r="XZ1" s="80"/>
      <c r="YA1" s="80"/>
      <c r="YB1" s="80"/>
      <c r="YC1" s="80"/>
      <c r="YD1" s="80"/>
      <c r="YE1" s="80"/>
      <c r="YF1" s="80"/>
      <c r="YG1" s="80"/>
      <c r="YH1" s="80"/>
      <c r="YI1" s="80"/>
      <c r="YJ1" s="80"/>
      <c r="YK1" s="80"/>
      <c r="YL1" s="80"/>
      <c r="YM1" s="80"/>
      <c r="YN1" s="80"/>
      <c r="YO1" s="80"/>
      <c r="YP1" s="80"/>
      <c r="YQ1" s="80"/>
      <c r="YR1" s="80"/>
      <c r="YS1" s="80"/>
      <c r="YT1" s="80"/>
      <c r="YU1" s="80"/>
      <c r="YV1" s="80"/>
      <c r="YW1" s="80"/>
      <c r="YX1" s="80"/>
      <c r="YY1" s="80"/>
      <c r="YZ1" s="80"/>
      <c r="ZA1" s="80"/>
      <c r="ZB1" s="80"/>
      <c r="ZC1" s="80"/>
      <c r="ZD1" s="80"/>
      <c r="ZE1" s="80"/>
      <c r="ZF1" s="80"/>
      <c r="ZG1" s="80"/>
      <c r="ZH1" s="80"/>
      <c r="ZI1" s="80"/>
      <c r="ZJ1" s="80"/>
      <c r="ZK1" s="80"/>
      <c r="ZL1" s="80"/>
      <c r="ZM1" s="80"/>
      <c r="ZN1" s="80"/>
      <c r="ZO1" s="80"/>
      <c r="ZP1" s="80"/>
      <c r="ZQ1" s="80"/>
      <c r="ZR1" s="80"/>
      <c r="ZS1" s="80"/>
      <c r="ZT1" s="80"/>
      <c r="ZU1" s="80"/>
      <c r="ZV1" s="80"/>
      <c r="ZW1" s="80"/>
      <c r="ZX1" s="80"/>
      <c r="ZY1" s="80"/>
      <c r="ZZ1" s="80"/>
      <c r="AAA1" s="80"/>
      <c r="AAB1" s="80"/>
      <c r="AAC1" s="80"/>
      <c r="AAD1" s="80"/>
      <c r="AAE1" s="80"/>
      <c r="AAF1" s="80"/>
      <c r="AAG1" s="80"/>
      <c r="AAH1" s="80"/>
      <c r="AAI1" s="80"/>
      <c r="AAJ1" s="80"/>
      <c r="AAK1" s="80"/>
      <c r="AAL1" s="80"/>
      <c r="AAM1" s="80"/>
      <c r="AAN1" s="80"/>
      <c r="AAO1" s="80"/>
      <c r="AAP1" s="80"/>
      <c r="AAQ1" s="80"/>
      <c r="AAR1" s="80"/>
      <c r="AAS1" s="80"/>
      <c r="AAT1" s="80"/>
      <c r="AAU1" s="80"/>
      <c r="AAV1" s="80"/>
      <c r="AAW1" s="80"/>
      <c r="AAX1" s="80"/>
      <c r="AAY1" s="80"/>
      <c r="AAZ1" s="80"/>
      <c r="ABA1" s="80"/>
      <c r="ABB1" s="80"/>
      <c r="ABC1" s="80"/>
      <c r="ABD1" s="80"/>
      <c r="ABE1" s="80"/>
      <c r="ABF1" s="80"/>
      <c r="ABG1" s="80"/>
      <c r="ABH1" s="80"/>
      <c r="ABI1" s="80"/>
      <c r="ABJ1" s="80"/>
      <c r="ABK1" s="80"/>
      <c r="ABL1" s="80"/>
      <c r="ABM1" s="80"/>
      <c r="ABN1" s="80"/>
      <c r="ABO1" s="80"/>
      <c r="ABP1" s="80"/>
      <c r="ABQ1" s="80"/>
      <c r="ABR1" s="80"/>
      <c r="ABS1" s="80"/>
      <c r="ABT1" s="80"/>
      <c r="ABU1" s="80"/>
      <c r="ABV1" s="80"/>
      <c r="ABW1" s="80"/>
      <c r="ABX1" s="80"/>
      <c r="ABY1" s="80"/>
      <c r="ABZ1" s="80"/>
      <c r="ACA1" s="80"/>
      <c r="ACB1" s="80"/>
      <c r="ACC1" s="80"/>
      <c r="ACD1" s="80"/>
      <c r="ACE1" s="80"/>
      <c r="ACF1" s="80"/>
      <c r="ACG1" s="80"/>
      <c r="ACH1" s="80"/>
      <c r="ACI1" s="80"/>
      <c r="ACJ1" s="80"/>
      <c r="ACK1" s="80"/>
      <c r="ACL1" s="80"/>
      <c r="ACM1" s="80"/>
      <c r="ACN1" s="80"/>
      <c r="ACO1" s="80"/>
      <c r="ACP1" s="80"/>
      <c r="ACQ1" s="80"/>
      <c r="ACR1" s="80"/>
      <c r="ACS1" s="80"/>
      <c r="ACT1" s="80"/>
      <c r="ACU1" s="80"/>
      <c r="ACV1" s="80"/>
      <c r="ACW1" s="80"/>
      <c r="ACX1" s="80"/>
      <c r="ACY1" s="80"/>
      <c r="ACZ1" s="80"/>
      <c r="ADA1" s="80"/>
      <c r="ADB1" s="80"/>
      <c r="ADC1" s="80"/>
      <c r="ADD1" s="80"/>
      <c r="ADE1" s="80"/>
      <c r="ADF1" s="80"/>
      <c r="ADG1" s="80"/>
      <c r="ADH1" s="80"/>
      <c r="ADI1" s="80"/>
      <c r="ADJ1" s="80"/>
      <c r="ADK1" s="80"/>
      <c r="ADL1" s="80"/>
      <c r="ADM1" s="80"/>
      <c r="ADN1" s="80"/>
      <c r="ADO1" s="80"/>
      <c r="ADP1" s="80"/>
      <c r="ADQ1" s="80"/>
      <c r="ADR1" s="80"/>
      <c r="ADS1" s="80"/>
      <c r="ADT1" s="80"/>
      <c r="ADU1" s="80"/>
      <c r="ADV1" s="80"/>
      <c r="ADW1" s="80"/>
      <c r="ADX1" s="80"/>
      <c r="ADY1" s="80"/>
      <c r="ADZ1" s="80"/>
      <c r="AEA1" s="80"/>
      <c r="AEB1" s="80"/>
      <c r="AEC1" s="80"/>
      <c r="AED1" s="80"/>
      <c r="AEE1" s="80"/>
      <c r="AEF1" s="80"/>
      <c r="AEG1" s="80"/>
      <c r="AEH1" s="80"/>
      <c r="AEI1" s="80"/>
      <c r="AEJ1" s="80"/>
      <c r="AEK1" s="80"/>
      <c r="AEL1" s="80"/>
      <c r="AEM1" s="80"/>
      <c r="AEN1" s="80"/>
      <c r="AEO1" s="80"/>
      <c r="AEP1" s="80"/>
      <c r="AEQ1" s="80"/>
      <c r="AER1" s="80"/>
      <c r="AES1" s="80"/>
      <c r="AET1" s="80"/>
      <c r="AEU1" s="80"/>
      <c r="AEV1" s="80"/>
      <c r="AEW1" s="80"/>
      <c r="AEX1" s="80"/>
      <c r="AEY1" s="80"/>
      <c r="AEZ1" s="80"/>
      <c r="AFA1" s="80"/>
      <c r="AFB1" s="80"/>
      <c r="AFC1" s="80"/>
      <c r="AFD1" s="80"/>
      <c r="AFE1" s="80"/>
      <c r="AFF1" s="80"/>
      <c r="AFG1" s="80"/>
      <c r="AFH1" s="80"/>
      <c r="AFI1" s="80"/>
      <c r="AFJ1" s="80"/>
      <c r="AFK1" s="80"/>
      <c r="AFL1" s="80"/>
      <c r="AFM1" s="80"/>
      <c r="AFN1" s="80"/>
      <c r="AFO1" s="80"/>
      <c r="AFP1" s="80"/>
      <c r="AFQ1" s="80"/>
      <c r="AFR1" s="80"/>
      <c r="AFS1" s="80"/>
      <c r="AFT1" s="80"/>
      <c r="AFU1" s="80"/>
      <c r="AFV1" s="80"/>
      <c r="AFW1" s="80"/>
      <c r="AFX1" s="80"/>
      <c r="AFY1" s="80"/>
      <c r="AFZ1" s="80"/>
      <c r="AGA1" s="80"/>
      <c r="AGB1" s="80"/>
      <c r="AGC1" s="80"/>
      <c r="AGD1" s="80"/>
      <c r="AGE1" s="80"/>
      <c r="AGF1" s="80"/>
      <c r="AGG1" s="80"/>
      <c r="AGH1" s="80"/>
      <c r="AGI1" s="80"/>
      <c r="AGJ1" s="80"/>
      <c r="AGK1" s="80"/>
      <c r="AGL1" s="80"/>
      <c r="AGM1" s="80"/>
      <c r="AGN1" s="80"/>
      <c r="AGO1" s="80"/>
      <c r="AGP1" s="80"/>
      <c r="AGQ1" s="80"/>
      <c r="AGR1" s="80"/>
      <c r="AGS1" s="80"/>
      <c r="AGT1" s="80"/>
      <c r="AGU1" s="80"/>
      <c r="AGV1" s="80"/>
      <c r="AGW1" s="80"/>
      <c r="AGX1" s="80"/>
      <c r="AGY1" s="80"/>
      <c r="AGZ1" s="80"/>
      <c r="AHA1" s="80"/>
      <c r="AHB1" s="80"/>
      <c r="AHC1" s="80"/>
      <c r="AHD1" s="80"/>
      <c r="AHE1" s="80"/>
      <c r="AHF1" s="80"/>
      <c r="AHG1" s="80"/>
      <c r="AHH1" s="80"/>
      <c r="AHI1" s="80"/>
      <c r="AHJ1" s="80"/>
      <c r="AHK1" s="80"/>
      <c r="AHL1" s="80"/>
      <c r="AHM1" s="80"/>
      <c r="AHN1" s="80"/>
      <c r="AHO1" s="80"/>
      <c r="AHP1" s="80"/>
      <c r="AHQ1" s="80"/>
      <c r="AHR1" s="80"/>
      <c r="AHS1" s="80"/>
      <c r="AHT1" s="80"/>
      <c r="AHU1" s="80"/>
      <c r="AHV1" s="80"/>
      <c r="AHW1" s="80"/>
      <c r="AHX1" s="80"/>
      <c r="AHY1" s="80"/>
      <c r="AHZ1" s="80"/>
      <c r="AIA1" s="80"/>
      <c r="AIB1" s="80"/>
      <c r="AIC1" s="80"/>
      <c r="AID1" s="80"/>
      <c r="AIE1" s="80"/>
      <c r="AIF1" s="80"/>
      <c r="AIG1" s="80"/>
      <c r="AIH1" s="80"/>
      <c r="AII1" s="80"/>
      <c r="AIJ1" s="80"/>
      <c r="AIK1" s="80"/>
      <c r="AIL1" s="80"/>
      <c r="AIM1" s="80"/>
      <c r="AIN1" s="80"/>
      <c r="AIO1" s="80"/>
      <c r="AIP1" s="80"/>
      <c r="AIQ1" s="80"/>
      <c r="AIR1" s="80"/>
      <c r="AIS1" s="80"/>
      <c r="AIT1" s="80"/>
      <c r="AIU1" s="80"/>
      <c r="AIV1" s="80"/>
      <c r="AIW1" s="80"/>
      <c r="AIX1" s="80"/>
      <c r="AIY1" s="80"/>
      <c r="AIZ1" s="80"/>
      <c r="AJA1" s="80"/>
      <c r="AJB1" s="80"/>
      <c r="AJC1" s="80"/>
      <c r="AJD1" s="80"/>
      <c r="AJE1" s="80"/>
      <c r="AJF1" s="80"/>
      <c r="AJG1" s="80"/>
      <c r="AJH1" s="80"/>
      <c r="AJI1" s="80"/>
      <c r="AJJ1" s="80"/>
      <c r="AJK1" s="80"/>
      <c r="AJL1" s="80"/>
      <c r="AJM1" s="80"/>
      <c r="AJN1" s="80"/>
      <c r="AJO1" s="80"/>
      <c r="AJP1" s="80"/>
      <c r="AJQ1" s="80"/>
      <c r="AJR1" s="80"/>
      <c r="AJS1" s="80"/>
      <c r="AJT1" s="80"/>
      <c r="AJU1" s="80"/>
      <c r="AJV1" s="80"/>
      <c r="AJW1" s="80"/>
      <c r="AJX1" s="80"/>
      <c r="AJY1" s="80"/>
      <c r="AJZ1" s="80"/>
      <c r="AKA1" s="80"/>
      <c r="AKB1" s="80"/>
      <c r="AKC1" s="80"/>
      <c r="AKD1" s="80"/>
      <c r="AKE1" s="80"/>
      <c r="AKF1" s="80"/>
      <c r="AKG1" s="80"/>
      <c r="AKH1" s="80"/>
      <c r="AKI1" s="80"/>
      <c r="AKJ1" s="80"/>
      <c r="AKK1" s="80"/>
      <c r="AKL1" s="80"/>
      <c r="AKM1" s="80"/>
      <c r="AKN1" s="80"/>
      <c r="AKO1" s="80"/>
      <c r="AKP1" s="80"/>
      <c r="AKQ1" s="80"/>
      <c r="AKR1" s="80"/>
      <c r="AKS1" s="80"/>
      <c r="AKT1" s="80"/>
      <c r="AKU1" s="80"/>
      <c r="AKV1" s="80"/>
      <c r="AKW1" s="80"/>
      <c r="AKX1" s="80"/>
      <c r="AKY1" s="80"/>
      <c r="AKZ1" s="80"/>
      <c r="ALA1" s="80"/>
      <c r="ALB1" s="80"/>
      <c r="ALC1" s="80"/>
      <c r="ALD1" s="80"/>
      <c r="ALE1" s="80"/>
      <c r="ALF1" s="80"/>
      <c r="ALG1" s="80"/>
      <c r="ALH1" s="80"/>
      <c r="ALI1" s="80"/>
      <c r="ALJ1" s="80"/>
      <c r="ALK1" s="80"/>
    </row>
    <row r="2" spans="1:999" s="81" customFormat="1" ht="21" customHeight="1">
      <c r="A2" s="443" t="s">
        <v>2</v>
      </c>
      <c r="B2" s="443"/>
      <c r="C2" s="79"/>
      <c r="D2" s="445" t="s">
        <v>3</v>
      </c>
      <c r="E2" s="445"/>
      <c r="F2" s="445"/>
      <c r="G2" s="445"/>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80"/>
      <c r="DC2" s="80"/>
      <c r="DD2" s="80"/>
      <c r="DE2" s="80"/>
      <c r="DF2" s="80"/>
      <c r="DG2" s="80"/>
      <c r="DH2" s="80"/>
      <c r="DI2" s="80"/>
      <c r="DJ2" s="80"/>
      <c r="DK2" s="80"/>
      <c r="DL2" s="80"/>
      <c r="DM2" s="80"/>
      <c r="DN2" s="80"/>
      <c r="DO2" s="80"/>
      <c r="DP2" s="80"/>
      <c r="DQ2" s="80"/>
      <c r="DR2" s="80"/>
      <c r="DS2" s="80"/>
      <c r="DT2" s="80"/>
      <c r="DU2" s="80"/>
      <c r="DV2" s="80"/>
      <c r="DW2" s="80"/>
      <c r="DX2" s="80"/>
      <c r="DY2" s="80"/>
      <c r="DZ2" s="80"/>
      <c r="EA2" s="80"/>
      <c r="EB2" s="80"/>
      <c r="EC2" s="80"/>
      <c r="ED2" s="80"/>
      <c r="EE2" s="80"/>
      <c r="EF2" s="80"/>
      <c r="EG2" s="80"/>
      <c r="EH2" s="80"/>
      <c r="EI2" s="80"/>
      <c r="EJ2" s="80"/>
      <c r="EK2" s="80"/>
      <c r="EL2" s="80"/>
      <c r="EM2" s="80"/>
      <c r="EN2" s="80"/>
      <c r="EO2" s="80"/>
      <c r="EP2" s="80"/>
      <c r="EQ2" s="80"/>
      <c r="ER2" s="80"/>
      <c r="ES2" s="80"/>
      <c r="ET2" s="80"/>
      <c r="EU2" s="80"/>
      <c r="EV2" s="80"/>
      <c r="EW2" s="80"/>
      <c r="EX2" s="80"/>
      <c r="EY2" s="80"/>
      <c r="EZ2" s="80"/>
      <c r="FA2" s="80"/>
      <c r="FB2" s="80"/>
      <c r="FC2" s="80"/>
      <c r="FD2" s="80"/>
      <c r="FE2" s="80"/>
      <c r="FF2" s="80"/>
      <c r="FG2" s="80"/>
      <c r="FH2" s="80"/>
      <c r="FI2" s="80"/>
      <c r="FJ2" s="80"/>
      <c r="FK2" s="80"/>
      <c r="FL2" s="80"/>
      <c r="FM2" s="80"/>
      <c r="FN2" s="80"/>
      <c r="FO2" s="80"/>
      <c r="FP2" s="80"/>
      <c r="FQ2" s="80"/>
      <c r="FR2" s="80"/>
      <c r="FS2" s="80"/>
      <c r="FT2" s="80"/>
      <c r="FU2" s="80"/>
      <c r="FV2" s="80"/>
      <c r="FW2" s="80"/>
      <c r="FX2" s="80"/>
      <c r="FY2" s="80"/>
      <c r="FZ2" s="80"/>
      <c r="GA2" s="80"/>
      <c r="GB2" s="80"/>
      <c r="GC2" s="80"/>
      <c r="GD2" s="80"/>
      <c r="GE2" s="80"/>
      <c r="GF2" s="80"/>
      <c r="GG2" s="80"/>
      <c r="GH2" s="80"/>
      <c r="GI2" s="80"/>
      <c r="GJ2" s="80"/>
      <c r="GK2" s="80"/>
      <c r="GL2" s="80"/>
      <c r="GM2" s="80"/>
      <c r="GN2" s="80"/>
      <c r="GO2" s="80"/>
      <c r="GP2" s="80"/>
      <c r="GQ2" s="80"/>
      <c r="GR2" s="80"/>
      <c r="GS2" s="80"/>
      <c r="GT2" s="80"/>
      <c r="GU2" s="80"/>
      <c r="GV2" s="80"/>
      <c r="GW2" s="80"/>
      <c r="GX2" s="80"/>
      <c r="GY2" s="80"/>
      <c r="GZ2" s="80"/>
      <c r="HA2" s="80"/>
      <c r="HB2" s="80"/>
      <c r="HC2" s="80"/>
      <c r="HD2" s="80"/>
      <c r="HE2" s="80"/>
      <c r="HF2" s="80"/>
      <c r="HG2" s="80"/>
      <c r="HH2" s="80"/>
      <c r="HI2" s="80"/>
      <c r="HJ2" s="80"/>
      <c r="HK2" s="80"/>
      <c r="HL2" s="80"/>
      <c r="HM2" s="80"/>
      <c r="HN2" s="80"/>
      <c r="HO2" s="80"/>
      <c r="HP2" s="80"/>
      <c r="HQ2" s="80"/>
      <c r="HR2" s="80"/>
      <c r="HS2" s="80"/>
      <c r="HT2" s="80"/>
      <c r="HU2" s="80"/>
      <c r="HV2" s="80"/>
      <c r="HW2" s="80"/>
      <c r="HX2" s="80"/>
      <c r="HY2" s="80"/>
      <c r="HZ2" s="80"/>
      <c r="IA2" s="80"/>
      <c r="IB2" s="80"/>
      <c r="IC2" s="80"/>
      <c r="ID2" s="80"/>
      <c r="IE2" s="80"/>
      <c r="IF2" s="80"/>
      <c r="IG2" s="80"/>
      <c r="IH2" s="80"/>
      <c r="II2" s="80"/>
      <c r="IJ2" s="80"/>
      <c r="IK2" s="80"/>
      <c r="IL2" s="80"/>
      <c r="IM2" s="80"/>
      <c r="IN2" s="80"/>
      <c r="IO2" s="80"/>
      <c r="IP2" s="80"/>
      <c r="IQ2" s="80"/>
      <c r="IR2" s="80"/>
      <c r="IS2" s="80"/>
      <c r="IT2" s="80"/>
      <c r="IU2" s="80"/>
      <c r="IV2" s="80"/>
      <c r="IW2" s="80"/>
      <c r="IX2" s="80"/>
      <c r="IY2" s="80"/>
      <c r="IZ2" s="80"/>
      <c r="JA2" s="80"/>
      <c r="JB2" s="80"/>
      <c r="JC2" s="80"/>
      <c r="JD2" s="80"/>
      <c r="JE2" s="80"/>
      <c r="JF2" s="80"/>
      <c r="JG2" s="80"/>
      <c r="JH2" s="80"/>
      <c r="JI2" s="80"/>
      <c r="JJ2" s="80"/>
      <c r="JK2" s="80"/>
      <c r="JL2" s="80"/>
      <c r="JM2" s="80"/>
      <c r="JN2" s="80"/>
      <c r="JO2" s="80"/>
      <c r="JP2" s="80"/>
      <c r="JQ2" s="80"/>
      <c r="JR2" s="80"/>
      <c r="JS2" s="80"/>
      <c r="JT2" s="80"/>
      <c r="JU2" s="80"/>
      <c r="JV2" s="80"/>
      <c r="JW2" s="80"/>
      <c r="JX2" s="80"/>
      <c r="JY2" s="80"/>
      <c r="JZ2" s="80"/>
      <c r="KA2" s="80"/>
      <c r="KB2" s="80"/>
      <c r="KC2" s="80"/>
      <c r="KD2" s="80"/>
      <c r="KE2" s="80"/>
      <c r="KF2" s="80"/>
      <c r="KG2" s="80"/>
      <c r="KH2" s="80"/>
      <c r="KI2" s="80"/>
      <c r="KJ2" s="80"/>
      <c r="KK2" s="80"/>
      <c r="KL2" s="80"/>
      <c r="KM2" s="80"/>
      <c r="KN2" s="80"/>
      <c r="KO2" s="80"/>
      <c r="KP2" s="80"/>
      <c r="KQ2" s="80"/>
      <c r="KR2" s="80"/>
      <c r="KS2" s="80"/>
      <c r="KT2" s="80"/>
      <c r="KU2" s="80"/>
      <c r="KV2" s="80"/>
      <c r="KW2" s="80"/>
      <c r="KX2" s="80"/>
      <c r="KY2" s="80"/>
      <c r="KZ2" s="80"/>
      <c r="LA2" s="80"/>
      <c r="LB2" s="80"/>
      <c r="LC2" s="80"/>
      <c r="LD2" s="80"/>
      <c r="LE2" s="80"/>
      <c r="LF2" s="80"/>
      <c r="LG2" s="80"/>
      <c r="LH2" s="80"/>
      <c r="LI2" s="80"/>
      <c r="LJ2" s="80"/>
      <c r="LK2" s="80"/>
      <c r="LL2" s="80"/>
      <c r="LM2" s="80"/>
      <c r="LN2" s="80"/>
      <c r="LO2" s="80"/>
      <c r="LP2" s="80"/>
      <c r="LQ2" s="80"/>
      <c r="LR2" s="80"/>
      <c r="LS2" s="80"/>
      <c r="LT2" s="80"/>
      <c r="LU2" s="80"/>
      <c r="LV2" s="80"/>
      <c r="LW2" s="80"/>
      <c r="LX2" s="80"/>
      <c r="LY2" s="80"/>
      <c r="LZ2" s="80"/>
      <c r="MA2" s="80"/>
      <c r="MB2" s="80"/>
      <c r="MC2" s="80"/>
      <c r="MD2" s="80"/>
      <c r="ME2" s="80"/>
      <c r="MF2" s="80"/>
      <c r="MG2" s="80"/>
      <c r="MH2" s="80"/>
      <c r="MI2" s="80"/>
      <c r="MJ2" s="80"/>
      <c r="MK2" s="80"/>
      <c r="ML2" s="80"/>
      <c r="MM2" s="80"/>
      <c r="MN2" s="80"/>
      <c r="MO2" s="80"/>
      <c r="MP2" s="80"/>
      <c r="MQ2" s="80"/>
      <c r="MR2" s="80"/>
      <c r="MS2" s="80"/>
      <c r="MT2" s="80"/>
      <c r="MU2" s="80"/>
      <c r="MV2" s="80"/>
      <c r="MW2" s="80"/>
      <c r="MX2" s="80"/>
      <c r="MY2" s="80"/>
      <c r="MZ2" s="80"/>
      <c r="NA2" s="80"/>
      <c r="NB2" s="80"/>
      <c r="NC2" s="80"/>
      <c r="ND2" s="80"/>
      <c r="NE2" s="80"/>
      <c r="NF2" s="80"/>
      <c r="NG2" s="80"/>
      <c r="NH2" s="80"/>
      <c r="NI2" s="80"/>
      <c r="NJ2" s="80"/>
      <c r="NK2" s="80"/>
      <c r="NL2" s="80"/>
      <c r="NM2" s="80"/>
      <c r="NN2" s="80"/>
      <c r="NO2" s="80"/>
      <c r="NP2" s="80"/>
      <c r="NQ2" s="80"/>
      <c r="NR2" s="80"/>
      <c r="NS2" s="80"/>
      <c r="NT2" s="80"/>
      <c r="NU2" s="80"/>
      <c r="NV2" s="80"/>
      <c r="NW2" s="80"/>
      <c r="NX2" s="80"/>
      <c r="NY2" s="80"/>
      <c r="NZ2" s="80"/>
      <c r="OA2" s="80"/>
      <c r="OB2" s="80"/>
      <c r="OC2" s="80"/>
      <c r="OD2" s="80"/>
      <c r="OE2" s="80"/>
      <c r="OF2" s="80"/>
      <c r="OG2" s="80"/>
      <c r="OH2" s="80"/>
      <c r="OI2" s="80"/>
      <c r="OJ2" s="80"/>
      <c r="OK2" s="80"/>
      <c r="OL2" s="80"/>
      <c r="OM2" s="80"/>
      <c r="ON2" s="80"/>
      <c r="OO2" s="80"/>
      <c r="OP2" s="80"/>
      <c r="OQ2" s="80"/>
      <c r="OR2" s="80"/>
      <c r="OS2" s="80"/>
      <c r="OT2" s="80"/>
      <c r="OU2" s="80"/>
      <c r="OV2" s="80"/>
      <c r="OW2" s="80"/>
      <c r="OX2" s="80"/>
      <c r="OY2" s="80"/>
      <c r="OZ2" s="80"/>
      <c r="PA2" s="80"/>
      <c r="PB2" s="80"/>
      <c r="PC2" s="80"/>
      <c r="PD2" s="80"/>
      <c r="PE2" s="80"/>
      <c r="PF2" s="80"/>
      <c r="PG2" s="80"/>
      <c r="PH2" s="80"/>
      <c r="PI2" s="80"/>
      <c r="PJ2" s="80"/>
      <c r="PK2" s="80"/>
      <c r="PL2" s="80"/>
      <c r="PM2" s="80"/>
      <c r="PN2" s="80"/>
      <c r="PO2" s="80"/>
      <c r="PP2" s="80"/>
      <c r="PQ2" s="80"/>
      <c r="PR2" s="80"/>
      <c r="PS2" s="80"/>
      <c r="PT2" s="80"/>
      <c r="PU2" s="80"/>
      <c r="PV2" s="80"/>
      <c r="PW2" s="80"/>
      <c r="PX2" s="80"/>
      <c r="PY2" s="80"/>
      <c r="PZ2" s="80"/>
      <c r="QA2" s="80"/>
      <c r="QB2" s="80"/>
      <c r="QC2" s="80"/>
      <c r="QD2" s="80"/>
      <c r="QE2" s="80"/>
      <c r="QF2" s="80"/>
      <c r="QG2" s="80"/>
      <c r="QH2" s="80"/>
      <c r="QI2" s="80"/>
      <c r="QJ2" s="80"/>
      <c r="QK2" s="80"/>
      <c r="QL2" s="80"/>
      <c r="QM2" s="80"/>
      <c r="QN2" s="80"/>
      <c r="QO2" s="80"/>
      <c r="QP2" s="80"/>
      <c r="QQ2" s="80"/>
      <c r="QR2" s="80"/>
      <c r="QS2" s="80"/>
      <c r="QT2" s="80"/>
      <c r="QU2" s="80"/>
      <c r="QV2" s="80"/>
      <c r="QW2" s="80"/>
      <c r="QX2" s="80"/>
      <c r="QY2" s="80"/>
      <c r="QZ2" s="80"/>
      <c r="RA2" s="80"/>
      <c r="RB2" s="80"/>
      <c r="RC2" s="80"/>
      <c r="RD2" s="80"/>
      <c r="RE2" s="80"/>
      <c r="RF2" s="80"/>
      <c r="RG2" s="80"/>
      <c r="RH2" s="80"/>
      <c r="RI2" s="80"/>
      <c r="RJ2" s="80"/>
      <c r="RK2" s="80"/>
      <c r="RL2" s="80"/>
      <c r="RM2" s="80"/>
      <c r="RN2" s="80"/>
      <c r="RO2" s="80"/>
      <c r="RP2" s="80"/>
      <c r="RQ2" s="80"/>
      <c r="RR2" s="80"/>
      <c r="RS2" s="80"/>
      <c r="RT2" s="80"/>
      <c r="RU2" s="80"/>
      <c r="RV2" s="80"/>
      <c r="RW2" s="80"/>
      <c r="RX2" s="80"/>
      <c r="RY2" s="80"/>
      <c r="RZ2" s="80"/>
      <c r="SA2" s="80"/>
      <c r="SB2" s="80"/>
      <c r="SC2" s="80"/>
      <c r="SD2" s="80"/>
      <c r="SE2" s="80"/>
      <c r="SF2" s="80"/>
      <c r="SG2" s="80"/>
      <c r="SH2" s="80"/>
      <c r="SI2" s="80"/>
      <c r="SJ2" s="80"/>
      <c r="SK2" s="80"/>
      <c r="SL2" s="80"/>
      <c r="SM2" s="80"/>
      <c r="SN2" s="80"/>
      <c r="SO2" s="80"/>
      <c r="SP2" s="80"/>
      <c r="SQ2" s="80"/>
      <c r="SR2" s="80"/>
      <c r="SS2" s="80"/>
      <c r="ST2" s="80"/>
      <c r="SU2" s="80"/>
      <c r="SV2" s="80"/>
      <c r="SW2" s="80"/>
      <c r="SX2" s="80"/>
      <c r="SY2" s="80"/>
      <c r="SZ2" s="80"/>
      <c r="TA2" s="80"/>
      <c r="TB2" s="80"/>
      <c r="TC2" s="80"/>
      <c r="TD2" s="80"/>
      <c r="TE2" s="80"/>
      <c r="TF2" s="80"/>
      <c r="TG2" s="80"/>
      <c r="TH2" s="80"/>
      <c r="TI2" s="80"/>
      <c r="TJ2" s="80"/>
      <c r="TK2" s="80"/>
      <c r="TL2" s="80"/>
      <c r="TM2" s="80"/>
      <c r="TN2" s="80"/>
      <c r="TO2" s="80"/>
      <c r="TP2" s="80"/>
      <c r="TQ2" s="80"/>
      <c r="TR2" s="80"/>
      <c r="TS2" s="80"/>
      <c r="TT2" s="80"/>
      <c r="TU2" s="80"/>
      <c r="TV2" s="80"/>
      <c r="TW2" s="80"/>
      <c r="TX2" s="80"/>
      <c r="TY2" s="80"/>
      <c r="TZ2" s="80"/>
      <c r="UA2" s="80"/>
      <c r="UB2" s="80"/>
      <c r="UC2" s="80"/>
      <c r="UD2" s="80"/>
      <c r="UE2" s="80"/>
      <c r="UF2" s="80"/>
      <c r="UG2" s="80"/>
      <c r="UH2" s="80"/>
      <c r="UI2" s="80"/>
      <c r="UJ2" s="80"/>
      <c r="UK2" s="80"/>
      <c r="UL2" s="80"/>
      <c r="UM2" s="80"/>
      <c r="UN2" s="80"/>
      <c r="UO2" s="80"/>
      <c r="UP2" s="80"/>
      <c r="UQ2" s="80"/>
      <c r="UR2" s="80"/>
      <c r="US2" s="80"/>
      <c r="UT2" s="80"/>
      <c r="UU2" s="80"/>
      <c r="UV2" s="80"/>
      <c r="UW2" s="80"/>
      <c r="UX2" s="80"/>
      <c r="UY2" s="80"/>
      <c r="UZ2" s="80"/>
      <c r="VA2" s="80"/>
      <c r="VB2" s="80"/>
      <c r="VC2" s="80"/>
      <c r="VD2" s="80"/>
      <c r="VE2" s="80"/>
      <c r="VF2" s="80"/>
      <c r="VG2" s="80"/>
      <c r="VH2" s="80"/>
      <c r="VI2" s="80"/>
      <c r="VJ2" s="80"/>
      <c r="VK2" s="80"/>
      <c r="VL2" s="80"/>
      <c r="VM2" s="80"/>
      <c r="VN2" s="80"/>
      <c r="VO2" s="80"/>
      <c r="VP2" s="80"/>
      <c r="VQ2" s="80"/>
      <c r="VR2" s="80"/>
      <c r="VS2" s="80"/>
      <c r="VT2" s="80"/>
      <c r="VU2" s="80"/>
      <c r="VV2" s="80"/>
      <c r="VW2" s="80"/>
      <c r="VX2" s="80"/>
      <c r="VY2" s="80"/>
      <c r="VZ2" s="80"/>
      <c r="WA2" s="80"/>
      <c r="WB2" s="80"/>
      <c r="WC2" s="80"/>
      <c r="WD2" s="80"/>
      <c r="WE2" s="80"/>
      <c r="WF2" s="80"/>
      <c r="WG2" s="80"/>
      <c r="WH2" s="80"/>
      <c r="WI2" s="80"/>
      <c r="WJ2" s="80"/>
      <c r="WK2" s="80"/>
      <c r="WL2" s="80"/>
      <c r="WM2" s="80"/>
      <c r="WN2" s="80"/>
      <c r="WO2" s="80"/>
      <c r="WP2" s="80"/>
      <c r="WQ2" s="80"/>
      <c r="WR2" s="80"/>
      <c r="WS2" s="80"/>
      <c r="WT2" s="80"/>
      <c r="WU2" s="80"/>
      <c r="WV2" s="80"/>
      <c r="WW2" s="80"/>
      <c r="WX2" s="80"/>
      <c r="WY2" s="80"/>
      <c r="WZ2" s="80"/>
      <c r="XA2" s="80"/>
      <c r="XB2" s="80"/>
      <c r="XC2" s="80"/>
      <c r="XD2" s="80"/>
      <c r="XE2" s="80"/>
      <c r="XF2" s="80"/>
      <c r="XG2" s="80"/>
      <c r="XH2" s="80"/>
      <c r="XI2" s="80"/>
      <c r="XJ2" s="80"/>
      <c r="XK2" s="80"/>
      <c r="XL2" s="80"/>
      <c r="XM2" s="80"/>
      <c r="XN2" s="80"/>
      <c r="XO2" s="80"/>
      <c r="XP2" s="80"/>
      <c r="XQ2" s="80"/>
      <c r="XR2" s="80"/>
      <c r="XS2" s="80"/>
      <c r="XT2" s="80"/>
      <c r="XU2" s="80"/>
      <c r="XV2" s="80"/>
      <c r="XW2" s="80"/>
      <c r="XX2" s="80"/>
      <c r="XY2" s="80"/>
      <c r="XZ2" s="80"/>
      <c r="YA2" s="80"/>
      <c r="YB2" s="80"/>
      <c r="YC2" s="80"/>
      <c r="YD2" s="80"/>
      <c r="YE2" s="80"/>
      <c r="YF2" s="80"/>
      <c r="YG2" s="80"/>
      <c r="YH2" s="80"/>
      <c r="YI2" s="80"/>
      <c r="YJ2" s="80"/>
      <c r="YK2" s="80"/>
      <c r="YL2" s="80"/>
      <c r="YM2" s="80"/>
      <c r="YN2" s="80"/>
      <c r="YO2" s="80"/>
      <c r="YP2" s="80"/>
      <c r="YQ2" s="80"/>
      <c r="YR2" s="80"/>
      <c r="YS2" s="80"/>
      <c r="YT2" s="80"/>
      <c r="YU2" s="80"/>
      <c r="YV2" s="80"/>
      <c r="YW2" s="80"/>
      <c r="YX2" s="80"/>
      <c r="YY2" s="80"/>
      <c r="YZ2" s="80"/>
      <c r="ZA2" s="80"/>
      <c r="ZB2" s="80"/>
      <c r="ZC2" s="80"/>
      <c r="ZD2" s="80"/>
      <c r="ZE2" s="80"/>
      <c r="ZF2" s="80"/>
      <c r="ZG2" s="80"/>
      <c r="ZH2" s="80"/>
      <c r="ZI2" s="80"/>
      <c r="ZJ2" s="80"/>
      <c r="ZK2" s="80"/>
      <c r="ZL2" s="80"/>
      <c r="ZM2" s="80"/>
      <c r="ZN2" s="80"/>
      <c r="ZO2" s="80"/>
      <c r="ZP2" s="80"/>
      <c r="ZQ2" s="80"/>
      <c r="ZR2" s="80"/>
      <c r="ZS2" s="80"/>
      <c r="ZT2" s="80"/>
      <c r="ZU2" s="80"/>
      <c r="ZV2" s="80"/>
      <c r="ZW2" s="80"/>
      <c r="ZX2" s="80"/>
      <c r="ZY2" s="80"/>
      <c r="ZZ2" s="80"/>
      <c r="AAA2" s="80"/>
      <c r="AAB2" s="80"/>
      <c r="AAC2" s="80"/>
      <c r="AAD2" s="80"/>
      <c r="AAE2" s="80"/>
      <c r="AAF2" s="80"/>
      <c r="AAG2" s="80"/>
      <c r="AAH2" s="80"/>
      <c r="AAI2" s="80"/>
      <c r="AAJ2" s="80"/>
      <c r="AAK2" s="80"/>
      <c r="AAL2" s="80"/>
      <c r="AAM2" s="80"/>
      <c r="AAN2" s="80"/>
      <c r="AAO2" s="80"/>
      <c r="AAP2" s="80"/>
      <c r="AAQ2" s="80"/>
      <c r="AAR2" s="80"/>
      <c r="AAS2" s="80"/>
      <c r="AAT2" s="80"/>
      <c r="AAU2" s="80"/>
      <c r="AAV2" s="80"/>
      <c r="AAW2" s="80"/>
      <c r="AAX2" s="80"/>
      <c r="AAY2" s="80"/>
      <c r="AAZ2" s="80"/>
      <c r="ABA2" s="80"/>
      <c r="ABB2" s="80"/>
      <c r="ABC2" s="80"/>
      <c r="ABD2" s="80"/>
      <c r="ABE2" s="80"/>
      <c r="ABF2" s="80"/>
      <c r="ABG2" s="80"/>
      <c r="ABH2" s="80"/>
      <c r="ABI2" s="80"/>
      <c r="ABJ2" s="80"/>
      <c r="ABK2" s="80"/>
      <c r="ABL2" s="80"/>
      <c r="ABM2" s="80"/>
      <c r="ABN2" s="80"/>
      <c r="ABO2" s="80"/>
      <c r="ABP2" s="80"/>
      <c r="ABQ2" s="80"/>
      <c r="ABR2" s="80"/>
      <c r="ABS2" s="80"/>
      <c r="ABT2" s="80"/>
      <c r="ABU2" s="80"/>
      <c r="ABV2" s="80"/>
      <c r="ABW2" s="80"/>
      <c r="ABX2" s="80"/>
      <c r="ABY2" s="80"/>
      <c r="ABZ2" s="80"/>
      <c r="ACA2" s="80"/>
      <c r="ACB2" s="80"/>
      <c r="ACC2" s="80"/>
      <c r="ACD2" s="80"/>
      <c r="ACE2" s="80"/>
      <c r="ACF2" s="80"/>
      <c r="ACG2" s="80"/>
      <c r="ACH2" s="80"/>
      <c r="ACI2" s="80"/>
      <c r="ACJ2" s="80"/>
      <c r="ACK2" s="80"/>
      <c r="ACL2" s="80"/>
      <c r="ACM2" s="80"/>
      <c r="ACN2" s="80"/>
      <c r="ACO2" s="80"/>
      <c r="ACP2" s="80"/>
      <c r="ACQ2" s="80"/>
      <c r="ACR2" s="80"/>
      <c r="ACS2" s="80"/>
      <c r="ACT2" s="80"/>
      <c r="ACU2" s="80"/>
      <c r="ACV2" s="80"/>
      <c r="ACW2" s="80"/>
      <c r="ACX2" s="80"/>
      <c r="ACY2" s="80"/>
      <c r="ACZ2" s="80"/>
      <c r="ADA2" s="80"/>
      <c r="ADB2" s="80"/>
      <c r="ADC2" s="80"/>
      <c r="ADD2" s="80"/>
      <c r="ADE2" s="80"/>
      <c r="ADF2" s="80"/>
      <c r="ADG2" s="80"/>
      <c r="ADH2" s="80"/>
      <c r="ADI2" s="80"/>
      <c r="ADJ2" s="80"/>
      <c r="ADK2" s="80"/>
      <c r="ADL2" s="80"/>
      <c r="ADM2" s="80"/>
      <c r="ADN2" s="80"/>
      <c r="ADO2" s="80"/>
      <c r="ADP2" s="80"/>
      <c r="ADQ2" s="80"/>
      <c r="ADR2" s="80"/>
      <c r="ADS2" s="80"/>
      <c r="ADT2" s="80"/>
      <c r="ADU2" s="80"/>
      <c r="ADV2" s="80"/>
      <c r="ADW2" s="80"/>
      <c r="ADX2" s="80"/>
      <c r="ADY2" s="80"/>
      <c r="ADZ2" s="80"/>
      <c r="AEA2" s="80"/>
      <c r="AEB2" s="80"/>
      <c r="AEC2" s="80"/>
      <c r="AED2" s="80"/>
      <c r="AEE2" s="80"/>
      <c r="AEF2" s="80"/>
      <c r="AEG2" s="80"/>
      <c r="AEH2" s="80"/>
      <c r="AEI2" s="80"/>
      <c r="AEJ2" s="80"/>
      <c r="AEK2" s="80"/>
      <c r="AEL2" s="80"/>
      <c r="AEM2" s="80"/>
      <c r="AEN2" s="80"/>
      <c r="AEO2" s="80"/>
      <c r="AEP2" s="80"/>
      <c r="AEQ2" s="80"/>
      <c r="AER2" s="80"/>
      <c r="AES2" s="80"/>
      <c r="AET2" s="80"/>
      <c r="AEU2" s="80"/>
      <c r="AEV2" s="80"/>
      <c r="AEW2" s="80"/>
      <c r="AEX2" s="80"/>
      <c r="AEY2" s="80"/>
      <c r="AEZ2" s="80"/>
      <c r="AFA2" s="80"/>
      <c r="AFB2" s="80"/>
      <c r="AFC2" s="80"/>
      <c r="AFD2" s="80"/>
      <c r="AFE2" s="80"/>
      <c r="AFF2" s="80"/>
      <c r="AFG2" s="80"/>
      <c r="AFH2" s="80"/>
      <c r="AFI2" s="80"/>
      <c r="AFJ2" s="80"/>
      <c r="AFK2" s="80"/>
      <c r="AFL2" s="80"/>
      <c r="AFM2" s="80"/>
      <c r="AFN2" s="80"/>
      <c r="AFO2" s="80"/>
      <c r="AFP2" s="80"/>
      <c r="AFQ2" s="80"/>
      <c r="AFR2" s="80"/>
      <c r="AFS2" s="80"/>
      <c r="AFT2" s="80"/>
      <c r="AFU2" s="80"/>
      <c r="AFV2" s="80"/>
      <c r="AFW2" s="80"/>
      <c r="AFX2" s="80"/>
      <c r="AFY2" s="80"/>
      <c r="AFZ2" s="80"/>
      <c r="AGA2" s="80"/>
      <c r="AGB2" s="80"/>
      <c r="AGC2" s="80"/>
      <c r="AGD2" s="80"/>
      <c r="AGE2" s="80"/>
      <c r="AGF2" s="80"/>
      <c r="AGG2" s="80"/>
      <c r="AGH2" s="80"/>
      <c r="AGI2" s="80"/>
      <c r="AGJ2" s="80"/>
      <c r="AGK2" s="80"/>
      <c r="AGL2" s="80"/>
      <c r="AGM2" s="80"/>
      <c r="AGN2" s="80"/>
      <c r="AGO2" s="80"/>
      <c r="AGP2" s="80"/>
      <c r="AGQ2" s="80"/>
      <c r="AGR2" s="80"/>
      <c r="AGS2" s="80"/>
      <c r="AGT2" s="80"/>
      <c r="AGU2" s="80"/>
      <c r="AGV2" s="80"/>
      <c r="AGW2" s="80"/>
      <c r="AGX2" s="80"/>
      <c r="AGY2" s="80"/>
      <c r="AGZ2" s="80"/>
      <c r="AHA2" s="80"/>
      <c r="AHB2" s="80"/>
      <c r="AHC2" s="80"/>
      <c r="AHD2" s="80"/>
      <c r="AHE2" s="80"/>
      <c r="AHF2" s="80"/>
      <c r="AHG2" s="80"/>
      <c r="AHH2" s="80"/>
      <c r="AHI2" s="80"/>
      <c r="AHJ2" s="80"/>
      <c r="AHK2" s="80"/>
      <c r="AHL2" s="80"/>
      <c r="AHM2" s="80"/>
      <c r="AHN2" s="80"/>
      <c r="AHO2" s="80"/>
      <c r="AHP2" s="80"/>
      <c r="AHQ2" s="80"/>
      <c r="AHR2" s="80"/>
      <c r="AHS2" s="80"/>
      <c r="AHT2" s="80"/>
      <c r="AHU2" s="80"/>
      <c r="AHV2" s="80"/>
      <c r="AHW2" s="80"/>
      <c r="AHX2" s="80"/>
      <c r="AHY2" s="80"/>
      <c r="AHZ2" s="80"/>
      <c r="AIA2" s="80"/>
      <c r="AIB2" s="80"/>
      <c r="AIC2" s="80"/>
      <c r="AID2" s="80"/>
      <c r="AIE2" s="80"/>
      <c r="AIF2" s="80"/>
      <c r="AIG2" s="80"/>
      <c r="AIH2" s="80"/>
      <c r="AII2" s="80"/>
      <c r="AIJ2" s="80"/>
      <c r="AIK2" s="80"/>
      <c r="AIL2" s="80"/>
      <c r="AIM2" s="80"/>
      <c r="AIN2" s="80"/>
      <c r="AIO2" s="80"/>
      <c r="AIP2" s="80"/>
      <c r="AIQ2" s="80"/>
      <c r="AIR2" s="80"/>
      <c r="AIS2" s="80"/>
      <c r="AIT2" s="80"/>
      <c r="AIU2" s="80"/>
      <c r="AIV2" s="80"/>
      <c r="AIW2" s="80"/>
      <c r="AIX2" s="80"/>
      <c r="AIY2" s="80"/>
      <c r="AIZ2" s="80"/>
      <c r="AJA2" s="80"/>
      <c r="AJB2" s="80"/>
      <c r="AJC2" s="80"/>
      <c r="AJD2" s="80"/>
      <c r="AJE2" s="80"/>
      <c r="AJF2" s="80"/>
      <c r="AJG2" s="80"/>
      <c r="AJH2" s="80"/>
      <c r="AJI2" s="80"/>
      <c r="AJJ2" s="80"/>
      <c r="AJK2" s="80"/>
      <c r="AJL2" s="80"/>
      <c r="AJM2" s="80"/>
      <c r="AJN2" s="80"/>
      <c r="AJO2" s="80"/>
      <c r="AJP2" s="80"/>
      <c r="AJQ2" s="80"/>
      <c r="AJR2" s="80"/>
      <c r="AJS2" s="80"/>
      <c r="AJT2" s="80"/>
      <c r="AJU2" s="80"/>
      <c r="AJV2" s="80"/>
      <c r="AJW2" s="80"/>
      <c r="AJX2" s="80"/>
      <c r="AJY2" s="80"/>
      <c r="AJZ2" s="80"/>
      <c r="AKA2" s="80"/>
      <c r="AKB2" s="80"/>
      <c r="AKC2" s="80"/>
      <c r="AKD2" s="80"/>
      <c r="AKE2" s="80"/>
      <c r="AKF2" s="80"/>
      <c r="AKG2" s="80"/>
      <c r="AKH2" s="80"/>
      <c r="AKI2" s="80"/>
      <c r="AKJ2" s="80"/>
      <c r="AKK2" s="80"/>
      <c r="AKL2" s="80"/>
      <c r="AKM2" s="80"/>
      <c r="AKN2" s="80"/>
      <c r="AKO2" s="80"/>
      <c r="AKP2" s="80"/>
      <c r="AKQ2" s="80"/>
      <c r="AKR2" s="80"/>
      <c r="AKS2" s="80"/>
      <c r="AKT2" s="80"/>
      <c r="AKU2" s="80"/>
      <c r="AKV2" s="80"/>
      <c r="AKW2" s="80"/>
      <c r="AKX2" s="80"/>
      <c r="AKY2" s="80"/>
      <c r="AKZ2" s="80"/>
      <c r="ALA2" s="80"/>
      <c r="ALB2" s="80"/>
      <c r="ALC2" s="80"/>
      <c r="ALD2" s="80"/>
      <c r="ALE2" s="80"/>
      <c r="ALF2" s="80"/>
      <c r="ALG2" s="80"/>
      <c r="ALH2" s="80"/>
      <c r="ALI2" s="80"/>
      <c r="ALJ2" s="80"/>
      <c r="ALK2" s="80"/>
    </row>
    <row r="3" spans="1:999" s="81" customFormat="1" ht="18" customHeight="1">
      <c r="A3" s="446" t="s">
        <v>4</v>
      </c>
      <c r="B3" s="446"/>
      <c r="C3" s="82"/>
      <c r="D3" s="82"/>
      <c r="E3" s="82"/>
      <c r="F3" s="82"/>
      <c r="G3" s="82"/>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80"/>
      <c r="FQ3" s="80"/>
      <c r="FR3" s="80"/>
      <c r="FS3" s="80"/>
      <c r="FT3" s="80"/>
      <c r="FU3" s="80"/>
      <c r="FV3" s="80"/>
      <c r="FW3" s="80"/>
      <c r="FX3" s="80"/>
      <c r="FY3" s="80"/>
      <c r="FZ3" s="80"/>
      <c r="GA3" s="80"/>
      <c r="GB3" s="80"/>
      <c r="GC3" s="80"/>
      <c r="GD3" s="80"/>
      <c r="GE3" s="80"/>
      <c r="GF3" s="80"/>
      <c r="GG3" s="80"/>
      <c r="GH3" s="80"/>
      <c r="GI3" s="80"/>
      <c r="GJ3" s="80"/>
      <c r="GK3" s="80"/>
      <c r="GL3" s="80"/>
      <c r="GM3" s="80"/>
      <c r="GN3" s="80"/>
      <c r="GO3" s="80"/>
      <c r="GP3" s="80"/>
      <c r="GQ3" s="80"/>
      <c r="GR3" s="80"/>
      <c r="GS3" s="80"/>
      <c r="GT3" s="80"/>
      <c r="GU3" s="80"/>
      <c r="GV3" s="80"/>
      <c r="GW3" s="80"/>
      <c r="GX3" s="80"/>
      <c r="GY3" s="80"/>
      <c r="GZ3" s="80"/>
      <c r="HA3" s="80"/>
      <c r="HB3" s="80"/>
      <c r="HC3" s="80"/>
      <c r="HD3" s="80"/>
      <c r="HE3" s="80"/>
      <c r="HF3" s="80"/>
      <c r="HG3" s="80"/>
      <c r="HH3" s="80"/>
      <c r="HI3" s="80"/>
      <c r="HJ3" s="80"/>
      <c r="HK3" s="80"/>
      <c r="HL3" s="80"/>
      <c r="HM3" s="80"/>
      <c r="HN3" s="80"/>
      <c r="HO3" s="80"/>
      <c r="HP3" s="80"/>
      <c r="HQ3" s="80"/>
      <c r="HR3" s="80"/>
      <c r="HS3" s="80"/>
      <c r="HT3" s="80"/>
      <c r="HU3" s="80"/>
      <c r="HV3" s="80"/>
      <c r="HW3" s="80"/>
      <c r="HX3" s="80"/>
      <c r="HY3" s="80"/>
      <c r="HZ3" s="80"/>
      <c r="IA3" s="80"/>
      <c r="IB3" s="80"/>
      <c r="IC3" s="80"/>
      <c r="ID3" s="80"/>
      <c r="IE3" s="80"/>
      <c r="IF3" s="80"/>
      <c r="IG3" s="80"/>
      <c r="IH3" s="80"/>
      <c r="II3" s="80"/>
      <c r="IJ3" s="80"/>
      <c r="IK3" s="80"/>
      <c r="IL3" s="80"/>
      <c r="IM3" s="80"/>
      <c r="IN3" s="80"/>
      <c r="IO3" s="80"/>
      <c r="IP3" s="80"/>
      <c r="IQ3" s="80"/>
      <c r="IR3" s="80"/>
      <c r="IS3" s="80"/>
      <c r="IT3" s="80"/>
      <c r="IU3" s="80"/>
      <c r="IV3" s="80"/>
      <c r="IW3" s="80"/>
      <c r="IX3" s="80"/>
      <c r="IY3" s="80"/>
      <c r="IZ3" s="80"/>
      <c r="JA3" s="80"/>
      <c r="JB3" s="80"/>
      <c r="JC3" s="80"/>
      <c r="JD3" s="80"/>
      <c r="JE3" s="80"/>
      <c r="JF3" s="80"/>
      <c r="JG3" s="80"/>
      <c r="JH3" s="80"/>
      <c r="JI3" s="80"/>
      <c r="JJ3" s="80"/>
      <c r="JK3" s="80"/>
      <c r="JL3" s="80"/>
      <c r="JM3" s="80"/>
      <c r="JN3" s="80"/>
      <c r="JO3" s="80"/>
      <c r="JP3" s="80"/>
      <c r="JQ3" s="80"/>
      <c r="JR3" s="80"/>
      <c r="JS3" s="80"/>
      <c r="JT3" s="80"/>
      <c r="JU3" s="80"/>
      <c r="JV3" s="80"/>
      <c r="JW3" s="80"/>
      <c r="JX3" s="80"/>
      <c r="JY3" s="80"/>
      <c r="JZ3" s="80"/>
      <c r="KA3" s="80"/>
      <c r="KB3" s="80"/>
      <c r="KC3" s="80"/>
      <c r="KD3" s="80"/>
      <c r="KE3" s="80"/>
      <c r="KF3" s="80"/>
      <c r="KG3" s="80"/>
      <c r="KH3" s="80"/>
      <c r="KI3" s="80"/>
      <c r="KJ3" s="80"/>
      <c r="KK3" s="80"/>
      <c r="KL3" s="80"/>
      <c r="KM3" s="80"/>
      <c r="KN3" s="80"/>
      <c r="KO3" s="80"/>
      <c r="KP3" s="80"/>
      <c r="KQ3" s="80"/>
      <c r="KR3" s="80"/>
      <c r="KS3" s="80"/>
      <c r="KT3" s="80"/>
      <c r="KU3" s="80"/>
      <c r="KV3" s="80"/>
      <c r="KW3" s="80"/>
      <c r="KX3" s="80"/>
      <c r="KY3" s="80"/>
      <c r="KZ3" s="80"/>
      <c r="LA3" s="80"/>
      <c r="LB3" s="80"/>
      <c r="LC3" s="80"/>
      <c r="LD3" s="80"/>
      <c r="LE3" s="80"/>
      <c r="LF3" s="80"/>
      <c r="LG3" s="80"/>
      <c r="LH3" s="80"/>
      <c r="LI3" s="80"/>
      <c r="LJ3" s="80"/>
      <c r="LK3" s="80"/>
      <c r="LL3" s="80"/>
      <c r="LM3" s="80"/>
      <c r="LN3" s="80"/>
      <c r="LO3" s="80"/>
      <c r="LP3" s="80"/>
      <c r="LQ3" s="80"/>
      <c r="LR3" s="80"/>
      <c r="LS3" s="80"/>
      <c r="LT3" s="80"/>
      <c r="LU3" s="80"/>
      <c r="LV3" s="80"/>
      <c r="LW3" s="80"/>
      <c r="LX3" s="80"/>
      <c r="LY3" s="80"/>
      <c r="LZ3" s="80"/>
      <c r="MA3" s="80"/>
      <c r="MB3" s="80"/>
      <c r="MC3" s="80"/>
      <c r="MD3" s="80"/>
      <c r="ME3" s="80"/>
      <c r="MF3" s="80"/>
      <c r="MG3" s="80"/>
      <c r="MH3" s="80"/>
      <c r="MI3" s="80"/>
      <c r="MJ3" s="80"/>
      <c r="MK3" s="80"/>
      <c r="ML3" s="80"/>
      <c r="MM3" s="80"/>
      <c r="MN3" s="80"/>
      <c r="MO3" s="80"/>
      <c r="MP3" s="80"/>
      <c r="MQ3" s="80"/>
      <c r="MR3" s="80"/>
      <c r="MS3" s="80"/>
      <c r="MT3" s="80"/>
      <c r="MU3" s="80"/>
      <c r="MV3" s="80"/>
      <c r="MW3" s="80"/>
      <c r="MX3" s="80"/>
      <c r="MY3" s="80"/>
      <c r="MZ3" s="80"/>
      <c r="NA3" s="80"/>
      <c r="NB3" s="80"/>
      <c r="NC3" s="80"/>
      <c r="ND3" s="80"/>
      <c r="NE3" s="80"/>
      <c r="NF3" s="80"/>
      <c r="NG3" s="80"/>
      <c r="NH3" s="80"/>
      <c r="NI3" s="80"/>
      <c r="NJ3" s="80"/>
      <c r="NK3" s="80"/>
      <c r="NL3" s="80"/>
      <c r="NM3" s="80"/>
      <c r="NN3" s="80"/>
      <c r="NO3" s="80"/>
      <c r="NP3" s="80"/>
      <c r="NQ3" s="80"/>
      <c r="NR3" s="80"/>
      <c r="NS3" s="80"/>
      <c r="NT3" s="80"/>
      <c r="NU3" s="80"/>
      <c r="NV3" s="80"/>
      <c r="NW3" s="80"/>
      <c r="NX3" s="80"/>
      <c r="NY3" s="80"/>
      <c r="NZ3" s="80"/>
      <c r="OA3" s="80"/>
      <c r="OB3" s="80"/>
      <c r="OC3" s="80"/>
      <c r="OD3" s="80"/>
      <c r="OE3" s="80"/>
      <c r="OF3" s="80"/>
      <c r="OG3" s="80"/>
      <c r="OH3" s="80"/>
      <c r="OI3" s="80"/>
      <c r="OJ3" s="80"/>
      <c r="OK3" s="80"/>
      <c r="OL3" s="80"/>
      <c r="OM3" s="80"/>
      <c r="ON3" s="80"/>
      <c r="OO3" s="80"/>
      <c r="OP3" s="80"/>
      <c r="OQ3" s="80"/>
      <c r="OR3" s="80"/>
      <c r="OS3" s="80"/>
      <c r="OT3" s="80"/>
      <c r="OU3" s="80"/>
      <c r="OV3" s="80"/>
      <c r="OW3" s="80"/>
      <c r="OX3" s="80"/>
      <c r="OY3" s="80"/>
      <c r="OZ3" s="80"/>
      <c r="PA3" s="80"/>
      <c r="PB3" s="80"/>
      <c r="PC3" s="80"/>
      <c r="PD3" s="80"/>
      <c r="PE3" s="80"/>
      <c r="PF3" s="80"/>
      <c r="PG3" s="80"/>
      <c r="PH3" s="80"/>
      <c r="PI3" s="80"/>
      <c r="PJ3" s="80"/>
      <c r="PK3" s="80"/>
      <c r="PL3" s="80"/>
      <c r="PM3" s="80"/>
      <c r="PN3" s="80"/>
      <c r="PO3" s="80"/>
      <c r="PP3" s="80"/>
      <c r="PQ3" s="80"/>
      <c r="PR3" s="80"/>
      <c r="PS3" s="80"/>
      <c r="PT3" s="80"/>
      <c r="PU3" s="80"/>
      <c r="PV3" s="80"/>
      <c r="PW3" s="80"/>
      <c r="PX3" s="80"/>
      <c r="PY3" s="80"/>
      <c r="PZ3" s="80"/>
      <c r="QA3" s="80"/>
      <c r="QB3" s="80"/>
      <c r="QC3" s="80"/>
      <c r="QD3" s="80"/>
      <c r="QE3" s="80"/>
      <c r="QF3" s="80"/>
      <c r="QG3" s="80"/>
      <c r="QH3" s="80"/>
      <c r="QI3" s="80"/>
      <c r="QJ3" s="80"/>
      <c r="QK3" s="80"/>
      <c r="QL3" s="80"/>
      <c r="QM3" s="80"/>
      <c r="QN3" s="80"/>
      <c r="QO3" s="80"/>
      <c r="QP3" s="80"/>
      <c r="QQ3" s="80"/>
      <c r="QR3" s="80"/>
      <c r="QS3" s="80"/>
      <c r="QT3" s="80"/>
      <c r="QU3" s="80"/>
      <c r="QV3" s="80"/>
      <c r="QW3" s="80"/>
      <c r="QX3" s="80"/>
      <c r="QY3" s="80"/>
      <c r="QZ3" s="80"/>
      <c r="RA3" s="80"/>
      <c r="RB3" s="80"/>
      <c r="RC3" s="80"/>
      <c r="RD3" s="80"/>
      <c r="RE3" s="80"/>
      <c r="RF3" s="80"/>
      <c r="RG3" s="80"/>
      <c r="RH3" s="80"/>
      <c r="RI3" s="80"/>
      <c r="RJ3" s="80"/>
      <c r="RK3" s="80"/>
      <c r="RL3" s="80"/>
      <c r="RM3" s="80"/>
      <c r="RN3" s="80"/>
      <c r="RO3" s="80"/>
      <c r="RP3" s="80"/>
      <c r="RQ3" s="80"/>
      <c r="RR3" s="80"/>
      <c r="RS3" s="80"/>
      <c r="RT3" s="80"/>
      <c r="RU3" s="80"/>
      <c r="RV3" s="80"/>
      <c r="RW3" s="80"/>
      <c r="RX3" s="80"/>
      <c r="RY3" s="80"/>
      <c r="RZ3" s="80"/>
      <c r="SA3" s="80"/>
      <c r="SB3" s="80"/>
      <c r="SC3" s="80"/>
      <c r="SD3" s="80"/>
      <c r="SE3" s="80"/>
      <c r="SF3" s="80"/>
      <c r="SG3" s="80"/>
      <c r="SH3" s="80"/>
      <c r="SI3" s="80"/>
      <c r="SJ3" s="80"/>
      <c r="SK3" s="80"/>
      <c r="SL3" s="80"/>
      <c r="SM3" s="80"/>
      <c r="SN3" s="80"/>
      <c r="SO3" s="80"/>
      <c r="SP3" s="80"/>
      <c r="SQ3" s="80"/>
      <c r="SR3" s="80"/>
      <c r="SS3" s="80"/>
      <c r="ST3" s="80"/>
      <c r="SU3" s="80"/>
      <c r="SV3" s="80"/>
      <c r="SW3" s="80"/>
      <c r="SX3" s="80"/>
      <c r="SY3" s="80"/>
      <c r="SZ3" s="80"/>
      <c r="TA3" s="80"/>
      <c r="TB3" s="80"/>
      <c r="TC3" s="80"/>
      <c r="TD3" s="80"/>
      <c r="TE3" s="80"/>
      <c r="TF3" s="80"/>
      <c r="TG3" s="80"/>
      <c r="TH3" s="80"/>
      <c r="TI3" s="80"/>
      <c r="TJ3" s="80"/>
      <c r="TK3" s="80"/>
      <c r="TL3" s="80"/>
      <c r="TM3" s="80"/>
      <c r="TN3" s="80"/>
      <c r="TO3" s="80"/>
      <c r="TP3" s="80"/>
      <c r="TQ3" s="80"/>
      <c r="TR3" s="80"/>
      <c r="TS3" s="80"/>
      <c r="TT3" s="80"/>
      <c r="TU3" s="80"/>
      <c r="TV3" s="80"/>
      <c r="TW3" s="80"/>
      <c r="TX3" s="80"/>
      <c r="TY3" s="80"/>
      <c r="TZ3" s="80"/>
      <c r="UA3" s="80"/>
      <c r="UB3" s="80"/>
      <c r="UC3" s="80"/>
      <c r="UD3" s="80"/>
      <c r="UE3" s="80"/>
      <c r="UF3" s="80"/>
      <c r="UG3" s="80"/>
      <c r="UH3" s="80"/>
      <c r="UI3" s="80"/>
      <c r="UJ3" s="80"/>
      <c r="UK3" s="80"/>
      <c r="UL3" s="80"/>
      <c r="UM3" s="80"/>
      <c r="UN3" s="80"/>
      <c r="UO3" s="80"/>
      <c r="UP3" s="80"/>
      <c r="UQ3" s="80"/>
      <c r="UR3" s="80"/>
      <c r="US3" s="80"/>
      <c r="UT3" s="80"/>
      <c r="UU3" s="80"/>
      <c r="UV3" s="80"/>
      <c r="UW3" s="80"/>
      <c r="UX3" s="80"/>
      <c r="UY3" s="80"/>
      <c r="UZ3" s="80"/>
      <c r="VA3" s="80"/>
      <c r="VB3" s="80"/>
      <c r="VC3" s="80"/>
      <c r="VD3" s="80"/>
      <c r="VE3" s="80"/>
      <c r="VF3" s="80"/>
      <c r="VG3" s="80"/>
      <c r="VH3" s="80"/>
      <c r="VI3" s="80"/>
      <c r="VJ3" s="80"/>
      <c r="VK3" s="80"/>
      <c r="VL3" s="80"/>
      <c r="VM3" s="80"/>
      <c r="VN3" s="80"/>
      <c r="VO3" s="80"/>
      <c r="VP3" s="80"/>
      <c r="VQ3" s="80"/>
      <c r="VR3" s="80"/>
      <c r="VS3" s="80"/>
      <c r="VT3" s="80"/>
      <c r="VU3" s="80"/>
      <c r="VV3" s="80"/>
      <c r="VW3" s="80"/>
      <c r="VX3" s="80"/>
      <c r="VY3" s="80"/>
      <c r="VZ3" s="80"/>
      <c r="WA3" s="80"/>
      <c r="WB3" s="80"/>
      <c r="WC3" s="80"/>
      <c r="WD3" s="80"/>
      <c r="WE3" s="80"/>
      <c r="WF3" s="80"/>
      <c r="WG3" s="80"/>
      <c r="WH3" s="80"/>
      <c r="WI3" s="80"/>
      <c r="WJ3" s="80"/>
      <c r="WK3" s="80"/>
      <c r="WL3" s="80"/>
      <c r="WM3" s="80"/>
      <c r="WN3" s="80"/>
      <c r="WO3" s="80"/>
      <c r="WP3" s="80"/>
      <c r="WQ3" s="80"/>
      <c r="WR3" s="80"/>
      <c r="WS3" s="80"/>
      <c r="WT3" s="80"/>
      <c r="WU3" s="80"/>
      <c r="WV3" s="80"/>
      <c r="WW3" s="80"/>
      <c r="WX3" s="80"/>
      <c r="WY3" s="80"/>
      <c r="WZ3" s="80"/>
      <c r="XA3" s="80"/>
      <c r="XB3" s="80"/>
      <c r="XC3" s="80"/>
      <c r="XD3" s="80"/>
      <c r="XE3" s="80"/>
      <c r="XF3" s="80"/>
      <c r="XG3" s="80"/>
      <c r="XH3" s="80"/>
      <c r="XI3" s="80"/>
      <c r="XJ3" s="80"/>
      <c r="XK3" s="80"/>
      <c r="XL3" s="80"/>
      <c r="XM3" s="80"/>
      <c r="XN3" s="80"/>
      <c r="XO3" s="80"/>
      <c r="XP3" s="80"/>
      <c r="XQ3" s="80"/>
      <c r="XR3" s="80"/>
      <c r="XS3" s="80"/>
      <c r="XT3" s="80"/>
      <c r="XU3" s="80"/>
      <c r="XV3" s="80"/>
      <c r="XW3" s="80"/>
      <c r="XX3" s="80"/>
      <c r="XY3" s="80"/>
      <c r="XZ3" s="80"/>
      <c r="YA3" s="80"/>
      <c r="YB3" s="80"/>
      <c r="YC3" s="80"/>
      <c r="YD3" s="80"/>
      <c r="YE3" s="80"/>
      <c r="YF3" s="80"/>
      <c r="YG3" s="80"/>
      <c r="YH3" s="80"/>
      <c r="YI3" s="80"/>
      <c r="YJ3" s="80"/>
      <c r="YK3" s="80"/>
      <c r="YL3" s="80"/>
      <c r="YM3" s="80"/>
      <c r="YN3" s="80"/>
      <c r="YO3" s="80"/>
      <c r="YP3" s="80"/>
      <c r="YQ3" s="80"/>
      <c r="YR3" s="80"/>
      <c r="YS3" s="80"/>
      <c r="YT3" s="80"/>
      <c r="YU3" s="80"/>
      <c r="YV3" s="80"/>
      <c r="YW3" s="80"/>
      <c r="YX3" s="80"/>
      <c r="YY3" s="80"/>
      <c r="YZ3" s="80"/>
      <c r="ZA3" s="80"/>
      <c r="ZB3" s="80"/>
      <c r="ZC3" s="80"/>
      <c r="ZD3" s="80"/>
      <c r="ZE3" s="80"/>
      <c r="ZF3" s="80"/>
      <c r="ZG3" s="80"/>
      <c r="ZH3" s="80"/>
      <c r="ZI3" s="80"/>
      <c r="ZJ3" s="80"/>
      <c r="ZK3" s="80"/>
      <c r="ZL3" s="80"/>
      <c r="ZM3" s="80"/>
      <c r="ZN3" s="80"/>
      <c r="ZO3" s="80"/>
      <c r="ZP3" s="80"/>
      <c r="ZQ3" s="80"/>
      <c r="ZR3" s="80"/>
      <c r="ZS3" s="80"/>
      <c r="ZT3" s="80"/>
      <c r="ZU3" s="80"/>
      <c r="ZV3" s="80"/>
      <c r="ZW3" s="80"/>
      <c r="ZX3" s="80"/>
      <c r="ZY3" s="80"/>
      <c r="ZZ3" s="80"/>
      <c r="AAA3" s="80"/>
      <c r="AAB3" s="80"/>
      <c r="AAC3" s="80"/>
      <c r="AAD3" s="80"/>
      <c r="AAE3" s="80"/>
      <c r="AAF3" s="80"/>
      <c r="AAG3" s="80"/>
      <c r="AAH3" s="80"/>
      <c r="AAI3" s="80"/>
      <c r="AAJ3" s="80"/>
      <c r="AAK3" s="80"/>
      <c r="AAL3" s="80"/>
      <c r="AAM3" s="80"/>
      <c r="AAN3" s="80"/>
      <c r="AAO3" s="80"/>
      <c r="AAP3" s="80"/>
      <c r="AAQ3" s="80"/>
      <c r="AAR3" s="80"/>
      <c r="AAS3" s="80"/>
      <c r="AAT3" s="80"/>
      <c r="AAU3" s="80"/>
      <c r="AAV3" s="80"/>
      <c r="AAW3" s="80"/>
      <c r="AAX3" s="80"/>
      <c r="AAY3" s="80"/>
      <c r="AAZ3" s="80"/>
      <c r="ABA3" s="80"/>
      <c r="ABB3" s="80"/>
      <c r="ABC3" s="80"/>
      <c r="ABD3" s="80"/>
      <c r="ABE3" s="80"/>
      <c r="ABF3" s="80"/>
      <c r="ABG3" s="80"/>
      <c r="ABH3" s="80"/>
      <c r="ABI3" s="80"/>
      <c r="ABJ3" s="80"/>
      <c r="ABK3" s="80"/>
      <c r="ABL3" s="80"/>
      <c r="ABM3" s="80"/>
      <c r="ABN3" s="80"/>
      <c r="ABO3" s="80"/>
      <c r="ABP3" s="80"/>
      <c r="ABQ3" s="80"/>
      <c r="ABR3" s="80"/>
      <c r="ABS3" s="80"/>
      <c r="ABT3" s="80"/>
      <c r="ABU3" s="80"/>
      <c r="ABV3" s="80"/>
      <c r="ABW3" s="80"/>
      <c r="ABX3" s="80"/>
      <c r="ABY3" s="80"/>
      <c r="ABZ3" s="80"/>
      <c r="ACA3" s="80"/>
      <c r="ACB3" s="80"/>
      <c r="ACC3" s="80"/>
      <c r="ACD3" s="80"/>
      <c r="ACE3" s="80"/>
      <c r="ACF3" s="80"/>
      <c r="ACG3" s="80"/>
      <c r="ACH3" s="80"/>
      <c r="ACI3" s="80"/>
      <c r="ACJ3" s="80"/>
      <c r="ACK3" s="80"/>
      <c r="ACL3" s="80"/>
      <c r="ACM3" s="80"/>
      <c r="ACN3" s="80"/>
      <c r="ACO3" s="80"/>
      <c r="ACP3" s="80"/>
      <c r="ACQ3" s="80"/>
      <c r="ACR3" s="80"/>
      <c r="ACS3" s="80"/>
      <c r="ACT3" s="80"/>
      <c r="ACU3" s="80"/>
      <c r="ACV3" s="80"/>
      <c r="ACW3" s="80"/>
      <c r="ACX3" s="80"/>
      <c r="ACY3" s="80"/>
      <c r="ACZ3" s="80"/>
      <c r="ADA3" s="80"/>
      <c r="ADB3" s="80"/>
      <c r="ADC3" s="80"/>
      <c r="ADD3" s="80"/>
      <c r="ADE3" s="80"/>
      <c r="ADF3" s="80"/>
      <c r="ADG3" s="80"/>
      <c r="ADH3" s="80"/>
      <c r="ADI3" s="80"/>
      <c r="ADJ3" s="80"/>
      <c r="ADK3" s="80"/>
      <c r="ADL3" s="80"/>
      <c r="ADM3" s="80"/>
      <c r="ADN3" s="80"/>
      <c r="ADO3" s="80"/>
      <c r="ADP3" s="80"/>
      <c r="ADQ3" s="80"/>
      <c r="ADR3" s="80"/>
      <c r="ADS3" s="80"/>
      <c r="ADT3" s="80"/>
      <c r="ADU3" s="80"/>
      <c r="ADV3" s="80"/>
      <c r="ADW3" s="80"/>
      <c r="ADX3" s="80"/>
      <c r="ADY3" s="80"/>
      <c r="ADZ3" s="80"/>
      <c r="AEA3" s="80"/>
      <c r="AEB3" s="80"/>
      <c r="AEC3" s="80"/>
      <c r="AED3" s="80"/>
      <c r="AEE3" s="80"/>
      <c r="AEF3" s="80"/>
      <c r="AEG3" s="80"/>
      <c r="AEH3" s="80"/>
      <c r="AEI3" s="80"/>
      <c r="AEJ3" s="80"/>
      <c r="AEK3" s="80"/>
      <c r="AEL3" s="80"/>
      <c r="AEM3" s="80"/>
      <c r="AEN3" s="80"/>
      <c r="AEO3" s="80"/>
      <c r="AEP3" s="80"/>
      <c r="AEQ3" s="80"/>
      <c r="AER3" s="80"/>
      <c r="AES3" s="80"/>
      <c r="AET3" s="80"/>
      <c r="AEU3" s="80"/>
      <c r="AEV3" s="80"/>
      <c r="AEW3" s="80"/>
      <c r="AEX3" s="80"/>
      <c r="AEY3" s="80"/>
      <c r="AEZ3" s="80"/>
      <c r="AFA3" s="80"/>
      <c r="AFB3" s="80"/>
      <c r="AFC3" s="80"/>
      <c r="AFD3" s="80"/>
      <c r="AFE3" s="80"/>
      <c r="AFF3" s="80"/>
      <c r="AFG3" s="80"/>
      <c r="AFH3" s="80"/>
      <c r="AFI3" s="80"/>
      <c r="AFJ3" s="80"/>
      <c r="AFK3" s="80"/>
      <c r="AFL3" s="80"/>
      <c r="AFM3" s="80"/>
      <c r="AFN3" s="80"/>
      <c r="AFO3" s="80"/>
      <c r="AFP3" s="80"/>
      <c r="AFQ3" s="80"/>
      <c r="AFR3" s="80"/>
      <c r="AFS3" s="80"/>
      <c r="AFT3" s="80"/>
      <c r="AFU3" s="80"/>
      <c r="AFV3" s="80"/>
      <c r="AFW3" s="80"/>
      <c r="AFX3" s="80"/>
      <c r="AFY3" s="80"/>
      <c r="AFZ3" s="80"/>
      <c r="AGA3" s="80"/>
      <c r="AGB3" s="80"/>
      <c r="AGC3" s="80"/>
      <c r="AGD3" s="80"/>
      <c r="AGE3" s="80"/>
      <c r="AGF3" s="80"/>
      <c r="AGG3" s="80"/>
      <c r="AGH3" s="80"/>
      <c r="AGI3" s="80"/>
      <c r="AGJ3" s="80"/>
      <c r="AGK3" s="80"/>
      <c r="AGL3" s="80"/>
      <c r="AGM3" s="80"/>
      <c r="AGN3" s="80"/>
      <c r="AGO3" s="80"/>
      <c r="AGP3" s="80"/>
      <c r="AGQ3" s="80"/>
      <c r="AGR3" s="80"/>
      <c r="AGS3" s="80"/>
      <c r="AGT3" s="80"/>
      <c r="AGU3" s="80"/>
      <c r="AGV3" s="80"/>
      <c r="AGW3" s="80"/>
      <c r="AGX3" s="80"/>
      <c r="AGY3" s="80"/>
      <c r="AGZ3" s="80"/>
      <c r="AHA3" s="80"/>
      <c r="AHB3" s="80"/>
      <c r="AHC3" s="80"/>
      <c r="AHD3" s="80"/>
      <c r="AHE3" s="80"/>
      <c r="AHF3" s="80"/>
      <c r="AHG3" s="80"/>
      <c r="AHH3" s="80"/>
      <c r="AHI3" s="80"/>
      <c r="AHJ3" s="80"/>
      <c r="AHK3" s="80"/>
      <c r="AHL3" s="80"/>
      <c r="AHM3" s="80"/>
      <c r="AHN3" s="80"/>
      <c r="AHO3" s="80"/>
      <c r="AHP3" s="80"/>
      <c r="AHQ3" s="80"/>
      <c r="AHR3" s="80"/>
      <c r="AHS3" s="80"/>
      <c r="AHT3" s="80"/>
      <c r="AHU3" s="80"/>
      <c r="AHV3" s="80"/>
      <c r="AHW3" s="80"/>
      <c r="AHX3" s="80"/>
      <c r="AHY3" s="80"/>
      <c r="AHZ3" s="80"/>
      <c r="AIA3" s="80"/>
      <c r="AIB3" s="80"/>
      <c r="AIC3" s="80"/>
      <c r="AID3" s="80"/>
      <c r="AIE3" s="80"/>
      <c r="AIF3" s="80"/>
      <c r="AIG3" s="80"/>
      <c r="AIH3" s="80"/>
      <c r="AII3" s="80"/>
      <c r="AIJ3" s="80"/>
      <c r="AIK3" s="80"/>
      <c r="AIL3" s="80"/>
      <c r="AIM3" s="80"/>
      <c r="AIN3" s="80"/>
      <c r="AIO3" s="80"/>
      <c r="AIP3" s="80"/>
      <c r="AIQ3" s="80"/>
      <c r="AIR3" s="80"/>
      <c r="AIS3" s="80"/>
      <c r="AIT3" s="80"/>
      <c r="AIU3" s="80"/>
      <c r="AIV3" s="80"/>
      <c r="AIW3" s="80"/>
      <c r="AIX3" s="80"/>
      <c r="AIY3" s="80"/>
      <c r="AIZ3" s="80"/>
      <c r="AJA3" s="80"/>
      <c r="AJB3" s="80"/>
      <c r="AJC3" s="80"/>
      <c r="AJD3" s="80"/>
      <c r="AJE3" s="80"/>
      <c r="AJF3" s="80"/>
      <c r="AJG3" s="80"/>
      <c r="AJH3" s="80"/>
      <c r="AJI3" s="80"/>
      <c r="AJJ3" s="80"/>
      <c r="AJK3" s="80"/>
      <c r="AJL3" s="80"/>
      <c r="AJM3" s="80"/>
      <c r="AJN3" s="80"/>
      <c r="AJO3" s="80"/>
      <c r="AJP3" s="80"/>
      <c r="AJQ3" s="80"/>
      <c r="AJR3" s="80"/>
      <c r="AJS3" s="80"/>
      <c r="AJT3" s="80"/>
      <c r="AJU3" s="80"/>
      <c r="AJV3" s="80"/>
      <c r="AJW3" s="80"/>
      <c r="AJX3" s="80"/>
      <c r="AJY3" s="80"/>
      <c r="AJZ3" s="80"/>
      <c r="AKA3" s="80"/>
      <c r="AKB3" s="80"/>
      <c r="AKC3" s="80"/>
      <c r="AKD3" s="80"/>
      <c r="AKE3" s="80"/>
      <c r="AKF3" s="80"/>
      <c r="AKG3" s="80"/>
      <c r="AKH3" s="80"/>
      <c r="AKI3" s="80"/>
      <c r="AKJ3" s="80"/>
      <c r="AKK3" s="80"/>
      <c r="AKL3" s="80"/>
      <c r="AKM3" s="80"/>
      <c r="AKN3" s="80"/>
      <c r="AKO3" s="80"/>
      <c r="AKP3" s="80"/>
      <c r="AKQ3" s="80"/>
      <c r="AKR3" s="80"/>
      <c r="AKS3" s="80"/>
      <c r="AKT3" s="80"/>
      <c r="AKU3" s="80"/>
      <c r="AKV3" s="80"/>
      <c r="AKW3" s="80"/>
      <c r="AKX3" s="80"/>
      <c r="AKY3" s="80"/>
      <c r="AKZ3" s="80"/>
      <c r="ALA3" s="80"/>
      <c r="ALB3" s="80"/>
      <c r="ALC3" s="80"/>
      <c r="ALD3" s="80"/>
      <c r="ALE3" s="80"/>
      <c r="ALF3" s="80"/>
      <c r="ALG3" s="80"/>
      <c r="ALH3" s="80"/>
      <c r="ALI3" s="80"/>
      <c r="ALJ3" s="80"/>
      <c r="ALK3" s="80"/>
    </row>
    <row r="4" spans="1:999" s="81" customFormat="1" ht="20.25" customHeight="1">
      <c r="A4" s="442" t="s">
        <v>5</v>
      </c>
      <c r="B4" s="442"/>
      <c r="C4" s="432" t="s">
        <v>1457</v>
      </c>
      <c r="D4" s="432"/>
      <c r="E4" s="432"/>
      <c r="F4" s="432"/>
      <c r="G4" s="432"/>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c r="FW4" s="80"/>
      <c r="FX4" s="80"/>
      <c r="FY4" s="80"/>
      <c r="FZ4" s="80"/>
      <c r="GA4" s="80"/>
      <c r="GB4" s="80"/>
      <c r="GC4" s="80"/>
      <c r="GD4" s="80"/>
      <c r="GE4" s="80"/>
      <c r="GF4" s="80"/>
      <c r="GG4" s="80"/>
      <c r="GH4" s="80"/>
      <c r="GI4" s="80"/>
      <c r="GJ4" s="80"/>
      <c r="GK4" s="80"/>
      <c r="GL4" s="80"/>
      <c r="GM4" s="80"/>
      <c r="GN4" s="80"/>
      <c r="GO4" s="80"/>
      <c r="GP4" s="80"/>
      <c r="GQ4" s="80"/>
      <c r="GR4" s="80"/>
      <c r="GS4" s="80"/>
      <c r="GT4" s="80"/>
      <c r="GU4" s="80"/>
      <c r="GV4" s="80"/>
      <c r="GW4" s="80"/>
      <c r="GX4" s="80"/>
      <c r="GY4" s="80"/>
      <c r="GZ4" s="80"/>
      <c r="HA4" s="80"/>
      <c r="HB4" s="80"/>
      <c r="HC4" s="80"/>
      <c r="HD4" s="80"/>
      <c r="HE4" s="80"/>
      <c r="HF4" s="80"/>
      <c r="HG4" s="80"/>
      <c r="HH4" s="80"/>
      <c r="HI4" s="80"/>
      <c r="HJ4" s="80"/>
      <c r="HK4" s="80"/>
      <c r="HL4" s="80"/>
      <c r="HM4" s="80"/>
      <c r="HN4" s="80"/>
      <c r="HO4" s="80"/>
      <c r="HP4" s="80"/>
      <c r="HQ4" s="80"/>
      <c r="HR4" s="80"/>
      <c r="HS4" s="80"/>
      <c r="HT4" s="80"/>
      <c r="HU4" s="80"/>
      <c r="HV4" s="80"/>
      <c r="HW4" s="80"/>
      <c r="HX4" s="80"/>
      <c r="HY4" s="80"/>
      <c r="HZ4" s="80"/>
      <c r="IA4" s="80"/>
      <c r="IB4" s="80"/>
      <c r="IC4" s="80"/>
      <c r="ID4" s="80"/>
      <c r="IE4" s="80"/>
      <c r="IF4" s="80"/>
      <c r="IG4" s="80"/>
      <c r="IH4" s="80"/>
      <c r="II4" s="80"/>
      <c r="IJ4" s="80"/>
      <c r="IK4" s="80"/>
      <c r="IL4" s="80"/>
      <c r="IM4" s="80"/>
      <c r="IN4" s="80"/>
      <c r="IO4" s="80"/>
      <c r="IP4" s="80"/>
      <c r="IQ4" s="80"/>
      <c r="IR4" s="80"/>
      <c r="IS4" s="80"/>
      <c r="IT4" s="80"/>
      <c r="IU4" s="80"/>
      <c r="IV4" s="80"/>
      <c r="IW4" s="80"/>
      <c r="IX4" s="80"/>
      <c r="IY4" s="80"/>
      <c r="IZ4" s="80"/>
      <c r="JA4" s="80"/>
      <c r="JB4" s="80"/>
      <c r="JC4" s="80"/>
      <c r="JD4" s="80"/>
      <c r="JE4" s="80"/>
      <c r="JF4" s="80"/>
      <c r="JG4" s="80"/>
      <c r="JH4" s="80"/>
      <c r="JI4" s="80"/>
      <c r="JJ4" s="80"/>
      <c r="JK4" s="80"/>
      <c r="JL4" s="80"/>
      <c r="JM4" s="80"/>
      <c r="JN4" s="80"/>
      <c r="JO4" s="80"/>
      <c r="JP4" s="80"/>
      <c r="JQ4" s="80"/>
      <c r="JR4" s="80"/>
      <c r="JS4" s="80"/>
      <c r="JT4" s="80"/>
      <c r="JU4" s="80"/>
      <c r="JV4" s="80"/>
      <c r="JW4" s="80"/>
      <c r="JX4" s="80"/>
      <c r="JY4" s="80"/>
      <c r="JZ4" s="80"/>
      <c r="KA4" s="80"/>
      <c r="KB4" s="80"/>
      <c r="KC4" s="80"/>
      <c r="KD4" s="80"/>
      <c r="KE4" s="80"/>
      <c r="KF4" s="80"/>
      <c r="KG4" s="80"/>
      <c r="KH4" s="80"/>
      <c r="KI4" s="80"/>
      <c r="KJ4" s="80"/>
      <c r="KK4" s="80"/>
      <c r="KL4" s="80"/>
      <c r="KM4" s="80"/>
      <c r="KN4" s="80"/>
      <c r="KO4" s="80"/>
      <c r="KP4" s="80"/>
      <c r="KQ4" s="80"/>
      <c r="KR4" s="80"/>
      <c r="KS4" s="80"/>
      <c r="KT4" s="80"/>
      <c r="KU4" s="80"/>
      <c r="KV4" s="80"/>
      <c r="KW4" s="80"/>
      <c r="KX4" s="80"/>
      <c r="KY4" s="80"/>
      <c r="KZ4" s="80"/>
      <c r="LA4" s="80"/>
      <c r="LB4" s="80"/>
      <c r="LC4" s="80"/>
      <c r="LD4" s="80"/>
      <c r="LE4" s="80"/>
      <c r="LF4" s="80"/>
      <c r="LG4" s="80"/>
      <c r="LH4" s="80"/>
      <c r="LI4" s="80"/>
      <c r="LJ4" s="80"/>
      <c r="LK4" s="80"/>
      <c r="LL4" s="80"/>
      <c r="LM4" s="80"/>
      <c r="LN4" s="80"/>
      <c r="LO4" s="80"/>
      <c r="LP4" s="80"/>
      <c r="LQ4" s="80"/>
      <c r="LR4" s="80"/>
      <c r="LS4" s="80"/>
      <c r="LT4" s="80"/>
      <c r="LU4" s="80"/>
      <c r="LV4" s="80"/>
      <c r="LW4" s="80"/>
      <c r="LX4" s="80"/>
      <c r="LY4" s="80"/>
      <c r="LZ4" s="80"/>
      <c r="MA4" s="80"/>
      <c r="MB4" s="80"/>
      <c r="MC4" s="80"/>
      <c r="MD4" s="80"/>
      <c r="ME4" s="80"/>
      <c r="MF4" s="80"/>
      <c r="MG4" s="80"/>
      <c r="MH4" s="80"/>
      <c r="MI4" s="80"/>
      <c r="MJ4" s="80"/>
      <c r="MK4" s="80"/>
      <c r="ML4" s="80"/>
      <c r="MM4" s="80"/>
      <c r="MN4" s="80"/>
      <c r="MO4" s="80"/>
      <c r="MP4" s="80"/>
      <c r="MQ4" s="80"/>
      <c r="MR4" s="80"/>
      <c r="MS4" s="80"/>
      <c r="MT4" s="80"/>
      <c r="MU4" s="80"/>
      <c r="MV4" s="80"/>
      <c r="MW4" s="80"/>
      <c r="MX4" s="80"/>
      <c r="MY4" s="80"/>
      <c r="MZ4" s="80"/>
      <c r="NA4" s="80"/>
      <c r="NB4" s="80"/>
      <c r="NC4" s="80"/>
      <c r="ND4" s="80"/>
      <c r="NE4" s="80"/>
      <c r="NF4" s="80"/>
      <c r="NG4" s="80"/>
      <c r="NH4" s="80"/>
      <c r="NI4" s="80"/>
      <c r="NJ4" s="80"/>
      <c r="NK4" s="80"/>
      <c r="NL4" s="80"/>
      <c r="NM4" s="80"/>
      <c r="NN4" s="80"/>
      <c r="NO4" s="80"/>
      <c r="NP4" s="80"/>
      <c r="NQ4" s="80"/>
      <c r="NR4" s="80"/>
      <c r="NS4" s="80"/>
      <c r="NT4" s="80"/>
      <c r="NU4" s="80"/>
      <c r="NV4" s="80"/>
      <c r="NW4" s="80"/>
      <c r="NX4" s="80"/>
      <c r="NY4" s="80"/>
      <c r="NZ4" s="80"/>
      <c r="OA4" s="80"/>
      <c r="OB4" s="80"/>
      <c r="OC4" s="80"/>
      <c r="OD4" s="80"/>
      <c r="OE4" s="80"/>
      <c r="OF4" s="80"/>
      <c r="OG4" s="80"/>
      <c r="OH4" s="80"/>
      <c r="OI4" s="80"/>
      <c r="OJ4" s="80"/>
      <c r="OK4" s="80"/>
      <c r="OL4" s="80"/>
      <c r="OM4" s="80"/>
      <c r="ON4" s="80"/>
      <c r="OO4" s="80"/>
      <c r="OP4" s="80"/>
      <c r="OQ4" s="80"/>
      <c r="OR4" s="80"/>
      <c r="OS4" s="80"/>
      <c r="OT4" s="80"/>
      <c r="OU4" s="80"/>
      <c r="OV4" s="80"/>
      <c r="OW4" s="80"/>
      <c r="OX4" s="80"/>
      <c r="OY4" s="80"/>
      <c r="OZ4" s="80"/>
      <c r="PA4" s="80"/>
      <c r="PB4" s="80"/>
      <c r="PC4" s="80"/>
      <c r="PD4" s="80"/>
      <c r="PE4" s="80"/>
      <c r="PF4" s="80"/>
      <c r="PG4" s="80"/>
      <c r="PH4" s="80"/>
      <c r="PI4" s="80"/>
      <c r="PJ4" s="80"/>
      <c r="PK4" s="80"/>
      <c r="PL4" s="80"/>
      <c r="PM4" s="80"/>
      <c r="PN4" s="80"/>
      <c r="PO4" s="80"/>
      <c r="PP4" s="80"/>
      <c r="PQ4" s="80"/>
      <c r="PR4" s="80"/>
      <c r="PS4" s="80"/>
      <c r="PT4" s="80"/>
      <c r="PU4" s="80"/>
      <c r="PV4" s="80"/>
      <c r="PW4" s="80"/>
      <c r="PX4" s="80"/>
      <c r="PY4" s="80"/>
      <c r="PZ4" s="80"/>
      <c r="QA4" s="80"/>
      <c r="QB4" s="80"/>
      <c r="QC4" s="80"/>
      <c r="QD4" s="80"/>
      <c r="QE4" s="80"/>
      <c r="QF4" s="80"/>
      <c r="QG4" s="80"/>
      <c r="QH4" s="80"/>
      <c r="QI4" s="80"/>
      <c r="QJ4" s="80"/>
      <c r="QK4" s="80"/>
      <c r="QL4" s="80"/>
      <c r="QM4" s="80"/>
      <c r="QN4" s="80"/>
      <c r="QO4" s="80"/>
      <c r="QP4" s="80"/>
      <c r="QQ4" s="80"/>
      <c r="QR4" s="80"/>
      <c r="QS4" s="80"/>
      <c r="QT4" s="80"/>
      <c r="QU4" s="80"/>
      <c r="QV4" s="80"/>
      <c r="QW4" s="80"/>
      <c r="QX4" s="80"/>
      <c r="QY4" s="80"/>
      <c r="QZ4" s="80"/>
      <c r="RA4" s="80"/>
      <c r="RB4" s="80"/>
      <c r="RC4" s="80"/>
      <c r="RD4" s="80"/>
      <c r="RE4" s="80"/>
      <c r="RF4" s="80"/>
      <c r="RG4" s="80"/>
      <c r="RH4" s="80"/>
      <c r="RI4" s="80"/>
      <c r="RJ4" s="80"/>
      <c r="RK4" s="80"/>
      <c r="RL4" s="80"/>
      <c r="RM4" s="80"/>
      <c r="RN4" s="80"/>
      <c r="RO4" s="80"/>
      <c r="RP4" s="80"/>
      <c r="RQ4" s="80"/>
      <c r="RR4" s="80"/>
      <c r="RS4" s="80"/>
      <c r="RT4" s="80"/>
      <c r="RU4" s="80"/>
      <c r="RV4" s="80"/>
      <c r="RW4" s="80"/>
      <c r="RX4" s="80"/>
      <c r="RY4" s="80"/>
      <c r="RZ4" s="80"/>
      <c r="SA4" s="80"/>
      <c r="SB4" s="80"/>
      <c r="SC4" s="80"/>
      <c r="SD4" s="80"/>
      <c r="SE4" s="80"/>
      <c r="SF4" s="80"/>
      <c r="SG4" s="80"/>
      <c r="SH4" s="80"/>
      <c r="SI4" s="80"/>
      <c r="SJ4" s="80"/>
      <c r="SK4" s="80"/>
      <c r="SL4" s="80"/>
      <c r="SM4" s="80"/>
      <c r="SN4" s="80"/>
      <c r="SO4" s="80"/>
      <c r="SP4" s="80"/>
      <c r="SQ4" s="80"/>
      <c r="SR4" s="80"/>
      <c r="SS4" s="80"/>
      <c r="ST4" s="80"/>
      <c r="SU4" s="80"/>
      <c r="SV4" s="80"/>
      <c r="SW4" s="80"/>
      <c r="SX4" s="80"/>
      <c r="SY4" s="80"/>
      <c r="SZ4" s="80"/>
      <c r="TA4" s="80"/>
      <c r="TB4" s="80"/>
      <c r="TC4" s="80"/>
      <c r="TD4" s="80"/>
      <c r="TE4" s="80"/>
      <c r="TF4" s="80"/>
      <c r="TG4" s="80"/>
      <c r="TH4" s="80"/>
      <c r="TI4" s="80"/>
      <c r="TJ4" s="80"/>
      <c r="TK4" s="80"/>
      <c r="TL4" s="80"/>
      <c r="TM4" s="80"/>
      <c r="TN4" s="80"/>
      <c r="TO4" s="80"/>
      <c r="TP4" s="80"/>
      <c r="TQ4" s="80"/>
      <c r="TR4" s="80"/>
      <c r="TS4" s="80"/>
      <c r="TT4" s="80"/>
      <c r="TU4" s="80"/>
      <c r="TV4" s="80"/>
      <c r="TW4" s="80"/>
      <c r="TX4" s="80"/>
      <c r="TY4" s="80"/>
      <c r="TZ4" s="80"/>
      <c r="UA4" s="80"/>
      <c r="UB4" s="80"/>
      <c r="UC4" s="80"/>
      <c r="UD4" s="80"/>
      <c r="UE4" s="80"/>
      <c r="UF4" s="80"/>
      <c r="UG4" s="80"/>
      <c r="UH4" s="80"/>
      <c r="UI4" s="80"/>
      <c r="UJ4" s="80"/>
      <c r="UK4" s="80"/>
      <c r="UL4" s="80"/>
      <c r="UM4" s="80"/>
      <c r="UN4" s="80"/>
      <c r="UO4" s="80"/>
      <c r="UP4" s="80"/>
      <c r="UQ4" s="80"/>
      <c r="UR4" s="80"/>
      <c r="US4" s="80"/>
      <c r="UT4" s="80"/>
      <c r="UU4" s="80"/>
      <c r="UV4" s="80"/>
      <c r="UW4" s="80"/>
      <c r="UX4" s="80"/>
      <c r="UY4" s="80"/>
      <c r="UZ4" s="80"/>
      <c r="VA4" s="80"/>
      <c r="VB4" s="80"/>
      <c r="VC4" s="80"/>
      <c r="VD4" s="80"/>
      <c r="VE4" s="80"/>
      <c r="VF4" s="80"/>
      <c r="VG4" s="80"/>
      <c r="VH4" s="80"/>
      <c r="VI4" s="80"/>
      <c r="VJ4" s="80"/>
      <c r="VK4" s="80"/>
      <c r="VL4" s="80"/>
      <c r="VM4" s="80"/>
      <c r="VN4" s="80"/>
      <c r="VO4" s="80"/>
      <c r="VP4" s="80"/>
      <c r="VQ4" s="80"/>
      <c r="VR4" s="80"/>
      <c r="VS4" s="80"/>
      <c r="VT4" s="80"/>
      <c r="VU4" s="80"/>
      <c r="VV4" s="80"/>
      <c r="VW4" s="80"/>
      <c r="VX4" s="80"/>
      <c r="VY4" s="80"/>
      <c r="VZ4" s="80"/>
      <c r="WA4" s="80"/>
      <c r="WB4" s="80"/>
      <c r="WC4" s="80"/>
      <c r="WD4" s="80"/>
      <c r="WE4" s="80"/>
      <c r="WF4" s="80"/>
      <c r="WG4" s="80"/>
      <c r="WH4" s="80"/>
      <c r="WI4" s="80"/>
      <c r="WJ4" s="80"/>
      <c r="WK4" s="80"/>
      <c r="WL4" s="80"/>
      <c r="WM4" s="80"/>
      <c r="WN4" s="80"/>
      <c r="WO4" s="80"/>
      <c r="WP4" s="80"/>
      <c r="WQ4" s="80"/>
      <c r="WR4" s="80"/>
      <c r="WS4" s="80"/>
      <c r="WT4" s="80"/>
      <c r="WU4" s="80"/>
      <c r="WV4" s="80"/>
      <c r="WW4" s="80"/>
      <c r="WX4" s="80"/>
      <c r="WY4" s="80"/>
      <c r="WZ4" s="80"/>
      <c r="XA4" s="80"/>
      <c r="XB4" s="80"/>
      <c r="XC4" s="80"/>
      <c r="XD4" s="80"/>
      <c r="XE4" s="80"/>
      <c r="XF4" s="80"/>
      <c r="XG4" s="80"/>
      <c r="XH4" s="80"/>
      <c r="XI4" s="80"/>
      <c r="XJ4" s="80"/>
      <c r="XK4" s="80"/>
      <c r="XL4" s="80"/>
      <c r="XM4" s="80"/>
      <c r="XN4" s="80"/>
      <c r="XO4" s="80"/>
      <c r="XP4" s="80"/>
      <c r="XQ4" s="80"/>
      <c r="XR4" s="80"/>
      <c r="XS4" s="80"/>
      <c r="XT4" s="80"/>
      <c r="XU4" s="80"/>
      <c r="XV4" s="80"/>
      <c r="XW4" s="80"/>
      <c r="XX4" s="80"/>
      <c r="XY4" s="80"/>
      <c r="XZ4" s="80"/>
      <c r="YA4" s="80"/>
      <c r="YB4" s="80"/>
      <c r="YC4" s="80"/>
      <c r="YD4" s="80"/>
      <c r="YE4" s="80"/>
      <c r="YF4" s="80"/>
      <c r="YG4" s="80"/>
      <c r="YH4" s="80"/>
      <c r="YI4" s="80"/>
      <c r="YJ4" s="80"/>
      <c r="YK4" s="80"/>
      <c r="YL4" s="80"/>
      <c r="YM4" s="80"/>
      <c r="YN4" s="80"/>
      <c r="YO4" s="80"/>
      <c r="YP4" s="80"/>
      <c r="YQ4" s="80"/>
      <c r="YR4" s="80"/>
      <c r="YS4" s="80"/>
      <c r="YT4" s="80"/>
      <c r="YU4" s="80"/>
      <c r="YV4" s="80"/>
      <c r="YW4" s="80"/>
      <c r="YX4" s="80"/>
      <c r="YY4" s="80"/>
      <c r="YZ4" s="80"/>
      <c r="ZA4" s="80"/>
      <c r="ZB4" s="80"/>
      <c r="ZC4" s="80"/>
      <c r="ZD4" s="80"/>
      <c r="ZE4" s="80"/>
      <c r="ZF4" s="80"/>
      <c r="ZG4" s="80"/>
      <c r="ZH4" s="80"/>
      <c r="ZI4" s="80"/>
      <c r="ZJ4" s="80"/>
      <c r="ZK4" s="80"/>
      <c r="ZL4" s="80"/>
      <c r="ZM4" s="80"/>
      <c r="ZN4" s="80"/>
      <c r="ZO4" s="80"/>
      <c r="ZP4" s="80"/>
      <c r="ZQ4" s="80"/>
      <c r="ZR4" s="80"/>
      <c r="ZS4" s="80"/>
      <c r="ZT4" s="80"/>
      <c r="ZU4" s="80"/>
      <c r="ZV4" s="80"/>
      <c r="ZW4" s="80"/>
      <c r="ZX4" s="80"/>
      <c r="ZY4" s="80"/>
      <c r="ZZ4" s="80"/>
      <c r="AAA4" s="80"/>
      <c r="AAB4" s="80"/>
      <c r="AAC4" s="80"/>
      <c r="AAD4" s="80"/>
      <c r="AAE4" s="80"/>
      <c r="AAF4" s="80"/>
      <c r="AAG4" s="80"/>
      <c r="AAH4" s="80"/>
      <c r="AAI4" s="80"/>
      <c r="AAJ4" s="80"/>
      <c r="AAK4" s="80"/>
      <c r="AAL4" s="80"/>
      <c r="AAM4" s="80"/>
      <c r="AAN4" s="80"/>
      <c r="AAO4" s="80"/>
      <c r="AAP4" s="80"/>
      <c r="AAQ4" s="80"/>
      <c r="AAR4" s="80"/>
      <c r="AAS4" s="80"/>
      <c r="AAT4" s="80"/>
      <c r="AAU4" s="80"/>
      <c r="AAV4" s="80"/>
      <c r="AAW4" s="80"/>
      <c r="AAX4" s="80"/>
      <c r="AAY4" s="80"/>
      <c r="AAZ4" s="80"/>
      <c r="ABA4" s="80"/>
      <c r="ABB4" s="80"/>
      <c r="ABC4" s="80"/>
      <c r="ABD4" s="80"/>
      <c r="ABE4" s="80"/>
      <c r="ABF4" s="80"/>
      <c r="ABG4" s="80"/>
      <c r="ABH4" s="80"/>
      <c r="ABI4" s="80"/>
      <c r="ABJ4" s="80"/>
      <c r="ABK4" s="80"/>
      <c r="ABL4" s="80"/>
      <c r="ABM4" s="80"/>
      <c r="ABN4" s="80"/>
      <c r="ABO4" s="80"/>
      <c r="ABP4" s="80"/>
      <c r="ABQ4" s="80"/>
      <c r="ABR4" s="80"/>
      <c r="ABS4" s="80"/>
      <c r="ABT4" s="80"/>
      <c r="ABU4" s="80"/>
      <c r="ABV4" s="80"/>
      <c r="ABW4" s="80"/>
      <c r="ABX4" s="80"/>
      <c r="ABY4" s="80"/>
      <c r="ABZ4" s="80"/>
      <c r="ACA4" s="80"/>
      <c r="ACB4" s="80"/>
      <c r="ACC4" s="80"/>
      <c r="ACD4" s="80"/>
      <c r="ACE4" s="80"/>
      <c r="ACF4" s="80"/>
      <c r="ACG4" s="80"/>
      <c r="ACH4" s="80"/>
      <c r="ACI4" s="80"/>
      <c r="ACJ4" s="80"/>
      <c r="ACK4" s="80"/>
      <c r="ACL4" s="80"/>
      <c r="ACM4" s="80"/>
      <c r="ACN4" s="80"/>
      <c r="ACO4" s="80"/>
      <c r="ACP4" s="80"/>
      <c r="ACQ4" s="80"/>
      <c r="ACR4" s="80"/>
      <c r="ACS4" s="80"/>
      <c r="ACT4" s="80"/>
      <c r="ACU4" s="80"/>
      <c r="ACV4" s="80"/>
      <c r="ACW4" s="80"/>
      <c r="ACX4" s="80"/>
      <c r="ACY4" s="80"/>
      <c r="ACZ4" s="80"/>
      <c r="ADA4" s="80"/>
      <c r="ADB4" s="80"/>
      <c r="ADC4" s="80"/>
      <c r="ADD4" s="80"/>
      <c r="ADE4" s="80"/>
      <c r="ADF4" s="80"/>
      <c r="ADG4" s="80"/>
      <c r="ADH4" s="80"/>
      <c r="ADI4" s="80"/>
      <c r="ADJ4" s="80"/>
      <c r="ADK4" s="80"/>
      <c r="ADL4" s="80"/>
      <c r="ADM4" s="80"/>
      <c r="ADN4" s="80"/>
      <c r="ADO4" s="80"/>
      <c r="ADP4" s="80"/>
      <c r="ADQ4" s="80"/>
      <c r="ADR4" s="80"/>
      <c r="ADS4" s="80"/>
      <c r="ADT4" s="80"/>
      <c r="ADU4" s="80"/>
      <c r="ADV4" s="80"/>
      <c r="ADW4" s="80"/>
      <c r="ADX4" s="80"/>
      <c r="ADY4" s="80"/>
      <c r="ADZ4" s="80"/>
      <c r="AEA4" s="80"/>
      <c r="AEB4" s="80"/>
      <c r="AEC4" s="80"/>
      <c r="AED4" s="80"/>
      <c r="AEE4" s="80"/>
      <c r="AEF4" s="80"/>
      <c r="AEG4" s="80"/>
      <c r="AEH4" s="80"/>
      <c r="AEI4" s="80"/>
      <c r="AEJ4" s="80"/>
      <c r="AEK4" s="80"/>
      <c r="AEL4" s="80"/>
      <c r="AEM4" s="80"/>
      <c r="AEN4" s="80"/>
      <c r="AEO4" s="80"/>
      <c r="AEP4" s="80"/>
      <c r="AEQ4" s="80"/>
      <c r="AER4" s="80"/>
      <c r="AES4" s="80"/>
      <c r="AET4" s="80"/>
      <c r="AEU4" s="80"/>
      <c r="AEV4" s="80"/>
      <c r="AEW4" s="80"/>
      <c r="AEX4" s="80"/>
      <c r="AEY4" s="80"/>
      <c r="AEZ4" s="80"/>
      <c r="AFA4" s="80"/>
      <c r="AFB4" s="80"/>
      <c r="AFC4" s="80"/>
      <c r="AFD4" s="80"/>
      <c r="AFE4" s="80"/>
      <c r="AFF4" s="80"/>
      <c r="AFG4" s="80"/>
      <c r="AFH4" s="80"/>
      <c r="AFI4" s="80"/>
      <c r="AFJ4" s="80"/>
      <c r="AFK4" s="80"/>
      <c r="AFL4" s="80"/>
      <c r="AFM4" s="80"/>
      <c r="AFN4" s="80"/>
      <c r="AFO4" s="80"/>
      <c r="AFP4" s="80"/>
      <c r="AFQ4" s="80"/>
      <c r="AFR4" s="80"/>
      <c r="AFS4" s="80"/>
      <c r="AFT4" s="80"/>
      <c r="AFU4" s="80"/>
      <c r="AFV4" s="80"/>
      <c r="AFW4" s="80"/>
      <c r="AFX4" s="80"/>
      <c r="AFY4" s="80"/>
      <c r="AFZ4" s="80"/>
      <c r="AGA4" s="80"/>
      <c r="AGB4" s="80"/>
      <c r="AGC4" s="80"/>
      <c r="AGD4" s="80"/>
      <c r="AGE4" s="80"/>
      <c r="AGF4" s="80"/>
      <c r="AGG4" s="80"/>
      <c r="AGH4" s="80"/>
      <c r="AGI4" s="80"/>
      <c r="AGJ4" s="80"/>
      <c r="AGK4" s="80"/>
      <c r="AGL4" s="80"/>
      <c r="AGM4" s="80"/>
      <c r="AGN4" s="80"/>
      <c r="AGO4" s="80"/>
      <c r="AGP4" s="80"/>
      <c r="AGQ4" s="80"/>
      <c r="AGR4" s="80"/>
      <c r="AGS4" s="80"/>
      <c r="AGT4" s="80"/>
      <c r="AGU4" s="80"/>
      <c r="AGV4" s="80"/>
      <c r="AGW4" s="80"/>
      <c r="AGX4" s="80"/>
      <c r="AGY4" s="80"/>
      <c r="AGZ4" s="80"/>
      <c r="AHA4" s="80"/>
      <c r="AHB4" s="80"/>
      <c r="AHC4" s="80"/>
      <c r="AHD4" s="80"/>
      <c r="AHE4" s="80"/>
      <c r="AHF4" s="80"/>
      <c r="AHG4" s="80"/>
      <c r="AHH4" s="80"/>
      <c r="AHI4" s="80"/>
      <c r="AHJ4" s="80"/>
      <c r="AHK4" s="80"/>
      <c r="AHL4" s="80"/>
      <c r="AHM4" s="80"/>
      <c r="AHN4" s="80"/>
      <c r="AHO4" s="80"/>
      <c r="AHP4" s="80"/>
      <c r="AHQ4" s="80"/>
      <c r="AHR4" s="80"/>
      <c r="AHS4" s="80"/>
      <c r="AHT4" s="80"/>
      <c r="AHU4" s="80"/>
      <c r="AHV4" s="80"/>
      <c r="AHW4" s="80"/>
      <c r="AHX4" s="80"/>
      <c r="AHY4" s="80"/>
      <c r="AHZ4" s="80"/>
      <c r="AIA4" s="80"/>
      <c r="AIB4" s="80"/>
      <c r="AIC4" s="80"/>
      <c r="AID4" s="80"/>
      <c r="AIE4" s="80"/>
      <c r="AIF4" s="80"/>
      <c r="AIG4" s="80"/>
      <c r="AIH4" s="80"/>
      <c r="AII4" s="80"/>
      <c r="AIJ4" s="80"/>
      <c r="AIK4" s="80"/>
      <c r="AIL4" s="80"/>
      <c r="AIM4" s="80"/>
      <c r="AIN4" s="80"/>
      <c r="AIO4" s="80"/>
      <c r="AIP4" s="80"/>
      <c r="AIQ4" s="80"/>
      <c r="AIR4" s="80"/>
      <c r="AIS4" s="80"/>
      <c r="AIT4" s="80"/>
      <c r="AIU4" s="80"/>
      <c r="AIV4" s="80"/>
      <c r="AIW4" s="80"/>
      <c r="AIX4" s="80"/>
      <c r="AIY4" s="80"/>
      <c r="AIZ4" s="80"/>
      <c r="AJA4" s="80"/>
      <c r="AJB4" s="80"/>
      <c r="AJC4" s="80"/>
      <c r="AJD4" s="80"/>
      <c r="AJE4" s="80"/>
      <c r="AJF4" s="80"/>
      <c r="AJG4" s="80"/>
      <c r="AJH4" s="80"/>
      <c r="AJI4" s="80"/>
      <c r="AJJ4" s="80"/>
      <c r="AJK4" s="80"/>
      <c r="AJL4" s="80"/>
      <c r="AJM4" s="80"/>
      <c r="AJN4" s="80"/>
      <c r="AJO4" s="80"/>
      <c r="AJP4" s="80"/>
      <c r="AJQ4" s="80"/>
      <c r="AJR4" s="80"/>
      <c r="AJS4" s="80"/>
      <c r="AJT4" s="80"/>
      <c r="AJU4" s="80"/>
      <c r="AJV4" s="80"/>
      <c r="AJW4" s="80"/>
      <c r="AJX4" s="80"/>
      <c r="AJY4" s="80"/>
      <c r="AJZ4" s="80"/>
      <c r="AKA4" s="80"/>
      <c r="AKB4" s="80"/>
      <c r="AKC4" s="80"/>
      <c r="AKD4" s="80"/>
      <c r="AKE4" s="80"/>
      <c r="AKF4" s="80"/>
      <c r="AKG4" s="80"/>
      <c r="AKH4" s="80"/>
      <c r="AKI4" s="80"/>
      <c r="AKJ4" s="80"/>
      <c r="AKK4" s="80"/>
      <c r="AKL4" s="80"/>
      <c r="AKM4" s="80"/>
      <c r="AKN4" s="80"/>
      <c r="AKO4" s="80"/>
      <c r="AKP4" s="80"/>
      <c r="AKQ4" s="80"/>
      <c r="AKR4" s="80"/>
      <c r="AKS4" s="80"/>
      <c r="AKT4" s="80"/>
      <c r="AKU4" s="80"/>
      <c r="AKV4" s="80"/>
      <c r="AKW4" s="80"/>
      <c r="AKX4" s="80"/>
      <c r="AKY4" s="80"/>
      <c r="AKZ4" s="80"/>
      <c r="ALA4" s="80"/>
      <c r="ALB4" s="80"/>
      <c r="ALC4" s="80"/>
      <c r="ALD4" s="80"/>
      <c r="ALE4" s="80"/>
      <c r="ALF4" s="80"/>
      <c r="ALG4" s="80"/>
      <c r="ALH4" s="80"/>
      <c r="ALI4" s="80"/>
      <c r="ALJ4" s="80"/>
      <c r="ALK4" s="80"/>
    </row>
    <row r="5" spans="1:999" s="83" customFormat="1" ht="18" customHeight="1">
      <c r="A5" s="438"/>
      <c r="B5" s="438"/>
      <c r="C5" s="438"/>
      <c r="D5" s="438"/>
      <c r="E5" s="438"/>
      <c r="F5" s="438"/>
    </row>
    <row r="6" spans="1:999" s="83" customFormat="1" ht="75" customHeight="1">
      <c r="A6" s="439" t="s">
        <v>1516</v>
      </c>
      <c r="B6" s="440"/>
      <c r="C6" s="440"/>
      <c r="D6" s="440"/>
      <c r="E6" s="440"/>
      <c r="F6" s="440"/>
      <c r="G6" s="440"/>
    </row>
    <row r="7" spans="1:999" s="83" customFormat="1" ht="20.25">
      <c r="A7" s="84"/>
      <c r="B7" s="27"/>
      <c r="C7" s="27"/>
      <c r="D7" s="27"/>
      <c r="E7" s="27"/>
      <c r="F7" s="27"/>
    </row>
    <row r="8" spans="1:999" s="83" customFormat="1" ht="23.25" customHeight="1">
      <c r="A8" s="412">
        <v>1</v>
      </c>
      <c r="B8" s="85" t="s">
        <v>1354</v>
      </c>
      <c r="C8" s="27"/>
      <c r="D8" s="27"/>
      <c r="E8" s="27"/>
      <c r="F8" s="27"/>
      <c r="H8" s="83" t="s">
        <v>1357</v>
      </c>
      <c r="I8" s="83" t="s">
        <v>1355</v>
      </c>
    </row>
    <row r="9" spans="1:999" s="81" customFormat="1" ht="45" customHeight="1">
      <c r="A9" s="88" t="s">
        <v>6</v>
      </c>
      <c r="B9" s="29" t="s">
        <v>7</v>
      </c>
      <c r="C9" s="29" t="s">
        <v>8</v>
      </c>
      <c r="D9" s="29" t="s">
        <v>9</v>
      </c>
      <c r="E9" s="209" t="s">
        <v>1526</v>
      </c>
      <c r="F9" s="219" t="s">
        <v>11</v>
      </c>
      <c r="G9" s="126" t="s">
        <v>1333</v>
      </c>
      <c r="H9" s="77" t="s">
        <v>95</v>
      </c>
      <c r="I9" s="77" t="s">
        <v>1527</v>
      </c>
      <c r="J9" s="399" t="s">
        <v>100</v>
      </c>
      <c r="K9" s="399" t="s">
        <v>101</v>
      </c>
      <c r="L9" s="399" t="s">
        <v>1528</v>
      </c>
      <c r="M9" s="77" t="s">
        <v>1497</v>
      </c>
    </row>
    <row r="10" spans="1:999" s="81" customFormat="1" ht="27.75" customHeight="1">
      <c r="A10" s="139" t="s">
        <v>120</v>
      </c>
      <c r="B10" s="140" t="s">
        <v>1321</v>
      </c>
      <c r="C10" s="89"/>
      <c r="D10" s="89"/>
      <c r="E10" s="142"/>
      <c r="F10" s="143"/>
      <c r="G10" s="89"/>
      <c r="H10" s="77"/>
      <c r="I10" s="77"/>
      <c r="J10" s="138"/>
      <c r="K10" s="77"/>
      <c r="L10" s="77"/>
      <c r="M10" s="394"/>
    </row>
    <row r="11" spans="1:999" s="81" customFormat="1" ht="224.25" customHeight="1">
      <c r="A11" s="171">
        <v>1</v>
      </c>
      <c r="B11" s="75" t="s">
        <v>63</v>
      </c>
      <c r="C11" s="191" t="s">
        <v>1538</v>
      </c>
      <c r="D11" s="114" t="s">
        <v>17</v>
      </c>
      <c r="E11" s="411">
        <v>1</v>
      </c>
      <c r="F11" s="380">
        <v>0.7</v>
      </c>
      <c r="G11" s="192" t="s">
        <v>1431</v>
      </c>
      <c r="H11" s="77" t="str">
        <f>IFERROR(VLOOKUP($B11,thuvien_kpi!$B$1:$P$595,COLUMNS(thuvien_kpi!$B$2:E3),0),0)</f>
        <v>HCM_DT_PTMOI_021</v>
      </c>
      <c r="I11" s="83" t="s">
        <v>1355</v>
      </c>
      <c r="J11" s="77" t="s">
        <v>104</v>
      </c>
      <c r="K11" s="138" t="s">
        <v>1438</v>
      </c>
      <c r="L11" s="205" t="s">
        <v>1530</v>
      </c>
      <c r="M11" s="395" t="str">
        <f>VLOOKUP($H11,'[1]Trang tính1'!$C$4:$G$63,5,0)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2" spans="1:999" s="81" customFormat="1" ht="252.75" customHeight="1">
      <c r="A12" s="171">
        <v>2</v>
      </c>
      <c r="B12" s="359" t="s">
        <v>1518</v>
      </c>
      <c r="C12" s="379" t="s">
        <v>1539</v>
      </c>
      <c r="D12" s="34" t="s">
        <v>13</v>
      </c>
      <c r="E12" s="121" t="s">
        <v>14</v>
      </c>
      <c r="F12" s="377">
        <v>0.15</v>
      </c>
      <c r="G12" s="312" t="s">
        <v>1418</v>
      </c>
      <c r="H12" s="77" t="str">
        <f>IFERROR(VLOOKUP($B12,thuvien_kpi!$B$1:$P$633,COLUMNS(thuvien_kpi!$B$2:E5),0),0)</f>
        <v>HCM_DT_VNPTT_011</v>
      </c>
      <c r="I12" s="83" t="s">
        <v>1355</v>
      </c>
      <c r="J12" s="77" t="s">
        <v>104</v>
      </c>
      <c r="K12" s="229" t="s">
        <v>1440</v>
      </c>
      <c r="L12" s="229" t="s">
        <v>1531</v>
      </c>
      <c r="M12" s="395" t="str">
        <f>VLOOKUP($H12,'[1]Trang tính1'!$C$4:$G$63,5,0)</f>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
    </row>
    <row r="13" spans="1:999" s="81" customFormat="1" ht="114.75" customHeight="1">
      <c r="A13" s="90">
        <v>3</v>
      </c>
      <c r="B13" s="30" t="s">
        <v>42</v>
      </c>
      <c r="C13" s="178" t="s">
        <v>1540</v>
      </c>
      <c r="D13" s="93" t="s">
        <v>16</v>
      </c>
      <c r="E13" s="94" t="s">
        <v>14</v>
      </c>
      <c r="F13" s="125">
        <v>0.05</v>
      </c>
      <c r="G13" s="39" t="s">
        <v>107</v>
      </c>
      <c r="H13" s="77" t="str">
        <f>IFERROR(VLOOKUP($B13,thuvien_kpi!$B$1:$P$595,COLUMNS(thuvien_kpi!$B$2:E7),0),0)</f>
        <v>HCM_CL_THONG_003</v>
      </c>
      <c r="I13" s="83" t="s">
        <v>1355</v>
      </c>
      <c r="J13" s="138" t="s">
        <v>105</v>
      </c>
      <c r="K13" s="399" t="s">
        <v>105</v>
      </c>
      <c r="L13" s="138" t="s">
        <v>105</v>
      </c>
      <c r="M13" s="395" t="s">
        <v>1517</v>
      </c>
    </row>
    <row r="14" spans="1:999" s="81" customFormat="1" ht="27.75" customHeight="1">
      <c r="A14" s="127" t="s">
        <v>111</v>
      </c>
      <c r="B14" s="140" t="s">
        <v>1322</v>
      </c>
      <c r="C14" s="144"/>
      <c r="D14" s="145"/>
      <c r="E14" s="146"/>
      <c r="F14" s="147"/>
      <c r="G14" s="148"/>
      <c r="H14" s="77"/>
      <c r="I14" s="83"/>
      <c r="J14" s="77"/>
      <c r="K14" s="112"/>
      <c r="L14" s="77"/>
    </row>
    <row r="15" spans="1:999" s="155" customFormat="1" ht="156" customHeight="1">
      <c r="A15" s="135">
        <v>4</v>
      </c>
      <c r="B15" s="193" t="s">
        <v>1320</v>
      </c>
      <c r="C15" s="193" t="s">
        <v>1537</v>
      </c>
      <c r="D15" s="56" t="s">
        <v>15</v>
      </c>
      <c r="E15" s="94" t="s">
        <v>14</v>
      </c>
      <c r="F15" s="249">
        <v>0.1</v>
      </c>
      <c r="G15" s="173" t="s">
        <v>1352</v>
      </c>
      <c r="H15" s="77" t="s">
        <v>1323</v>
      </c>
      <c r="I15" s="83" t="s">
        <v>1355</v>
      </c>
      <c r="J15" s="77" t="s">
        <v>104</v>
      </c>
      <c r="K15" s="138" t="s">
        <v>1358</v>
      </c>
      <c r="L15" s="138" t="s">
        <v>1531</v>
      </c>
      <c r="M15" s="395" t="str">
        <f>VLOOKUP($H15,'[1]Trang tính1'!$C$4:$G$63,5,0)</f>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
    </row>
    <row r="16" spans="1:999" s="153" customFormat="1" ht="26.25" customHeight="1">
      <c r="A16" s="149" t="s">
        <v>121</v>
      </c>
      <c r="B16" s="131" t="s">
        <v>31</v>
      </c>
      <c r="C16" s="150"/>
      <c r="D16" s="74"/>
      <c r="E16" s="151"/>
      <c r="F16" s="125"/>
      <c r="G16" s="152"/>
      <c r="H16" s="77"/>
      <c r="I16" s="77"/>
    </row>
    <row r="17" spans="1:13" s="153" customFormat="1" ht="66" customHeight="1">
      <c r="A17" s="295">
        <v>5</v>
      </c>
      <c r="B17" s="296" t="s">
        <v>1253</v>
      </c>
      <c r="C17" s="98" t="s">
        <v>1400</v>
      </c>
      <c r="D17" s="99" t="s">
        <v>17</v>
      </c>
      <c r="E17" s="100">
        <v>1</v>
      </c>
      <c r="F17" s="33" t="s">
        <v>19</v>
      </c>
      <c r="G17" s="49" t="s">
        <v>1401</v>
      </c>
      <c r="H17" s="77" t="str">
        <f>IFERROR(VLOOKUP($B17,thuvien_kpi!$B$1:$P$595,COLUMNS(thuvien_kpi!$B$2:E13),0),0)</f>
        <v>HCM_CL_DDNHM_001</v>
      </c>
      <c r="I17" s="77"/>
      <c r="J17" s="138" t="s">
        <v>105</v>
      </c>
      <c r="K17" s="138" t="s">
        <v>105</v>
      </c>
      <c r="L17" s="138" t="s">
        <v>105</v>
      </c>
      <c r="M17" s="395" t="s">
        <v>1498</v>
      </c>
    </row>
    <row r="18" spans="1:13" s="81" customFormat="1" ht="87" customHeight="1">
      <c r="A18" s="106">
        <v>6</v>
      </c>
      <c r="B18" s="97" t="s">
        <v>29</v>
      </c>
      <c r="C18" s="98" t="s">
        <v>18</v>
      </c>
      <c r="D18" s="99" t="s">
        <v>17</v>
      </c>
      <c r="E18" s="100">
        <v>1</v>
      </c>
      <c r="F18" s="33" t="s">
        <v>19</v>
      </c>
      <c r="G18" s="49" t="s">
        <v>284</v>
      </c>
      <c r="H18" s="77" t="str">
        <f>IFERROR(VLOOKUP($B18,thuvien_kpi!$B$1:$P$595,COLUMNS(thuvien_kpi!$B$2:E14),0),0)</f>
        <v>HCM_CL_CVIEC_028</v>
      </c>
      <c r="I18" s="77">
        <f>IFERROR(IF(H18=0,VLOOKUP($B18,thuvien_kpi!$B$596:$W$655,COLUMNS(thuvien_kpi!$B$2:E14),0),0),0)</f>
        <v>0</v>
      </c>
      <c r="J18" s="138" t="s">
        <v>105</v>
      </c>
      <c r="K18" s="138" t="s">
        <v>105</v>
      </c>
      <c r="L18" s="138" t="s">
        <v>105</v>
      </c>
    </row>
    <row r="19" spans="1:13" s="81" customFormat="1" ht="27.75" customHeight="1">
      <c r="A19" s="101"/>
      <c r="B19" s="31" t="s">
        <v>20</v>
      </c>
      <c r="C19" s="31"/>
      <c r="D19" s="31"/>
      <c r="E19" s="31"/>
      <c r="F19" s="107">
        <f>SUM(F11:F15)</f>
        <v>1</v>
      </c>
      <c r="G19" s="111"/>
      <c r="H19" s="77"/>
      <c r="I19" s="77"/>
    </row>
    <row r="20" spans="1:13" s="81" customFormat="1" ht="15" customHeight="1">
      <c r="A20" s="104"/>
      <c r="B20" s="32"/>
      <c r="C20" s="32"/>
      <c r="D20" s="32"/>
      <c r="E20" s="32"/>
      <c r="F20" s="110"/>
      <c r="G20" s="105"/>
      <c r="H20" s="77"/>
      <c r="I20" s="77"/>
    </row>
    <row r="21" spans="1:13" s="81" customFormat="1" ht="32.25" customHeight="1">
      <c r="A21" s="412">
        <v>2</v>
      </c>
      <c r="B21" s="85" t="s">
        <v>1353</v>
      </c>
      <c r="C21" s="28"/>
      <c r="D21" s="28"/>
      <c r="E21" s="86"/>
      <c r="F21" s="110"/>
      <c r="G21" s="87"/>
      <c r="H21" s="83" t="s">
        <v>1357</v>
      </c>
      <c r="I21" s="83" t="s">
        <v>1356</v>
      </c>
    </row>
    <row r="22" spans="1:13" s="81" customFormat="1" ht="45" customHeight="1">
      <c r="A22" s="88" t="s">
        <v>6</v>
      </c>
      <c r="B22" s="29" t="s">
        <v>7</v>
      </c>
      <c r="C22" s="29" t="s">
        <v>8</v>
      </c>
      <c r="D22" s="29" t="s">
        <v>9</v>
      </c>
      <c r="E22" s="209" t="s">
        <v>1526</v>
      </c>
      <c r="F22" s="219" t="s">
        <v>11</v>
      </c>
      <c r="G22" s="126" t="s">
        <v>1333</v>
      </c>
      <c r="H22" s="77" t="s">
        <v>95</v>
      </c>
      <c r="I22" s="77" t="s">
        <v>1527</v>
      </c>
      <c r="J22" s="399" t="s">
        <v>100</v>
      </c>
      <c r="K22" s="399" t="s">
        <v>101</v>
      </c>
      <c r="L22" s="399" t="s">
        <v>1528</v>
      </c>
      <c r="M22" s="77" t="s">
        <v>1497</v>
      </c>
    </row>
    <row r="23" spans="1:13" s="81" customFormat="1" ht="27.75" customHeight="1">
      <c r="A23" s="139" t="s">
        <v>120</v>
      </c>
      <c r="B23" s="140" t="s">
        <v>1321</v>
      </c>
      <c r="C23" s="89"/>
      <c r="D23" s="89"/>
      <c r="E23" s="142"/>
      <c r="F23" s="143"/>
      <c r="G23" s="89"/>
      <c r="H23" s="77"/>
      <c r="I23" s="77"/>
      <c r="J23" s="399"/>
      <c r="K23" s="77"/>
      <c r="L23" s="77"/>
      <c r="M23" s="394"/>
    </row>
    <row r="24" spans="1:13" s="81" customFormat="1" ht="224.25" customHeight="1">
      <c r="A24" s="171">
        <v>1</v>
      </c>
      <c r="B24" s="75" t="s">
        <v>63</v>
      </c>
      <c r="C24" s="191" t="s">
        <v>1520</v>
      </c>
      <c r="D24" s="114" t="s">
        <v>17</v>
      </c>
      <c r="E24" s="411">
        <v>1</v>
      </c>
      <c r="F24" s="380">
        <v>0.7</v>
      </c>
      <c r="G24" s="192" t="s">
        <v>1431</v>
      </c>
      <c r="H24" s="77" t="str">
        <f>IFERROR(VLOOKUP($B24,thuvien_kpi!$B$1:$P$595,COLUMNS(thuvien_kpi!$B$2:E16),0),0)</f>
        <v>HCM_DT_PTMOI_021</v>
      </c>
      <c r="I24" s="83" t="s">
        <v>1356</v>
      </c>
      <c r="J24" s="77" t="s">
        <v>104</v>
      </c>
      <c r="K24" s="399" t="s">
        <v>1438</v>
      </c>
      <c r="L24" s="205" t="s">
        <v>1530</v>
      </c>
      <c r="M24" s="395" t="str">
        <f>VLOOKUP($H24,'[1]Trang tính1'!$C$4:$G$63,5,0)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25" spans="1:13" s="81" customFormat="1" ht="252.75" customHeight="1">
      <c r="A25" s="171">
        <v>2</v>
      </c>
      <c r="B25" s="359" t="s">
        <v>1518</v>
      </c>
      <c r="C25" s="379" t="s">
        <v>1480</v>
      </c>
      <c r="D25" s="34" t="s">
        <v>13</v>
      </c>
      <c r="E25" s="121" t="s">
        <v>14</v>
      </c>
      <c r="F25" s="377">
        <v>0.15</v>
      </c>
      <c r="G25" s="312" t="s">
        <v>1418</v>
      </c>
      <c r="H25" s="77" t="str">
        <f>IFERROR(VLOOKUP($B25,thuvien_kpi!$B$1:$P$633,COLUMNS(thuvien_kpi!$B$2:E18),0),0)</f>
        <v>HCM_DT_VNPTT_011</v>
      </c>
      <c r="I25" s="83" t="s">
        <v>1356</v>
      </c>
      <c r="J25" s="77" t="s">
        <v>104</v>
      </c>
      <c r="K25" s="229" t="s">
        <v>1440</v>
      </c>
      <c r="L25" s="229" t="s">
        <v>1531</v>
      </c>
      <c r="M25" s="395" t="str">
        <f>VLOOKUP($H25,'[1]Trang tính1'!$C$4:$G$63,5,0)</f>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
    </row>
    <row r="26" spans="1:13" s="81" customFormat="1" ht="152.25" customHeight="1">
      <c r="A26" s="90">
        <v>3</v>
      </c>
      <c r="B26" s="30" t="s">
        <v>42</v>
      </c>
      <c r="C26" s="178" t="s">
        <v>1481</v>
      </c>
      <c r="D26" s="93" t="s">
        <v>16</v>
      </c>
      <c r="E26" s="94" t="s">
        <v>14</v>
      </c>
      <c r="F26" s="125">
        <v>0.05</v>
      </c>
      <c r="G26" s="39" t="s">
        <v>107</v>
      </c>
      <c r="H26" s="77" t="str">
        <f>IFERROR(VLOOKUP($B26,thuvien_kpi!$B$1:$P$595,COLUMNS(thuvien_kpi!$B$2:E20),0),0)</f>
        <v>HCM_CL_THONG_003</v>
      </c>
      <c r="I26" s="83" t="s">
        <v>1356</v>
      </c>
      <c r="J26" s="399" t="s">
        <v>105</v>
      </c>
      <c r="K26" s="399" t="s">
        <v>105</v>
      </c>
      <c r="L26" s="399" t="s">
        <v>105</v>
      </c>
      <c r="M26" s="395" t="s">
        <v>1517</v>
      </c>
    </row>
    <row r="27" spans="1:13" s="81" customFormat="1" ht="27.75" customHeight="1">
      <c r="A27" s="127" t="s">
        <v>111</v>
      </c>
      <c r="B27" s="140" t="s">
        <v>1322</v>
      </c>
      <c r="C27" s="144"/>
      <c r="D27" s="145"/>
      <c r="E27" s="146"/>
      <c r="F27" s="147"/>
      <c r="G27" s="148"/>
      <c r="H27" s="77"/>
      <c r="I27" s="83"/>
      <c r="J27" s="77"/>
      <c r="K27" s="112"/>
      <c r="L27" s="77"/>
    </row>
    <row r="28" spans="1:13" s="155" customFormat="1" ht="201.75" customHeight="1">
      <c r="A28" s="135">
        <v>4</v>
      </c>
      <c r="B28" s="193" t="s">
        <v>1320</v>
      </c>
      <c r="C28" s="193" t="s">
        <v>1541</v>
      </c>
      <c r="D28" s="56" t="s">
        <v>15</v>
      </c>
      <c r="E28" s="248" t="s">
        <v>1324</v>
      </c>
      <c r="F28" s="249">
        <v>0.1</v>
      </c>
      <c r="G28" s="173" t="s">
        <v>1352</v>
      </c>
      <c r="H28" s="77" t="s">
        <v>1323</v>
      </c>
      <c r="I28" s="83" t="s">
        <v>1356</v>
      </c>
      <c r="J28" s="77" t="s">
        <v>104</v>
      </c>
      <c r="K28" s="399" t="s">
        <v>1358</v>
      </c>
      <c r="L28" s="399" t="s">
        <v>1531</v>
      </c>
      <c r="M28" s="395" t="str">
        <f>VLOOKUP($H28,'[1]Trang tính1'!$C$4:$G$63,5,0)</f>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
    </row>
    <row r="29" spans="1:13" s="153" customFormat="1" ht="26.25" customHeight="1">
      <c r="A29" s="149" t="s">
        <v>121</v>
      </c>
      <c r="B29" s="131" t="s">
        <v>31</v>
      </c>
      <c r="C29" s="150"/>
      <c r="D29" s="74"/>
      <c r="E29" s="151"/>
      <c r="F29" s="125"/>
      <c r="G29" s="152"/>
      <c r="H29" s="77"/>
      <c r="I29" s="77"/>
    </row>
    <row r="30" spans="1:13" s="153" customFormat="1" ht="66" customHeight="1">
      <c r="A30" s="295">
        <v>5</v>
      </c>
      <c r="B30" s="296" t="s">
        <v>1253</v>
      </c>
      <c r="C30" s="98" t="s">
        <v>1400</v>
      </c>
      <c r="D30" s="99" t="s">
        <v>17</v>
      </c>
      <c r="E30" s="100">
        <v>1</v>
      </c>
      <c r="F30" s="33" t="s">
        <v>19</v>
      </c>
      <c r="G30" s="49" t="s">
        <v>1401</v>
      </c>
      <c r="H30" s="77" t="str">
        <f>IFERROR(VLOOKUP($B30,thuvien_kpi!$B$1:$P$595,COLUMNS(thuvien_kpi!$B$2:E26),0),0)</f>
        <v>HCM_CL_DDNHM_001</v>
      </c>
      <c r="I30" s="77"/>
      <c r="J30" s="399" t="s">
        <v>105</v>
      </c>
      <c r="K30" s="399" t="s">
        <v>105</v>
      </c>
      <c r="L30" s="399" t="s">
        <v>105</v>
      </c>
      <c r="M30" s="395" t="s">
        <v>1498</v>
      </c>
    </row>
    <row r="31" spans="1:13" s="81" customFormat="1" ht="87" customHeight="1">
      <c r="A31" s="106">
        <v>6</v>
      </c>
      <c r="B31" s="97" t="s">
        <v>29</v>
      </c>
      <c r="C31" s="98" t="s">
        <v>18</v>
      </c>
      <c r="D31" s="99" t="s">
        <v>17</v>
      </c>
      <c r="E31" s="100">
        <v>1</v>
      </c>
      <c r="F31" s="33" t="s">
        <v>19</v>
      </c>
      <c r="G31" s="49" t="s">
        <v>284</v>
      </c>
      <c r="H31" s="77" t="str">
        <f>IFERROR(VLOOKUP($B31,thuvien_kpi!$B$1:$P$595,COLUMNS(thuvien_kpi!$B$2:E27),0),0)</f>
        <v>HCM_CL_CVIEC_028</v>
      </c>
      <c r="I31" s="77">
        <f>IFERROR(IF(H31=0,VLOOKUP($B31,thuvien_kpi!$B$596:$W$655,COLUMNS(thuvien_kpi!$B$2:E27),0),0),0)</f>
        <v>0</v>
      </c>
      <c r="J31" s="399" t="s">
        <v>105</v>
      </c>
      <c r="K31" s="399" t="s">
        <v>105</v>
      </c>
      <c r="L31" s="399" t="s">
        <v>105</v>
      </c>
    </row>
    <row r="32" spans="1:13" s="81" customFormat="1" ht="27.75" customHeight="1">
      <c r="A32" s="101"/>
      <c r="B32" s="31" t="s">
        <v>20</v>
      </c>
      <c r="C32" s="31"/>
      <c r="D32" s="31"/>
      <c r="E32" s="31"/>
      <c r="F32" s="107">
        <f>SUM(F24:F28)</f>
        <v>1</v>
      </c>
      <c r="G32" s="111"/>
      <c r="H32" s="77"/>
      <c r="I32" s="77"/>
    </row>
    <row r="33" spans="1:239" s="36" customFormat="1" ht="22.7" customHeight="1">
      <c r="A33" s="35" t="s">
        <v>35</v>
      </c>
      <c r="B33" s="38"/>
      <c r="C33" s="38"/>
      <c r="D33" s="38"/>
      <c r="E33" s="38"/>
      <c r="F33" s="38"/>
      <c r="G33" s="38"/>
      <c r="H33" s="103"/>
      <c r="I33" s="77"/>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c r="EL33" s="38"/>
      <c r="EM33" s="38"/>
      <c r="EN33" s="38"/>
      <c r="EO33" s="38"/>
      <c r="EP33" s="38"/>
      <c r="EQ33" s="38"/>
      <c r="ER33" s="38"/>
      <c r="ES33" s="38"/>
      <c r="ET33" s="38"/>
      <c r="EU33" s="38"/>
      <c r="EV33" s="38"/>
      <c r="EW33" s="38"/>
      <c r="EX33" s="38"/>
      <c r="EY33" s="38"/>
      <c r="EZ33" s="38"/>
      <c r="FA33" s="38"/>
      <c r="FB33" s="38"/>
      <c r="FC33" s="38"/>
      <c r="FD33" s="38"/>
      <c r="FE33" s="38"/>
      <c r="FF33" s="38"/>
      <c r="FG33" s="38"/>
      <c r="FH33" s="38"/>
      <c r="FI33" s="38"/>
      <c r="FJ33" s="38"/>
      <c r="FK33" s="38"/>
      <c r="FL33" s="38"/>
      <c r="FM33" s="38"/>
      <c r="FN33" s="38"/>
      <c r="FO33" s="38"/>
      <c r="FP33" s="38"/>
      <c r="FQ33" s="38"/>
      <c r="FR33" s="38"/>
      <c r="FS33" s="38"/>
      <c r="FT33" s="38"/>
      <c r="FU33" s="38"/>
      <c r="FV33" s="38"/>
      <c r="FW33" s="38"/>
      <c r="FX33" s="38"/>
      <c r="FY33" s="38"/>
      <c r="FZ33" s="38"/>
      <c r="GA33" s="38"/>
      <c r="GB33" s="38"/>
      <c r="GC33" s="38"/>
      <c r="GD33" s="38"/>
      <c r="GE33" s="38"/>
      <c r="GF33" s="38"/>
      <c r="GG33" s="38"/>
      <c r="GH33" s="38"/>
      <c r="GI33" s="38"/>
      <c r="GJ33" s="38"/>
      <c r="GK33" s="38"/>
      <c r="GL33" s="38"/>
      <c r="GM33" s="38"/>
      <c r="GN33" s="38"/>
      <c r="GO33" s="38"/>
      <c r="GP33" s="38"/>
      <c r="GQ33" s="38"/>
      <c r="GR33" s="38"/>
      <c r="GS33" s="38"/>
      <c r="GT33" s="38"/>
      <c r="GU33" s="38"/>
      <c r="GV33" s="38"/>
      <c r="GW33" s="38"/>
      <c r="GX33" s="38"/>
      <c r="GY33" s="38"/>
      <c r="GZ33" s="38"/>
      <c r="HA33" s="38"/>
      <c r="HB33" s="38"/>
      <c r="HC33" s="38"/>
      <c r="HD33" s="38"/>
      <c r="HE33" s="38"/>
      <c r="HF33" s="38"/>
      <c r="HG33" s="38"/>
      <c r="HH33" s="38"/>
      <c r="HI33" s="38"/>
      <c r="HJ33" s="38"/>
      <c r="HK33" s="38"/>
      <c r="HL33" s="38"/>
      <c r="HM33" s="38"/>
      <c r="HN33" s="38"/>
      <c r="HO33" s="38"/>
      <c r="HP33" s="38"/>
      <c r="HQ33" s="38"/>
      <c r="HR33" s="38"/>
      <c r="HS33" s="38"/>
      <c r="HT33" s="38"/>
      <c r="HU33" s="38"/>
      <c r="HV33" s="38"/>
      <c r="HW33" s="38"/>
      <c r="HX33" s="38"/>
      <c r="HY33" s="38"/>
      <c r="HZ33" s="38"/>
      <c r="IA33" s="38"/>
      <c r="IB33" s="38"/>
      <c r="IC33" s="38"/>
      <c r="ID33" s="38"/>
      <c r="IE33" s="38"/>
    </row>
    <row r="34" spans="1:239" s="36" customFormat="1" ht="40.700000000000003" customHeight="1">
      <c r="A34" s="430" t="s">
        <v>1427</v>
      </c>
      <c r="B34" s="430"/>
      <c r="C34" s="430"/>
      <c r="D34" s="430"/>
      <c r="E34" s="430"/>
      <c r="F34" s="430"/>
      <c r="G34" s="430"/>
      <c r="H34" s="103"/>
      <c r="I34" s="77"/>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c r="EY34" s="38"/>
      <c r="EZ34" s="38"/>
      <c r="FA34" s="38"/>
      <c r="FB34" s="38"/>
      <c r="FC34" s="38"/>
      <c r="FD34" s="38"/>
      <c r="FE34" s="38"/>
      <c r="FF34" s="38"/>
      <c r="FG34" s="38"/>
      <c r="FH34" s="38"/>
      <c r="FI34" s="38"/>
      <c r="FJ34" s="38"/>
      <c r="FK34" s="38"/>
      <c r="FL34" s="38"/>
      <c r="FM34" s="38"/>
      <c r="FN34" s="38"/>
      <c r="FO34" s="38"/>
      <c r="FP34" s="38"/>
      <c r="FQ34" s="38"/>
      <c r="FR34" s="38"/>
      <c r="FS34" s="38"/>
      <c r="FT34" s="38"/>
      <c r="FU34" s="38"/>
      <c r="FV34" s="38"/>
      <c r="FW34" s="38"/>
      <c r="FX34" s="38"/>
      <c r="FY34" s="38"/>
      <c r="FZ34" s="38"/>
      <c r="GA34" s="38"/>
      <c r="GB34" s="38"/>
      <c r="GC34" s="38"/>
      <c r="GD34" s="38"/>
      <c r="GE34" s="38"/>
      <c r="GF34" s="38"/>
      <c r="GG34" s="38"/>
      <c r="GH34" s="38"/>
      <c r="GI34" s="38"/>
      <c r="GJ34" s="38"/>
      <c r="GK34" s="38"/>
      <c r="GL34" s="38"/>
      <c r="GM34" s="38"/>
      <c r="GN34" s="38"/>
      <c r="GO34" s="38"/>
      <c r="GP34" s="38"/>
      <c r="GQ34" s="38"/>
      <c r="GR34" s="38"/>
      <c r="GS34" s="38"/>
      <c r="GT34" s="38"/>
      <c r="GU34" s="38"/>
      <c r="GV34" s="38"/>
      <c r="GW34" s="38"/>
      <c r="GX34" s="38"/>
      <c r="GY34" s="38"/>
      <c r="GZ34" s="38"/>
      <c r="HA34" s="38"/>
      <c r="HB34" s="38"/>
      <c r="HC34" s="38"/>
      <c r="HD34" s="38"/>
      <c r="HE34" s="38"/>
      <c r="HF34" s="38"/>
      <c r="HG34" s="38"/>
      <c r="HH34" s="38"/>
      <c r="HI34" s="38"/>
      <c r="HJ34" s="38"/>
      <c r="HK34" s="38"/>
      <c r="HL34" s="38"/>
      <c r="HM34" s="38"/>
      <c r="HN34" s="38"/>
      <c r="HO34" s="38"/>
      <c r="HP34" s="38"/>
      <c r="HQ34" s="38"/>
      <c r="HR34" s="38"/>
      <c r="HS34" s="38"/>
      <c r="HT34" s="38"/>
      <c r="HU34" s="38"/>
      <c r="HV34" s="38"/>
      <c r="HW34" s="38"/>
      <c r="HX34" s="38"/>
      <c r="HY34" s="38"/>
      <c r="HZ34" s="38"/>
      <c r="IA34" s="38"/>
      <c r="IB34" s="38"/>
      <c r="IC34" s="38"/>
      <c r="ID34" s="38"/>
      <c r="IE34" s="38"/>
    </row>
    <row r="35" spans="1:239" s="36" customFormat="1" ht="31.5" customHeight="1">
      <c r="A35" s="430" t="s">
        <v>1262</v>
      </c>
      <c r="B35" s="430"/>
      <c r="C35" s="430"/>
      <c r="D35" s="430"/>
      <c r="E35" s="430"/>
      <c r="F35" s="430"/>
      <c r="G35" s="430"/>
      <c r="H35" s="103"/>
      <c r="I35" s="77"/>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c r="EL35" s="38"/>
      <c r="EM35" s="38"/>
      <c r="EN35" s="38"/>
      <c r="EO35" s="38"/>
      <c r="EP35" s="38"/>
      <c r="EQ35" s="38"/>
      <c r="ER35" s="38"/>
      <c r="ES35" s="38"/>
      <c r="ET35" s="38"/>
      <c r="EU35" s="38"/>
      <c r="EV35" s="38"/>
      <c r="EW35" s="38"/>
      <c r="EX35" s="38"/>
      <c r="EY35" s="38"/>
      <c r="EZ35" s="38"/>
      <c r="FA35" s="38"/>
      <c r="FB35" s="38"/>
      <c r="FC35" s="38"/>
      <c r="FD35" s="38"/>
      <c r="FE35" s="38"/>
      <c r="FF35" s="38"/>
      <c r="FG35" s="38"/>
      <c r="FH35" s="38"/>
      <c r="FI35" s="38"/>
      <c r="FJ35" s="38"/>
      <c r="FK35" s="38"/>
      <c r="FL35" s="38"/>
      <c r="FM35" s="38"/>
      <c r="FN35" s="38"/>
      <c r="FO35" s="38"/>
      <c r="FP35" s="38"/>
      <c r="FQ35" s="38"/>
      <c r="FR35" s="38"/>
      <c r="FS35" s="38"/>
      <c r="FT35" s="38"/>
      <c r="FU35" s="38"/>
      <c r="FV35" s="38"/>
      <c r="FW35" s="38"/>
      <c r="FX35" s="38"/>
      <c r="FY35" s="38"/>
      <c r="FZ35" s="38"/>
      <c r="GA35" s="38"/>
      <c r="GB35" s="38"/>
      <c r="GC35" s="38"/>
      <c r="GD35" s="38"/>
      <c r="GE35" s="38"/>
      <c r="GF35" s="38"/>
      <c r="GG35" s="38"/>
      <c r="GH35" s="38"/>
      <c r="GI35" s="38"/>
      <c r="GJ35" s="38"/>
      <c r="GK35" s="38"/>
      <c r="GL35" s="38"/>
      <c r="GM35" s="38"/>
      <c r="GN35" s="38"/>
      <c r="GO35" s="38"/>
      <c r="GP35" s="38"/>
      <c r="GQ35" s="38"/>
      <c r="GR35" s="38"/>
      <c r="GS35" s="38"/>
      <c r="GT35" s="38"/>
      <c r="GU35" s="38"/>
      <c r="GV35" s="38"/>
      <c r="GW35" s="38"/>
      <c r="GX35" s="38"/>
      <c r="GY35" s="38"/>
      <c r="GZ35" s="38"/>
      <c r="HA35" s="38"/>
      <c r="HB35" s="38"/>
      <c r="HC35" s="38"/>
      <c r="HD35" s="38"/>
      <c r="HE35" s="38"/>
      <c r="HF35" s="38"/>
      <c r="HG35" s="38"/>
      <c r="HH35" s="38"/>
      <c r="HI35" s="38"/>
      <c r="HJ35" s="38"/>
      <c r="HK35" s="38"/>
      <c r="HL35" s="38"/>
      <c r="HM35" s="38"/>
      <c r="HN35" s="38"/>
      <c r="HO35" s="38"/>
      <c r="HP35" s="38"/>
      <c r="HQ35" s="38"/>
      <c r="HR35" s="38"/>
      <c r="HS35" s="38"/>
      <c r="HT35" s="38"/>
      <c r="HU35" s="38"/>
      <c r="HV35" s="38"/>
      <c r="HW35" s="38"/>
      <c r="HX35" s="38"/>
      <c r="HY35" s="38"/>
      <c r="HZ35" s="38"/>
      <c r="IA35" s="38"/>
      <c r="IB35" s="38"/>
      <c r="IC35" s="38"/>
      <c r="ID35" s="38"/>
      <c r="IE35" s="38"/>
    </row>
    <row r="36" spans="1:239" s="36" customFormat="1" ht="31.5" customHeight="1">
      <c r="A36" s="430" t="s">
        <v>1359</v>
      </c>
      <c r="B36" s="430"/>
      <c r="C36" s="430"/>
      <c r="D36" s="430"/>
      <c r="E36" s="430"/>
      <c r="F36" s="430"/>
      <c r="G36" s="430"/>
      <c r="H36" s="103"/>
      <c r="I36" s="77"/>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c r="EL36" s="38"/>
      <c r="EM36" s="38"/>
      <c r="EN36" s="38"/>
      <c r="EO36" s="38"/>
      <c r="EP36" s="38"/>
      <c r="EQ36" s="38"/>
      <c r="ER36" s="38"/>
      <c r="ES36" s="38"/>
      <c r="ET36" s="38"/>
      <c r="EU36" s="38"/>
      <c r="EV36" s="38"/>
      <c r="EW36" s="38"/>
      <c r="EX36" s="38"/>
      <c r="EY36" s="38"/>
      <c r="EZ36" s="38"/>
      <c r="FA36" s="38"/>
      <c r="FB36" s="38"/>
      <c r="FC36" s="38"/>
      <c r="FD36" s="38"/>
      <c r="FE36" s="38"/>
      <c r="FF36" s="38"/>
      <c r="FG36" s="38"/>
      <c r="FH36" s="38"/>
      <c r="FI36" s="38"/>
      <c r="FJ36" s="38"/>
      <c r="FK36" s="38"/>
      <c r="FL36" s="38"/>
      <c r="FM36" s="38"/>
      <c r="FN36" s="38"/>
      <c r="FO36" s="38"/>
      <c r="FP36" s="38"/>
      <c r="FQ36" s="38"/>
      <c r="FR36" s="38"/>
      <c r="FS36" s="38"/>
      <c r="FT36" s="38"/>
      <c r="FU36" s="38"/>
      <c r="FV36" s="38"/>
      <c r="FW36" s="38"/>
      <c r="FX36" s="38"/>
      <c r="FY36" s="38"/>
      <c r="FZ36" s="38"/>
      <c r="GA36" s="38"/>
      <c r="GB36" s="38"/>
      <c r="GC36" s="38"/>
      <c r="GD36" s="38"/>
      <c r="GE36" s="38"/>
      <c r="GF36" s="38"/>
      <c r="GG36" s="38"/>
      <c r="GH36" s="38"/>
      <c r="GI36" s="38"/>
      <c r="GJ36" s="38"/>
      <c r="GK36" s="38"/>
      <c r="GL36" s="38"/>
      <c r="GM36" s="38"/>
      <c r="GN36" s="38"/>
      <c r="GO36" s="38"/>
      <c r="GP36" s="38"/>
      <c r="GQ36" s="38"/>
      <c r="GR36" s="38"/>
      <c r="GS36" s="38"/>
      <c r="GT36" s="38"/>
      <c r="GU36" s="38"/>
      <c r="GV36" s="38"/>
      <c r="GW36" s="38"/>
      <c r="GX36" s="38"/>
      <c r="GY36" s="38"/>
      <c r="GZ36" s="38"/>
      <c r="HA36" s="38"/>
      <c r="HB36" s="38"/>
      <c r="HC36" s="38"/>
      <c r="HD36" s="38"/>
      <c r="HE36" s="38"/>
      <c r="HF36" s="38"/>
      <c r="HG36" s="38"/>
      <c r="HH36" s="38"/>
      <c r="HI36" s="38"/>
      <c r="HJ36" s="38"/>
      <c r="HK36" s="38"/>
      <c r="HL36" s="38"/>
      <c r="HM36" s="38"/>
      <c r="HN36" s="38"/>
      <c r="HO36" s="38"/>
      <c r="HP36" s="38"/>
      <c r="HQ36" s="38"/>
      <c r="HR36" s="38"/>
      <c r="HS36" s="38"/>
      <c r="HT36" s="38"/>
      <c r="HU36" s="38"/>
      <c r="HV36" s="38"/>
      <c r="HW36" s="38"/>
      <c r="HX36" s="38"/>
      <c r="HY36" s="38"/>
      <c r="HZ36" s="38"/>
      <c r="IA36" s="38"/>
      <c r="IB36" s="38"/>
      <c r="IC36" s="38"/>
      <c r="ID36" s="38"/>
      <c r="IE36" s="38"/>
    </row>
    <row r="37" spans="1:239" ht="83.25" customHeight="1">
      <c r="A37" s="430" t="s">
        <v>1360</v>
      </c>
      <c r="B37" s="430"/>
      <c r="C37" s="430"/>
      <c r="D37" s="430"/>
      <c r="E37" s="430"/>
      <c r="F37" s="430"/>
      <c r="G37" s="430"/>
      <c r="H37" s="174"/>
      <c r="I37" s="174"/>
    </row>
    <row r="38" spans="1:239" ht="37.5" customHeight="1">
      <c r="A38" s="430" t="s">
        <v>1488</v>
      </c>
      <c r="B38" s="430"/>
      <c r="C38" s="430"/>
      <c r="D38" s="430"/>
      <c r="E38" s="430"/>
      <c r="F38" s="430"/>
      <c r="G38" s="430"/>
      <c r="H38" s="103"/>
      <c r="I38" s="103"/>
    </row>
    <row r="39" spans="1:239" ht="15">
      <c r="H39" s="103"/>
      <c r="I39" s="103"/>
    </row>
    <row r="40" spans="1:239" ht="15">
      <c r="H40" s="103"/>
      <c r="I40" s="103"/>
    </row>
    <row r="41" spans="1:239" ht="15">
      <c r="H41" s="103"/>
      <c r="I41" s="103"/>
    </row>
    <row r="42" spans="1:239" ht="15">
      <c r="H42" s="103"/>
      <c r="I42" s="103"/>
    </row>
    <row r="43" spans="1:239" ht="15">
      <c r="H43" s="103"/>
      <c r="I43" s="103"/>
    </row>
    <row r="44" spans="1:239" ht="15">
      <c r="H44" s="103"/>
      <c r="I44" s="103"/>
    </row>
  </sheetData>
  <autoFilter ref="H9:I35"/>
  <mergeCells count="15">
    <mergeCell ref="A38:G38"/>
    <mergeCell ref="A1:B1"/>
    <mergeCell ref="D1:G1"/>
    <mergeCell ref="A2:B2"/>
    <mergeCell ref="D2:G2"/>
    <mergeCell ref="A3:B3"/>
    <mergeCell ref="A37:G37"/>
    <mergeCell ref="A4:B4"/>
    <mergeCell ref="C4:G4"/>
    <mergeCell ref="A5:B5"/>
    <mergeCell ref="C5:F5"/>
    <mergeCell ref="A6:G6"/>
    <mergeCell ref="A34:G34"/>
    <mergeCell ref="A35:G35"/>
    <mergeCell ref="A36:G36"/>
  </mergeCells>
  <conditionalFormatting sqref="B12">
    <cfRule type="colorScale" priority="13">
      <colorScale>
        <cfvo type="min"/>
        <cfvo type="max"/>
        <color theme="3" tint="0.39997558519241921"/>
        <color theme="3" tint="0.79998168889431442"/>
      </colorScale>
    </cfRule>
    <cfRule type="colorScale" priority="14">
      <colorScale>
        <cfvo type="min"/>
        <cfvo type="max"/>
        <color theme="3" tint="0.39997558519241921"/>
        <color theme="3" tint="0.79998168889431442"/>
      </colorScale>
    </cfRule>
    <cfRule type="colorScale" priority="15">
      <colorScale>
        <cfvo type="min"/>
        <cfvo type="max"/>
        <color theme="3" tint="0.39997558519241921"/>
        <color theme="3" tint="0.79998168889431442"/>
      </colorScale>
    </cfRule>
  </conditionalFormatting>
  <conditionalFormatting sqref="B15">
    <cfRule type="colorScale" priority="28">
      <colorScale>
        <cfvo type="min"/>
        <cfvo type="max"/>
        <color theme="3" tint="0.39997558519241921"/>
        <color theme="3" tint="0.79998168889431442"/>
      </colorScale>
    </cfRule>
  </conditionalFormatting>
  <conditionalFormatting sqref="C12">
    <cfRule type="colorScale" priority="22">
      <colorScale>
        <cfvo type="min"/>
        <cfvo type="max"/>
        <color theme="3" tint="0.39997558519241921"/>
        <color theme="3" tint="0.79998168889431442"/>
      </colorScale>
    </cfRule>
    <cfRule type="colorScale" priority="23">
      <colorScale>
        <cfvo type="min"/>
        <cfvo type="max"/>
        <color theme="3" tint="0.39997558519241921"/>
        <color theme="3" tint="0.79998168889431442"/>
      </colorScale>
    </cfRule>
  </conditionalFormatting>
  <conditionalFormatting sqref="C15">
    <cfRule type="colorScale" priority="27">
      <colorScale>
        <cfvo type="min"/>
        <cfvo type="max"/>
        <color theme="3" tint="0.39997558519241921"/>
        <color theme="3" tint="0.79998168889431442"/>
      </colorScale>
    </cfRule>
  </conditionalFormatting>
  <conditionalFormatting sqref="M11">
    <cfRule type="colorScale" priority="21">
      <colorScale>
        <cfvo type="min"/>
        <cfvo type="max"/>
        <color theme="3" tint="0.39997558519241921"/>
        <color theme="3" tint="0.79998168889431442"/>
      </colorScale>
    </cfRule>
  </conditionalFormatting>
  <conditionalFormatting sqref="M12">
    <cfRule type="colorScale" priority="20">
      <colorScale>
        <cfvo type="min"/>
        <cfvo type="max"/>
        <color theme="3" tint="0.39997558519241921"/>
        <color theme="3" tint="0.79998168889431442"/>
      </colorScale>
    </cfRule>
  </conditionalFormatting>
  <conditionalFormatting sqref="M13">
    <cfRule type="colorScale" priority="17">
      <colorScale>
        <cfvo type="min"/>
        <cfvo type="max"/>
        <color theme="3" tint="0.39997558519241921"/>
        <color theme="3" tint="0.79998168889431442"/>
      </colorScale>
    </cfRule>
  </conditionalFormatting>
  <conditionalFormatting sqref="M15">
    <cfRule type="colorScale" priority="19">
      <colorScale>
        <cfvo type="min"/>
        <cfvo type="max"/>
        <color theme="3" tint="0.39997558519241921"/>
        <color theme="3" tint="0.79998168889431442"/>
      </colorScale>
    </cfRule>
  </conditionalFormatting>
  <conditionalFormatting sqref="M17">
    <cfRule type="colorScale" priority="16">
      <colorScale>
        <cfvo type="min"/>
        <cfvo type="max"/>
        <color theme="3" tint="0.39997558519241921"/>
        <color theme="3" tint="0.79998168889431442"/>
      </colorScale>
    </cfRule>
  </conditionalFormatting>
  <conditionalFormatting sqref="B25">
    <cfRule type="colorScale" priority="1">
      <colorScale>
        <cfvo type="min"/>
        <cfvo type="max"/>
        <color theme="3" tint="0.39997558519241921"/>
        <color theme="3" tint="0.79998168889431442"/>
      </colorScale>
    </cfRule>
    <cfRule type="colorScale" priority="2">
      <colorScale>
        <cfvo type="min"/>
        <cfvo type="max"/>
        <color theme="3" tint="0.39997558519241921"/>
        <color theme="3" tint="0.79998168889431442"/>
      </colorScale>
    </cfRule>
    <cfRule type="colorScale" priority="3">
      <colorScale>
        <cfvo type="min"/>
        <cfvo type="max"/>
        <color theme="3" tint="0.39997558519241921"/>
        <color theme="3" tint="0.79998168889431442"/>
      </colorScale>
    </cfRule>
  </conditionalFormatting>
  <conditionalFormatting sqref="B28">
    <cfRule type="colorScale" priority="12">
      <colorScale>
        <cfvo type="min"/>
        <cfvo type="max"/>
        <color theme="3" tint="0.39997558519241921"/>
        <color theme="3" tint="0.79998168889431442"/>
      </colorScale>
    </cfRule>
  </conditionalFormatting>
  <conditionalFormatting sqref="C25">
    <cfRule type="colorScale" priority="9">
      <colorScale>
        <cfvo type="min"/>
        <cfvo type="max"/>
        <color theme="3" tint="0.39997558519241921"/>
        <color theme="3" tint="0.79998168889431442"/>
      </colorScale>
    </cfRule>
    <cfRule type="colorScale" priority="10">
      <colorScale>
        <cfvo type="min"/>
        <cfvo type="max"/>
        <color theme="3" tint="0.39997558519241921"/>
        <color theme="3" tint="0.79998168889431442"/>
      </colorScale>
    </cfRule>
  </conditionalFormatting>
  <conditionalFormatting sqref="C28">
    <cfRule type="colorScale" priority="11">
      <colorScale>
        <cfvo type="min"/>
        <cfvo type="max"/>
        <color theme="3" tint="0.39997558519241921"/>
        <color theme="3" tint="0.79998168889431442"/>
      </colorScale>
    </cfRule>
  </conditionalFormatting>
  <conditionalFormatting sqref="M24">
    <cfRule type="colorScale" priority="8">
      <colorScale>
        <cfvo type="min"/>
        <cfvo type="max"/>
        <color theme="3" tint="0.39997558519241921"/>
        <color theme="3" tint="0.79998168889431442"/>
      </colorScale>
    </cfRule>
  </conditionalFormatting>
  <conditionalFormatting sqref="M25">
    <cfRule type="colorScale" priority="7">
      <colorScale>
        <cfvo type="min"/>
        <cfvo type="max"/>
        <color theme="3" tint="0.39997558519241921"/>
        <color theme="3" tint="0.79998168889431442"/>
      </colorScale>
    </cfRule>
  </conditionalFormatting>
  <conditionalFormatting sqref="M26">
    <cfRule type="colorScale" priority="5">
      <colorScale>
        <cfvo type="min"/>
        <cfvo type="max"/>
        <color theme="3" tint="0.39997558519241921"/>
        <color theme="3" tint="0.79998168889431442"/>
      </colorScale>
    </cfRule>
  </conditionalFormatting>
  <conditionalFormatting sqref="M28">
    <cfRule type="colorScale" priority="6">
      <colorScale>
        <cfvo type="min"/>
        <cfvo type="max"/>
        <color theme="3" tint="0.39997558519241921"/>
        <color theme="3" tint="0.79998168889431442"/>
      </colorScale>
    </cfRule>
  </conditionalFormatting>
  <conditionalFormatting sqref="M30">
    <cfRule type="colorScale" priority="4">
      <colorScale>
        <cfvo type="min"/>
        <cfvo type="max"/>
        <color theme="3" tint="0.39997558519241921"/>
        <color theme="3" tint="0.79998168889431442"/>
      </colorScale>
    </cfRule>
  </conditionalFormatting>
  <pageMargins left="0.41944444444444401" right="0" top="0.23958333300000001" bottom="0.5" header="0.25" footer="0.25"/>
  <pageSetup paperSize="9" scale="90" orientation="portrait" r:id="rId1"/>
  <headerFooter alignWithMargins="0">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74"/>
  <sheetViews>
    <sheetView tabSelected="1" topLeftCell="A14" zoomScale="80" zoomScaleNormal="80" workbookViewId="0">
      <selection activeCell="H14" sqref="H14"/>
    </sheetView>
  </sheetViews>
  <sheetFormatPr defaultRowHeight="12.75"/>
  <cols>
    <col min="1" max="1" width="6.28515625" style="235" customWidth="1"/>
    <col min="2" max="2" width="26.5703125" style="322" customWidth="1"/>
    <col min="3" max="3" width="40.7109375" style="307" customWidth="1"/>
    <col min="4" max="4" width="8.140625" style="307" customWidth="1"/>
    <col min="5" max="5" width="11.140625" style="307" customWidth="1"/>
    <col min="6" max="6" width="10.85546875" style="323" customWidth="1"/>
    <col min="7" max="7" width="26.140625" style="323" customWidth="1"/>
    <col min="8" max="8" width="26.28515625" style="320" customWidth="1"/>
    <col min="9" max="9" width="26.5703125" style="320" customWidth="1"/>
    <col min="10" max="10" width="14.28515625" style="320" customWidth="1"/>
    <col min="11" max="11" width="11.85546875" style="320" customWidth="1"/>
    <col min="12" max="12" width="14.7109375" style="320" customWidth="1"/>
    <col min="13" max="13" width="54.7109375" style="307" customWidth="1"/>
    <col min="14" max="14" width="34.28515625" style="307" customWidth="1"/>
    <col min="15" max="211" width="9.140625" style="307"/>
    <col min="212" max="212" width="6.5703125" style="307" customWidth="1"/>
    <col min="213" max="213" width="18" style="307" customWidth="1"/>
    <col min="214" max="214" width="28.85546875" style="307" customWidth="1"/>
    <col min="215" max="215" width="7.5703125" style="307" customWidth="1"/>
    <col min="216" max="216" width="14.28515625" style="307" customWidth="1"/>
    <col min="217" max="217" width="10.5703125" style="307" customWidth="1"/>
    <col min="218" max="218" width="20.85546875" style="307" customWidth="1"/>
    <col min="219" max="467" width="9.140625" style="307"/>
    <col min="468" max="468" width="6.5703125" style="307" customWidth="1"/>
    <col min="469" max="469" width="18" style="307" customWidth="1"/>
    <col min="470" max="470" width="28.85546875" style="307" customWidth="1"/>
    <col min="471" max="471" width="7.5703125" style="307" customWidth="1"/>
    <col min="472" max="472" width="14.28515625" style="307" customWidth="1"/>
    <col min="473" max="473" width="10.5703125" style="307" customWidth="1"/>
    <col min="474" max="474" width="20.85546875" style="307" customWidth="1"/>
    <col min="475" max="723" width="9.140625" style="307"/>
    <col min="724" max="724" width="6.5703125" style="307" customWidth="1"/>
    <col min="725" max="725" width="18" style="307" customWidth="1"/>
    <col min="726" max="726" width="28.85546875" style="307" customWidth="1"/>
    <col min="727" max="727" width="7.5703125" style="307" customWidth="1"/>
    <col min="728" max="728" width="14.28515625" style="307" customWidth="1"/>
    <col min="729" max="729" width="10.5703125" style="307" customWidth="1"/>
    <col min="730" max="730" width="20.85546875" style="307" customWidth="1"/>
    <col min="731" max="979" width="9.140625" style="307"/>
    <col min="980" max="980" width="6.5703125" style="307" customWidth="1"/>
    <col min="981" max="981" width="18" style="307" customWidth="1"/>
    <col min="982" max="982" width="28.85546875" style="307" customWidth="1"/>
    <col min="983" max="983" width="7.5703125" style="307" customWidth="1"/>
    <col min="984" max="984" width="14.28515625" style="307" customWidth="1"/>
    <col min="985" max="985" width="10.5703125" style="307" customWidth="1"/>
    <col min="986" max="986" width="20.85546875" style="307" customWidth="1"/>
    <col min="987" max="1235" width="9.140625" style="307"/>
    <col min="1236" max="1236" width="6.5703125" style="307" customWidth="1"/>
    <col min="1237" max="1237" width="18" style="307" customWidth="1"/>
    <col min="1238" max="1238" width="28.85546875" style="307" customWidth="1"/>
    <col min="1239" max="1239" width="7.5703125" style="307" customWidth="1"/>
    <col min="1240" max="1240" width="14.28515625" style="307" customWidth="1"/>
    <col min="1241" max="1241" width="10.5703125" style="307" customWidth="1"/>
    <col min="1242" max="1242" width="20.85546875" style="307" customWidth="1"/>
    <col min="1243" max="1491" width="9.140625" style="307"/>
    <col min="1492" max="1492" width="6.5703125" style="307" customWidth="1"/>
    <col min="1493" max="1493" width="18" style="307" customWidth="1"/>
    <col min="1494" max="1494" width="28.85546875" style="307" customWidth="1"/>
    <col min="1495" max="1495" width="7.5703125" style="307" customWidth="1"/>
    <col min="1496" max="1496" width="14.28515625" style="307" customWidth="1"/>
    <col min="1497" max="1497" width="10.5703125" style="307" customWidth="1"/>
    <col min="1498" max="1498" width="20.85546875" style="307" customWidth="1"/>
    <col min="1499" max="1747" width="9.140625" style="307"/>
    <col min="1748" max="1748" width="6.5703125" style="307" customWidth="1"/>
    <col min="1749" max="1749" width="18" style="307" customWidth="1"/>
    <col min="1750" max="1750" width="28.85546875" style="307" customWidth="1"/>
    <col min="1751" max="1751" width="7.5703125" style="307" customWidth="1"/>
    <col min="1752" max="1752" width="14.28515625" style="307" customWidth="1"/>
    <col min="1753" max="1753" width="10.5703125" style="307" customWidth="1"/>
    <col min="1754" max="1754" width="20.85546875" style="307" customWidth="1"/>
    <col min="1755" max="2003" width="9.140625" style="307"/>
    <col min="2004" max="2004" width="6.5703125" style="307" customWidth="1"/>
    <col min="2005" max="2005" width="18" style="307" customWidth="1"/>
    <col min="2006" max="2006" width="28.85546875" style="307" customWidth="1"/>
    <col min="2007" max="2007" width="7.5703125" style="307" customWidth="1"/>
    <col min="2008" max="2008" width="14.28515625" style="307" customWidth="1"/>
    <col min="2009" max="2009" width="10.5703125" style="307" customWidth="1"/>
    <col min="2010" max="2010" width="20.85546875" style="307" customWidth="1"/>
    <col min="2011" max="2259" width="9.140625" style="307"/>
    <col min="2260" max="2260" width="6.5703125" style="307" customWidth="1"/>
    <col min="2261" max="2261" width="18" style="307" customWidth="1"/>
    <col min="2262" max="2262" width="28.85546875" style="307" customWidth="1"/>
    <col min="2263" max="2263" width="7.5703125" style="307" customWidth="1"/>
    <col min="2264" max="2264" width="14.28515625" style="307" customWidth="1"/>
    <col min="2265" max="2265" width="10.5703125" style="307" customWidth="1"/>
    <col min="2266" max="2266" width="20.85546875" style="307" customWidth="1"/>
    <col min="2267" max="2515" width="9.140625" style="307"/>
    <col min="2516" max="2516" width="6.5703125" style="307" customWidth="1"/>
    <col min="2517" max="2517" width="18" style="307" customWidth="1"/>
    <col min="2518" max="2518" width="28.85546875" style="307" customWidth="1"/>
    <col min="2519" max="2519" width="7.5703125" style="307" customWidth="1"/>
    <col min="2520" max="2520" width="14.28515625" style="307" customWidth="1"/>
    <col min="2521" max="2521" width="10.5703125" style="307" customWidth="1"/>
    <col min="2522" max="2522" width="20.85546875" style="307" customWidth="1"/>
    <col min="2523" max="2771" width="9.140625" style="307"/>
    <col min="2772" max="2772" width="6.5703125" style="307" customWidth="1"/>
    <col min="2773" max="2773" width="18" style="307" customWidth="1"/>
    <col min="2774" max="2774" width="28.85546875" style="307" customWidth="1"/>
    <col min="2775" max="2775" width="7.5703125" style="307" customWidth="1"/>
    <col min="2776" max="2776" width="14.28515625" style="307" customWidth="1"/>
    <col min="2777" max="2777" width="10.5703125" style="307" customWidth="1"/>
    <col min="2778" max="2778" width="20.85546875" style="307" customWidth="1"/>
    <col min="2779" max="3027" width="9.140625" style="307"/>
    <col min="3028" max="3028" width="6.5703125" style="307" customWidth="1"/>
    <col min="3029" max="3029" width="18" style="307" customWidth="1"/>
    <col min="3030" max="3030" width="28.85546875" style="307" customWidth="1"/>
    <col min="3031" max="3031" width="7.5703125" style="307" customWidth="1"/>
    <col min="3032" max="3032" width="14.28515625" style="307" customWidth="1"/>
    <col min="3033" max="3033" width="10.5703125" style="307" customWidth="1"/>
    <col min="3034" max="3034" width="20.85546875" style="307" customWidth="1"/>
    <col min="3035" max="3283" width="9.140625" style="307"/>
    <col min="3284" max="3284" width="6.5703125" style="307" customWidth="1"/>
    <col min="3285" max="3285" width="18" style="307" customWidth="1"/>
    <col min="3286" max="3286" width="28.85546875" style="307" customWidth="1"/>
    <col min="3287" max="3287" width="7.5703125" style="307" customWidth="1"/>
    <col min="3288" max="3288" width="14.28515625" style="307" customWidth="1"/>
    <col min="3289" max="3289" width="10.5703125" style="307" customWidth="1"/>
    <col min="3290" max="3290" width="20.85546875" style="307" customWidth="1"/>
    <col min="3291" max="3539" width="9.140625" style="307"/>
    <col min="3540" max="3540" width="6.5703125" style="307" customWidth="1"/>
    <col min="3541" max="3541" width="18" style="307" customWidth="1"/>
    <col min="3542" max="3542" width="28.85546875" style="307" customWidth="1"/>
    <col min="3543" max="3543" width="7.5703125" style="307" customWidth="1"/>
    <col min="3544" max="3544" width="14.28515625" style="307" customWidth="1"/>
    <col min="3545" max="3545" width="10.5703125" style="307" customWidth="1"/>
    <col min="3546" max="3546" width="20.85546875" style="307" customWidth="1"/>
    <col min="3547" max="3795" width="9.140625" style="307"/>
    <col min="3796" max="3796" width="6.5703125" style="307" customWidth="1"/>
    <col min="3797" max="3797" width="18" style="307" customWidth="1"/>
    <col min="3798" max="3798" width="28.85546875" style="307" customWidth="1"/>
    <col min="3799" max="3799" width="7.5703125" style="307" customWidth="1"/>
    <col min="3800" max="3800" width="14.28515625" style="307" customWidth="1"/>
    <col min="3801" max="3801" width="10.5703125" style="307" customWidth="1"/>
    <col min="3802" max="3802" width="20.85546875" style="307" customWidth="1"/>
    <col min="3803" max="4051" width="9.140625" style="307"/>
    <col min="4052" max="4052" width="6.5703125" style="307" customWidth="1"/>
    <col min="4053" max="4053" width="18" style="307" customWidth="1"/>
    <col min="4054" max="4054" width="28.85546875" style="307" customWidth="1"/>
    <col min="4055" max="4055" width="7.5703125" style="307" customWidth="1"/>
    <col min="4056" max="4056" width="14.28515625" style="307" customWidth="1"/>
    <col min="4057" max="4057" width="10.5703125" style="307" customWidth="1"/>
    <col min="4058" max="4058" width="20.85546875" style="307" customWidth="1"/>
    <col min="4059" max="4307" width="9.140625" style="307"/>
    <col min="4308" max="4308" width="6.5703125" style="307" customWidth="1"/>
    <col min="4309" max="4309" width="18" style="307" customWidth="1"/>
    <col min="4310" max="4310" width="28.85546875" style="307" customWidth="1"/>
    <col min="4311" max="4311" width="7.5703125" style="307" customWidth="1"/>
    <col min="4312" max="4312" width="14.28515625" style="307" customWidth="1"/>
    <col min="4313" max="4313" width="10.5703125" style="307" customWidth="1"/>
    <col min="4314" max="4314" width="20.85546875" style="307" customWidth="1"/>
    <col min="4315" max="4563" width="9.140625" style="307"/>
    <col min="4564" max="4564" width="6.5703125" style="307" customWidth="1"/>
    <col min="4565" max="4565" width="18" style="307" customWidth="1"/>
    <col min="4566" max="4566" width="28.85546875" style="307" customWidth="1"/>
    <col min="4567" max="4567" width="7.5703125" style="307" customWidth="1"/>
    <col min="4568" max="4568" width="14.28515625" style="307" customWidth="1"/>
    <col min="4569" max="4569" width="10.5703125" style="307" customWidth="1"/>
    <col min="4570" max="4570" width="20.85546875" style="307" customWidth="1"/>
    <col min="4571" max="4819" width="9.140625" style="307"/>
    <col min="4820" max="4820" width="6.5703125" style="307" customWidth="1"/>
    <col min="4821" max="4821" width="18" style="307" customWidth="1"/>
    <col min="4822" max="4822" width="28.85546875" style="307" customWidth="1"/>
    <col min="4823" max="4823" width="7.5703125" style="307" customWidth="1"/>
    <col min="4824" max="4824" width="14.28515625" style="307" customWidth="1"/>
    <col min="4825" max="4825" width="10.5703125" style="307" customWidth="1"/>
    <col min="4826" max="4826" width="20.85546875" style="307" customWidth="1"/>
    <col min="4827" max="5075" width="9.140625" style="307"/>
    <col min="5076" max="5076" width="6.5703125" style="307" customWidth="1"/>
    <col min="5077" max="5077" width="18" style="307" customWidth="1"/>
    <col min="5078" max="5078" width="28.85546875" style="307" customWidth="1"/>
    <col min="5079" max="5079" width="7.5703125" style="307" customWidth="1"/>
    <col min="5080" max="5080" width="14.28515625" style="307" customWidth="1"/>
    <col min="5081" max="5081" width="10.5703125" style="307" customWidth="1"/>
    <col min="5082" max="5082" width="20.85546875" style="307" customWidth="1"/>
    <col min="5083" max="5331" width="9.140625" style="307"/>
    <col min="5332" max="5332" width="6.5703125" style="307" customWidth="1"/>
    <col min="5333" max="5333" width="18" style="307" customWidth="1"/>
    <col min="5334" max="5334" width="28.85546875" style="307" customWidth="1"/>
    <col min="5335" max="5335" width="7.5703125" style="307" customWidth="1"/>
    <col min="5336" max="5336" width="14.28515625" style="307" customWidth="1"/>
    <col min="5337" max="5337" width="10.5703125" style="307" customWidth="1"/>
    <col min="5338" max="5338" width="20.85546875" style="307" customWidth="1"/>
    <col min="5339" max="5587" width="9.140625" style="307"/>
    <col min="5588" max="5588" width="6.5703125" style="307" customWidth="1"/>
    <col min="5589" max="5589" width="18" style="307" customWidth="1"/>
    <col min="5590" max="5590" width="28.85546875" style="307" customWidth="1"/>
    <col min="5591" max="5591" width="7.5703125" style="307" customWidth="1"/>
    <col min="5592" max="5592" width="14.28515625" style="307" customWidth="1"/>
    <col min="5593" max="5593" width="10.5703125" style="307" customWidth="1"/>
    <col min="5594" max="5594" width="20.85546875" style="307" customWidth="1"/>
    <col min="5595" max="5843" width="9.140625" style="307"/>
    <col min="5844" max="5844" width="6.5703125" style="307" customWidth="1"/>
    <col min="5845" max="5845" width="18" style="307" customWidth="1"/>
    <col min="5846" max="5846" width="28.85546875" style="307" customWidth="1"/>
    <col min="5847" max="5847" width="7.5703125" style="307" customWidth="1"/>
    <col min="5848" max="5848" width="14.28515625" style="307" customWidth="1"/>
    <col min="5849" max="5849" width="10.5703125" style="307" customWidth="1"/>
    <col min="5850" max="5850" width="20.85546875" style="307" customWidth="1"/>
    <col min="5851" max="6099" width="9.140625" style="307"/>
    <col min="6100" max="6100" width="6.5703125" style="307" customWidth="1"/>
    <col min="6101" max="6101" width="18" style="307" customWidth="1"/>
    <col min="6102" max="6102" width="28.85546875" style="307" customWidth="1"/>
    <col min="6103" max="6103" width="7.5703125" style="307" customWidth="1"/>
    <col min="6104" max="6104" width="14.28515625" style="307" customWidth="1"/>
    <col min="6105" max="6105" width="10.5703125" style="307" customWidth="1"/>
    <col min="6106" max="6106" width="20.85546875" style="307" customWidth="1"/>
    <col min="6107" max="6355" width="9.140625" style="307"/>
    <col min="6356" max="6356" width="6.5703125" style="307" customWidth="1"/>
    <col min="6357" max="6357" width="18" style="307" customWidth="1"/>
    <col min="6358" max="6358" width="28.85546875" style="307" customWidth="1"/>
    <col min="6359" max="6359" width="7.5703125" style="307" customWidth="1"/>
    <col min="6360" max="6360" width="14.28515625" style="307" customWidth="1"/>
    <col min="6361" max="6361" width="10.5703125" style="307" customWidth="1"/>
    <col min="6362" max="6362" width="20.85546875" style="307" customWidth="1"/>
    <col min="6363" max="6611" width="9.140625" style="307"/>
    <col min="6612" max="6612" width="6.5703125" style="307" customWidth="1"/>
    <col min="6613" max="6613" width="18" style="307" customWidth="1"/>
    <col min="6614" max="6614" width="28.85546875" style="307" customWidth="1"/>
    <col min="6615" max="6615" width="7.5703125" style="307" customWidth="1"/>
    <col min="6616" max="6616" width="14.28515625" style="307" customWidth="1"/>
    <col min="6617" max="6617" width="10.5703125" style="307" customWidth="1"/>
    <col min="6618" max="6618" width="20.85546875" style="307" customWidth="1"/>
    <col min="6619" max="6867" width="9.140625" style="307"/>
    <col min="6868" max="6868" width="6.5703125" style="307" customWidth="1"/>
    <col min="6869" max="6869" width="18" style="307" customWidth="1"/>
    <col min="6870" max="6870" width="28.85546875" style="307" customWidth="1"/>
    <col min="6871" max="6871" width="7.5703125" style="307" customWidth="1"/>
    <col min="6872" max="6872" width="14.28515625" style="307" customWidth="1"/>
    <col min="6873" max="6873" width="10.5703125" style="307" customWidth="1"/>
    <col min="6874" max="6874" width="20.85546875" style="307" customWidth="1"/>
    <col min="6875" max="7123" width="9.140625" style="307"/>
    <col min="7124" max="7124" width="6.5703125" style="307" customWidth="1"/>
    <col min="7125" max="7125" width="18" style="307" customWidth="1"/>
    <col min="7126" max="7126" width="28.85546875" style="307" customWidth="1"/>
    <col min="7127" max="7127" width="7.5703125" style="307" customWidth="1"/>
    <col min="7128" max="7128" width="14.28515625" style="307" customWidth="1"/>
    <col min="7129" max="7129" width="10.5703125" style="307" customWidth="1"/>
    <col min="7130" max="7130" width="20.85546875" style="307" customWidth="1"/>
    <col min="7131" max="7379" width="9.140625" style="307"/>
    <col min="7380" max="7380" width="6.5703125" style="307" customWidth="1"/>
    <col min="7381" max="7381" width="18" style="307" customWidth="1"/>
    <col min="7382" max="7382" width="28.85546875" style="307" customWidth="1"/>
    <col min="7383" max="7383" width="7.5703125" style="307" customWidth="1"/>
    <col min="7384" max="7384" width="14.28515625" style="307" customWidth="1"/>
    <col min="7385" max="7385" width="10.5703125" style="307" customWidth="1"/>
    <col min="7386" max="7386" width="20.85546875" style="307" customWidth="1"/>
    <col min="7387" max="7635" width="9.140625" style="307"/>
    <col min="7636" max="7636" width="6.5703125" style="307" customWidth="1"/>
    <col min="7637" max="7637" width="18" style="307" customWidth="1"/>
    <col min="7638" max="7638" width="28.85546875" style="307" customWidth="1"/>
    <col min="7639" max="7639" width="7.5703125" style="307" customWidth="1"/>
    <col min="7640" max="7640" width="14.28515625" style="307" customWidth="1"/>
    <col min="7641" max="7641" width="10.5703125" style="307" customWidth="1"/>
    <col min="7642" max="7642" width="20.85546875" style="307" customWidth="1"/>
    <col min="7643" max="7891" width="9.140625" style="307"/>
    <col min="7892" max="7892" width="6.5703125" style="307" customWidth="1"/>
    <col min="7893" max="7893" width="18" style="307" customWidth="1"/>
    <col min="7894" max="7894" width="28.85546875" style="307" customWidth="1"/>
    <col min="7895" max="7895" width="7.5703125" style="307" customWidth="1"/>
    <col min="7896" max="7896" width="14.28515625" style="307" customWidth="1"/>
    <col min="7897" max="7897" width="10.5703125" style="307" customWidth="1"/>
    <col min="7898" max="7898" width="20.85546875" style="307" customWidth="1"/>
    <col min="7899" max="8147" width="9.140625" style="307"/>
    <col min="8148" max="8148" width="6.5703125" style="307" customWidth="1"/>
    <col min="8149" max="8149" width="18" style="307" customWidth="1"/>
    <col min="8150" max="8150" width="28.85546875" style="307" customWidth="1"/>
    <col min="8151" max="8151" width="7.5703125" style="307" customWidth="1"/>
    <col min="8152" max="8152" width="14.28515625" style="307" customWidth="1"/>
    <col min="8153" max="8153" width="10.5703125" style="307" customWidth="1"/>
    <col min="8154" max="8154" width="20.85546875" style="307" customWidth="1"/>
    <col min="8155" max="8403" width="9.140625" style="307"/>
    <col min="8404" max="8404" width="6.5703125" style="307" customWidth="1"/>
    <col min="8405" max="8405" width="18" style="307" customWidth="1"/>
    <col min="8406" max="8406" width="28.85546875" style="307" customWidth="1"/>
    <col min="8407" max="8407" width="7.5703125" style="307" customWidth="1"/>
    <col min="8408" max="8408" width="14.28515625" style="307" customWidth="1"/>
    <col min="8409" max="8409" width="10.5703125" style="307" customWidth="1"/>
    <col min="8410" max="8410" width="20.85546875" style="307" customWidth="1"/>
    <col min="8411" max="8659" width="9.140625" style="307"/>
    <col min="8660" max="8660" width="6.5703125" style="307" customWidth="1"/>
    <col min="8661" max="8661" width="18" style="307" customWidth="1"/>
    <col min="8662" max="8662" width="28.85546875" style="307" customWidth="1"/>
    <col min="8663" max="8663" width="7.5703125" style="307" customWidth="1"/>
    <col min="8664" max="8664" width="14.28515625" style="307" customWidth="1"/>
    <col min="8665" max="8665" width="10.5703125" style="307" customWidth="1"/>
    <col min="8666" max="8666" width="20.85546875" style="307" customWidth="1"/>
    <col min="8667" max="8915" width="9.140625" style="307"/>
    <col min="8916" max="8916" width="6.5703125" style="307" customWidth="1"/>
    <col min="8917" max="8917" width="18" style="307" customWidth="1"/>
    <col min="8918" max="8918" width="28.85546875" style="307" customWidth="1"/>
    <col min="8919" max="8919" width="7.5703125" style="307" customWidth="1"/>
    <col min="8920" max="8920" width="14.28515625" style="307" customWidth="1"/>
    <col min="8921" max="8921" width="10.5703125" style="307" customWidth="1"/>
    <col min="8922" max="8922" width="20.85546875" style="307" customWidth="1"/>
    <col min="8923" max="9171" width="9.140625" style="307"/>
    <col min="9172" max="9172" width="6.5703125" style="307" customWidth="1"/>
    <col min="9173" max="9173" width="18" style="307" customWidth="1"/>
    <col min="9174" max="9174" width="28.85546875" style="307" customWidth="1"/>
    <col min="9175" max="9175" width="7.5703125" style="307" customWidth="1"/>
    <col min="9176" max="9176" width="14.28515625" style="307" customWidth="1"/>
    <col min="9177" max="9177" width="10.5703125" style="307" customWidth="1"/>
    <col min="9178" max="9178" width="20.85546875" style="307" customWidth="1"/>
    <col min="9179" max="9427" width="9.140625" style="307"/>
    <col min="9428" max="9428" width="6.5703125" style="307" customWidth="1"/>
    <col min="9429" max="9429" width="18" style="307" customWidth="1"/>
    <col min="9430" max="9430" width="28.85546875" style="307" customWidth="1"/>
    <col min="9431" max="9431" width="7.5703125" style="307" customWidth="1"/>
    <col min="9432" max="9432" width="14.28515625" style="307" customWidth="1"/>
    <col min="9433" max="9433" width="10.5703125" style="307" customWidth="1"/>
    <col min="9434" max="9434" width="20.85546875" style="307" customWidth="1"/>
    <col min="9435" max="9683" width="9.140625" style="307"/>
    <col min="9684" max="9684" width="6.5703125" style="307" customWidth="1"/>
    <col min="9685" max="9685" width="18" style="307" customWidth="1"/>
    <col min="9686" max="9686" width="28.85546875" style="307" customWidth="1"/>
    <col min="9687" max="9687" width="7.5703125" style="307" customWidth="1"/>
    <col min="9688" max="9688" width="14.28515625" style="307" customWidth="1"/>
    <col min="9689" max="9689" width="10.5703125" style="307" customWidth="1"/>
    <col min="9690" max="9690" width="20.85546875" style="307" customWidth="1"/>
    <col min="9691" max="9939" width="9.140625" style="307"/>
    <col min="9940" max="9940" width="6.5703125" style="307" customWidth="1"/>
    <col min="9941" max="9941" width="18" style="307" customWidth="1"/>
    <col min="9942" max="9942" width="28.85546875" style="307" customWidth="1"/>
    <col min="9943" max="9943" width="7.5703125" style="307" customWidth="1"/>
    <col min="9944" max="9944" width="14.28515625" style="307" customWidth="1"/>
    <col min="9945" max="9945" width="10.5703125" style="307" customWidth="1"/>
    <col min="9946" max="9946" width="20.85546875" style="307" customWidth="1"/>
    <col min="9947" max="10195" width="9.140625" style="307"/>
    <col min="10196" max="10196" width="6.5703125" style="307" customWidth="1"/>
    <col min="10197" max="10197" width="18" style="307" customWidth="1"/>
    <col min="10198" max="10198" width="28.85546875" style="307" customWidth="1"/>
    <col min="10199" max="10199" width="7.5703125" style="307" customWidth="1"/>
    <col min="10200" max="10200" width="14.28515625" style="307" customWidth="1"/>
    <col min="10201" max="10201" width="10.5703125" style="307" customWidth="1"/>
    <col min="10202" max="10202" width="20.85546875" style="307" customWidth="1"/>
    <col min="10203" max="10451" width="9.140625" style="307"/>
    <col min="10452" max="10452" width="6.5703125" style="307" customWidth="1"/>
    <col min="10453" max="10453" width="18" style="307" customWidth="1"/>
    <col min="10454" max="10454" width="28.85546875" style="307" customWidth="1"/>
    <col min="10455" max="10455" width="7.5703125" style="307" customWidth="1"/>
    <col min="10456" max="10456" width="14.28515625" style="307" customWidth="1"/>
    <col min="10457" max="10457" width="10.5703125" style="307" customWidth="1"/>
    <col min="10458" max="10458" width="20.85546875" style="307" customWidth="1"/>
    <col min="10459" max="10707" width="9.140625" style="307"/>
    <col min="10708" max="10708" width="6.5703125" style="307" customWidth="1"/>
    <col min="10709" max="10709" width="18" style="307" customWidth="1"/>
    <col min="10710" max="10710" width="28.85546875" style="307" customWidth="1"/>
    <col min="10711" max="10711" width="7.5703125" style="307" customWidth="1"/>
    <col min="10712" max="10712" width="14.28515625" style="307" customWidth="1"/>
    <col min="10713" max="10713" width="10.5703125" style="307" customWidth="1"/>
    <col min="10714" max="10714" width="20.85546875" style="307" customWidth="1"/>
    <col min="10715" max="10963" width="9.140625" style="307"/>
    <col min="10964" max="10964" width="6.5703125" style="307" customWidth="1"/>
    <col min="10965" max="10965" width="18" style="307" customWidth="1"/>
    <col min="10966" max="10966" width="28.85546875" style="307" customWidth="1"/>
    <col min="10967" max="10967" width="7.5703125" style="307" customWidth="1"/>
    <col min="10968" max="10968" width="14.28515625" style="307" customWidth="1"/>
    <col min="10969" max="10969" width="10.5703125" style="307" customWidth="1"/>
    <col min="10970" max="10970" width="20.85546875" style="307" customWidth="1"/>
    <col min="10971" max="11219" width="9.140625" style="307"/>
    <col min="11220" max="11220" width="6.5703125" style="307" customWidth="1"/>
    <col min="11221" max="11221" width="18" style="307" customWidth="1"/>
    <col min="11222" max="11222" width="28.85546875" style="307" customWidth="1"/>
    <col min="11223" max="11223" width="7.5703125" style="307" customWidth="1"/>
    <col min="11224" max="11224" width="14.28515625" style="307" customWidth="1"/>
    <col min="11225" max="11225" width="10.5703125" style="307" customWidth="1"/>
    <col min="11226" max="11226" width="20.85546875" style="307" customWidth="1"/>
    <col min="11227" max="11475" width="9.140625" style="307"/>
    <col min="11476" max="11476" width="6.5703125" style="307" customWidth="1"/>
    <col min="11477" max="11477" width="18" style="307" customWidth="1"/>
    <col min="11478" max="11478" width="28.85546875" style="307" customWidth="1"/>
    <col min="11479" max="11479" width="7.5703125" style="307" customWidth="1"/>
    <col min="11480" max="11480" width="14.28515625" style="307" customWidth="1"/>
    <col min="11481" max="11481" width="10.5703125" style="307" customWidth="1"/>
    <col min="11482" max="11482" width="20.85546875" style="307" customWidth="1"/>
    <col min="11483" max="11731" width="9.140625" style="307"/>
    <col min="11732" max="11732" width="6.5703125" style="307" customWidth="1"/>
    <col min="11733" max="11733" width="18" style="307" customWidth="1"/>
    <col min="11734" max="11734" width="28.85546875" style="307" customWidth="1"/>
    <col min="11735" max="11735" width="7.5703125" style="307" customWidth="1"/>
    <col min="11736" max="11736" width="14.28515625" style="307" customWidth="1"/>
    <col min="11737" max="11737" width="10.5703125" style="307" customWidth="1"/>
    <col min="11738" max="11738" width="20.85546875" style="307" customWidth="1"/>
    <col min="11739" max="11987" width="9.140625" style="307"/>
    <col min="11988" max="11988" width="6.5703125" style="307" customWidth="1"/>
    <col min="11989" max="11989" width="18" style="307" customWidth="1"/>
    <col min="11990" max="11990" width="28.85546875" style="307" customWidth="1"/>
    <col min="11991" max="11991" width="7.5703125" style="307" customWidth="1"/>
    <col min="11992" max="11992" width="14.28515625" style="307" customWidth="1"/>
    <col min="11993" max="11993" width="10.5703125" style="307" customWidth="1"/>
    <col min="11994" max="11994" width="20.85546875" style="307" customWidth="1"/>
    <col min="11995" max="12243" width="9.140625" style="307"/>
    <col min="12244" max="12244" width="6.5703125" style="307" customWidth="1"/>
    <col min="12245" max="12245" width="18" style="307" customWidth="1"/>
    <col min="12246" max="12246" width="28.85546875" style="307" customWidth="1"/>
    <col min="12247" max="12247" width="7.5703125" style="307" customWidth="1"/>
    <col min="12248" max="12248" width="14.28515625" style="307" customWidth="1"/>
    <col min="12249" max="12249" width="10.5703125" style="307" customWidth="1"/>
    <col min="12250" max="12250" width="20.85546875" style="307" customWidth="1"/>
    <col min="12251" max="12499" width="9.140625" style="307"/>
    <col min="12500" max="12500" width="6.5703125" style="307" customWidth="1"/>
    <col min="12501" max="12501" width="18" style="307" customWidth="1"/>
    <col min="12502" max="12502" width="28.85546875" style="307" customWidth="1"/>
    <col min="12503" max="12503" width="7.5703125" style="307" customWidth="1"/>
    <col min="12504" max="12504" width="14.28515625" style="307" customWidth="1"/>
    <col min="12505" max="12505" width="10.5703125" style="307" customWidth="1"/>
    <col min="12506" max="12506" width="20.85546875" style="307" customWidth="1"/>
    <col min="12507" max="12755" width="9.140625" style="307"/>
    <col min="12756" max="12756" width="6.5703125" style="307" customWidth="1"/>
    <col min="12757" max="12757" width="18" style="307" customWidth="1"/>
    <col min="12758" max="12758" width="28.85546875" style="307" customWidth="1"/>
    <col min="12759" max="12759" width="7.5703125" style="307" customWidth="1"/>
    <col min="12760" max="12760" width="14.28515625" style="307" customWidth="1"/>
    <col min="12761" max="12761" width="10.5703125" style="307" customWidth="1"/>
    <col min="12762" max="12762" width="20.85546875" style="307" customWidth="1"/>
    <col min="12763" max="13011" width="9.140625" style="307"/>
    <col min="13012" max="13012" width="6.5703125" style="307" customWidth="1"/>
    <col min="13013" max="13013" width="18" style="307" customWidth="1"/>
    <col min="13014" max="13014" width="28.85546875" style="307" customWidth="1"/>
    <col min="13015" max="13015" width="7.5703125" style="307" customWidth="1"/>
    <col min="13016" max="13016" width="14.28515625" style="307" customWidth="1"/>
    <col min="13017" max="13017" width="10.5703125" style="307" customWidth="1"/>
    <col min="13018" max="13018" width="20.85546875" style="307" customWidth="1"/>
    <col min="13019" max="13267" width="9.140625" style="307"/>
    <col min="13268" max="13268" width="6.5703125" style="307" customWidth="1"/>
    <col min="13269" max="13269" width="18" style="307" customWidth="1"/>
    <col min="13270" max="13270" width="28.85546875" style="307" customWidth="1"/>
    <col min="13271" max="13271" width="7.5703125" style="307" customWidth="1"/>
    <col min="13272" max="13272" width="14.28515625" style="307" customWidth="1"/>
    <col min="13273" max="13273" width="10.5703125" style="307" customWidth="1"/>
    <col min="13274" max="13274" width="20.85546875" style="307" customWidth="1"/>
    <col min="13275" max="13523" width="9.140625" style="307"/>
    <col min="13524" max="13524" width="6.5703125" style="307" customWidth="1"/>
    <col min="13525" max="13525" width="18" style="307" customWidth="1"/>
    <col min="13526" max="13526" width="28.85546875" style="307" customWidth="1"/>
    <col min="13527" max="13527" width="7.5703125" style="307" customWidth="1"/>
    <col min="13528" max="13528" width="14.28515625" style="307" customWidth="1"/>
    <col min="13529" max="13529" width="10.5703125" style="307" customWidth="1"/>
    <col min="13530" max="13530" width="20.85546875" style="307" customWidth="1"/>
    <col min="13531" max="13779" width="9.140625" style="307"/>
    <col min="13780" max="13780" width="6.5703125" style="307" customWidth="1"/>
    <col min="13781" max="13781" width="18" style="307" customWidth="1"/>
    <col min="13782" max="13782" width="28.85546875" style="307" customWidth="1"/>
    <col min="13783" max="13783" width="7.5703125" style="307" customWidth="1"/>
    <col min="13784" max="13784" width="14.28515625" style="307" customWidth="1"/>
    <col min="13785" max="13785" width="10.5703125" style="307" customWidth="1"/>
    <col min="13786" max="13786" width="20.85546875" style="307" customWidth="1"/>
    <col min="13787" max="14035" width="9.140625" style="307"/>
    <col min="14036" max="14036" width="6.5703125" style="307" customWidth="1"/>
    <col min="14037" max="14037" width="18" style="307" customWidth="1"/>
    <col min="14038" max="14038" width="28.85546875" style="307" customWidth="1"/>
    <col min="14039" max="14039" width="7.5703125" style="307" customWidth="1"/>
    <col min="14040" max="14040" width="14.28515625" style="307" customWidth="1"/>
    <col min="14041" max="14041" width="10.5703125" style="307" customWidth="1"/>
    <col min="14042" max="14042" width="20.85546875" style="307" customWidth="1"/>
    <col min="14043" max="14291" width="9.140625" style="307"/>
    <col min="14292" max="14292" width="6.5703125" style="307" customWidth="1"/>
    <col min="14293" max="14293" width="18" style="307" customWidth="1"/>
    <col min="14294" max="14294" width="28.85546875" style="307" customWidth="1"/>
    <col min="14295" max="14295" width="7.5703125" style="307" customWidth="1"/>
    <col min="14296" max="14296" width="14.28515625" style="307" customWidth="1"/>
    <col min="14297" max="14297" width="10.5703125" style="307" customWidth="1"/>
    <col min="14298" max="14298" width="20.85546875" style="307" customWidth="1"/>
    <col min="14299" max="14547" width="9.140625" style="307"/>
    <col min="14548" max="14548" width="6.5703125" style="307" customWidth="1"/>
    <col min="14549" max="14549" width="18" style="307" customWidth="1"/>
    <col min="14550" max="14550" width="28.85546875" style="307" customWidth="1"/>
    <col min="14551" max="14551" width="7.5703125" style="307" customWidth="1"/>
    <col min="14552" max="14552" width="14.28515625" style="307" customWidth="1"/>
    <col min="14553" max="14553" width="10.5703125" style="307" customWidth="1"/>
    <col min="14554" max="14554" width="20.85546875" style="307" customWidth="1"/>
    <col min="14555" max="14803" width="9.140625" style="307"/>
    <col min="14804" max="14804" width="6.5703125" style="307" customWidth="1"/>
    <col min="14805" max="14805" width="18" style="307" customWidth="1"/>
    <col min="14806" max="14806" width="28.85546875" style="307" customWidth="1"/>
    <col min="14807" max="14807" width="7.5703125" style="307" customWidth="1"/>
    <col min="14808" max="14808" width="14.28515625" style="307" customWidth="1"/>
    <col min="14809" max="14809" width="10.5703125" style="307" customWidth="1"/>
    <col min="14810" max="14810" width="20.85546875" style="307" customWidth="1"/>
    <col min="14811" max="15059" width="9.140625" style="307"/>
    <col min="15060" max="15060" width="6.5703125" style="307" customWidth="1"/>
    <col min="15061" max="15061" width="18" style="307" customWidth="1"/>
    <col min="15062" max="15062" width="28.85546875" style="307" customWidth="1"/>
    <col min="15063" max="15063" width="7.5703125" style="307" customWidth="1"/>
    <col min="15064" max="15064" width="14.28515625" style="307" customWidth="1"/>
    <col min="15065" max="15065" width="10.5703125" style="307" customWidth="1"/>
    <col min="15066" max="15066" width="20.85546875" style="307" customWidth="1"/>
    <col min="15067" max="15315" width="9.140625" style="307"/>
    <col min="15316" max="15316" width="6.5703125" style="307" customWidth="1"/>
    <col min="15317" max="15317" width="18" style="307" customWidth="1"/>
    <col min="15318" max="15318" width="28.85546875" style="307" customWidth="1"/>
    <col min="15319" max="15319" width="7.5703125" style="307" customWidth="1"/>
    <col min="15320" max="15320" width="14.28515625" style="307" customWidth="1"/>
    <col min="15321" max="15321" width="10.5703125" style="307" customWidth="1"/>
    <col min="15322" max="15322" width="20.85546875" style="307" customWidth="1"/>
    <col min="15323" max="15571" width="9.140625" style="307"/>
    <col min="15572" max="15572" width="6.5703125" style="307" customWidth="1"/>
    <col min="15573" max="15573" width="18" style="307" customWidth="1"/>
    <col min="15574" max="15574" width="28.85546875" style="307" customWidth="1"/>
    <col min="15575" max="15575" width="7.5703125" style="307" customWidth="1"/>
    <col min="15576" max="15576" width="14.28515625" style="307" customWidth="1"/>
    <col min="15577" max="15577" width="10.5703125" style="307" customWidth="1"/>
    <col min="15578" max="15578" width="20.85546875" style="307" customWidth="1"/>
    <col min="15579" max="15827" width="9.140625" style="307"/>
    <col min="15828" max="15828" width="6.5703125" style="307" customWidth="1"/>
    <col min="15829" max="15829" width="18" style="307" customWidth="1"/>
    <col min="15830" max="15830" width="28.85546875" style="307" customWidth="1"/>
    <col min="15831" max="15831" width="7.5703125" style="307" customWidth="1"/>
    <col min="15832" max="15832" width="14.28515625" style="307" customWidth="1"/>
    <col min="15833" max="15833" width="10.5703125" style="307" customWidth="1"/>
    <col min="15834" max="15834" width="20.85546875" style="307" customWidth="1"/>
    <col min="15835" max="16083" width="9.140625" style="307"/>
    <col min="16084" max="16084" width="6.5703125" style="307" customWidth="1"/>
    <col min="16085" max="16085" width="18" style="307" customWidth="1"/>
    <col min="16086" max="16086" width="28.85546875" style="307" customWidth="1"/>
    <col min="16087" max="16087" width="7.5703125" style="307" customWidth="1"/>
    <col min="16088" max="16088" width="14.28515625" style="307" customWidth="1"/>
    <col min="16089" max="16089" width="10.5703125" style="307" customWidth="1"/>
    <col min="16090" max="16090" width="20.85546875" style="307" customWidth="1"/>
    <col min="16091" max="16384" width="9.140625" style="307"/>
  </cols>
  <sheetData>
    <row r="1" spans="1:14" ht="34.5" customHeight="1">
      <c r="A1" s="451" t="s">
        <v>1331</v>
      </c>
      <c r="B1" s="451"/>
      <c r="C1" s="199"/>
      <c r="D1" s="452" t="s">
        <v>1</v>
      </c>
      <c r="E1" s="452"/>
      <c r="F1" s="452"/>
      <c r="G1" s="452"/>
    </row>
    <row r="2" spans="1:14" ht="36" customHeight="1">
      <c r="A2" s="453" t="s">
        <v>1332</v>
      </c>
      <c r="B2" s="453"/>
      <c r="C2" s="200"/>
      <c r="D2" s="454" t="s">
        <v>3</v>
      </c>
      <c r="E2" s="454"/>
      <c r="F2" s="454"/>
      <c r="G2" s="454"/>
    </row>
    <row r="3" spans="1:14" ht="15.75">
      <c r="A3" s="455"/>
      <c r="B3" s="455"/>
      <c r="C3" s="155"/>
      <c r="D3" s="155"/>
      <c r="E3" s="155"/>
      <c r="F3" s="155"/>
      <c r="G3" s="113"/>
    </row>
    <row r="4" spans="1:14" ht="21.75" customHeight="1">
      <c r="A4" s="77"/>
      <c r="B4" s="201"/>
      <c r="C4" s="432" t="s">
        <v>1457</v>
      </c>
      <c r="D4" s="432"/>
      <c r="E4" s="432"/>
      <c r="F4" s="432"/>
      <c r="G4" s="432"/>
    </row>
    <row r="5" spans="1:14" ht="15.75">
      <c r="A5" s="77"/>
      <c r="B5" s="202"/>
      <c r="C5" s="155"/>
      <c r="D5" s="155"/>
      <c r="E5" s="311"/>
      <c r="F5" s="203"/>
      <c r="G5" s="203"/>
    </row>
    <row r="6" spans="1:14" ht="63" customHeight="1">
      <c r="A6" s="439" t="s">
        <v>1469</v>
      </c>
      <c r="B6" s="439"/>
      <c r="C6" s="439"/>
      <c r="D6" s="439"/>
      <c r="E6" s="439"/>
      <c r="F6" s="439"/>
      <c r="G6" s="439"/>
      <c r="H6" s="236"/>
    </row>
    <row r="7" spans="1:14" s="155" customFormat="1" ht="15.75" customHeight="1">
      <c r="A7" s="84"/>
      <c r="B7" s="205"/>
      <c r="C7" s="205"/>
      <c r="D7" s="205"/>
      <c r="E7" s="205"/>
      <c r="F7" s="206"/>
      <c r="G7" s="207"/>
      <c r="H7" s="138"/>
      <c r="I7" s="138"/>
      <c r="J7" s="199"/>
      <c r="K7" s="199"/>
      <c r="L7" s="199"/>
    </row>
    <row r="8" spans="1:14" s="155" customFormat="1" ht="27" customHeight="1">
      <c r="A8" s="208" t="s">
        <v>1325</v>
      </c>
      <c r="B8" s="84" t="s">
        <v>1350</v>
      </c>
      <c r="C8" s="208"/>
      <c r="D8" s="208"/>
      <c r="E8" s="208"/>
      <c r="F8" s="208"/>
      <c r="G8" s="208"/>
      <c r="H8" s="310" t="s">
        <v>1364</v>
      </c>
      <c r="I8" s="199" t="s">
        <v>1396</v>
      </c>
      <c r="J8" s="199"/>
      <c r="K8" s="199"/>
      <c r="L8" s="199"/>
    </row>
    <row r="9" spans="1:14" s="77" customFormat="1" ht="63" customHeight="1">
      <c r="A9" s="126" t="s">
        <v>6</v>
      </c>
      <c r="B9" s="126" t="s">
        <v>7</v>
      </c>
      <c r="C9" s="126" t="s">
        <v>8</v>
      </c>
      <c r="D9" s="126" t="s">
        <v>9</v>
      </c>
      <c r="E9" s="209" t="s">
        <v>1526</v>
      </c>
      <c r="F9" s="219" t="s">
        <v>11</v>
      </c>
      <c r="G9" s="126" t="s">
        <v>1333</v>
      </c>
      <c r="H9" s="77" t="s">
        <v>95</v>
      </c>
      <c r="I9" s="77" t="s">
        <v>1527</v>
      </c>
      <c r="J9" s="399" t="s">
        <v>100</v>
      </c>
      <c r="K9" s="399" t="s">
        <v>101</v>
      </c>
      <c r="L9" s="399" t="s">
        <v>1528</v>
      </c>
      <c r="M9" s="77" t="s">
        <v>1497</v>
      </c>
    </row>
    <row r="10" spans="1:14" s="77" customFormat="1" ht="24.75" customHeight="1">
      <c r="A10" s="139" t="s">
        <v>120</v>
      </c>
      <c r="B10" s="140" t="s">
        <v>1321</v>
      </c>
      <c r="C10" s="211"/>
      <c r="D10" s="212"/>
      <c r="E10" s="209"/>
      <c r="F10" s="210"/>
      <c r="G10" s="213"/>
      <c r="J10" s="138"/>
      <c r="K10" s="138"/>
      <c r="L10" s="138"/>
      <c r="M10" s="394"/>
    </row>
    <row r="11" spans="1:14" s="77" customFormat="1" ht="186" customHeight="1">
      <c r="A11" s="154">
        <v>1</v>
      </c>
      <c r="B11" s="357" t="s">
        <v>1310</v>
      </c>
      <c r="C11" s="214" t="s">
        <v>1550</v>
      </c>
      <c r="D11" s="56" t="s">
        <v>672</v>
      </c>
      <c r="E11" s="121" t="s">
        <v>14</v>
      </c>
      <c r="F11" s="337">
        <v>0.25</v>
      </c>
      <c r="G11" s="355" t="s">
        <v>1470</v>
      </c>
      <c r="H11" s="77" t="str">
        <f>IFERROR(VLOOKUP($B11,thuvien_kpi!$B$1:$P$633,COLUMNS(thuvien_kpi!$B1:E$2),0),0)</f>
        <v>HCM_CL_TNGOI_003</v>
      </c>
      <c r="I11" s="199" t="s">
        <v>1396</v>
      </c>
      <c r="J11" s="138" t="s">
        <v>1334</v>
      </c>
      <c r="K11" s="138" t="s">
        <v>1438</v>
      </c>
      <c r="L11" s="138" t="s">
        <v>1531</v>
      </c>
      <c r="M11" s="395" t="str">
        <f>VLOOKUP($H11,'[1]Trang tính1'!$C$4:$G$63,5,0)</f>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
    </row>
    <row r="12" spans="1:14" s="77" customFormat="1" ht="218.25" customHeight="1">
      <c r="A12" s="135">
        <v>2</v>
      </c>
      <c r="B12" s="345" t="s">
        <v>1335</v>
      </c>
      <c r="C12" s="214" t="s">
        <v>1484</v>
      </c>
      <c r="D12" s="56" t="s">
        <v>1336</v>
      </c>
      <c r="E12" s="121" t="s">
        <v>14</v>
      </c>
      <c r="F12" s="337">
        <v>0.5</v>
      </c>
      <c r="G12" s="173" t="s">
        <v>1337</v>
      </c>
      <c r="H12" s="77" t="s">
        <v>1338</v>
      </c>
      <c r="I12" s="199" t="s">
        <v>1396</v>
      </c>
      <c r="J12" s="138" t="s">
        <v>1339</v>
      </c>
      <c r="K12" s="138" t="s">
        <v>1438</v>
      </c>
      <c r="L12" s="399" t="s">
        <v>1531</v>
      </c>
      <c r="M12" s="395" t="str">
        <f>VLOOKUP($H12,'[1]Trang tính1'!$C$4:$G$63,5,0)</f>
        <v xml:space="preserve">TB đã hoàn tất đặt cọc trên chương trình, hợp đồng đã thu tiền và tiền khớp chứng từ với ngân hàng và hoàn tất </v>
      </c>
    </row>
    <row r="13" spans="1:14" s="338" customFormat="1" ht="177" customHeight="1">
      <c r="A13" s="350">
        <v>3</v>
      </c>
      <c r="B13" s="381" t="s">
        <v>1482</v>
      </c>
      <c r="C13" s="375" t="s">
        <v>1545</v>
      </c>
      <c r="D13" s="360" t="s">
        <v>1483</v>
      </c>
      <c r="E13" s="413" t="s">
        <v>14</v>
      </c>
      <c r="F13" s="337">
        <v>0.1</v>
      </c>
      <c r="G13" s="382" t="s">
        <v>1386</v>
      </c>
      <c r="H13" s="338" t="str">
        <f>IFERROR(VLOOKUP($B13,thuvien_kpi!$B$1:$P$633,COLUMNS(thuvien_kpi!$B$2:E3),0),0)</f>
        <v>HCM_SL_BHOL_008</v>
      </c>
      <c r="I13" s="414" t="s">
        <v>1396</v>
      </c>
      <c r="J13" s="352" t="s">
        <v>1334</v>
      </c>
      <c r="K13" s="352" t="s">
        <v>1438</v>
      </c>
      <c r="L13" s="352" t="s">
        <v>1531</v>
      </c>
      <c r="M13" s="415" t="str">
        <f>VLOOKUP($H13,'[1]Trang tính1'!$C$4:$G$63,5,0)</f>
        <v>Giao chỉ tiêu để đánh giá được số gọi gọi qua Autocall của nhân viên đã thực hiện trong tháng đồng thời khuyến khích nhân viên tăng NSLĐ, gia tăng cuộc gọi để chạm được nhiều khách hàng, nhằm mục đích tăng sản lượng đơn hàng GHTT TC, GH CKN, CKD, và thuyết phục KH bán gói …</v>
      </c>
    </row>
    <row r="14" spans="1:14" s="338" customFormat="1" ht="207" customHeight="1">
      <c r="A14" s="350">
        <v>4</v>
      </c>
      <c r="B14" s="381" t="s">
        <v>1521</v>
      </c>
      <c r="C14" s="386" t="s">
        <v>1524</v>
      </c>
      <c r="D14" s="360" t="s">
        <v>17</v>
      </c>
      <c r="E14" s="413">
        <v>1</v>
      </c>
      <c r="F14" s="337">
        <v>0.15</v>
      </c>
      <c r="G14" s="376" t="s">
        <v>1522</v>
      </c>
      <c r="H14" s="376" t="s">
        <v>1522</v>
      </c>
      <c r="I14" s="338" t="str">
        <f>IFERROR(VLOOKUP($B14,thuvien_kpi!$B$1:$P$633,COLUMNS(thuvien_kpi!$B$2:E4),0),0)</f>
        <v>HCM_SL_BHOL_009</v>
      </c>
      <c r="J14" s="414" t="s">
        <v>1396</v>
      </c>
      <c r="K14" s="352" t="s">
        <v>1334</v>
      </c>
      <c r="L14" s="352" t="s">
        <v>1543</v>
      </c>
      <c r="M14" s="352" t="s">
        <v>1530</v>
      </c>
      <c r="N14" s="415" t="str">
        <f>VLOOKUP($I14,'[1]Trang tính1'!$C$4:$G$63,5,0)</f>
        <v xml:space="preserve">Giao chỉ tiêu để đánh giá được số đơn hàng thành công trên Tổng đơn hàng cá nhân tạo đồng thời khuyến khích nhân viên tăng NSLĐ, gia tăng cuộc gọi để chạm được nhiều khách hàng, nhằm mục đích tăng sản lượng đơn hàng GHTT TC, </v>
      </c>
    </row>
    <row r="15" spans="1:14" s="221" customFormat="1" ht="26.25" customHeight="1">
      <c r="A15" s="127" t="s">
        <v>111</v>
      </c>
      <c r="B15" s="216" t="s">
        <v>29</v>
      </c>
      <c r="C15" s="217"/>
      <c r="D15" s="40"/>
      <c r="E15" s="218"/>
      <c r="F15" s="219"/>
      <c r="G15" s="220"/>
      <c r="H15" s="77"/>
      <c r="I15" s="77"/>
      <c r="J15" s="200"/>
      <c r="K15" s="200"/>
      <c r="L15" s="200"/>
    </row>
    <row r="16" spans="1:14" s="81" customFormat="1" ht="77.25" customHeight="1">
      <c r="A16" s="171">
        <v>5</v>
      </c>
      <c r="B16" s="177" t="s">
        <v>1258</v>
      </c>
      <c r="C16" s="178" t="s">
        <v>1260</v>
      </c>
      <c r="D16" s="173" t="s">
        <v>17</v>
      </c>
      <c r="E16" s="179" t="s">
        <v>1259</v>
      </c>
      <c r="F16" s="180" t="s">
        <v>19</v>
      </c>
      <c r="G16" s="114" t="s">
        <v>1370</v>
      </c>
      <c r="H16" s="77" t="s">
        <v>1272</v>
      </c>
      <c r="I16" s="77">
        <f>IFERROR(IF(H16=0,VLOOKUP($B16,[4]thuvien_kpi!$B$596:$W$644,COLUMNS([4]thuvien_kpi!#REF!),0),0),0)</f>
        <v>0</v>
      </c>
      <c r="J16" s="77" t="s">
        <v>103</v>
      </c>
      <c r="K16" s="77" t="s">
        <v>103</v>
      </c>
      <c r="L16" s="77" t="s">
        <v>103</v>
      </c>
      <c r="M16" s="395" t="s">
        <v>1498</v>
      </c>
    </row>
    <row r="17" spans="1:13" s="155" customFormat="1" ht="104.25" customHeight="1">
      <c r="A17" s="135">
        <v>6</v>
      </c>
      <c r="B17" s="223" t="s">
        <v>141</v>
      </c>
      <c r="C17" s="224" t="s">
        <v>1340</v>
      </c>
      <c r="D17" s="34" t="s">
        <v>17</v>
      </c>
      <c r="E17" s="129">
        <v>1</v>
      </c>
      <c r="F17" s="64" t="s">
        <v>19</v>
      </c>
      <c r="G17" s="56" t="s">
        <v>1341</v>
      </c>
      <c r="H17" s="77" t="s">
        <v>142</v>
      </c>
      <c r="I17" s="77">
        <v>0</v>
      </c>
      <c r="J17" s="138"/>
      <c r="K17" s="138"/>
      <c r="L17" s="138"/>
    </row>
    <row r="18" spans="1:13" s="155" customFormat="1" ht="30" customHeight="1">
      <c r="A18" s="127"/>
      <c r="B18" s="456" t="s">
        <v>1342</v>
      </c>
      <c r="C18" s="456"/>
      <c r="D18" s="456"/>
      <c r="E18" s="456"/>
      <c r="F18" s="225">
        <f>SUM(F11:F17)</f>
        <v>1</v>
      </c>
      <c r="G18" s="56"/>
      <c r="H18" s="77"/>
      <c r="I18" s="77"/>
      <c r="J18" s="199"/>
      <c r="K18" s="199"/>
      <c r="L18" s="199"/>
    </row>
    <row r="19" spans="1:13" s="155" customFormat="1" ht="18" customHeight="1">
      <c r="A19" s="204"/>
      <c r="B19" s="205"/>
      <c r="C19" s="205"/>
      <c r="D19" s="205"/>
      <c r="E19" s="205"/>
      <c r="F19" s="206"/>
      <c r="G19" s="207"/>
      <c r="H19" s="77"/>
      <c r="I19" s="77"/>
      <c r="J19" s="199"/>
      <c r="K19" s="199"/>
      <c r="L19" s="199"/>
    </row>
    <row r="20" spans="1:13" s="83" customFormat="1" ht="24" customHeight="1">
      <c r="A20" s="237" t="s">
        <v>1328</v>
      </c>
      <c r="B20" s="226" t="s">
        <v>1351</v>
      </c>
      <c r="C20" s="155"/>
      <c r="D20" s="155"/>
      <c r="E20" s="155"/>
      <c r="F20" s="227"/>
      <c r="G20" s="199"/>
      <c r="H20" s="199" t="s">
        <v>1364</v>
      </c>
      <c r="I20" s="83" t="s">
        <v>1369</v>
      </c>
      <c r="K20" s="228"/>
      <c r="L20" s="228"/>
    </row>
    <row r="21" spans="1:13" s="83" customFormat="1" ht="36" customHeight="1">
      <c r="A21" s="126" t="s">
        <v>6</v>
      </c>
      <c r="B21" s="126" t="s">
        <v>10</v>
      </c>
      <c r="C21" s="126" t="s">
        <v>1343</v>
      </c>
      <c r="D21" s="126" t="s">
        <v>9</v>
      </c>
      <c r="E21" s="209" t="s">
        <v>1526</v>
      </c>
      <c r="F21" s="219" t="s">
        <v>11</v>
      </c>
      <c r="G21" s="126" t="s">
        <v>1333</v>
      </c>
      <c r="H21" s="77" t="s">
        <v>95</v>
      </c>
      <c r="I21" s="77" t="s">
        <v>1527</v>
      </c>
      <c r="J21" s="399" t="s">
        <v>100</v>
      </c>
      <c r="K21" s="399" t="s">
        <v>101</v>
      </c>
      <c r="L21" s="399" t="s">
        <v>1528</v>
      </c>
      <c r="M21" s="77" t="s">
        <v>1497</v>
      </c>
    </row>
    <row r="22" spans="1:13" s="83" customFormat="1" ht="29.25" customHeight="1">
      <c r="A22" s="139" t="s">
        <v>120</v>
      </c>
      <c r="B22" s="140" t="s">
        <v>1321</v>
      </c>
      <c r="C22" s="126"/>
      <c r="D22" s="126"/>
      <c r="E22" s="209"/>
      <c r="F22" s="210"/>
      <c r="G22" s="126"/>
      <c r="H22" s="77"/>
      <c r="I22" s="77"/>
      <c r="J22" s="229"/>
      <c r="K22" s="229"/>
      <c r="L22" s="138"/>
      <c r="M22" s="394"/>
    </row>
    <row r="23" spans="1:13" s="83" customFormat="1" ht="222" customHeight="1">
      <c r="A23" s="230">
        <v>1</v>
      </c>
      <c r="B23" s="231" t="s">
        <v>1344</v>
      </c>
      <c r="C23" s="222" t="s">
        <v>1439</v>
      </c>
      <c r="D23" s="62" t="s">
        <v>1345</v>
      </c>
      <c r="E23" s="121" t="s">
        <v>14</v>
      </c>
      <c r="F23" s="383">
        <v>0.8</v>
      </c>
      <c r="G23" s="250" t="s">
        <v>1455</v>
      </c>
      <c r="H23" s="77" t="s">
        <v>1346</v>
      </c>
      <c r="I23" s="83" t="s">
        <v>1369</v>
      </c>
      <c r="J23" s="228" t="s">
        <v>1339</v>
      </c>
      <c r="K23" s="138" t="s">
        <v>1438</v>
      </c>
      <c r="L23" s="138" t="s">
        <v>1531</v>
      </c>
      <c r="M23" s="395" t="str">
        <f>VLOOKUP($H23,'[1]Trang tính1'!$C$4:$G$63,5,0)</f>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
    </row>
    <row r="24" spans="1:13" ht="134.25" customHeight="1">
      <c r="A24" s="335">
        <v>2</v>
      </c>
      <c r="B24" s="384" t="s">
        <v>1412</v>
      </c>
      <c r="C24" s="214" t="s">
        <v>1512</v>
      </c>
      <c r="D24" s="34" t="s">
        <v>17</v>
      </c>
      <c r="E24" s="121" t="s">
        <v>14</v>
      </c>
      <c r="F24" s="337">
        <v>0.1</v>
      </c>
      <c r="G24" s="376" t="s">
        <v>1477</v>
      </c>
      <c r="H24" s="77" t="str">
        <f>IFERROR(VLOOKUP($B24,thuvien_kpi!$B$1:$P$633,COLUMNS(thuvien_kpi!$B$2:E20),0),0)</f>
        <v>HCM_SL_BHOL_001</v>
      </c>
      <c r="I24" s="83" t="s">
        <v>1369</v>
      </c>
      <c r="J24" s="77" t="s">
        <v>103</v>
      </c>
      <c r="K24" s="112">
        <v>1</v>
      </c>
      <c r="L24" s="352" t="s">
        <v>1530</v>
      </c>
      <c r="M24" s="395" t="str">
        <f>VLOOKUP($H24,'[1]Trang tính1'!$C$4:$G$63,5,0)</f>
        <v>Giao chỉ tiêu để đánh giá công tác xử lý nghiệp vụ đạt chất lượng, không để quá hạn yêu cầu của khách hàng</v>
      </c>
    </row>
    <row r="25" spans="1:13" ht="140.25" customHeight="1">
      <c r="A25" s="297">
        <v>3</v>
      </c>
      <c r="B25" s="410" t="s">
        <v>1236</v>
      </c>
      <c r="C25" s="409" t="s">
        <v>1544</v>
      </c>
      <c r="D25" s="300" t="s">
        <v>15</v>
      </c>
      <c r="E25" s="121" t="s">
        <v>14</v>
      </c>
      <c r="F25" s="337">
        <v>0.1</v>
      </c>
      <c r="G25" s="34" t="s">
        <v>1418</v>
      </c>
      <c r="H25" s="77" t="str">
        <f>IFERROR(VLOOKUP($B25,thuvien_kpi!$B$1:$P$595,COLUMNS(thuvien_kpi!$B$2:E13),0),0)</f>
        <v>HCM_SL_BRVNP_001</v>
      </c>
      <c r="I25" s="83" t="s">
        <v>1369</v>
      </c>
      <c r="J25" s="77" t="s">
        <v>103</v>
      </c>
      <c r="K25" s="77" t="s">
        <v>103</v>
      </c>
      <c r="L25" s="399" t="s">
        <v>1531</v>
      </c>
      <c r="M25" s="395" t="str">
        <f>VLOOKUP($H25,'[1]Trang tính1'!$C$4:$G$63,5,0)</f>
        <v>Khuyến khích NV OB tìm kiếm thêm sản lượng PTM từ các cuộc OB chạm khách hàng nhằm gia tăng doanh thu cho phòng</v>
      </c>
    </row>
    <row r="26" spans="1:13" s="221" customFormat="1" ht="26.25" customHeight="1">
      <c r="A26" s="127" t="s">
        <v>111</v>
      </c>
      <c r="B26" s="216" t="s">
        <v>29</v>
      </c>
      <c r="C26" s="217"/>
      <c r="D26" s="40"/>
      <c r="E26" s="218"/>
      <c r="F26" s="219"/>
      <c r="G26" s="220"/>
      <c r="H26" s="77"/>
      <c r="I26" s="77"/>
      <c r="J26" s="200"/>
      <c r="K26" s="200"/>
      <c r="L26" s="200"/>
    </row>
    <row r="27" spans="1:13" s="155" customFormat="1" ht="99" customHeight="1">
      <c r="A27" s="135">
        <v>5</v>
      </c>
      <c r="B27" s="223" t="s">
        <v>141</v>
      </c>
      <c r="C27" s="224" t="s">
        <v>1340</v>
      </c>
      <c r="D27" s="34" t="s">
        <v>17</v>
      </c>
      <c r="E27" s="129">
        <v>1</v>
      </c>
      <c r="F27" s="64" t="s">
        <v>19</v>
      </c>
      <c r="G27" s="56" t="s">
        <v>1341</v>
      </c>
      <c r="H27" s="77" t="str">
        <f>IFERROR(VLOOKUP($B27,[5]thuvien_kpi!$B$1:$P$595,COLUMNS([5]thuvien_kpi!$B$2:E24),0),0)</f>
        <v>HCM_CL_GSDMUC_001</v>
      </c>
      <c r="I27" s="77">
        <f>IFERROR(IF(H27=0,VLOOKUP($B27,[5]thuvien_kpi!$B$596:$W$637,COLUMNS([5]thuvien_kpi!$B$2:E24),0),0),0)</f>
        <v>0</v>
      </c>
      <c r="J27" s="138"/>
      <c r="K27" s="138"/>
      <c r="L27" s="138"/>
    </row>
    <row r="28" spans="1:13" s="83" customFormat="1" ht="27" customHeight="1">
      <c r="A28" s="43"/>
      <c r="B28" s="458" t="s">
        <v>1342</v>
      </c>
      <c r="C28" s="458"/>
      <c r="D28" s="458"/>
      <c r="E28" s="458"/>
      <c r="F28" s="210">
        <f>SUM(F23:F27)</f>
        <v>1</v>
      </c>
      <c r="G28" s="232"/>
      <c r="H28" s="77"/>
      <c r="I28" s="77"/>
      <c r="J28" s="228"/>
      <c r="K28" s="228"/>
      <c r="L28" s="228"/>
    </row>
    <row r="29" spans="1:13" s="83" customFormat="1" ht="16.5" customHeight="1">
      <c r="A29" s="310"/>
      <c r="B29" s="246"/>
      <c r="C29" s="246"/>
      <c r="D29" s="246"/>
      <c r="E29" s="246"/>
      <c r="F29" s="247"/>
      <c r="G29" s="199"/>
      <c r="H29" s="77"/>
      <c r="I29" s="77"/>
      <c r="J29" s="228"/>
      <c r="K29" s="228"/>
      <c r="L29" s="228"/>
    </row>
    <row r="30" spans="1:13" s="83" customFormat="1" ht="27" customHeight="1">
      <c r="A30" s="237" t="s">
        <v>1329</v>
      </c>
      <c r="B30" s="226" t="s">
        <v>1377</v>
      </c>
      <c r="C30" s="246"/>
      <c r="D30" s="246"/>
      <c r="E30" s="246"/>
      <c r="F30" s="247"/>
      <c r="G30" s="199"/>
      <c r="H30" s="310" t="s">
        <v>1364</v>
      </c>
      <c r="I30" s="77" t="s">
        <v>1449</v>
      </c>
      <c r="J30" s="228"/>
      <c r="K30" s="228"/>
      <c r="L30" s="228"/>
    </row>
    <row r="31" spans="1:13" s="77" customFormat="1" ht="63" customHeight="1">
      <c r="A31" s="126" t="s">
        <v>6</v>
      </c>
      <c r="B31" s="126" t="s">
        <v>7</v>
      </c>
      <c r="C31" s="126" t="s">
        <v>8</v>
      </c>
      <c r="D31" s="126" t="s">
        <v>9</v>
      </c>
      <c r="E31" s="209" t="s">
        <v>1526</v>
      </c>
      <c r="F31" s="219" t="s">
        <v>11</v>
      </c>
      <c r="G31" s="126" t="s">
        <v>1333</v>
      </c>
      <c r="H31" s="77" t="s">
        <v>95</v>
      </c>
      <c r="I31" s="77" t="s">
        <v>1527</v>
      </c>
      <c r="J31" s="399" t="s">
        <v>100</v>
      </c>
      <c r="K31" s="399" t="s">
        <v>101</v>
      </c>
      <c r="L31" s="399" t="s">
        <v>1528</v>
      </c>
      <c r="M31" s="77" t="s">
        <v>1497</v>
      </c>
    </row>
    <row r="32" spans="1:13" s="77" customFormat="1" ht="24.75" customHeight="1">
      <c r="A32" s="139" t="s">
        <v>120</v>
      </c>
      <c r="B32" s="140" t="s">
        <v>1321</v>
      </c>
      <c r="C32" s="211"/>
      <c r="D32" s="212"/>
      <c r="E32" s="209"/>
      <c r="F32" s="210"/>
      <c r="G32" s="213"/>
      <c r="J32" s="138"/>
      <c r="K32" s="138"/>
      <c r="L32" s="138"/>
      <c r="M32" s="394"/>
    </row>
    <row r="33" spans="1:13" s="77" customFormat="1" ht="161.25" customHeight="1">
      <c r="A33" s="154">
        <v>1</v>
      </c>
      <c r="B33" s="252" t="s">
        <v>1383</v>
      </c>
      <c r="C33" s="253" t="s">
        <v>1384</v>
      </c>
      <c r="D33" s="248" t="s">
        <v>1385</v>
      </c>
      <c r="E33" s="121" t="s">
        <v>14</v>
      </c>
      <c r="F33" s="45">
        <v>0.15</v>
      </c>
      <c r="G33" s="43" t="s">
        <v>1386</v>
      </c>
      <c r="H33" s="77" t="s">
        <v>1387</v>
      </c>
      <c r="I33" s="400" t="s">
        <v>1449</v>
      </c>
      <c r="J33" s="138" t="s">
        <v>1339</v>
      </c>
      <c r="K33" s="138" t="s">
        <v>1438</v>
      </c>
      <c r="L33" s="138" t="s">
        <v>1531</v>
      </c>
      <c r="M33" s="395" t="str">
        <f>VLOOKUP($H33,'[1]Trang tính1'!$C$4:$G$63,5,0)</f>
        <v xml:space="preserve">Tăng cuộc gọi chạm được đến KH, nhắc KH thanh toán cước đúng thời hạn </v>
      </c>
    </row>
    <row r="34" spans="1:13" s="77" customFormat="1" ht="191.25" customHeight="1">
      <c r="A34" s="154">
        <v>2</v>
      </c>
      <c r="B34" s="357" t="s">
        <v>1310</v>
      </c>
      <c r="C34" s="214" t="s">
        <v>1551</v>
      </c>
      <c r="D34" s="56" t="s">
        <v>672</v>
      </c>
      <c r="E34" s="121" t="s">
        <v>14</v>
      </c>
      <c r="F34" s="45">
        <v>0.15</v>
      </c>
      <c r="G34" s="355" t="s">
        <v>1470</v>
      </c>
      <c r="H34" s="77" t="s">
        <v>1314</v>
      </c>
      <c r="I34" s="400" t="s">
        <v>1449</v>
      </c>
      <c r="J34" s="138" t="s">
        <v>103</v>
      </c>
      <c r="K34" s="138" t="s">
        <v>1438</v>
      </c>
      <c r="L34" s="399" t="s">
        <v>1531</v>
      </c>
      <c r="M34" s="395" t="str">
        <f>VLOOKUP($H34,'[1]Trang tính1'!$C$4:$G$63,5,0)</f>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
    </row>
    <row r="35" spans="1:13" s="77" customFormat="1" ht="174" customHeight="1">
      <c r="A35" s="154">
        <v>3</v>
      </c>
      <c r="B35" s="257" t="s">
        <v>1388</v>
      </c>
      <c r="C35" s="222" t="s">
        <v>1462</v>
      </c>
      <c r="D35" s="34" t="s">
        <v>1389</v>
      </c>
      <c r="E35" s="121" t="s">
        <v>14</v>
      </c>
      <c r="F35" s="358">
        <v>0.3</v>
      </c>
      <c r="G35" s="254" t="s">
        <v>1390</v>
      </c>
      <c r="H35" s="77" t="s">
        <v>1391</v>
      </c>
      <c r="I35" s="400" t="s">
        <v>1449</v>
      </c>
      <c r="J35" s="138" t="s">
        <v>1339</v>
      </c>
      <c r="K35" s="138" t="s">
        <v>1438</v>
      </c>
      <c r="L35" s="399" t="s">
        <v>1531</v>
      </c>
      <c r="M35" s="395" t="str">
        <f>VLOOKUP($H35,'[1]Trang tính1'!$C$4:$G$63,5,0)</f>
        <v>Tăng tỷ lệ thu cước, giảm thiểu nợ tồn. Ngoài ra, do điểm chạm khách hàng đầu tiên là P. BHOl nên giao bổ sung chỉ tiêu này để NVOB TS có trách nhiệm thực hiện và thúc đẩy tỷ lệ thu của tập KH chạm thành công</v>
      </c>
    </row>
    <row r="36" spans="1:13" s="77" customFormat="1" ht="167.25" customHeight="1">
      <c r="A36" s="135">
        <v>4</v>
      </c>
      <c r="B36" s="61" t="s">
        <v>1392</v>
      </c>
      <c r="C36" s="255" t="s">
        <v>1501</v>
      </c>
      <c r="D36" s="34" t="s">
        <v>13</v>
      </c>
      <c r="E36" s="121" t="s">
        <v>14</v>
      </c>
      <c r="F36" s="215">
        <v>0.2</v>
      </c>
      <c r="G36" s="254" t="s">
        <v>1390</v>
      </c>
      <c r="H36" s="77" t="s">
        <v>1393</v>
      </c>
      <c r="I36" s="400" t="s">
        <v>1449</v>
      </c>
      <c r="J36" s="138" t="s">
        <v>1339</v>
      </c>
      <c r="K36" s="138" t="s">
        <v>1438</v>
      </c>
      <c r="L36" s="399" t="s">
        <v>1531</v>
      </c>
      <c r="M36" s="395" t="str">
        <f>VLOOKUP($H36,'[1]Trang tính1'!$C$4:$G$63,5,0)</f>
        <v>Tăng tỷ lệ thu cước, giảm thiểu nợ tồn. Ngoài ra, do điểm chạm khách hàng đầu tiên là P. BHOl nên giao bổ sung chỉ tiêu này để NVOB TS có trách nhiệm thực hiện và thúc đẩy tỷ lệ thu của tập KH chạm thành công</v>
      </c>
    </row>
    <row r="37" spans="1:13" s="338" customFormat="1" ht="345" customHeight="1">
      <c r="A37" s="350">
        <v>5</v>
      </c>
      <c r="B37" s="340" t="s">
        <v>1451</v>
      </c>
      <c r="C37" s="343" t="s">
        <v>1454</v>
      </c>
      <c r="D37" s="351" t="s">
        <v>17</v>
      </c>
      <c r="E37" s="416">
        <v>1</v>
      </c>
      <c r="F37" s="337">
        <v>0.2</v>
      </c>
      <c r="G37" s="342" t="s">
        <v>1453</v>
      </c>
      <c r="H37" s="339" t="s">
        <v>1452</v>
      </c>
      <c r="I37" s="400" t="s">
        <v>1449</v>
      </c>
      <c r="J37" s="352" t="s">
        <v>1339</v>
      </c>
      <c r="K37" s="352" t="s">
        <v>1339</v>
      </c>
      <c r="L37" s="352" t="s">
        <v>1530</v>
      </c>
      <c r="M37" s="395" t="str">
        <f>VLOOKUP($H37,'[1]Trang tính1'!$C$4:$G$63,5,0)</f>
        <v>Tăng tỷ lệ thu cước, giảm thiểu nợ tồn ngay kỳ phát sinh cước n-1. Việc thu sớm còn cho thấy hiệu quả trong chăm sóc khách hàng và tăng cam kết thanh toán theo hợp đồng đã ký kết. Ngoài ra, do điểm chạm khách hàng đầu tiên là P. BHOl nên giao bổ sung để P. BHOL có trách nhiệm thực hiện và thúc đẩy tỷ lệ thu của TTKD.</v>
      </c>
    </row>
    <row r="38" spans="1:13" s="221" customFormat="1" ht="26.25" customHeight="1">
      <c r="A38" s="127" t="s">
        <v>111</v>
      </c>
      <c r="B38" s="256" t="s">
        <v>29</v>
      </c>
      <c r="C38" s="217"/>
      <c r="D38" s="40"/>
      <c r="E38" s="129"/>
      <c r="F38" s="219"/>
      <c r="G38" s="220"/>
      <c r="H38" s="77"/>
      <c r="I38" s="77"/>
      <c r="J38" s="200"/>
      <c r="K38" s="200"/>
      <c r="L38" s="200"/>
    </row>
    <row r="39" spans="1:13" s="155" customFormat="1" ht="124.5" customHeight="1">
      <c r="A39" s="135">
        <v>6</v>
      </c>
      <c r="B39" s="223" t="s">
        <v>141</v>
      </c>
      <c r="C39" s="224" t="s">
        <v>1340</v>
      </c>
      <c r="D39" s="34" t="s">
        <v>17</v>
      </c>
      <c r="E39" s="129">
        <v>1</v>
      </c>
      <c r="F39" s="64" t="s">
        <v>19</v>
      </c>
      <c r="G39" s="56" t="s">
        <v>1341</v>
      </c>
      <c r="H39" s="77" t="str">
        <f>IFERROR(VLOOKUP($B39,[5]thuvien_kpi!$B$1:$P$595,COLUMNS([5]thuvien_kpi!$B$2:E42),0),0)</f>
        <v>HCM_CL_GSDMUC_001</v>
      </c>
      <c r="I39" s="77"/>
      <c r="J39" s="138"/>
      <c r="K39" s="138"/>
      <c r="L39" s="138"/>
    </row>
    <row r="40" spans="1:13" s="155" customFormat="1" ht="30" customHeight="1">
      <c r="A40" s="127"/>
      <c r="B40" s="456" t="s">
        <v>1342</v>
      </c>
      <c r="C40" s="456"/>
      <c r="D40" s="456"/>
      <c r="E40" s="456"/>
      <c r="F40" s="225">
        <f>SUM(F33:F39)</f>
        <v>1</v>
      </c>
      <c r="G40" s="56"/>
      <c r="H40" s="77"/>
      <c r="I40" s="77"/>
      <c r="J40" s="199"/>
      <c r="K40" s="199"/>
      <c r="L40" s="199"/>
    </row>
    <row r="41" spans="1:13" s="155" customFormat="1" ht="18.75" customHeight="1">
      <c r="A41" s="204"/>
      <c r="B41" s="205"/>
      <c r="C41" s="205"/>
      <c r="D41" s="205"/>
      <c r="E41" s="205"/>
      <c r="F41" s="206"/>
      <c r="G41" s="207"/>
      <c r="H41" s="77"/>
      <c r="I41" s="77"/>
      <c r="J41" s="199"/>
      <c r="K41" s="199"/>
      <c r="L41" s="199"/>
    </row>
    <row r="42" spans="1:13" s="83" customFormat="1" ht="23.25" customHeight="1">
      <c r="A42" s="84">
        <v>4</v>
      </c>
      <c r="B42" s="16" t="s">
        <v>1510</v>
      </c>
      <c r="C42" s="27"/>
      <c r="D42" s="27"/>
      <c r="E42" s="27"/>
      <c r="F42" s="27"/>
      <c r="H42" s="310" t="s">
        <v>1364</v>
      </c>
      <c r="I42" s="362" t="s">
        <v>1511</v>
      </c>
    </row>
    <row r="43" spans="1:13" s="77" customFormat="1" ht="63" customHeight="1">
      <c r="A43" s="126" t="s">
        <v>6</v>
      </c>
      <c r="B43" s="126" t="s">
        <v>7</v>
      </c>
      <c r="C43" s="126" t="s">
        <v>8</v>
      </c>
      <c r="D43" s="126" t="s">
        <v>9</v>
      </c>
      <c r="E43" s="209" t="s">
        <v>1526</v>
      </c>
      <c r="F43" s="219" t="s">
        <v>11</v>
      </c>
      <c r="G43" s="126" t="s">
        <v>1333</v>
      </c>
      <c r="H43" s="77" t="s">
        <v>95</v>
      </c>
      <c r="I43" s="77" t="s">
        <v>1527</v>
      </c>
      <c r="J43" s="399" t="s">
        <v>100</v>
      </c>
      <c r="K43" s="399" t="s">
        <v>101</v>
      </c>
      <c r="L43" s="399" t="s">
        <v>1528</v>
      </c>
      <c r="M43" s="77" t="s">
        <v>1497</v>
      </c>
    </row>
    <row r="44" spans="1:13" s="77" customFormat="1" ht="24.75" customHeight="1">
      <c r="A44" s="139" t="s">
        <v>120</v>
      </c>
      <c r="B44" s="140" t="s">
        <v>1321</v>
      </c>
      <c r="C44" s="211"/>
      <c r="D44" s="212"/>
      <c r="E44" s="209"/>
      <c r="F44" s="210"/>
      <c r="G44" s="213"/>
      <c r="J44" s="138"/>
      <c r="K44" s="138"/>
      <c r="L44" s="138"/>
      <c r="M44" s="394"/>
    </row>
    <row r="45" spans="1:13" ht="173.25" customHeight="1">
      <c r="A45" s="297">
        <v>1</v>
      </c>
      <c r="B45" s="408" t="s">
        <v>1236</v>
      </c>
      <c r="C45" s="409" t="s">
        <v>1542</v>
      </c>
      <c r="D45" s="300" t="s">
        <v>15</v>
      </c>
      <c r="E45" s="121" t="s">
        <v>14</v>
      </c>
      <c r="F45" s="133">
        <v>0.15</v>
      </c>
      <c r="G45" s="254" t="s">
        <v>1418</v>
      </c>
      <c r="H45" s="77" t="str">
        <f>IFERROR(VLOOKUP($B45,thuvien_kpi!$B$1:$P$595,COLUMNS(thuvien_kpi!$B$2:E33),0),0)</f>
        <v>HCM_SL_BRVNP_001</v>
      </c>
      <c r="I45" s="362" t="s">
        <v>1511</v>
      </c>
      <c r="J45" s="77" t="s">
        <v>103</v>
      </c>
      <c r="K45" s="138" t="s">
        <v>1440</v>
      </c>
      <c r="L45" s="399" t="s">
        <v>1531</v>
      </c>
      <c r="M45" s="395" t="str">
        <f>VLOOKUP($H45,'[1]Trang tính1'!$C$4:$G$63,5,0)</f>
        <v>Khuyến khích NV OB tìm kiếm thêm sản lượng PTM từ các cuộc OB chạm khách hàng nhằm gia tăng doanh thu cho phòng</v>
      </c>
    </row>
    <row r="46" spans="1:13" ht="118.5" customHeight="1">
      <c r="A46" s="335">
        <v>2</v>
      </c>
      <c r="B46" s="60" t="s">
        <v>1412</v>
      </c>
      <c r="C46" s="214" t="s">
        <v>1512</v>
      </c>
      <c r="D46" s="34" t="s">
        <v>17</v>
      </c>
      <c r="E46" s="179">
        <v>1</v>
      </c>
      <c r="F46" s="133">
        <v>0.1</v>
      </c>
      <c r="G46" s="376" t="s">
        <v>1477</v>
      </c>
      <c r="H46" s="77" t="str">
        <f>IFERROR(VLOOKUP($B46,thuvien_kpi!$B$1:$P$633,COLUMNS(thuvien_kpi!$B$2:E40),0),0)</f>
        <v>HCM_SL_BHOL_001</v>
      </c>
      <c r="I46" s="362" t="s">
        <v>1511</v>
      </c>
      <c r="J46" s="77" t="s">
        <v>103</v>
      </c>
      <c r="K46" s="77" t="s">
        <v>103</v>
      </c>
      <c r="L46" s="352" t="s">
        <v>1530</v>
      </c>
      <c r="M46" s="395" t="str">
        <f>VLOOKUP($H46,'[1]Trang tính1'!$C$4:$G$63,5,0)</f>
        <v>Giao chỉ tiêu để đánh giá công tác xử lý nghiệp vụ đạt chất lượng, không để quá hạn yêu cầu của khách hàng</v>
      </c>
    </row>
    <row r="47" spans="1:13" s="338" customFormat="1" ht="345" customHeight="1">
      <c r="A47" s="350">
        <v>3</v>
      </c>
      <c r="B47" s="340" t="s">
        <v>1451</v>
      </c>
      <c r="C47" s="343" t="s">
        <v>1454</v>
      </c>
      <c r="D47" s="351" t="s">
        <v>17</v>
      </c>
      <c r="E47" s="417">
        <v>1</v>
      </c>
      <c r="F47" s="337">
        <v>0.1</v>
      </c>
      <c r="G47" s="342" t="s">
        <v>1453</v>
      </c>
      <c r="H47" s="339" t="s">
        <v>1452</v>
      </c>
      <c r="I47" s="362" t="s">
        <v>1511</v>
      </c>
      <c r="J47" s="352" t="s">
        <v>1339</v>
      </c>
      <c r="K47" s="352" t="s">
        <v>1339</v>
      </c>
      <c r="L47" s="352" t="s">
        <v>1530</v>
      </c>
      <c r="M47" s="395" t="str">
        <f>VLOOKUP($H47,'[1]Trang tính1'!$C$4:$G$63,5,0)</f>
        <v>Tăng tỷ lệ thu cước, giảm thiểu nợ tồn ngay kỳ phát sinh cước n-1. Việc thu sớm còn cho thấy hiệu quả trong chăm sóc khách hàng và tăng cam kết thanh toán theo hợp đồng đã ký kết. Ngoài ra, do điểm chạm khách hàng đầu tiên là P. BHOl nên giao bổ sung để P. BHOL có trách nhiệm thực hiện và thúc đẩy tỷ lệ thu của TTKD.</v>
      </c>
    </row>
    <row r="48" spans="1:13" s="77" customFormat="1" ht="191.25" customHeight="1">
      <c r="A48" s="154">
        <v>4</v>
      </c>
      <c r="B48" s="357" t="s">
        <v>1310</v>
      </c>
      <c r="C48" s="214" t="s">
        <v>1553</v>
      </c>
      <c r="D48" s="56" t="s">
        <v>672</v>
      </c>
      <c r="E48" s="121" t="s">
        <v>14</v>
      </c>
      <c r="F48" s="133">
        <v>0.15</v>
      </c>
      <c r="G48" s="355" t="s">
        <v>1470</v>
      </c>
      <c r="H48" s="77" t="str">
        <f>IFERROR(VLOOKUP($B48,thuvien_kpi!$B$1:$P$633,COLUMNS(thuvien_kpi!$B$2:E43),0),0)</f>
        <v>HCM_CL_TNGOI_003</v>
      </c>
      <c r="I48" s="362" t="s">
        <v>1511</v>
      </c>
      <c r="J48" s="138" t="s">
        <v>103</v>
      </c>
      <c r="K48" s="138" t="s">
        <v>1440</v>
      </c>
      <c r="L48" s="399" t="s">
        <v>1531</v>
      </c>
      <c r="M48" s="395" t="str">
        <f>VLOOKUP($H48,'[1]Trang tính1'!$C$4:$G$63,5,0)</f>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
    </row>
    <row r="49" spans="1:13" s="81" customFormat="1" ht="353.25" customHeight="1">
      <c r="A49" s="135">
        <v>5</v>
      </c>
      <c r="B49" s="251" t="s">
        <v>1285</v>
      </c>
      <c r="C49" s="336" t="s">
        <v>1463</v>
      </c>
      <c r="D49" s="34" t="s">
        <v>17</v>
      </c>
      <c r="E49" s="179">
        <v>1</v>
      </c>
      <c r="F49" s="133">
        <v>0.5</v>
      </c>
      <c r="G49" s="254" t="s">
        <v>1382</v>
      </c>
      <c r="H49" s="77" t="s">
        <v>1284</v>
      </c>
      <c r="I49" s="362" t="s">
        <v>1511</v>
      </c>
      <c r="J49" s="138" t="s">
        <v>1339</v>
      </c>
      <c r="K49" s="138" t="s">
        <v>1339</v>
      </c>
      <c r="L49" s="352" t="s">
        <v>1530</v>
      </c>
      <c r="M49" s="395" t="str">
        <f>VLOOKUP($H49,'[1]Trang tính1'!$C$4:$G$63,5,0)</f>
        <v>Đạt mục tiêu tỷ lệ gia hạn trả trước thành công của TCTy, KH thanh toán kịp thời ngay sau khi vừa kết thúc chu kỳ đặc biệt là KHDN sử dụng nhiều đường truyền, nhiều dịch vụ. 
Việc thuyết phục KH thanh toán trong tháng T để KH có thời gian thực hiện thủ tục thanh toán, giảm nguy cơ phát sinh nợ cước trả sau đồng thời đơn vị biết được nguyên nhân KH không gia hạn để kịp thời có chính sách CSKH.</v>
      </c>
    </row>
    <row r="50" spans="1:13" ht="28.5" customHeight="1">
      <c r="A50" s="149" t="s">
        <v>111</v>
      </c>
      <c r="B50" s="301" t="s">
        <v>31</v>
      </c>
      <c r="C50" s="144"/>
      <c r="D50" s="49"/>
      <c r="E50" s="146"/>
      <c r="F50" s="147"/>
      <c r="G50" s="91"/>
      <c r="H50" s="77"/>
      <c r="I50" s="77"/>
      <c r="J50" s="77"/>
      <c r="K50" s="77"/>
      <c r="L50" s="77"/>
    </row>
    <row r="51" spans="1:13" ht="134.25" customHeight="1">
      <c r="A51" s="295">
        <v>6</v>
      </c>
      <c r="B51" s="251" t="s">
        <v>1403</v>
      </c>
      <c r="C51" s="184" t="s">
        <v>1416</v>
      </c>
      <c r="D51" s="173" t="s">
        <v>17</v>
      </c>
      <c r="E51" s="179">
        <v>1</v>
      </c>
      <c r="F51" s="180" t="s">
        <v>19</v>
      </c>
      <c r="G51" s="254" t="s">
        <v>1413</v>
      </c>
      <c r="H51" s="77" t="str">
        <f>IFERROR(VLOOKUP($B51,thuvien_kpi!$B$1:$P$633,COLUMNS(thuvien_kpi!$B$2:E38),0),0)</f>
        <v>HCM_SL_BHOL_004</v>
      </c>
      <c r="I51" s="77"/>
      <c r="J51" s="77" t="s">
        <v>103</v>
      </c>
      <c r="K51" s="77" t="s">
        <v>103</v>
      </c>
      <c r="L51" s="77" t="s">
        <v>103</v>
      </c>
      <c r="M51" s="395" t="s">
        <v>1498</v>
      </c>
    </row>
    <row r="52" spans="1:13" ht="159.75" customHeight="1">
      <c r="A52" s="295">
        <v>7</v>
      </c>
      <c r="B52" s="232" t="s">
        <v>1402</v>
      </c>
      <c r="C52" s="321" t="s">
        <v>1415</v>
      </c>
      <c r="D52" s="56" t="s">
        <v>17</v>
      </c>
      <c r="E52" s="280" t="s">
        <v>1417</v>
      </c>
      <c r="F52" s="180" t="s">
        <v>19</v>
      </c>
      <c r="G52" s="254" t="s">
        <v>1414</v>
      </c>
      <c r="H52" s="77" t="str">
        <f>IFERROR(VLOOKUP($B52,thuvien_kpi!$B$1:$P$633,COLUMNS(thuvien_kpi!$B$2:E39),0),0)</f>
        <v>HCM_SL_BHOL_005</v>
      </c>
      <c r="I52" s="77"/>
      <c r="J52" s="77" t="s">
        <v>103</v>
      </c>
      <c r="K52" s="77" t="s">
        <v>103</v>
      </c>
      <c r="L52" s="77" t="s">
        <v>103</v>
      </c>
      <c r="M52" s="395" t="s">
        <v>1498</v>
      </c>
    </row>
    <row r="53" spans="1:13" ht="77.25" customHeight="1">
      <c r="A53" s="294">
        <v>8</v>
      </c>
      <c r="B53" s="305" t="s">
        <v>29</v>
      </c>
      <c r="C53" s="184" t="s">
        <v>18</v>
      </c>
      <c r="D53" s="173" t="s">
        <v>17</v>
      </c>
      <c r="E53" s="179">
        <v>1</v>
      </c>
      <c r="F53" s="180" t="s">
        <v>19</v>
      </c>
      <c r="G53" s="49" t="s">
        <v>284</v>
      </c>
      <c r="H53" s="77" t="str">
        <f>IFERROR(VLOOKUP($B53,thuvien_kpi!$B$1:$P$595,COLUMNS(thuvien_kpi!$B$2:E41),0),0)</f>
        <v>HCM_CL_CVIEC_028</v>
      </c>
      <c r="I53" s="77"/>
      <c r="J53" s="77" t="s">
        <v>103</v>
      </c>
      <c r="K53" s="77" t="s">
        <v>103</v>
      </c>
      <c r="L53" s="77" t="s">
        <v>103</v>
      </c>
    </row>
    <row r="54" spans="1:13" ht="36.75" customHeight="1">
      <c r="A54" s="283"/>
      <c r="B54" s="284" t="s">
        <v>20</v>
      </c>
      <c r="C54" s="284"/>
      <c r="D54" s="284"/>
      <c r="E54" s="284"/>
      <c r="F54" s="143">
        <f>SUM(F45:F49)</f>
        <v>1</v>
      </c>
      <c r="G54" s="102"/>
      <c r="H54" s="319"/>
    </row>
    <row r="55" spans="1:13" s="155" customFormat="1" ht="16.5" customHeight="1">
      <c r="A55" s="204"/>
      <c r="B55" s="205"/>
      <c r="C55" s="205"/>
      <c r="D55" s="205"/>
      <c r="E55" s="205"/>
      <c r="F55" s="206"/>
      <c r="G55" s="207"/>
      <c r="H55" s="77"/>
      <c r="I55" s="77"/>
      <c r="J55" s="199"/>
      <c r="K55" s="199"/>
      <c r="L55" s="199"/>
    </row>
    <row r="56" spans="1:13" s="83" customFormat="1" ht="23.25" customHeight="1">
      <c r="A56" s="84">
        <v>5</v>
      </c>
      <c r="B56" s="16" t="s">
        <v>1426</v>
      </c>
      <c r="C56" s="27"/>
      <c r="D56" s="27"/>
      <c r="E56" s="27"/>
      <c r="F56" s="27"/>
      <c r="H56" s="398" t="s">
        <v>1364</v>
      </c>
      <c r="I56" s="362" t="s">
        <v>1471</v>
      </c>
    </row>
    <row r="57" spans="1:13" s="77" customFormat="1" ht="63" customHeight="1">
      <c r="A57" s="126" t="s">
        <v>6</v>
      </c>
      <c r="B57" s="126" t="s">
        <v>7</v>
      </c>
      <c r="C57" s="126" t="s">
        <v>8</v>
      </c>
      <c r="D57" s="126" t="s">
        <v>9</v>
      </c>
      <c r="E57" s="209" t="s">
        <v>1526</v>
      </c>
      <c r="F57" s="219" t="s">
        <v>11</v>
      </c>
      <c r="G57" s="126" t="s">
        <v>1333</v>
      </c>
      <c r="H57" s="77" t="s">
        <v>95</v>
      </c>
      <c r="I57" s="77" t="s">
        <v>1527</v>
      </c>
      <c r="J57" s="399" t="s">
        <v>100</v>
      </c>
      <c r="K57" s="399" t="s">
        <v>101</v>
      </c>
      <c r="L57" s="399" t="s">
        <v>1528</v>
      </c>
      <c r="M57" s="77" t="s">
        <v>1497</v>
      </c>
    </row>
    <row r="58" spans="1:13" s="77" customFormat="1" ht="24.75" customHeight="1">
      <c r="A58" s="139" t="s">
        <v>120</v>
      </c>
      <c r="B58" s="140" t="s">
        <v>1321</v>
      </c>
      <c r="C58" s="211"/>
      <c r="D58" s="212"/>
      <c r="E58" s="209"/>
      <c r="F58" s="210"/>
      <c r="G58" s="213"/>
      <c r="J58" s="399"/>
      <c r="K58" s="399"/>
      <c r="L58" s="399"/>
      <c r="M58" s="394"/>
    </row>
    <row r="59" spans="1:13" ht="173.25" customHeight="1">
      <c r="A59" s="297">
        <v>1</v>
      </c>
      <c r="B59" s="408" t="s">
        <v>1236</v>
      </c>
      <c r="C59" s="409" t="s">
        <v>1542</v>
      </c>
      <c r="D59" s="300" t="s">
        <v>15</v>
      </c>
      <c r="E59" s="121" t="s">
        <v>14</v>
      </c>
      <c r="F59" s="133">
        <v>0.15</v>
      </c>
      <c r="G59" s="254" t="s">
        <v>1418</v>
      </c>
      <c r="H59" s="77" t="str">
        <f>IFERROR(VLOOKUP($B59,thuvien_kpi!$B$1:$P$595,COLUMNS(thuvien_kpi!$B$2:E47),0),0)</f>
        <v>HCM_SL_BRVNP_001</v>
      </c>
      <c r="I59" s="362" t="s">
        <v>1471</v>
      </c>
      <c r="J59" s="77" t="s">
        <v>103</v>
      </c>
      <c r="K59" s="399" t="s">
        <v>1440</v>
      </c>
      <c r="L59" s="399" t="s">
        <v>1531</v>
      </c>
      <c r="M59" s="395" t="str">
        <f>VLOOKUP($H59,'[1]Trang tính1'!$C$4:$G$63,5,0)</f>
        <v>Khuyến khích NV OB tìm kiếm thêm sản lượng PTM từ các cuộc OB chạm khách hàng nhằm gia tăng doanh thu cho phòng</v>
      </c>
    </row>
    <row r="60" spans="1:13" ht="118.5" customHeight="1">
      <c r="A60" s="335">
        <v>2</v>
      </c>
      <c r="B60" s="60" t="s">
        <v>1412</v>
      </c>
      <c r="C60" s="214" t="s">
        <v>1512</v>
      </c>
      <c r="D60" s="34" t="s">
        <v>17</v>
      </c>
      <c r="E60" s="179">
        <v>1</v>
      </c>
      <c r="F60" s="133">
        <v>0.1</v>
      </c>
      <c r="G60" s="376" t="s">
        <v>1477</v>
      </c>
      <c r="H60" s="77" t="str">
        <f>IFERROR(VLOOKUP($B60,thuvien_kpi!$B$1:$P$633,COLUMNS(thuvien_kpi!$B$2:E54),0),0)</f>
        <v>HCM_SL_BHOL_001</v>
      </c>
      <c r="I60" s="362" t="s">
        <v>1471</v>
      </c>
      <c r="J60" s="77" t="s">
        <v>103</v>
      </c>
      <c r="K60" s="77" t="s">
        <v>103</v>
      </c>
      <c r="L60" s="352" t="s">
        <v>1530</v>
      </c>
      <c r="M60" s="395" t="str">
        <f>VLOOKUP($H60,'[1]Trang tính1'!$C$4:$G$63,5,0)</f>
        <v>Giao chỉ tiêu để đánh giá công tác xử lý nghiệp vụ đạt chất lượng, không để quá hạn yêu cầu của khách hàng</v>
      </c>
    </row>
    <row r="61" spans="1:13" s="338" customFormat="1" ht="345" customHeight="1">
      <c r="A61" s="350">
        <v>3</v>
      </c>
      <c r="B61" s="340" t="s">
        <v>1451</v>
      </c>
      <c r="C61" s="343" t="s">
        <v>1454</v>
      </c>
      <c r="D61" s="351" t="s">
        <v>17</v>
      </c>
      <c r="E61" s="417">
        <v>1</v>
      </c>
      <c r="F61" s="337">
        <v>0.1</v>
      </c>
      <c r="G61" s="342" t="s">
        <v>1453</v>
      </c>
      <c r="H61" s="339" t="s">
        <v>1452</v>
      </c>
      <c r="I61" s="362" t="s">
        <v>1471</v>
      </c>
      <c r="J61" s="352" t="s">
        <v>1339</v>
      </c>
      <c r="K61" s="352" t="s">
        <v>1339</v>
      </c>
      <c r="L61" s="352" t="s">
        <v>1530</v>
      </c>
      <c r="M61" s="395" t="str">
        <f>VLOOKUP($H61,'[1]Trang tính1'!$C$4:$G$63,5,0)</f>
        <v>Tăng tỷ lệ thu cước, giảm thiểu nợ tồn ngay kỳ phát sinh cước n-1. Việc thu sớm còn cho thấy hiệu quả trong chăm sóc khách hàng và tăng cam kết thanh toán theo hợp đồng đã ký kết. Ngoài ra, do điểm chạm khách hàng đầu tiên là P. BHOl nên giao bổ sung để P. BHOL có trách nhiệm thực hiện và thúc đẩy tỷ lệ thu của TTKD.</v>
      </c>
    </row>
    <row r="62" spans="1:13" s="77" customFormat="1" ht="191.25" customHeight="1">
      <c r="A62" s="154">
        <v>4</v>
      </c>
      <c r="B62" s="357" t="s">
        <v>1310</v>
      </c>
      <c r="C62" s="214" t="s">
        <v>1552</v>
      </c>
      <c r="D62" s="56" t="s">
        <v>672</v>
      </c>
      <c r="E62" s="121" t="s">
        <v>14</v>
      </c>
      <c r="F62" s="133">
        <v>0.15</v>
      </c>
      <c r="G62" s="355" t="s">
        <v>1470</v>
      </c>
      <c r="H62" s="77" t="str">
        <f>IFERROR(VLOOKUP($B62,thuvien_kpi!$B$1:$P$633,COLUMNS(thuvien_kpi!$B$2:E57),0),0)</f>
        <v>HCM_CL_TNGOI_003</v>
      </c>
      <c r="I62" s="362" t="s">
        <v>1471</v>
      </c>
      <c r="J62" s="399" t="s">
        <v>103</v>
      </c>
      <c r="K62" s="399" t="s">
        <v>1440</v>
      </c>
      <c r="L62" s="399" t="s">
        <v>1531</v>
      </c>
      <c r="M62" s="395" t="str">
        <f>VLOOKUP($H62,'[1]Trang tính1'!$C$4:$G$63,5,0)</f>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
    </row>
    <row r="63" spans="1:13" s="81" customFormat="1" ht="353.25" customHeight="1">
      <c r="A63" s="135">
        <v>5</v>
      </c>
      <c r="B63" s="251" t="s">
        <v>1285</v>
      </c>
      <c r="C63" s="336" t="s">
        <v>1463</v>
      </c>
      <c r="D63" s="34" t="s">
        <v>17</v>
      </c>
      <c r="E63" s="179">
        <v>1</v>
      </c>
      <c r="F63" s="133">
        <v>0.5</v>
      </c>
      <c r="G63" s="254" t="s">
        <v>1382</v>
      </c>
      <c r="H63" s="77" t="s">
        <v>1284</v>
      </c>
      <c r="I63" s="362" t="s">
        <v>1471</v>
      </c>
      <c r="J63" s="399" t="s">
        <v>1339</v>
      </c>
      <c r="K63" s="399" t="s">
        <v>1339</v>
      </c>
      <c r="L63" s="352" t="s">
        <v>1530</v>
      </c>
      <c r="M63" s="395" t="str">
        <f>VLOOKUP($H63,'[1]Trang tính1'!$C$4:$G$63,5,0)</f>
        <v>Đạt mục tiêu tỷ lệ gia hạn trả trước thành công của TCTy, KH thanh toán kịp thời ngay sau khi vừa kết thúc chu kỳ đặc biệt là KHDN sử dụng nhiều đường truyền, nhiều dịch vụ. 
Việc thuyết phục KH thanh toán trong tháng T để KH có thời gian thực hiện thủ tục thanh toán, giảm nguy cơ phát sinh nợ cước trả sau đồng thời đơn vị biết được nguyên nhân KH không gia hạn để kịp thời có chính sách CSKH.</v>
      </c>
    </row>
    <row r="64" spans="1:13" ht="28.5" customHeight="1">
      <c r="A64" s="149" t="s">
        <v>111</v>
      </c>
      <c r="B64" s="301" t="s">
        <v>31</v>
      </c>
      <c r="C64" s="144"/>
      <c r="D64" s="49"/>
      <c r="E64" s="146"/>
      <c r="F64" s="147"/>
      <c r="G64" s="91"/>
      <c r="H64" s="77"/>
      <c r="I64" s="77"/>
      <c r="J64" s="77"/>
      <c r="K64" s="77"/>
      <c r="L64" s="77"/>
    </row>
    <row r="65" spans="1:13" ht="134.25" customHeight="1">
      <c r="A65" s="295">
        <v>6</v>
      </c>
      <c r="B65" s="251" t="s">
        <v>1403</v>
      </c>
      <c r="C65" s="184" t="s">
        <v>1416</v>
      </c>
      <c r="D65" s="173" t="s">
        <v>17</v>
      </c>
      <c r="E65" s="179">
        <v>1</v>
      </c>
      <c r="F65" s="180" t="s">
        <v>19</v>
      </c>
      <c r="G65" s="254" t="s">
        <v>1413</v>
      </c>
      <c r="H65" s="77" t="str">
        <f>IFERROR(VLOOKUP($B65,thuvien_kpi!$B$1:$P$633,COLUMNS(thuvien_kpi!$B$2:E52),0),0)</f>
        <v>HCM_SL_BHOL_004</v>
      </c>
      <c r="I65" s="77"/>
      <c r="J65" s="77" t="s">
        <v>103</v>
      </c>
      <c r="K65" s="77" t="s">
        <v>103</v>
      </c>
      <c r="L65" s="77" t="s">
        <v>103</v>
      </c>
      <c r="M65" s="395" t="s">
        <v>1498</v>
      </c>
    </row>
    <row r="66" spans="1:13" ht="159.75" customHeight="1">
      <c r="A66" s="295">
        <v>7</v>
      </c>
      <c r="B66" s="232" t="s">
        <v>1402</v>
      </c>
      <c r="C66" s="321" t="s">
        <v>1415</v>
      </c>
      <c r="D66" s="56" t="s">
        <v>17</v>
      </c>
      <c r="E66" s="280" t="s">
        <v>1417</v>
      </c>
      <c r="F66" s="180" t="s">
        <v>19</v>
      </c>
      <c r="G66" s="254" t="s">
        <v>1414</v>
      </c>
      <c r="H66" s="77" t="str">
        <f>IFERROR(VLOOKUP($B66,thuvien_kpi!$B$1:$P$633,COLUMNS(thuvien_kpi!$B$2:E53),0),0)</f>
        <v>HCM_SL_BHOL_005</v>
      </c>
      <c r="I66" s="77"/>
      <c r="J66" s="77" t="s">
        <v>103</v>
      </c>
      <c r="K66" s="77" t="s">
        <v>103</v>
      </c>
      <c r="L66" s="77" t="s">
        <v>103</v>
      </c>
      <c r="M66" s="395" t="s">
        <v>1498</v>
      </c>
    </row>
    <row r="67" spans="1:13" ht="77.25" customHeight="1">
      <c r="A67" s="294">
        <v>8</v>
      </c>
      <c r="B67" s="305" t="s">
        <v>29</v>
      </c>
      <c r="C67" s="184" t="s">
        <v>18</v>
      </c>
      <c r="D67" s="173" t="s">
        <v>17</v>
      </c>
      <c r="E67" s="179">
        <v>1</v>
      </c>
      <c r="F67" s="180" t="s">
        <v>19</v>
      </c>
      <c r="G67" s="49" t="s">
        <v>284</v>
      </c>
      <c r="H67" s="77" t="str">
        <f>IFERROR(VLOOKUP($B67,thuvien_kpi!$B$1:$P$595,COLUMNS(thuvien_kpi!$B$2:E55),0),0)</f>
        <v>HCM_CL_CVIEC_028</v>
      </c>
      <c r="I67" s="77"/>
      <c r="J67" s="77" t="s">
        <v>103</v>
      </c>
      <c r="K67" s="77" t="s">
        <v>103</v>
      </c>
      <c r="L67" s="77" t="s">
        <v>103</v>
      </c>
    </row>
    <row r="68" spans="1:13" ht="36.75" customHeight="1">
      <c r="A68" s="283"/>
      <c r="B68" s="284" t="s">
        <v>20</v>
      </c>
      <c r="C68" s="284"/>
      <c r="D68" s="284"/>
      <c r="E68" s="284"/>
      <c r="F68" s="143">
        <f>SUM(F59:F63)</f>
        <v>1</v>
      </c>
      <c r="G68" s="102"/>
      <c r="H68" s="319"/>
    </row>
    <row r="69" spans="1:13" s="234" customFormat="1" ht="27" customHeight="1">
      <c r="A69" s="457" t="s">
        <v>1347</v>
      </c>
      <c r="B69" s="457"/>
      <c r="C69" s="457"/>
      <c r="D69" s="457"/>
      <c r="E69" s="457"/>
      <c r="F69" s="457"/>
      <c r="G69" s="457"/>
      <c r="H69" s="233"/>
      <c r="I69" s="233"/>
      <c r="J69" s="233"/>
      <c r="K69" s="233"/>
      <c r="L69" s="233"/>
    </row>
    <row r="70" spans="1:13" ht="25.5" customHeight="1">
      <c r="A70" s="430" t="s">
        <v>1348</v>
      </c>
      <c r="B70" s="430"/>
      <c r="C70" s="430"/>
      <c r="D70" s="430"/>
      <c r="E70" s="430"/>
      <c r="F70" s="430"/>
      <c r="G70" s="430"/>
    </row>
    <row r="71" spans="1:13" ht="25.5" customHeight="1">
      <c r="A71" s="430" t="s">
        <v>1349</v>
      </c>
      <c r="B71" s="430"/>
      <c r="C71" s="430"/>
      <c r="D71" s="430"/>
      <c r="E71" s="430"/>
      <c r="F71" s="430"/>
      <c r="G71" s="430"/>
    </row>
    <row r="72" spans="1:13" ht="25.5" customHeight="1">
      <c r="A72" s="430" t="s">
        <v>1359</v>
      </c>
      <c r="B72" s="430"/>
      <c r="C72" s="430"/>
      <c r="D72" s="430"/>
      <c r="E72" s="430"/>
      <c r="F72" s="430"/>
      <c r="G72" s="430"/>
    </row>
    <row r="73" spans="1:13" ht="68.25" customHeight="1">
      <c r="A73" s="430" t="s">
        <v>1394</v>
      </c>
      <c r="B73" s="430"/>
      <c r="C73" s="430"/>
      <c r="D73" s="430"/>
      <c r="E73" s="430"/>
      <c r="F73" s="430"/>
      <c r="G73" s="430"/>
    </row>
    <row r="74" spans="1:13" ht="44.25" customHeight="1">
      <c r="A74" s="430" t="s">
        <v>1488</v>
      </c>
      <c r="B74" s="430"/>
      <c r="C74" s="430"/>
      <c r="D74" s="430"/>
      <c r="E74" s="430"/>
      <c r="F74" s="430"/>
      <c r="G74" s="430"/>
    </row>
  </sheetData>
  <autoFilter ref="A10:L18"/>
  <mergeCells count="16">
    <mergeCell ref="A74:G74"/>
    <mergeCell ref="A73:G73"/>
    <mergeCell ref="A72:G72"/>
    <mergeCell ref="A71:G71"/>
    <mergeCell ref="A1:B1"/>
    <mergeCell ref="D1:G1"/>
    <mergeCell ref="A2:B2"/>
    <mergeCell ref="D2:G2"/>
    <mergeCell ref="A3:B3"/>
    <mergeCell ref="C4:G4"/>
    <mergeCell ref="A6:G6"/>
    <mergeCell ref="B18:E18"/>
    <mergeCell ref="A69:G69"/>
    <mergeCell ref="A70:G70"/>
    <mergeCell ref="B28:E28"/>
    <mergeCell ref="B40:E40"/>
  </mergeCells>
  <conditionalFormatting sqref="B11">
    <cfRule type="colorScale" priority="36">
      <colorScale>
        <cfvo type="min"/>
        <cfvo type="max"/>
        <color theme="3" tint="0.39997558519241921"/>
        <color theme="3" tint="0.79998168889431442"/>
      </colorScale>
    </cfRule>
  </conditionalFormatting>
  <conditionalFormatting sqref="B12">
    <cfRule type="colorScale" priority="205">
      <colorScale>
        <cfvo type="min"/>
        <cfvo type="max"/>
        <color theme="3" tint="0.39997558519241921"/>
        <color theme="3" tint="0.79998168889431442"/>
      </colorScale>
    </cfRule>
  </conditionalFormatting>
  <conditionalFormatting sqref="B13">
    <cfRule type="colorScale" priority="33">
      <colorScale>
        <cfvo type="min"/>
        <cfvo type="max"/>
        <color theme="3" tint="0.39997558519241921"/>
        <color theme="3" tint="0.79998168889431442"/>
      </colorScale>
    </cfRule>
  </conditionalFormatting>
  <conditionalFormatting sqref="B14">
    <cfRule type="colorScale" priority="17">
      <colorScale>
        <cfvo type="min"/>
        <cfvo type="max"/>
        <color theme="3" tint="0.39997558519241921"/>
        <color theme="3" tint="0.79998168889431442"/>
      </colorScale>
    </cfRule>
  </conditionalFormatting>
  <conditionalFormatting sqref="B16">
    <cfRule type="colorScale" priority="38">
      <colorScale>
        <cfvo type="min"/>
        <cfvo type="max"/>
        <color theme="3" tint="0.39997558519241921"/>
        <color theme="3" tint="0.79998168889431442"/>
      </colorScale>
    </cfRule>
  </conditionalFormatting>
  <conditionalFormatting sqref="B17">
    <cfRule type="colorScale" priority="96">
      <colorScale>
        <cfvo type="min"/>
        <cfvo type="max"/>
        <color theme="3" tint="0.39997558519241921"/>
        <color theme="3" tint="0.79998168889431442"/>
      </colorScale>
    </cfRule>
  </conditionalFormatting>
  <conditionalFormatting sqref="B27">
    <cfRule type="colorScale" priority="83">
      <colorScale>
        <cfvo type="min"/>
        <cfvo type="max"/>
        <color theme="3" tint="0.39997558519241921"/>
        <color theme="3" tint="0.79998168889431442"/>
      </colorScale>
    </cfRule>
  </conditionalFormatting>
  <conditionalFormatting sqref="B34">
    <cfRule type="colorScale" priority="53">
      <colorScale>
        <cfvo type="min"/>
        <cfvo type="max"/>
        <color theme="3" tint="0.39997558519241921"/>
        <color theme="3" tint="0.79998168889431442"/>
      </colorScale>
    </cfRule>
  </conditionalFormatting>
  <conditionalFormatting sqref="B37">
    <cfRule type="colorScale" priority="37">
      <colorScale>
        <cfvo type="min"/>
        <cfvo type="max"/>
        <color theme="3" tint="0.39997558519241921"/>
        <color theme="3" tint="0.79998168889431442"/>
      </colorScale>
    </cfRule>
  </conditionalFormatting>
  <conditionalFormatting sqref="B39">
    <cfRule type="colorScale" priority="80">
      <colorScale>
        <cfvo type="min"/>
        <cfvo type="max"/>
        <color theme="3" tint="0.39997558519241921"/>
        <color theme="3" tint="0.79998168889431442"/>
      </colorScale>
    </cfRule>
  </conditionalFormatting>
  <conditionalFormatting sqref="B45">
    <cfRule type="colorScale" priority="39">
      <colorScale>
        <cfvo type="min"/>
        <cfvo type="max"/>
        <color theme="3" tint="0.39997558519241921"/>
        <color theme="3" tint="0.79998168889431442"/>
      </colorScale>
    </cfRule>
    <cfRule type="colorScale" priority="40">
      <colorScale>
        <cfvo type="min"/>
        <cfvo type="max"/>
        <color theme="3" tint="0.39997558519241921"/>
        <color theme="3" tint="0.79998168889431442"/>
      </colorScale>
    </cfRule>
    <cfRule type="colorScale" priority="41">
      <colorScale>
        <cfvo type="min"/>
        <cfvo type="max"/>
        <color theme="3" tint="0.39997558519241921"/>
        <color theme="3" tint="0.79998168889431442"/>
      </colorScale>
    </cfRule>
  </conditionalFormatting>
  <conditionalFormatting sqref="B47">
    <cfRule type="colorScale" priority="29">
      <colorScale>
        <cfvo type="min"/>
        <cfvo type="max"/>
        <color theme="3" tint="0.39997558519241921"/>
        <color theme="3" tint="0.79998168889431442"/>
      </colorScale>
    </cfRule>
  </conditionalFormatting>
  <conditionalFormatting sqref="B48">
    <cfRule type="colorScale" priority="51">
      <colorScale>
        <cfvo type="min"/>
        <cfvo type="max"/>
        <color theme="3" tint="0.39997558519241921"/>
        <color theme="3" tint="0.79998168889431442"/>
      </colorScale>
    </cfRule>
  </conditionalFormatting>
  <conditionalFormatting sqref="B49">
    <cfRule type="colorScale" priority="48">
      <colorScale>
        <cfvo type="min"/>
        <cfvo type="max"/>
        <color theme="3" tint="0.39997558519241921"/>
        <color theme="3" tint="0.79998168889431442"/>
      </colorScale>
    </cfRule>
  </conditionalFormatting>
  <conditionalFormatting sqref="B51">
    <cfRule type="colorScale" priority="46">
      <colorScale>
        <cfvo type="min"/>
        <cfvo type="max"/>
        <color theme="3" tint="0.39997558519241921"/>
        <color theme="3" tint="0.79998168889431442"/>
      </colorScale>
    </cfRule>
  </conditionalFormatting>
  <conditionalFormatting sqref="B52">
    <cfRule type="colorScale" priority="47">
      <colorScale>
        <cfvo type="min"/>
        <cfvo type="max"/>
        <color theme="3" tint="0.39997558519241921"/>
        <color theme="3" tint="0.79998168889431442"/>
      </colorScale>
    </cfRule>
  </conditionalFormatting>
  <conditionalFormatting sqref="C11">
    <cfRule type="colorScale" priority="95">
      <colorScale>
        <cfvo type="min"/>
        <cfvo type="max"/>
        <color theme="3" tint="0.39997558519241921"/>
        <color theme="3" tint="0.79998168889431442"/>
      </colorScale>
    </cfRule>
  </conditionalFormatting>
  <conditionalFormatting sqref="C12">
    <cfRule type="colorScale" priority="31">
      <colorScale>
        <cfvo type="min"/>
        <cfvo type="max"/>
        <color theme="3" tint="0.39997558519241921"/>
        <color theme="3" tint="0.79998168889431442"/>
      </colorScale>
    </cfRule>
  </conditionalFormatting>
  <conditionalFormatting sqref="C13">
    <cfRule type="colorScale" priority="34">
      <colorScale>
        <cfvo type="min"/>
        <cfvo type="max"/>
        <color theme="3" tint="0.39997558519241921"/>
        <color theme="3" tint="0.79998168889431442"/>
      </colorScale>
    </cfRule>
  </conditionalFormatting>
  <conditionalFormatting sqref="C24">
    <cfRule type="colorScale" priority="18">
      <colorScale>
        <cfvo type="min"/>
        <cfvo type="max"/>
        <color theme="3" tint="0.39997558519241921"/>
        <color theme="3" tint="0.79998168889431442"/>
      </colorScale>
    </cfRule>
  </conditionalFormatting>
  <conditionalFormatting sqref="C34">
    <cfRule type="colorScale" priority="77">
      <colorScale>
        <cfvo type="min"/>
        <cfvo type="max"/>
        <color theme="3" tint="0.39997558519241921"/>
        <color theme="3" tint="0.79998168889431442"/>
      </colorScale>
    </cfRule>
  </conditionalFormatting>
  <conditionalFormatting sqref="C36">
    <cfRule type="colorScale" priority="79">
      <colorScale>
        <cfvo type="min"/>
        <cfvo type="max"/>
        <color theme="3" tint="0.39997558519241921"/>
        <color theme="3" tint="0.79998168889431442"/>
      </colorScale>
    </cfRule>
  </conditionalFormatting>
  <conditionalFormatting sqref="C46">
    <cfRule type="colorScale" priority="35">
      <colorScale>
        <cfvo type="min"/>
        <cfvo type="max"/>
        <color theme="3" tint="0.39997558519241921"/>
        <color theme="3" tint="0.79998168889431442"/>
      </colorScale>
    </cfRule>
  </conditionalFormatting>
  <conditionalFormatting sqref="C48">
    <cfRule type="colorScale" priority="45">
      <colorScale>
        <cfvo type="min"/>
        <cfvo type="max"/>
        <color theme="3" tint="0.39997558519241921"/>
        <color theme="3" tint="0.79998168889431442"/>
      </colorScale>
    </cfRule>
  </conditionalFormatting>
  <conditionalFormatting sqref="M11">
    <cfRule type="colorScale" priority="28">
      <colorScale>
        <cfvo type="min"/>
        <cfvo type="max"/>
        <color theme="3" tint="0.39997558519241921"/>
        <color theme="3" tint="0.79998168889431442"/>
      </colorScale>
    </cfRule>
  </conditionalFormatting>
  <conditionalFormatting sqref="M12:M13 N14">
    <cfRule type="colorScale" priority="207">
      <colorScale>
        <cfvo type="min"/>
        <cfvo type="max"/>
        <color theme="3" tint="0.39997558519241921"/>
        <color theme="3" tint="0.79998168889431442"/>
      </colorScale>
    </cfRule>
  </conditionalFormatting>
  <conditionalFormatting sqref="M16">
    <cfRule type="colorScale" priority="20">
      <colorScale>
        <cfvo type="min"/>
        <cfvo type="max"/>
        <color theme="3" tint="0.39997558519241921"/>
        <color theme="3" tint="0.79998168889431442"/>
      </colorScale>
    </cfRule>
  </conditionalFormatting>
  <conditionalFormatting sqref="M23">
    <cfRule type="colorScale" priority="26">
      <colorScale>
        <cfvo type="min"/>
        <cfvo type="max"/>
        <color theme="3" tint="0.39997558519241921"/>
        <color theme="3" tint="0.79998168889431442"/>
      </colorScale>
    </cfRule>
  </conditionalFormatting>
  <conditionalFormatting sqref="M24:M25">
    <cfRule type="colorScale" priority="25">
      <colorScale>
        <cfvo type="min"/>
        <cfvo type="max"/>
        <color theme="3" tint="0.39997558519241921"/>
        <color theme="3" tint="0.79998168889431442"/>
      </colorScale>
    </cfRule>
  </conditionalFormatting>
  <conditionalFormatting sqref="M33">
    <cfRule type="colorScale" priority="24">
      <colorScale>
        <cfvo type="min"/>
        <cfvo type="max"/>
        <color theme="3" tint="0.39997558519241921"/>
        <color theme="3" tint="0.79998168889431442"/>
      </colorScale>
    </cfRule>
  </conditionalFormatting>
  <conditionalFormatting sqref="M34:M37">
    <cfRule type="colorScale" priority="23">
      <colorScale>
        <cfvo type="min"/>
        <cfvo type="max"/>
        <color theme="3" tint="0.39997558519241921"/>
        <color theme="3" tint="0.79998168889431442"/>
      </colorScale>
    </cfRule>
  </conditionalFormatting>
  <conditionalFormatting sqref="M45">
    <cfRule type="colorScale" priority="22">
      <colorScale>
        <cfvo type="min"/>
        <cfvo type="max"/>
        <color theme="3" tint="0.39997558519241921"/>
        <color theme="3" tint="0.79998168889431442"/>
      </colorScale>
    </cfRule>
  </conditionalFormatting>
  <conditionalFormatting sqref="M46:M49">
    <cfRule type="colorScale" priority="21">
      <colorScale>
        <cfvo type="min"/>
        <cfvo type="max"/>
        <color theme="3" tint="0.39997558519241921"/>
        <color theme="3" tint="0.79998168889431442"/>
      </colorScale>
    </cfRule>
  </conditionalFormatting>
  <conditionalFormatting sqref="M51:M52">
    <cfRule type="colorScale" priority="19">
      <colorScale>
        <cfvo type="min"/>
        <cfvo type="max"/>
        <color theme="3" tint="0.39997558519241921"/>
        <color theme="3" tint="0.79998168889431442"/>
      </colorScale>
    </cfRule>
  </conditionalFormatting>
  <conditionalFormatting sqref="B25">
    <cfRule type="colorScale" priority="14">
      <colorScale>
        <cfvo type="min"/>
        <cfvo type="max"/>
        <color theme="3" tint="0.39997558519241921"/>
        <color theme="3" tint="0.79998168889431442"/>
      </colorScale>
    </cfRule>
    <cfRule type="colorScale" priority="15">
      <colorScale>
        <cfvo type="min"/>
        <cfvo type="max"/>
        <color theme="3" tint="0.39997558519241921"/>
        <color theme="3" tint="0.79998168889431442"/>
      </colorScale>
    </cfRule>
    <cfRule type="colorScale" priority="16">
      <colorScale>
        <cfvo type="min"/>
        <cfvo type="max"/>
        <color theme="3" tint="0.39997558519241921"/>
        <color theme="3" tint="0.79998168889431442"/>
      </colorScale>
    </cfRule>
  </conditionalFormatting>
  <conditionalFormatting sqref="B59">
    <cfRule type="colorScale" priority="6">
      <colorScale>
        <cfvo type="min"/>
        <cfvo type="max"/>
        <color theme="3" tint="0.39997558519241921"/>
        <color theme="3" tint="0.79998168889431442"/>
      </colorScale>
    </cfRule>
    <cfRule type="colorScale" priority="7">
      <colorScale>
        <cfvo type="min"/>
        <cfvo type="max"/>
        <color theme="3" tint="0.39997558519241921"/>
        <color theme="3" tint="0.79998168889431442"/>
      </colorScale>
    </cfRule>
    <cfRule type="colorScale" priority="8">
      <colorScale>
        <cfvo type="min"/>
        <cfvo type="max"/>
        <color theme="3" tint="0.39997558519241921"/>
        <color theme="3" tint="0.79998168889431442"/>
      </colorScale>
    </cfRule>
  </conditionalFormatting>
  <conditionalFormatting sqref="B61">
    <cfRule type="colorScale" priority="4">
      <colorScale>
        <cfvo type="min"/>
        <cfvo type="max"/>
        <color theme="3" tint="0.39997558519241921"/>
        <color theme="3" tint="0.79998168889431442"/>
      </colorScale>
    </cfRule>
  </conditionalFormatting>
  <conditionalFormatting sqref="B62">
    <cfRule type="colorScale" priority="13">
      <colorScale>
        <cfvo type="min"/>
        <cfvo type="max"/>
        <color theme="3" tint="0.39997558519241921"/>
        <color theme="3" tint="0.79998168889431442"/>
      </colorScale>
    </cfRule>
  </conditionalFormatting>
  <conditionalFormatting sqref="B63">
    <cfRule type="colorScale" priority="12">
      <colorScale>
        <cfvo type="min"/>
        <cfvo type="max"/>
        <color theme="3" tint="0.39997558519241921"/>
        <color theme="3" tint="0.79998168889431442"/>
      </colorScale>
    </cfRule>
  </conditionalFormatting>
  <conditionalFormatting sqref="B65">
    <cfRule type="colorScale" priority="10">
      <colorScale>
        <cfvo type="min"/>
        <cfvo type="max"/>
        <color theme="3" tint="0.39997558519241921"/>
        <color theme="3" tint="0.79998168889431442"/>
      </colorScale>
    </cfRule>
  </conditionalFormatting>
  <conditionalFormatting sqref="B66">
    <cfRule type="colorScale" priority="11">
      <colorScale>
        <cfvo type="min"/>
        <cfvo type="max"/>
        <color theme="3" tint="0.39997558519241921"/>
        <color theme="3" tint="0.79998168889431442"/>
      </colorScale>
    </cfRule>
  </conditionalFormatting>
  <conditionalFormatting sqref="C60">
    <cfRule type="colorScale" priority="5">
      <colorScale>
        <cfvo type="min"/>
        <cfvo type="max"/>
        <color theme="3" tint="0.39997558519241921"/>
        <color theme="3" tint="0.79998168889431442"/>
      </colorScale>
    </cfRule>
  </conditionalFormatting>
  <conditionalFormatting sqref="C62">
    <cfRule type="colorScale" priority="9">
      <colorScale>
        <cfvo type="min"/>
        <cfvo type="max"/>
        <color theme="3" tint="0.39997558519241921"/>
        <color theme="3" tint="0.79998168889431442"/>
      </colorScale>
    </cfRule>
  </conditionalFormatting>
  <conditionalFormatting sqref="M59">
    <cfRule type="colorScale" priority="3">
      <colorScale>
        <cfvo type="min"/>
        <cfvo type="max"/>
        <color theme="3" tint="0.39997558519241921"/>
        <color theme="3" tint="0.79998168889431442"/>
      </colorScale>
    </cfRule>
  </conditionalFormatting>
  <conditionalFormatting sqref="M60:M63">
    <cfRule type="colorScale" priority="2">
      <colorScale>
        <cfvo type="min"/>
        <cfvo type="max"/>
        <color theme="3" tint="0.39997558519241921"/>
        <color theme="3" tint="0.79998168889431442"/>
      </colorScale>
    </cfRule>
  </conditionalFormatting>
  <conditionalFormatting sqref="M65:M66">
    <cfRule type="colorScale" priority="1">
      <colorScale>
        <cfvo type="min"/>
        <cfvo type="max"/>
        <color theme="3" tint="0.39997558519241921"/>
        <color theme="3" tint="0.79998168889431442"/>
      </colorScale>
    </cfRule>
  </conditionalFormatting>
  <pageMargins left="0.39370078740157499" right="0.31496062992126" top="0.35433070866141703" bottom="0.35433070866141703" header="0.118110236220472" footer="0.118110236220472"/>
  <pageSetup paperSize="9" scale="75"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59"/>
  <sheetViews>
    <sheetView topLeftCell="A3" zoomScale="80" zoomScaleNormal="80" workbookViewId="0">
      <selection activeCell="I8" sqref="I8"/>
    </sheetView>
  </sheetViews>
  <sheetFormatPr defaultRowHeight="12.75"/>
  <cols>
    <col min="1" max="1" width="6.28515625" style="235" customWidth="1"/>
    <col min="2" max="2" width="27" style="322" customWidth="1"/>
    <col min="3" max="3" width="31.5703125" style="307" customWidth="1"/>
    <col min="4" max="4" width="7.85546875" style="307" customWidth="1"/>
    <col min="5" max="5" width="11.85546875" style="307" customWidth="1"/>
    <col min="6" max="6" width="9.5703125" style="323" customWidth="1"/>
    <col min="7" max="7" width="25.140625" style="323" customWidth="1"/>
    <col min="8" max="8" width="26.28515625" style="319" customWidth="1"/>
    <col min="9" max="9" width="27.140625" style="320" customWidth="1"/>
    <col min="10" max="10" width="26.28515625" style="320" bestFit="1" customWidth="1"/>
    <col min="11" max="12" width="11.85546875" style="320" customWidth="1"/>
    <col min="13" max="13" width="47.5703125" style="307" customWidth="1"/>
    <col min="14" max="211" width="9.140625" style="307"/>
    <col min="212" max="212" width="6.5703125" style="307" customWidth="1"/>
    <col min="213" max="213" width="18" style="307" customWidth="1"/>
    <col min="214" max="214" width="28.85546875" style="307" customWidth="1"/>
    <col min="215" max="215" width="7.5703125" style="307" customWidth="1"/>
    <col min="216" max="216" width="14.28515625" style="307" customWidth="1"/>
    <col min="217" max="217" width="10.5703125" style="307" customWidth="1"/>
    <col min="218" max="218" width="20.85546875" style="307" customWidth="1"/>
    <col min="219" max="467" width="9.140625" style="307"/>
    <col min="468" max="468" width="6.5703125" style="307" customWidth="1"/>
    <col min="469" max="469" width="18" style="307" customWidth="1"/>
    <col min="470" max="470" width="28.85546875" style="307" customWidth="1"/>
    <col min="471" max="471" width="7.5703125" style="307" customWidth="1"/>
    <col min="472" max="472" width="14.28515625" style="307" customWidth="1"/>
    <col min="473" max="473" width="10.5703125" style="307" customWidth="1"/>
    <col min="474" max="474" width="20.85546875" style="307" customWidth="1"/>
    <col min="475" max="723" width="9.140625" style="307"/>
    <col min="724" max="724" width="6.5703125" style="307" customWidth="1"/>
    <col min="725" max="725" width="18" style="307" customWidth="1"/>
    <col min="726" max="726" width="28.85546875" style="307" customWidth="1"/>
    <col min="727" max="727" width="7.5703125" style="307" customWidth="1"/>
    <col min="728" max="728" width="14.28515625" style="307" customWidth="1"/>
    <col min="729" max="729" width="10.5703125" style="307" customWidth="1"/>
    <col min="730" max="730" width="20.85546875" style="307" customWidth="1"/>
    <col min="731" max="979" width="9.140625" style="307"/>
    <col min="980" max="980" width="6.5703125" style="307" customWidth="1"/>
    <col min="981" max="981" width="18" style="307" customWidth="1"/>
    <col min="982" max="982" width="28.85546875" style="307" customWidth="1"/>
    <col min="983" max="983" width="7.5703125" style="307" customWidth="1"/>
    <col min="984" max="984" width="14.28515625" style="307" customWidth="1"/>
    <col min="985" max="985" width="10.5703125" style="307" customWidth="1"/>
    <col min="986" max="986" width="20.85546875" style="307" customWidth="1"/>
    <col min="987" max="1235" width="9.140625" style="307"/>
    <col min="1236" max="1236" width="6.5703125" style="307" customWidth="1"/>
    <col min="1237" max="1237" width="18" style="307" customWidth="1"/>
    <col min="1238" max="1238" width="28.85546875" style="307" customWidth="1"/>
    <col min="1239" max="1239" width="7.5703125" style="307" customWidth="1"/>
    <col min="1240" max="1240" width="14.28515625" style="307" customWidth="1"/>
    <col min="1241" max="1241" width="10.5703125" style="307" customWidth="1"/>
    <col min="1242" max="1242" width="20.85546875" style="307" customWidth="1"/>
    <col min="1243" max="1491" width="9.140625" style="307"/>
    <col min="1492" max="1492" width="6.5703125" style="307" customWidth="1"/>
    <col min="1493" max="1493" width="18" style="307" customWidth="1"/>
    <col min="1494" max="1494" width="28.85546875" style="307" customWidth="1"/>
    <col min="1495" max="1495" width="7.5703125" style="307" customWidth="1"/>
    <col min="1496" max="1496" width="14.28515625" style="307" customWidth="1"/>
    <col min="1497" max="1497" width="10.5703125" style="307" customWidth="1"/>
    <col min="1498" max="1498" width="20.85546875" style="307" customWidth="1"/>
    <col min="1499" max="1747" width="9.140625" style="307"/>
    <col min="1748" max="1748" width="6.5703125" style="307" customWidth="1"/>
    <col min="1749" max="1749" width="18" style="307" customWidth="1"/>
    <col min="1750" max="1750" width="28.85546875" style="307" customWidth="1"/>
    <col min="1751" max="1751" width="7.5703125" style="307" customWidth="1"/>
    <col min="1752" max="1752" width="14.28515625" style="307" customWidth="1"/>
    <col min="1753" max="1753" width="10.5703125" style="307" customWidth="1"/>
    <col min="1754" max="1754" width="20.85546875" style="307" customWidth="1"/>
    <col min="1755" max="2003" width="9.140625" style="307"/>
    <col min="2004" max="2004" width="6.5703125" style="307" customWidth="1"/>
    <col min="2005" max="2005" width="18" style="307" customWidth="1"/>
    <col min="2006" max="2006" width="28.85546875" style="307" customWidth="1"/>
    <col min="2007" max="2007" width="7.5703125" style="307" customWidth="1"/>
    <col min="2008" max="2008" width="14.28515625" style="307" customWidth="1"/>
    <col min="2009" max="2009" width="10.5703125" style="307" customWidth="1"/>
    <col min="2010" max="2010" width="20.85546875" style="307" customWidth="1"/>
    <col min="2011" max="2259" width="9.140625" style="307"/>
    <col min="2260" max="2260" width="6.5703125" style="307" customWidth="1"/>
    <col min="2261" max="2261" width="18" style="307" customWidth="1"/>
    <col min="2262" max="2262" width="28.85546875" style="307" customWidth="1"/>
    <col min="2263" max="2263" width="7.5703125" style="307" customWidth="1"/>
    <col min="2264" max="2264" width="14.28515625" style="307" customWidth="1"/>
    <col min="2265" max="2265" width="10.5703125" style="307" customWidth="1"/>
    <col min="2266" max="2266" width="20.85546875" style="307" customWidth="1"/>
    <col min="2267" max="2515" width="9.140625" style="307"/>
    <col min="2516" max="2516" width="6.5703125" style="307" customWidth="1"/>
    <col min="2517" max="2517" width="18" style="307" customWidth="1"/>
    <col min="2518" max="2518" width="28.85546875" style="307" customWidth="1"/>
    <col min="2519" max="2519" width="7.5703125" style="307" customWidth="1"/>
    <col min="2520" max="2520" width="14.28515625" style="307" customWidth="1"/>
    <col min="2521" max="2521" width="10.5703125" style="307" customWidth="1"/>
    <col min="2522" max="2522" width="20.85546875" style="307" customWidth="1"/>
    <col min="2523" max="2771" width="9.140625" style="307"/>
    <col min="2772" max="2772" width="6.5703125" style="307" customWidth="1"/>
    <col min="2773" max="2773" width="18" style="307" customWidth="1"/>
    <col min="2774" max="2774" width="28.85546875" style="307" customWidth="1"/>
    <col min="2775" max="2775" width="7.5703125" style="307" customWidth="1"/>
    <col min="2776" max="2776" width="14.28515625" style="307" customWidth="1"/>
    <col min="2777" max="2777" width="10.5703125" style="307" customWidth="1"/>
    <col min="2778" max="2778" width="20.85546875" style="307" customWidth="1"/>
    <col min="2779" max="3027" width="9.140625" style="307"/>
    <col min="3028" max="3028" width="6.5703125" style="307" customWidth="1"/>
    <col min="3029" max="3029" width="18" style="307" customWidth="1"/>
    <col min="3030" max="3030" width="28.85546875" style="307" customWidth="1"/>
    <col min="3031" max="3031" width="7.5703125" style="307" customWidth="1"/>
    <col min="3032" max="3032" width="14.28515625" style="307" customWidth="1"/>
    <col min="3033" max="3033" width="10.5703125" style="307" customWidth="1"/>
    <col min="3034" max="3034" width="20.85546875" style="307" customWidth="1"/>
    <col min="3035" max="3283" width="9.140625" style="307"/>
    <col min="3284" max="3284" width="6.5703125" style="307" customWidth="1"/>
    <col min="3285" max="3285" width="18" style="307" customWidth="1"/>
    <col min="3286" max="3286" width="28.85546875" style="307" customWidth="1"/>
    <col min="3287" max="3287" width="7.5703125" style="307" customWidth="1"/>
    <col min="3288" max="3288" width="14.28515625" style="307" customWidth="1"/>
    <col min="3289" max="3289" width="10.5703125" style="307" customWidth="1"/>
    <col min="3290" max="3290" width="20.85546875" style="307" customWidth="1"/>
    <col min="3291" max="3539" width="9.140625" style="307"/>
    <col min="3540" max="3540" width="6.5703125" style="307" customWidth="1"/>
    <col min="3541" max="3541" width="18" style="307" customWidth="1"/>
    <col min="3542" max="3542" width="28.85546875" style="307" customWidth="1"/>
    <col min="3543" max="3543" width="7.5703125" style="307" customWidth="1"/>
    <col min="3544" max="3544" width="14.28515625" style="307" customWidth="1"/>
    <col min="3545" max="3545" width="10.5703125" style="307" customWidth="1"/>
    <col min="3546" max="3546" width="20.85546875" style="307" customWidth="1"/>
    <col min="3547" max="3795" width="9.140625" style="307"/>
    <col min="3796" max="3796" width="6.5703125" style="307" customWidth="1"/>
    <col min="3797" max="3797" width="18" style="307" customWidth="1"/>
    <col min="3798" max="3798" width="28.85546875" style="307" customWidth="1"/>
    <col min="3799" max="3799" width="7.5703125" style="307" customWidth="1"/>
    <col min="3800" max="3800" width="14.28515625" style="307" customWidth="1"/>
    <col min="3801" max="3801" width="10.5703125" style="307" customWidth="1"/>
    <col min="3802" max="3802" width="20.85546875" style="307" customWidth="1"/>
    <col min="3803" max="4051" width="9.140625" style="307"/>
    <col min="4052" max="4052" width="6.5703125" style="307" customWidth="1"/>
    <col min="4053" max="4053" width="18" style="307" customWidth="1"/>
    <col min="4054" max="4054" width="28.85546875" style="307" customWidth="1"/>
    <col min="4055" max="4055" width="7.5703125" style="307" customWidth="1"/>
    <col min="4056" max="4056" width="14.28515625" style="307" customWidth="1"/>
    <col min="4057" max="4057" width="10.5703125" style="307" customWidth="1"/>
    <col min="4058" max="4058" width="20.85546875" style="307" customWidth="1"/>
    <col min="4059" max="4307" width="9.140625" style="307"/>
    <col min="4308" max="4308" width="6.5703125" style="307" customWidth="1"/>
    <col min="4309" max="4309" width="18" style="307" customWidth="1"/>
    <col min="4310" max="4310" width="28.85546875" style="307" customWidth="1"/>
    <col min="4311" max="4311" width="7.5703125" style="307" customWidth="1"/>
    <col min="4312" max="4312" width="14.28515625" style="307" customWidth="1"/>
    <col min="4313" max="4313" width="10.5703125" style="307" customWidth="1"/>
    <col min="4314" max="4314" width="20.85546875" style="307" customWidth="1"/>
    <col min="4315" max="4563" width="9.140625" style="307"/>
    <col min="4564" max="4564" width="6.5703125" style="307" customWidth="1"/>
    <col min="4565" max="4565" width="18" style="307" customWidth="1"/>
    <col min="4566" max="4566" width="28.85546875" style="307" customWidth="1"/>
    <col min="4567" max="4567" width="7.5703125" style="307" customWidth="1"/>
    <col min="4568" max="4568" width="14.28515625" style="307" customWidth="1"/>
    <col min="4569" max="4569" width="10.5703125" style="307" customWidth="1"/>
    <col min="4570" max="4570" width="20.85546875" style="307" customWidth="1"/>
    <col min="4571" max="4819" width="9.140625" style="307"/>
    <col min="4820" max="4820" width="6.5703125" style="307" customWidth="1"/>
    <col min="4821" max="4821" width="18" style="307" customWidth="1"/>
    <col min="4822" max="4822" width="28.85546875" style="307" customWidth="1"/>
    <col min="4823" max="4823" width="7.5703125" style="307" customWidth="1"/>
    <col min="4824" max="4824" width="14.28515625" style="307" customWidth="1"/>
    <col min="4825" max="4825" width="10.5703125" style="307" customWidth="1"/>
    <col min="4826" max="4826" width="20.85546875" style="307" customWidth="1"/>
    <col min="4827" max="5075" width="9.140625" style="307"/>
    <col min="5076" max="5076" width="6.5703125" style="307" customWidth="1"/>
    <col min="5077" max="5077" width="18" style="307" customWidth="1"/>
    <col min="5078" max="5078" width="28.85546875" style="307" customWidth="1"/>
    <col min="5079" max="5079" width="7.5703125" style="307" customWidth="1"/>
    <col min="5080" max="5080" width="14.28515625" style="307" customWidth="1"/>
    <col min="5081" max="5081" width="10.5703125" style="307" customWidth="1"/>
    <col min="5082" max="5082" width="20.85546875" style="307" customWidth="1"/>
    <col min="5083" max="5331" width="9.140625" style="307"/>
    <col min="5332" max="5332" width="6.5703125" style="307" customWidth="1"/>
    <col min="5333" max="5333" width="18" style="307" customWidth="1"/>
    <col min="5334" max="5334" width="28.85546875" style="307" customWidth="1"/>
    <col min="5335" max="5335" width="7.5703125" style="307" customWidth="1"/>
    <col min="5336" max="5336" width="14.28515625" style="307" customWidth="1"/>
    <col min="5337" max="5337" width="10.5703125" style="307" customWidth="1"/>
    <col min="5338" max="5338" width="20.85546875" style="307" customWidth="1"/>
    <col min="5339" max="5587" width="9.140625" style="307"/>
    <col min="5588" max="5588" width="6.5703125" style="307" customWidth="1"/>
    <col min="5589" max="5589" width="18" style="307" customWidth="1"/>
    <col min="5590" max="5590" width="28.85546875" style="307" customWidth="1"/>
    <col min="5591" max="5591" width="7.5703125" style="307" customWidth="1"/>
    <col min="5592" max="5592" width="14.28515625" style="307" customWidth="1"/>
    <col min="5593" max="5593" width="10.5703125" style="307" customWidth="1"/>
    <col min="5594" max="5594" width="20.85546875" style="307" customWidth="1"/>
    <col min="5595" max="5843" width="9.140625" style="307"/>
    <col min="5844" max="5844" width="6.5703125" style="307" customWidth="1"/>
    <col min="5845" max="5845" width="18" style="307" customWidth="1"/>
    <col min="5846" max="5846" width="28.85546875" style="307" customWidth="1"/>
    <col min="5847" max="5847" width="7.5703125" style="307" customWidth="1"/>
    <col min="5848" max="5848" width="14.28515625" style="307" customWidth="1"/>
    <col min="5849" max="5849" width="10.5703125" style="307" customWidth="1"/>
    <col min="5850" max="5850" width="20.85546875" style="307" customWidth="1"/>
    <col min="5851" max="6099" width="9.140625" style="307"/>
    <col min="6100" max="6100" width="6.5703125" style="307" customWidth="1"/>
    <col min="6101" max="6101" width="18" style="307" customWidth="1"/>
    <col min="6102" max="6102" width="28.85546875" style="307" customWidth="1"/>
    <col min="6103" max="6103" width="7.5703125" style="307" customWidth="1"/>
    <col min="6104" max="6104" width="14.28515625" style="307" customWidth="1"/>
    <col min="6105" max="6105" width="10.5703125" style="307" customWidth="1"/>
    <col min="6106" max="6106" width="20.85546875" style="307" customWidth="1"/>
    <col min="6107" max="6355" width="9.140625" style="307"/>
    <col min="6356" max="6356" width="6.5703125" style="307" customWidth="1"/>
    <col min="6357" max="6357" width="18" style="307" customWidth="1"/>
    <col min="6358" max="6358" width="28.85546875" style="307" customWidth="1"/>
    <col min="6359" max="6359" width="7.5703125" style="307" customWidth="1"/>
    <col min="6360" max="6360" width="14.28515625" style="307" customWidth="1"/>
    <col min="6361" max="6361" width="10.5703125" style="307" customWidth="1"/>
    <col min="6362" max="6362" width="20.85546875" style="307" customWidth="1"/>
    <col min="6363" max="6611" width="9.140625" style="307"/>
    <col min="6612" max="6612" width="6.5703125" style="307" customWidth="1"/>
    <col min="6613" max="6613" width="18" style="307" customWidth="1"/>
    <col min="6614" max="6614" width="28.85546875" style="307" customWidth="1"/>
    <col min="6615" max="6615" width="7.5703125" style="307" customWidth="1"/>
    <col min="6616" max="6616" width="14.28515625" style="307" customWidth="1"/>
    <col min="6617" max="6617" width="10.5703125" style="307" customWidth="1"/>
    <col min="6618" max="6618" width="20.85546875" style="307" customWidth="1"/>
    <col min="6619" max="6867" width="9.140625" style="307"/>
    <col min="6868" max="6868" width="6.5703125" style="307" customWidth="1"/>
    <col min="6869" max="6869" width="18" style="307" customWidth="1"/>
    <col min="6870" max="6870" width="28.85546875" style="307" customWidth="1"/>
    <col min="6871" max="6871" width="7.5703125" style="307" customWidth="1"/>
    <col min="6872" max="6872" width="14.28515625" style="307" customWidth="1"/>
    <col min="6873" max="6873" width="10.5703125" style="307" customWidth="1"/>
    <col min="6874" max="6874" width="20.85546875" style="307" customWidth="1"/>
    <col min="6875" max="7123" width="9.140625" style="307"/>
    <col min="7124" max="7124" width="6.5703125" style="307" customWidth="1"/>
    <col min="7125" max="7125" width="18" style="307" customWidth="1"/>
    <col min="7126" max="7126" width="28.85546875" style="307" customWidth="1"/>
    <col min="7127" max="7127" width="7.5703125" style="307" customWidth="1"/>
    <col min="7128" max="7128" width="14.28515625" style="307" customWidth="1"/>
    <col min="7129" max="7129" width="10.5703125" style="307" customWidth="1"/>
    <col min="7130" max="7130" width="20.85546875" style="307" customWidth="1"/>
    <col min="7131" max="7379" width="9.140625" style="307"/>
    <col min="7380" max="7380" width="6.5703125" style="307" customWidth="1"/>
    <col min="7381" max="7381" width="18" style="307" customWidth="1"/>
    <col min="7382" max="7382" width="28.85546875" style="307" customWidth="1"/>
    <col min="7383" max="7383" width="7.5703125" style="307" customWidth="1"/>
    <col min="7384" max="7384" width="14.28515625" style="307" customWidth="1"/>
    <col min="7385" max="7385" width="10.5703125" style="307" customWidth="1"/>
    <col min="7386" max="7386" width="20.85546875" style="307" customWidth="1"/>
    <col min="7387" max="7635" width="9.140625" style="307"/>
    <col min="7636" max="7636" width="6.5703125" style="307" customWidth="1"/>
    <col min="7637" max="7637" width="18" style="307" customWidth="1"/>
    <col min="7638" max="7638" width="28.85546875" style="307" customWidth="1"/>
    <col min="7639" max="7639" width="7.5703125" style="307" customWidth="1"/>
    <col min="7640" max="7640" width="14.28515625" style="307" customWidth="1"/>
    <col min="7641" max="7641" width="10.5703125" style="307" customWidth="1"/>
    <col min="7642" max="7642" width="20.85546875" style="307" customWidth="1"/>
    <col min="7643" max="7891" width="9.140625" style="307"/>
    <col min="7892" max="7892" width="6.5703125" style="307" customWidth="1"/>
    <col min="7893" max="7893" width="18" style="307" customWidth="1"/>
    <col min="7894" max="7894" width="28.85546875" style="307" customWidth="1"/>
    <col min="7895" max="7895" width="7.5703125" style="307" customWidth="1"/>
    <col min="7896" max="7896" width="14.28515625" style="307" customWidth="1"/>
    <col min="7897" max="7897" width="10.5703125" style="307" customWidth="1"/>
    <col min="7898" max="7898" width="20.85546875" style="307" customWidth="1"/>
    <col min="7899" max="8147" width="9.140625" style="307"/>
    <col min="8148" max="8148" width="6.5703125" style="307" customWidth="1"/>
    <col min="8149" max="8149" width="18" style="307" customWidth="1"/>
    <col min="8150" max="8150" width="28.85546875" style="307" customWidth="1"/>
    <col min="8151" max="8151" width="7.5703125" style="307" customWidth="1"/>
    <col min="8152" max="8152" width="14.28515625" style="307" customWidth="1"/>
    <col min="8153" max="8153" width="10.5703125" style="307" customWidth="1"/>
    <col min="8154" max="8154" width="20.85546875" style="307" customWidth="1"/>
    <col min="8155" max="8403" width="9.140625" style="307"/>
    <col min="8404" max="8404" width="6.5703125" style="307" customWidth="1"/>
    <col min="8405" max="8405" width="18" style="307" customWidth="1"/>
    <col min="8406" max="8406" width="28.85546875" style="307" customWidth="1"/>
    <col min="8407" max="8407" width="7.5703125" style="307" customWidth="1"/>
    <col min="8408" max="8408" width="14.28515625" style="307" customWidth="1"/>
    <col min="8409" max="8409" width="10.5703125" style="307" customWidth="1"/>
    <col min="8410" max="8410" width="20.85546875" style="307" customWidth="1"/>
    <col min="8411" max="8659" width="9.140625" style="307"/>
    <col min="8660" max="8660" width="6.5703125" style="307" customWidth="1"/>
    <col min="8661" max="8661" width="18" style="307" customWidth="1"/>
    <col min="8662" max="8662" width="28.85546875" style="307" customWidth="1"/>
    <col min="8663" max="8663" width="7.5703125" style="307" customWidth="1"/>
    <col min="8664" max="8664" width="14.28515625" style="307" customWidth="1"/>
    <col min="8665" max="8665" width="10.5703125" style="307" customWidth="1"/>
    <col min="8666" max="8666" width="20.85546875" style="307" customWidth="1"/>
    <col min="8667" max="8915" width="9.140625" style="307"/>
    <col min="8916" max="8916" width="6.5703125" style="307" customWidth="1"/>
    <col min="8917" max="8917" width="18" style="307" customWidth="1"/>
    <col min="8918" max="8918" width="28.85546875" style="307" customWidth="1"/>
    <col min="8919" max="8919" width="7.5703125" style="307" customWidth="1"/>
    <col min="8920" max="8920" width="14.28515625" style="307" customWidth="1"/>
    <col min="8921" max="8921" width="10.5703125" style="307" customWidth="1"/>
    <col min="8922" max="8922" width="20.85546875" style="307" customWidth="1"/>
    <col min="8923" max="9171" width="9.140625" style="307"/>
    <col min="9172" max="9172" width="6.5703125" style="307" customWidth="1"/>
    <col min="9173" max="9173" width="18" style="307" customWidth="1"/>
    <col min="9174" max="9174" width="28.85546875" style="307" customWidth="1"/>
    <col min="9175" max="9175" width="7.5703125" style="307" customWidth="1"/>
    <col min="9176" max="9176" width="14.28515625" style="307" customWidth="1"/>
    <col min="9177" max="9177" width="10.5703125" style="307" customWidth="1"/>
    <col min="9178" max="9178" width="20.85546875" style="307" customWidth="1"/>
    <col min="9179" max="9427" width="9.140625" style="307"/>
    <col min="9428" max="9428" width="6.5703125" style="307" customWidth="1"/>
    <col min="9429" max="9429" width="18" style="307" customWidth="1"/>
    <col min="9430" max="9430" width="28.85546875" style="307" customWidth="1"/>
    <col min="9431" max="9431" width="7.5703125" style="307" customWidth="1"/>
    <col min="9432" max="9432" width="14.28515625" style="307" customWidth="1"/>
    <col min="9433" max="9433" width="10.5703125" style="307" customWidth="1"/>
    <col min="9434" max="9434" width="20.85546875" style="307" customWidth="1"/>
    <col min="9435" max="9683" width="9.140625" style="307"/>
    <col min="9684" max="9684" width="6.5703125" style="307" customWidth="1"/>
    <col min="9685" max="9685" width="18" style="307" customWidth="1"/>
    <col min="9686" max="9686" width="28.85546875" style="307" customWidth="1"/>
    <col min="9687" max="9687" width="7.5703125" style="307" customWidth="1"/>
    <col min="9688" max="9688" width="14.28515625" style="307" customWidth="1"/>
    <col min="9689" max="9689" width="10.5703125" style="307" customWidth="1"/>
    <col min="9690" max="9690" width="20.85546875" style="307" customWidth="1"/>
    <col min="9691" max="9939" width="9.140625" style="307"/>
    <col min="9940" max="9940" width="6.5703125" style="307" customWidth="1"/>
    <col min="9941" max="9941" width="18" style="307" customWidth="1"/>
    <col min="9942" max="9942" width="28.85546875" style="307" customWidth="1"/>
    <col min="9943" max="9943" width="7.5703125" style="307" customWidth="1"/>
    <col min="9944" max="9944" width="14.28515625" style="307" customWidth="1"/>
    <col min="9945" max="9945" width="10.5703125" style="307" customWidth="1"/>
    <col min="9946" max="9946" width="20.85546875" style="307" customWidth="1"/>
    <col min="9947" max="10195" width="9.140625" style="307"/>
    <col min="10196" max="10196" width="6.5703125" style="307" customWidth="1"/>
    <col min="10197" max="10197" width="18" style="307" customWidth="1"/>
    <col min="10198" max="10198" width="28.85546875" style="307" customWidth="1"/>
    <col min="10199" max="10199" width="7.5703125" style="307" customWidth="1"/>
    <col min="10200" max="10200" width="14.28515625" style="307" customWidth="1"/>
    <col min="10201" max="10201" width="10.5703125" style="307" customWidth="1"/>
    <col min="10202" max="10202" width="20.85546875" style="307" customWidth="1"/>
    <col min="10203" max="10451" width="9.140625" style="307"/>
    <col min="10452" max="10452" width="6.5703125" style="307" customWidth="1"/>
    <col min="10453" max="10453" width="18" style="307" customWidth="1"/>
    <col min="10454" max="10454" width="28.85546875" style="307" customWidth="1"/>
    <col min="10455" max="10455" width="7.5703125" style="307" customWidth="1"/>
    <col min="10456" max="10456" width="14.28515625" style="307" customWidth="1"/>
    <col min="10457" max="10457" width="10.5703125" style="307" customWidth="1"/>
    <col min="10458" max="10458" width="20.85546875" style="307" customWidth="1"/>
    <col min="10459" max="10707" width="9.140625" style="307"/>
    <col min="10708" max="10708" width="6.5703125" style="307" customWidth="1"/>
    <col min="10709" max="10709" width="18" style="307" customWidth="1"/>
    <col min="10710" max="10710" width="28.85546875" style="307" customWidth="1"/>
    <col min="10711" max="10711" width="7.5703125" style="307" customWidth="1"/>
    <col min="10712" max="10712" width="14.28515625" style="307" customWidth="1"/>
    <col min="10713" max="10713" width="10.5703125" style="307" customWidth="1"/>
    <col min="10714" max="10714" width="20.85546875" style="307" customWidth="1"/>
    <col min="10715" max="10963" width="9.140625" style="307"/>
    <col min="10964" max="10964" width="6.5703125" style="307" customWidth="1"/>
    <col min="10965" max="10965" width="18" style="307" customWidth="1"/>
    <col min="10966" max="10966" width="28.85546875" style="307" customWidth="1"/>
    <col min="10967" max="10967" width="7.5703125" style="307" customWidth="1"/>
    <col min="10968" max="10968" width="14.28515625" style="307" customWidth="1"/>
    <col min="10969" max="10969" width="10.5703125" style="307" customWidth="1"/>
    <col min="10970" max="10970" width="20.85546875" style="307" customWidth="1"/>
    <col min="10971" max="11219" width="9.140625" style="307"/>
    <col min="11220" max="11220" width="6.5703125" style="307" customWidth="1"/>
    <col min="11221" max="11221" width="18" style="307" customWidth="1"/>
    <col min="11222" max="11222" width="28.85546875" style="307" customWidth="1"/>
    <col min="11223" max="11223" width="7.5703125" style="307" customWidth="1"/>
    <col min="11224" max="11224" width="14.28515625" style="307" customWidth="1"/>
    <col min="11225" max="11225" width="10.5703125" style="307" customWidth="1"/>
    <col min="11226" max="11226" width="20.85546875" style="307" customWidth="1"/>
    <col min="11227" max="11475" width="9.140625" style="307"/>
    <col min="11476" max="11476" width="6.5703125" style="307" customWidth="1"/>
    <col min="11477" max="11477" width="18" style="307" customWidth="1"/>
    <col min="11478" max="11478" width="28.85546875" style="307" customWidth="1"/>
    <col min="11479" max="11479" width="7.5703125" style="307" customWidth="1"/>
    <col min="11480" max="11480" width="14.28515625" style="307" customWidth="1"/>
    <col min="11481" max="11481" width="10.5703125" style="307" customWidth="1"/>
    <col min="11482" max="11482" width="20.85546875" style="307" customWidth="1"/>
    <col min="11483" max="11731" width="9.140625" style="307"/>
    <col min="11732" max="11732" width="6.5703125" style="307" customWidth="1"/>
    <col min="11733" max="11733" width="18" style="307" customWidth="1"/>
    <col min="11734" max="11734" width="28.85546875" style="307" customWidth="1"/>
    <col min="11735" max="11735" width="7.5703125" style="307" customWidth="1"/>
    <col min="11736" max="11736" width="14.28515625" style="307" customWidth="1"/>
    <col min="11737" max="11737" width="10.5703125" style="307" customWidth="1"/>
    <col min="11738" max="11738" width="20.85546875" style="307" customWidth="1"/>
    <col min="11739" max="11987" width="9.140625" style="307"/>
    <col min="11988" max="11988" width="6.5703125" style="307" customWidth="1"/>
    <col min="11989" max="11989" width="18" style="307" customWidth="1"/>
    <col min="11990" max="11990" width="28.85546875" style="307" customWidth="1"/>
    <col min="11991" max="11991" width="7.5703125" style="307" customWidth="1"/>
    <col min="11992" max="11992" width="14.28515625" style="307" customWidth="1"/>
    <col min="11993" max="11993" width="10.5703125" style="307" customWidth="1"/>
    <col min="11994" max="11994" width="20.85546875" style="307" customWidth="1"/>
    <col min="11995" max="12243" width="9.140625" style="307"/>
    <col min="12244" max="12244" width="6.5703125" style="307" customWidth="1"/>
    <col min="12245" max="12245" width="18" style="307" customWidth="1"/>
    <col min="12246" max="12246" width="28.85546875" style="307" customWidth="1"/>
    <col min="12247" max="12247" width="7.5703125" style="307" customWidth="1"/>
    <col min="12248" max="12248" width="14.28515625" style="307" customWidth="1"/>
    <col min="12249" max="12249" width="10.5703125" style="307" customWidth="1"/>
    <col min="12250" max="12250" width="20.85546875" style="307" customWidth="1"/>
    <col min="12251" max="12499" width="9.140625" style="307"/>
    <col min="12500" max="12500" width="6.5703125" style="307" customWidth="1"/>
    <col min="12501" max="12501" width="18" style="307" customWidth="1"/>
    <col min="12502" max="12502" width="28.85546875" style="307" customWidth="1"/>
    <col min="12503" max="12503" width="7.5703125" style="307" customWidth="1"/>
    <col min="12504" max="12504" width="14.28515625" style="307" customWidth="1"/>
    <col min="12505" max="12505" width="10.5703125" style="307" customWidth="1"/>
    <col min="12506" max="12506" width="20.85546875" style="307" customWidth="1"/>
    <col min="12507" max="12755" width="9.140625" style="307"/>
    <col min="12756" max="12756" width="6.5703125" style="307" customWidth="1"/>
    <col min="12757" max="12757" width="18" style="307" customWidth="1"/>
    <col min="12758" max="12758" width="28.85546875" style="307" customWidth="1"/>
    <col min="12759" max="12759" width="7.5703125" style="307" customWidth="1"/>
    <col min="12760" max="12760" width="14.28515625" style="307" customWidth="1"/>
    <col min="12761" max="12761" width="10.5703125" style="307" customWidth="1"/>
    <col min="12762" max="12762" width="20.85546875" style="307" customWidth="1"/>
    <col min="12763" max="13011" width="9.140625" style="307"/>
    <col min="13012" max="13012" width="6.5703125" style="307" customWidth="1"/>
    <col min="13013" max="13013" width="18" style="307" customWidth="1"/>
    <col min="13014" max="13014" width="28.85546875" style="307" customWidth="1"/>
    <col min="13015" max="13015" width="7.5703125" style="307" customWidth="1"/>
    <col min="13016" max="13016" width="14.28515625" style="307" customWidth="1"/>
    <col min="13017" max="13017" width="10.5703125" style="307" customWidth="1"/>
    <col min="13018" max="13018" width="20.85546875" style="307" customWidth="1"/>
    <col min="13019" max="13267" width="9.140625" style="307"/>
    <col min="13268" max="13268" width="6.5703125" style="307" customWidth="1"/>
    <col min="13269" max="13269" width="18" style="307" customWidth="1"/>
    <col min="13270" max="13270" width="28.85546875" style="307" customWidth="1"/>
    <col min="13271" max="13271" width="7.5703125" style="307" customWidth="1"/>
    <col min="13272" max="13272" width="14.28515625" style="307" customWidth="1"/>
    <col min="13273" max="13273" width="10.5703125" style="307" customWidth="1"/>
    <col min="13274" max="13274" width="20.85546875" style="307" customWidth="1"/>
    <col min="13275" max="13523" width="9.140625" style="307"/>
    <col min="13524" max="13524" width="6.5703125" style="307" customWidth="1"/>
    <col min="13525" max="13525" width="18" style="307" customWidth="1"/>
    <col min="13526" max="13526" width="28.85546875" style="307" customWidth="1"/>
    <col min="13527" max="13527" width="7.5703125" style="307" customWidth="1"/>
    <col min="13528" max="13528" width="14.28515625" style="307" customWidth="1"/>
    <col min="13529" max="13529" width="10.5703125" style="307" customWidth="1"/>
    <col min="13530" max="13530" width="20.85546875" style="307" customWidth="1"/>
    <col min="13531" max="13779" width="9.140625" style="307"/>
    <col min="13780" max="13780" width="6.5703125" style="307" customWidth="1"/>
    <col min="13781" max="13781" width="18" style="307" customWidth="1"/>
    <col min="13782" max="13782" width="28.85546875" style="307" customWidth="1"/>
    <col min="13783" max="13783" width="7.5703125" style="307" customWidth="1"/>
    <col min="13784" max="13784" width="14.28515625" style="307" customWidth="1"/>
    <col min="13785" max="13785" width="10.5703125" style="307" customWidth="1"/>
    <col min="13786" max="13786" width="20.85546875" style="307" customWidth="1"/>
    <col min="13787" max="14035" width="9.140625" style="307"/>
    <col min="14036" max="14036" width="6.5703125" style="307" customWidth="1"/>
    <col min="14037" max="14037" width="18" style="307" customWidth="1"/>
    <col min="14038" max="14038" width="28.85546875" style="307" customWidth="1"/>
    <col min="14039" max="14039" width="7.5703125" style="307" customWidth="1"/>
    <col min="14040" max="14040" width="14.28515625" style="307" customWidth="1"/>
    <col min="14041" max="14041" width="10.5703125" style="307" customWidth="1"/>
    <col min="14042" max="14042" width="20.85546875" style="307" customWidth="1"/>
    <col min="14043" max="14291" width="9.140625" style="307"/>
    <col min="14292" max="14292" width="6.5703125" style="307" customWidth="1"/>
    <col min="14293" max="14293" width="18" style="307" customWidth="1"/>
    <col min="14294" max="14294" width="28.85546875" style="307" customWidth="1"/>
    <col min="14295" max="14295" width="7.5703125" style="307" customWidth="1"/>
    <col min="14296" max="14296" width="14.28515625" style="307" customWidth="1"/>
    <col min="14297" max="14297" width="10.5703125" style="307" customWidth="1"/>
    <col min="14298" max="14298" width="20.85546875" style="307" customWidth="1"/>
    <col min="14299" max="14547" width="9.140625" style="307"/>
    <col min="14548" max="14548" width="6.5703125" style="307" customWidth="1"/>
    <col min="14549" max="14549" width="18" style="307" customWidth="1"/>
    <col min="14550" max="14550" width="28.85546875" style="307" customWidth="1"/>
    <col min="14551" max="14551" width="7.5703125" style="307" customWidth="1"/>
    <col min="14552" max="14552" width="14.28515625" style="307" customWidth="1"/>
    <col min="14553" max="14553" width="10.5703125" style="307" customWidth="1"/>
    <col min="14554" max="14554" width="20.85546875" style="307" customWidth="1"/>
    <col min="14555" max="14803" width="9.140625" style="307"/>
    <col min="14804" max="14804" width="6.5703125" style="307" customWidth="1"/>
    <col min="14805" max="14805" width="18" style="307" customWidth="1"/>
    <col min="14806" max="14806" width="28.85546875" style="307" customWidth="1"/>
    <col min="14807" max="14807" width="7.5703125" style="307" customWidth="1"/>
    <col min="14808" max="14808" width="14.28515625" style="307" customWidth="1"/>
    <col min="14809" max="14809" width="10.5703125" style="307" customWidth="1"/>
    <col min="14810" max="14810" width="20.85546875" style="307" customWidth="1"/>
    <col min="14811" max="15059" width="9.140625" style="307"/>
    <col min="15060" max="15060" width="6.5703125" style="307" customWidth="1"/>
    <col min="15061" max="15061" width="18" style="307" customWidth="1"/>
    <col min="15062" max="15062" width="28.85546875" style="307" customWidth="1"/>
    <col min="15063" max="15063" width="7.5703125" style="307" customWidth="1"/>
    <col min="15064" max="15064" width="14.28515625" style="307" customWidth="1"/>
    <col min="15065" max="15065" width="10.5703125" style="307" customWidth="1"/>
    <col min="15066" max="15066" width="20.85546875" style="307" customWidth="1"/>
    <col min="15067" max="15315" width="9.140625" style="307"/>
    <col min="15316" max="15316" width="6.5703125" style="307" customWidth="1"/>
    <col min="15317" max="15317" width="18" style="307" customWidth="1"/>
    <col min="15318" max="15318" width="28.85546875" style="307" customWidth="1"/>
    <col min="15319" max="15319" width="7.5703125" style="307" customWidth="1"/>
    <col min="15320" max="15320" width="14.28515625" style="307" customWidth="1"/>
    <col min="15321" max="15321" width="10.5703125" style="307" customWidth="1"/>
    <col min="15322" max="15322" width="20.85546875" style="307" customWidth="1"/>
    <col min="15323" max="15571" width="9.140625" style="307"/>
    <col min="15572" max="15572" width="6.5703125" style="307" customWidth="1"/>
    <col min="15573" max="15573" width="18" style="307" customWidth="1"/>
    <col min="15574" max="15574" width="28.85546875" style="307" customWidth="1"/>
    <col min="15575" max="15575" width="7.5703125" style="307" customWidth="1"/>
    <col min="15576" max="15576" width="14.28515625" style="307" customWidth="1"/>
    <col min="15577" max="15577" width="10.5703125" style="307" customWidth="1"/>
    <col min="15578" max="15578" width="20.85546875" style="307" customWidth="1"/>
    <col min="15579" max="15827" width="9.140625" style="307"/>
    <col min="15828" max="15828" width="6.5703125" style="307" customWidth="1"/>
    <col min="15829" max="15829" width="18" style="307" customWidth="1"/>
    <col min="15830" max="15830" width="28.85546875" style="307" customWidth="1"/>
    <col min="15831" max="15831" width="7.5703125" style="307" customWidth="1"/>
    <col min="15832" max="15832" width="14.28515625" style="307" customWidth="1"/>
    <col min="15833" max="15833" width="10.5703125" style="307" customWidth="1"/>
    <col min="15834" max="15834" width="20.85546875" style="307" customWidth="1"/>
    <col min="15835" max="16083" width="9.140625" style="307"/>
    <col min="16084" max="16084" width="6.5703125" style="307" customWidth="1"/>
    <col min="16085" max="16085" width="18" style="307" customWidth="1"/>
    <col min="16086" max="16086" width="28.85546875" style="307" customWidth="1"/>
    <col min="16087" max="16087" width="7.5703125" style="307" customWidth="1"/>
    <col min="16088" max="16088" width="14.28515625" style="307" customWidth="1"/>
    <col min="16089" max="16089" width="10.5703125" style="307" customWidth="1"/>
    <col min="16090" max="16090" width="20.85546875" style="307" customWidth="1"/>
    <col min="16091" max="16384" width="9.140625" style="307"/>
  </cols>
  <sheetData>
    <row r="1" spans="1:13" ht="34.5" customHeight="1">
      <c r="A1" s="451" t="s">
        <v>1331</v>
      </c>
      <c r="B1" s="451"/>
      <c r="C1" s="199"/>
      <c r="D1" s="452" t="s">
        <v>1</v>
      </c>
      <c r="E1" s="452"/>
      <c r="F1" s="452"/>
      <c r="G1" s="452"/>
    </row>
    <row r="2" spans="1:13" ht="36" customHeight="1">
      <c r="A2" s="453" t="s">
        <v>1332</v>
      </c>
      <c r="B2" s="453"/>
      <c r="C2" s="200"/>
      <c r="D2" s="454" t="s">
        <v>3</v>
      </c>
      <c r="E2" s="454"/>
      <c r="F2" s="454"/>
      <c r="G2" s="454"/>
    </row>
    <row r="3" spans="1:13" ht="15.75">
      <c r="A3" s="455"/>
      <c r="B3" s="455"/>
      <c r="C3" s="155"/>
      <c r="D3" s="155"/>
      <c r="E3" s="155"/>
      <c r="F3" s="155"/>
      <c r="G3" s="113"/>
    </row>
    <row r="4" spans="1:13" ht="21.75" customHeight="1">
      <c r="A4" s="77"/>
      <c r="B4" s="201"/>
      <c r="C4" s="432" t="s">
        <v>1457</v>
      </c>
      <c r="D4" s="432"/>
      <c r="E4" s="432"/>
      <c r="F4" s="432"/>
      <c r="G4" s="432"/>
    </row>
    <row r="5" spans="1:13" ht="15.75">
      <c r="A5" s="77"/>
      <c r="B5" s="202"/>
      <c r="C5" s="155"/>
      <c r="D5" s="155"/>
      <c r="E5" s="311"/>
      <c r="F5" s="203"/>
      <c r="G5" s="203"/>
    </row>
    <row r="6" spans="1:13" ht="63" customHeight="1">
      <c r="A6" s="439" t="s">
        <v>1487</v>
      </c>
      <c r="B6" s="439"/>
      <c r="C6" s="439"/>
      <c r="D6" s="439"/>
      <c r="E6" s="439"/>
      <c r="F6" s="439"/>
      <c r="G6" s="439"/>
      <c r="H6" s="308"/>
    </row>
    <row r="7" spans="1:13" s="155" customFormat="1" ht="15.75" customHeight="1">
      <c r="A7" s="204"/>
      <c r="B7" s="205"/>
      <c r="C7" s="205"/>
      <c r="D7" s="205"/>
      <c r="E7" s="205"/>
      <c r="F7" s="206"/>
      <c r="G7" s="207"/>
      <c r="H7" s="138"/>
      <c r="I7" s="138"/>
      <c r="J7" s="199"/>
      <c r="K7" s="199"/>
      <c r="L7" s="199"/>
    </row>
    <row r="8" spans="1:13" s="429" customFormat="1" ht="24" customHeight="1">
      <c r="A8" s="422">
        <v>1</v>
      </c>
      <c r="B8" s="392" t="s">
        <v>1557</v>
      </c>
      <c r="C8" s="422"/>
      <c r="D8" s="423"/>
      <c r="E8" s="423"/>
      <c r="F8" s="424"/>
      <c r="G8" s="425"/>
      <c r="H8" s="426" t="s">
        <v>1364</v>
      </c>
      <c r="I8" s="427" t="s">
        <v>1559</v>
      </c>
      <c r="J8" s="428"/>
      <c r="K8" s="414"/>
      <c r="L8" s="414"/>
    </row>
    <row r="9" spans="1:13" s="77" customFormat="1" ht="46.5" customHeight="1">
      <c r="A9" s="126" t="s">
        <v>6</v>
      </c>
      <c r="B9" s="126" t="s">
        <v>7</v>
      </c>
      <c r="C9" s="126" t="s">
        <v>8</v>
      </c>
      <c r="D9" s="126" t="s">
        <v>9</v>
      </c>
      <c r="E9" s="209" t="s">
        <v>1526</v>
      </c>
      <c r="F9" s="219" t="s">
        <v>11</v>
      </c>
      <c r="G9" s="126" t="s">
        <v>1333</v>
      </c>
      <c r="H9" s="77" t="s">
        <v>95</v>
      </c>
      <c r="I9" s="77" t="s">
        <v>1527</v>
      </c>
      <c r="J9" s="399" t="s">
        <v>100</v>
      </c>
      <c r="K9" s="399" t="s">
        <v>101</v>
      </c>
      <c r="L9" s="399" t="s">
        <v>1528</v>
      </c>
      <c r="M9" s="77" t="s">
        <v>1497</v>
      </c>
    </row>
    <row r="10" spans="1:13" s="77" customFormat="1" ht="24.75" customHeight="1">
      <c r="A10" s="139" t="s">
        <v>120</v>
      </c>
      <c r="B10" s="140" t="s">
        <v>1321</v>
      </c>
      <c r="C10" s="211"/>
      <c r="D10" s="212"/>
      <c r="E10" s="209"/>
      <c r="F10" s="210"/>
      <c r="G10" s="213"/>
      <c r="J10" s="138"/>
      <c r="K10" s="138"/>
      <c r="L10" s="138"/>
      <c r="M10" s="394"/>
    </row>
    <row r="11" spans="1:13" s="77" customFormat="1" ht="177.75" customHeight="1">
      <c r="A11" s="388">
        <v>1</v>
      </c>
      <c r="B11" s="381" t="s">
        <v>1494</v>
      </c>
      <c r="C11" s="375" t="s">
        <v>1523</v>
      </c>
      <c r="D11" s="360" t="s">
        <v>1569</v>
      </c>
      <c r="E11" s="121" t="s">
        <v>14</v>
      </c>
      <c r="F11" s="337">
        <v>0.65</v>
      </c>
      <c r="G11" s="387" t="s">
        <v>1455</v>
      </c>
      <c r="H11" s="338" t="str">
        <f>IFERROR(VLOOKUP($B11,thuvien_kpi!$B$1:$P$633,COLUMNS(thuvien_kpi!$B$2:E12),0),0)</f>
        <v>HCM_SL_BHOL_010</v>
      </c>
      <c r="I11" s="418" t="s">
        <v>1559</v>
      </c>
      <c r="J11" s="77" t="s">
        <v>103</v>
      </c>
      <c r="K11" s="138" t="s">
        <v>1438</v>
      </c>
      <c r="L11" s="138" t="s">
        <v>1531</v>
      </c>
      <c r="M11" s="395" t="str">
        <f>VLOOKUP($H11,'[1]Trang tính1'!$C$4:$G$63,5,0)</f>
        <v xml:space="preserve">Giao chỉ tiêu để đánh giá được số lượt chạm KH trên OA Zalo đồng thời khuyến khích nhân viên tăng NSLĐ, gia tăng cuộc gọi để chạm được nhiều khách hàng, nhằm mục đích tăng sản lượng đơn hàng GHTT TC, </v>
      </c>
    </row>
    <row r="12" spans="1:13" s="83" customFormat="1" ht="243.75" customHeight="1">
      <c r="A12" s="230">
        <v>2</v>
      </c>
      <c r="B12" s="390" t="s">
        <v>1344</v>
      </c>
      <c r="C12" s="222" t="s">
        <v>1493</v>
      </c>
      <c r="D12" s="62" t="s">
        <v>1345</v>
      </c>
      <c r="E12" s="121" t="s">
        <v>14</v>
      </c>
      <c r="F12" s="383">
        <v>0.1</v>
      </c>
      <c r="G12" s="250" t="s">
        <v>1455</v>
      </c>
      <c r="H12" s="77" t="s">
        <v>1346</v>
      </c>
      <c r="I12" s="418" t="s">
        <v>1559</v>
      </c>
      <c r="J12" s="228" t="s">
        <v>1339</v>
      </c>
      <c r="K12" s="138" t="s">
        <v>1438</v>
      </c>
      <c r="L12" s="399" t="s">
        <v>1531</v>
      </c>
      <c r="M12" s="395" t="str">
        <f>VLOOKUP($H12,'[1]Trang tính1'!$C$4:$G$63,5,0)</f>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
    </row>
    <row r="13" spans="1:13" s="326" customFormat="1" ht="184.5" customHeight="1">
      <c r="A13" s="324">
        <v>3</v>
      </c>
      <c r="B13" s="393" t="s">
        <v>1420</v>
      </c>
      <c r="C13" s="299" t="s">
        <v>1556</v>
      </c>
      <c r="D13" s="173" t="s">
        <v>17</v>
      </c>
      <c r="E13" s="419">
        <v>1</v>
      </c>
      <c r="F13" s="327">
        <v>0.1</v>
      </c>
      <c r="G13" s="254" t="s">
        <v>1419</v>
      </c>
      <c r="H13" s="77" t="str">
        <f>IFERROR(VLOOKUP($B13,thuvien_kpi!$B$1:$P$633,COLUMNS(thuvien_kpi!$B$2:E14),0),0)</f>
        <v>HCM_SL_BHOL_002</v>
      </c>
      <c r="I13" s="418" t="s">
        <v>1559</v>
      </c>
      <c r="J13" s="228" t="s">
        <v>103</v>
      </c>
      <c r="K13" s="399" t="s">
        <v>1440</v>
      </c>
      <c r="L13" s="352" t="s">
        <v>1530</v>
      </c>
      <c r="M13" s="395" t="str">
        <f>VLOOKUP($H13,'[1]Trang tính1'!$C$4:$G$63,5,0)</f>
        <v xml:space="preserve">Giao chỉ tiêu để đánh giá được số đơn hàng thành công trên Tổng đơn hàng cá nhân tạo đồng thời khuyến khích nhân viên tăng NSLĐ, gia tăng cuộc gọi để chạm được nhiều khách hàng, nhằm mục đích tăng sản lượng đơn hàng GHTT TC, </v>
      </c>
    </row>
    <row r="14" spans="1:13" ht="185.25" customHeight="1">
      <c r="A14" s="297">
        <v>4</v>
      </c>
      <c r="B14" s="410" t="s">
        <v>1236</v>
      </c>
      <c r="C14" s="409" t="s">
        <v>1546</v>
      </c>
      <c r="D14" s="300" t="s">
        <v>15</v>
      </c>
      <c r="E14" s="121" t="s">
        <v>14</v>
      </c>
      <c r="F14" s="337">
        <v>0.15</v>
      </c>
      <c r="G14" s="34" t="s">
        <v>1418</v>
      </c>
      <c r="H14" s="77" t="str">
        <f>IFERROR(VLOOKUP($B14,thuvien_kpi!$B$1:$P$633,COLUMNS(thuvien_kpi!$B$2:E15),0),0)</f>
        <v>HCM_SL_BRVNP_001</v>
      </c>
      <c r="I14" s="418" t="s">
        <v>1559</v>
      </c>
      <c r="J14" s="77" t="s">
        <v>103</v>
      </c>
      <c r="K14" s="138" t="s">
        <v>1438</v>
      </c>
      <c r="L14" s="399" t="s">
        <v>1531</v>
      </c>
      <c r="M14" s="395" t="str">
        <f>VLOOKUP($H14,'[1]Trang tính1'!$C$4:$G$63,5,0)</f>
        <v>Khuyến khích NV OB tìm kiếm thêm sản lượng PTM từ các cuộc OB chạm khách hàng nhằm gia tăng doanh thu cho phòng</v>
      </c>
    </row>
    <row r="15" spans="1:13" s="77" customFormat="1" ht="34.5" customHeight="1">
      <c r="A15" s="139" t="s">
        <v>111</v>
      </c>
      <c r="B15" s="277" t="s">
        <v>31</v>
      </c>
      <c r="C15" s="61"/>
      <c r="D15" s="62"/>
      <c r="E15" s="63"/>
      <c r="F15" s="63"/>
      <c r="G15" s="34"/>
    </row>
    <row r="16" spans="1:13" s="77" customFormat="1" ht="71.25" customHeight="1">
      <c r="A16" s="154">
        <v>5</v>
      </c>
      <c r="B16" s="385" t="s">
        <v>29</v>
      </c>
      <c r="C16" s="42" t="s">
        <v>18</v>
      </c>
      <c r="D16" s="43" t="s">
        <v>17</v>
      </c>
      <c r="E16" s="44">
        <v>1</v>
      </c>
      <c r="F16" s="45" t="s">
        <v>19</v>
      </c>
      <c r="G16" s="114" t="s">
        <v>30</v>
      </c>
    </row>
    <row r="17" spans="1:13" s="77" customFormat="1" ht="32.25" customHeight="1">
      <c r="A17" s="43"/>
      <c r="B17" s="458" t="s">
        <v>1342</v>
      </c>
      <c r="C17" s="458"/>
      <c r="D17" s="458"/>
      <c r="E17" s="458"/>
      <c r="F17" s="210">
        <f>SUM(F10:F16)</f>
        <v>1</v>
      </c>
      <c r="G17" s="232"/>
    </row>
    <row r="18" spans="1:13" s="77" customFormat="1" ht="18" customHeight="1">
      <c r="A18" s="310"/>
      <c r="B18" s="246"/>
      <c r="C18" s="246"/>
      <c r="D18" s="246"/>
      <c r="E18" s="246"/>
      <c r="F18" s="247"/>
      <c r="G18" s="199"/>
    </row>
    <row r="19" spans="1:13" s="429" customFormat="1" ht="30.75" customHeight="1">
      <c r="A19" s="422">
        <v>2</v>
      </c>
      <c r="B19" s="392" t="s">
        <v>1558</v>
      </c>
      <c r="C19" s="422"/>
      <c r="D19" s="423"/>
      <c r="E19" s="423"/>
      <c r="F19" s="424"/>
      <c r="G19" s="425"/>
      <c r="H19" s="426" t="s">
        <v>1364</v>
      </c>
      <c r="I19" s="427" t="s">
        <v>1561</v>
      </c>
      <c r="J19" s="428"/>
      <c r="K19" s="414"/>
      <c r="L19" s="414"/>
    </row>
    <row r="20" spans="1:13" s="77" customFormat="1" ht="46.5" customHeight="1">
      <c r="A20" s="126" t="s">
        <v>6</v>
      </c>
      <c r="B20" s="126" t="s">
        <v>7</v>
      </c>
      <c r="C20" s="126" t="s">
        <v>8</v>
      </c>
      <c r="D20" s="126" t="s">
        <v>9</v>
      </c>
      <c r="E20" s="209" t="s">
        <v>1526</v>
      </c>
      <c r="F20" s="219" t="s">
        <v>11</v>
      </c>
      <c r="G20" s="126" t="s">
        <v>1333</v>
      </c>
      <c r="H20" s="77" t="s">
        <v>95</v>
      </c>
      <c r="I20" s="77" t="s">
        <v>1527</v>
      </c>
      <c r="J20" s="399" t="s">
        <v>100</v>
      </c>
      <c r="K20" s="399" t="s">
        <v>101</v>
      </c>
      <c r="L20" s="399" t="s">
        <v>1528</v>
      </c>
      <c r="M20" s="77" t="s">
        <v>1497</v>
      </c>
    </row>
    <row r="21" spans="1:13" s="77" customFormat="1" ht="24.75" customHeight="1">
      <c r="A21" s="139" t="s">
        <v>120</v>
      </c>
      <c r="B21" s="140" t="s">
        <v>1321</v>
      </c>
      <c r="C21" s="211"/>
      <c r="D21" s="212"/>
      <c r="E21" s="209"/>
      <c r="F21" s="210"/>
      <c r="G21" s="213"/>
      <c r="J21" s="138"/>
      <c r="K21" s="138"/>
      <c r="L21" s="138"/>
      <c r="M21" s="394"/>
    </row>
    <row r="22" spans="1:13" s="81" customFormat="1" ht="198" customHeight="1">
      <c r="A22" s="154">
        <v>1</v>
      </c>
      <c r="B22" s="357" t="s">
        <v>1310</v>
      </c>
      <c r="C22" s="185" t="s">
        <v>1549</v>
      </c>
      <c r="D22" s="56" t="s">
        <v>672</v>
      </c>
      <c r="E22" s="121" t="s">
        <v>14</v>
      </c>
      <c r="F22" s="186">
        <v>0.45</v>
      </c>
      <c r="G22" s="355" t="s">
        <v>1470</v>
      </c>
      <c r="H22" s="77" t="str">
        <f>IFERROR(VLOOKUP($B22,thuvien_kpi!$B$1:$P$633,COLUMNS(thuvien_kpi!$B1:E$2),0),0)</f>
        <v>HCM_CL_TNGOI_003</v>
      </c>
      <c r="I22" s="418" t="s">
        <v>1561</v>
      </c>
      <c r="J22" s="138" t="s">
        <v>103</v>
      </c>
      <c r="K22" s="138" t="s">
        <v>1438</v>
      </c>
      <c r="L22" s="138" t="s">
        <v>1531</v>
      </c>
      <c r="M22" s="395" t="str">
        <f>VLOOKUP($H22,'[1]Trang tính1'!$C$4:$G$63,5,0)</f>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
    </row>
    <row r="23" spans="1:13" s="338" customFormat="1" ht="177" customHeight="1">
      <c r="A23" s="350">
        <v>2</v>
      </c>
      <c r="B23" s="381" t="s">
        <v>1482</v>
      </c>
      <c r="C23" s="375" t="s">
        <v>1492</v>
      </c>
      <c r="D23" s="360" t="s">
        <v>1483</v>
      </c>
      <c r="E23" s="121" t="s">
        <v>14</v>
      </c>
      <c r="F23" s="337">
        <v>0.3</v>
      </c>
      <c r="G23" s="382" t="s">
        <v>1386</v>
      </c>
      <c r="H23" s="338" t="str">
        <f>IFERROR(VLOOKUP($B23,thuvien_kpi!$B$1:$P$633,COLUMNS(thuvien_kpi!$B$2:E2),0),0)</f>
        <v>HCM_SL_BHOL_008</v>
      </c>
      <c r="I23" s="418" t="s">
        <v>1561</v>
      </c>
      <c r="J23" s="138" t="s">
        <v>103</v>
      </c>
      <c r="K23" s="138" t="s">
        <v>1438</v>
      </c>
      <c r="L23" s="399" t="s">
        <v>1531</v>
      </c>
      <c r="M23" s="395" t="str">
        <f>VLOOKUP($H23,'[1]Trang tính1'!$C$4:$G$63,5,0)</f>
        <v>Giao chỉ tiêu để đánh giá được số gọi gọi qua Autocall của nhân viên đã thực hiện trong tháng đồng thời khuyến khích nhân viên tăng NSLĐ, gia tăng cuộc gọi để chạm được nhiều khách hàng, nhằm mục đích tăng sản lượng đơn hàng GHTT TC, GH CKN, CKD, và thuyết phục KH bán gói …</v>
      </c>
    </row>
    <row r="24" spans="1:13" s="83" customFormat="1" ht="243.75" customHeight="1">
      <c r="A24" s="230">
        <v>3</v>
      </c>
      <c r="B24" s="390" t="s">
        <v>1344</v>
      </c>
      <c r="C24" s="222" t="s">
        <v>1491</v>
      </c>
      <c r="D24" s="62" t="s">
        <v>1345</v>
      </c>
      <c r="E24" s="121" t="s">
        <v>14</v>
      </c>
      <c r="F24" s="383">
        <v>0.1</v>
      </c>
      <c r="G24" s="250" t="s">
        <v>1455</v>
      </c>
      <c r="H24" s="77" t="s">
        <v>1346</v>
      </c>
      <c r="I24" s="418" t="s">
        <v>1561</v>
      </c>
      <c r="J24" s="228" t="s">
        <v>1339</v>
      </c>
      <c r="K24" s="138" t="s">
        <v>1438</v>
      </c>
      <c r="L24" s="399" t="s">
        <v>1531</v>
      </c>
      <c r="M24" s="395" t="str">
        <f>VLOOKUP($H24,'[1]Trang tính1'!$C$4:$G$63,5,0)</f>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
    </row>
    <row r="25" spans="1:13" ht="185.25" customHeight="1">
      <c r="A25" s="297">
        <v>4</v>
      </c>
      <c r="B25" s="410" t="s">
        <v>1236</v>
      </c>
      <c r="C25" s="409" t="s">
        <v>1547</v>
      </c>
      <c r="D25" s="300" t="s">
        <v>15</v>
      </c>
      <c r="E25" s="121" t="s">
        <v>14</v>
      </c>
      <c r="F25" s="337">
        <v>0.15</v>
      </c>
      <c r="G25" s="34" t="s">
        <v>1418</v>
      </c>
      <c r="H25" s="77" t="str">
        <f>IFERROR(VLOOKUP($B25,thuvien_kpi!$B$1:$P$633,COLUMNS(thuvien_kpi!$B$2:E4),0),0)</f>
        <v>HCM_SL_BRVNP_001</v>
      </c>
      <c r="I25" s="418" t="s">
        <v>1561</v>
      </c>
      <c r="J25" s="77" t="s">
        <v>103</v>
      </c>
      <c r="K25" s="138" t="s">
        <v>1438</v>
      </c>
      <c r="L25" s="399" t="s">
        <v>1531</v>
      </c>
      <c r="M25" s="395" t="str">
        <f>VLOOKUP($H25,'[1]Trang tính1'!$C$4:$G$63,5,0)</f>
        <v>Khuyến khích NV OB tìm kiếm thêm sản lượng PTM từ các cuộc OB chạm khách hàng nhằm gia tăng doanh thu cho phòng</v>
      </c>
    </row>
    <row r="26" spans="1:13" s="77" customFormat="1" ht="34.5" customHeight="1">
      <c r="A26" s="139" t="s">
        <v>111</v>
      </c>
      <c r="B26" s="277" t="s">
        <v>31</v>
      </c>
      <c r="C26" s="61"/>
      <c r="D26" s="62"/>
      <c r="E26" s="63"/>
      <c r="F26" s="63"/>
      <c r="G26" s="34"/>
    </row>
    <row r="27" spans="1:13" s="77" customFormat="1" ht="71.25" customHeight="1">
      <c r="A27" s="154">
        <v>5</v>
      </c>
      <c r="B27" s="385" t="s">
        <v>29</v>
      </c>
      <c r="C27" s="42" t="s">
        <v>18</v>
      </c>
      <c r="D27" s="43" t="s">
        <v>17</v>
      </c>
      <c r="E27" s="44">
        <v>1</v>
      </c>
      <c r="F27" s="45" t="s">
        <v>19</v>
      </c>
      <c r="G27" s="114" t="s">
        <v>30</v>
      </c>
    </row>
    <row r="28" spans="1:13" s="77" customFormat="1" ht="32.25" customHeight="1">
      <c r="A28" s="43"/>
      <c r="B28" s="458" t="s">
        <v>1342</v>
      </c>
      <c r="C28" s="458"/>
      <c r="D28" s="458"/>
      <c r="E28" s="458"/>
      <c r="F28" s="210">
        <f>SUM(F21:F27)</f>
        <v>1</v>
      </c>
      <c r="G28" s="232"/>
    </row>
    <row r="30" spans="1:13" s="429" customFormat="1" ht="34.5" customHeight="1">
      <c r="A30" s="422">
        <v>3</v>
      </c>
      <c r="B30" s="392" t="s">
        <v>1560</v>
      </c>
      <c r="C30" s="422"/>
      <c r="D30" s="423"/>
      <c r="E30" s="423"/>
      <c r="F30" s="424"/>
      <c r="G30" s="425"/>
      <c r="H30" s="426" t="s">
        <v>1364</v>
      </c>
      <c r="I30" s="427" t="s">
        <v>1564</v>
      </c>
      <c r="J30" s="428"/>
      <c r="K30" s="414"/>
      <c r="L30" s="414"/>
    </row>
    <row r="31" spans="1:13" s="77" customFormat="1" ht="46.5" customHeight="1">
      <c r="A31" s="126" t="s">
        <v>6</v>
      </c>
      <c r="B31" s="126" t="s">
        <v>7</v>
      </c>
      <c r="C31" s="126" t="s">
        <v>8</v>
      </c>
      <c r="D31" s="126" t="s">
        <v>9</v>
      </c>
      <c r="E31" s="209" t="s">
        <v>1526</v>
      </c>
      <c r="F31" s="219" t="s">
        <v>11</v>
      </c>
      <c r="G31" s="126" t="s">
        <v>1333</v>
      </c>
      <c r="H31" s="77" t="s">
        <v>95</v>
      </c>
      <c r="I31" s="77" t="s">
        <v>1527</v>
      </c>
      <c r="J31" s="399" t="s">
        <v>100</v>
      </c>
      <c r="K31" s="399" t="s">
        <v>101</v>
      </c>
      <c r="L31" s="399" t="s">
        <v>1528</v>
      </c>
      <c r="M31" s="77" t="s">
        <v>1497</v>
      </c>
    </row>
    <row r="32" spans="1:13" s="77" customFormat="1" ht="24.75" customHeight="1">
      <c r="A32" s="139" t="s">
        <v>120</v>
      </c>
      <c r="B32" s="140" t="s">
        <v>1321</v>
      </c>
      <c r="C32" s="211"/>
      <c r="D32" s="212"/>
      <c r="E32" s="209"/>
      <c r="F32" s="210"/>
      <c r="G32" s="213"/>
      <c r="J32" s="138"/>
      <c r="K32" s="138"/>
      <c r="L32" s="138"/>
      <c r="M32" s="394"/>
    </row>
    <row r="33" spans="1:13" s="83" customFormat="1" ht="251.25" customHeight="1">
      <c r="A33" s="389">
        <v>1</v>
      </c>
      <c r="B33" s="390" t="s">
        <v>1344</v>
      </c>
      <c r="C33" s="391" t="s">
        <v>1486</v>
      </c>
      <c r="D33" s="360" t="s">
        <v>1345</v>
      </c>
      <c r="E33" s="121" t="s">
        <v>14</v>
      </c>
      <c r="F33" s="358">
        <v>0.8</v>
      </c>
      <c r="G33" s="387" t="s">
        <v>1485</v>
      </c>
      <c r="H33" s="77" t="s">
        <v>1346</v>
      </c>
      <c r="I33" s="418" t="s">
        <v>1564</v>
      </c>
      <c r="J33" s="228" t="s">
        <v>1339</v>
      </c>
      <c r="K33" s="138" t="s">
        <v>1438</v>
      </c>
      <c r="L33" s="399" t="s">
        <v>1531</v>
      </c>
      <c r="M33" s="395" t="str">
        <f>VLOOKUP($H33,'[1]Trang tính1'!$C$4:$G$63,5,0)</f>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
    </row>
    <row r="34" spans="1:13" ht="193.5" customHeight="1">
      <c r="A34" s="297">
        <v>2</v>
      </c>
      <c r="B34" s="410" t="s">
        <v>1236</v>
      </c>
      <c r="C34" s="409" t="s">
        <v>1546</v>
      </c>
      <c r="D34" s="300" t="s">
        <v>15</v>
      </c>
      <c r="E34" s="121" t="s">
        <v>14</v>
      </c>
      <c r="F34" s="337">
        <v>0.1</v>
      </c>
      <c r="G34" s="34" t="s">
        <v>1418</v>
      </c>
      <c r="H34" s="77" t="str">
        <f>IFERROR(VLOOKUP($B34,thuvien_kpi!$B$1:$P$633,COLUMNS(thuvien_kpi!$B$2:E23),0),0)</f>
        <v>HCM_SL_BRVNP_001</v>
      </c>
      <c r="I34" s="418" t="s">
        <v>1564</v>
      </c>
      <c r="J34" s="77" t="s">
        <v>103</v>
      </c>
      <c r="K34" s="138" t="s">
        <v>1438</v>
      </c>
      <c r="L34" s="399" t="s">
        <v>1531</v>
      </c>
      <c r="M34" s="395" t="str">
        <f>VLOOKUP($H34,'[1]Trang tính1'!$C$4:$G$63,5,0)</f>
        <v>Khuyến khích NV OB tìm kiếm thêm sản lượng PTM từ các cuộc OB chạm khách hàng nhằm gia tăng doanh thu cho phòng</v>
      </c>
    </row>
    <row r="35" spans="1:13" ht="118.5" customHeight="1">
      <c r="A35" s="335">
        <v>3</v>
      </c>
      <c r="B35" s="60" t="s">
        <v>1412</v>
      </c>
      <c r="C35" s="214" t="s">
        <v>1512</v>
      </c>
      <c r="D35" s="34" t="s">
        <v>17</v>
      </c>
      <c r="E35" s="44">
        <v>1</v>
      </c>
      <c r="F35" s="133">
        <v>0.1</v>
      </c>
      <c r="G35" s="376" t="s">
        <v>1477</v>
      </c>
      <c r="H35" s="77" t="str">
        <f>IFERROR(VLOOKUP($B35,thuvien_kpi!$B$1:$P$633,COLUMNS(thuvien_kpi!$B$2:E2),0),0)</f>
        <v>HCM_SL_BHOL_001</v>
      </c>
      <c r="I35" s="418" t="s">
        <v>1564</v>
      </c>
      <c r="J35" s="77" t="s">
        <v>103</v>
      </c>
      <c r="K35" s="138" t="s">
        <v>1438</v>
      </c>
      <c r="L35" s="352" t="s">
        <v>1530</v>
      </c>
      <c r="M35" s="395" t="str">
        <f>VLOOKUP($H35,'[1]Trang tính1'!$C$4:$G$63,5,0)</f>
        <v>Giao chỉ tiêu để đánh giá công tác xử lý nghiệp vụ đạt chất lượng, không để quá hạn yêu cầu của khách hàng</v>
      </c>
    </row>
    <row r="36" spans="1:13" s="77" customFormat="1" ht="34.5" customHeight="1">
      <c r="A36" s="139" t="s">
        <v>111</v>
      </c>
      <c r="B36" s="277" t="s">
        <v>31</v>
      </c>
      <c r="C36" s="61"/>
      <c r="D36" s="62"/>
      <c r="E36" s="63"/>
      <c r="F36" s="63"/>
      <c r="G36" s="34"/>
    </row>
    <row r="37" spans="1:13" s="77" customFormat="1" ht="71.25" customHeight="1">
      <c r="A37" s="154">
        <v>4</v>
      </c>
      <c r="B37" s="385" t="s">
        <v>29</v>
      </c>
      <c r="C37" s="42" t="s">
        <v>18</v>
      </c>
      <c r="D37" s="43" t="s">
        <v>17</v>
      </c>
      <c r="E37" s="44">
        <v>1</v>
      </c>
      <c r="F37" s="45" t="s">
        <v>19</v>
      </c>
      <c r="G37" s="114" t="s">
        <v>30</v>
      </c>
    </row>
    <row r="38" spans="1:13" s="77" customFormat="1" ht="32.25" customHeight="1">
      <c r="A38" s="43"/>
      <c r="B38" s="458" t="s">
        <v>1342</v>
      </c>
      <c r="C38" s="458"/>
      <c r="D38" s="458"/>
      <c r="E38" s="458"/>
      <c r="F38" s="210">
        <f>SUM(F32:F37)</f>
        <v>1</v>
      </c>
      <c r="G38" s="232"/>
    </row>
    <row r="40" spans="1:13" s="155" customFormat="1" ht="27" customHeight="1">
      <c r="A40" s="208">
        <v>4</v>
      </c>
      <c r="B40" s="84" t="s">
        <v>1361</v>
      </c>
      <c r="C40" s="208"/>
      <c r="D40" s="208"/>
      <c r="E40" s="208"/>
      <c r="F40" s="208"/>
      <c r="G40" s="208"/>
      <c r="H40" s="310" t="s">
        <v>1364</v>
      </c>
      <c r="I40" s="418" t="s">
        <v>1363</v>
      </c>
      <c r="J40" s="238"/>
      <c r="K40" s="199"/>
      <c r="L40" s="199"/>
    </row>
    <row r="42" spans="1:13" ht="48" customHeight="1">
      <c r="A42" s="126" t="s">
        <v>6</v>
      </c>
      <c r="B42" s="126" t="s">
        <v>10</v>
      </c>
      <c r="C42" s="126" t="s">
        <v>1343</v>
      </c>
      <c r="D42" s="126" t="s">
        <v>9</v>
      </c>
      <c r="E42" s="209" t="s">
        <v>1526</v>
      </c>
      <c r="F42" s="219" t="s">
        <v>11</v>
      </c>
      <c r="G42" s="126" t="s">
        <v>1333</v>
      </c>
      <c r="H42" s="77" t="s">
        <v>95</v>
      </c>
      <c r="I42" s="77" t="s">
        <v>1527</v>
      </c>
      <c r="J42" s="399" t="s">
        <v>100</v>
      </c>
      <c r="K42" s="399" t="s">
        <v>101</v>
      </c>
      <c r="L42" s="399" t="s">
        <v>1528</v>
      </c>
      <c r="M42" s="77" t="s">
        <v>1497</v>
      </c>
    </row>
    <row r="43" spans="1:13" ht="24" customHeight="1">
      <c r="A43" s="139" t="s">
        <v>120</v>
      </c>
      <c r="B43" s="140" t="s">
        <v>1321</v>
      </c>
      <c r="C43" s="126"/>
      <c r="D43" s="126"/>
      <c r="E43" s="209"/>
      <c r="F43" s="210"/>
      <c r="G43" s="126"/>
      <c r="H43" s="77"/>
      <c r="I43" s="77"/>
      <c r="J43" s="138"/>
      <c r="K43" s="138"/>
      <c r="L43" s="138"/>
      <c r="M43" s="394"/>
    </row>
    <row r="44" spans="1:13" ht="118.5" customHeight="1">
      <c r="A44" s="335">
        <v>1</v>
      </c>
      <c r="B44" s="60" t="s">
        <v>1412</v>
      </c>
      <c r="C44" s="214" t="s">
        <v>1563</v>
      </c>
      <c r="D44" s="34" t="s">
        <v>17</v>
      </c>
      <c r="E44" s="179">
        <v>1</v>
      </c>
      <c r="F44" s="133">
        <v>0.5</v>
      </c>
      <c r="G44" s="376" t="s">
        <v>1477</v>
      </c>
      <c r="H44" s="77" t="str">
        <f>IFERROR(VLOOKUP($B44,thuvien_kpi!$B$1:$P$633,COLUMNS(thuvien_kpi!$B$2:E12),0),0)</f>
        <v>HCM_SL_BHOL_001</v>
      </c>
      <c r="I44" s="418" t="s">
        <v>1363</v>
      </c>
      <c r="J44" s="77" t="s">
        <v>103</v>
      </c>
      <c r="K44" s="138" t="s">
        <v>1440</v>
      </c>
      <c r="L44" s="420" t="s">
        <v>1530</v>
      </c>
      <c r="M44" s="395" t="str">
        <f>VLOOKUP($H44,'[1]Trang tính1'!$C$4:$G$63,5,0)</f>
        <v>Giao chỉ tiêu để đánh giá công tác xử lý nghiệp vụ đạt chất lượng, không để quá hạn yêu cầu của khách hàng</v>
      </c>
    </row>
    <row r="45" spans="1:13" s="326" customFormat="1" ht="209.25" customHeight="1">
      <c r="A45" s="324">
        <v>2</v>
      </c>
      <c r="B45" s="410" t="s">
        <v>1236</v>
      </c>
      <c r="C45" s="409" t="s">
        <v>1548</v>
      </c>
      <c r="D45" s="34" t="s">
        <v>15</v>
      </c>
      <c r="E45" s="121" t="s">
        <v>14</v>
      </c>
      <c r="F45" s="314">
        <v>0.15</v>
      </c>
      <c r="G45" s="325" t="s">
        <v>1418</v>
      </c>
      <c r="H45" s="228" t="str">
        <f>IFERROR(VLOOKUP($B45,thuvien_kpi!$B$1:$P$595,COLUMNS(thuvien_kpi!$B$2:E12),0),0)</f>
        <v>HCM_SL_BRVNP_001</v>
      </c>
      <c r="I45" s="418" t="s">
        <v>1363</v>
      </c>
      <c r="J45" s="228" t="s">
        <v>103</v>
      </c>
      <c r="K45" s="138" t="s">
        <v>1440</v>
      </c>
      <c r="L45" s="399" t="s">
        <v>1531</v>
      </c>
      <c r="M45" s="395" t="str">
        <f>VLOOKUP($H45,'[1]Trang tính1'!$C$4:$G$63,5,0)</f>
        <v>Khuyến khích NV OB tìm kiếm thêm sản lượng PTM từ các cuộc OB chạm khách hàng nhằm gia tăng doanh thu cho phòng</v>
      </c>
    </row>
    <row r="46" spans="1:13" s="326" customFormat="1" ht="181.5" customHeight="1">
      <c r="A46" s="324">
        <v>3</v>
      </c>
      <c r="B46" s="298" t="s">
        <v>1420</v>
      </c>
      <c r="C46" s="299" t="s">
        <v>1562</v>
      </c>
      <c r="D46" s="173" t="s">
        <v>17</v>
      </c>
      <c r="E46" s="417">
        <v>1</v>
      </c>
      <c r="F46" s="327">
        <v>0.1</v>
      </c>
      <c r="G46" s="254" t="s">
        <v>1419</v>
      </c>
      <c r="H46" s="228" t="str">
        <f>IFERROR(VLOOKUP($B46,thuvien_kpi!$B$1:$P$633,COLUMNS(thuvien_kpi!$B$2:E13),0),0)</f>
        <v>HCM_SL_BHOL_002</v>
      </c>
      <c r="I46" s="418" t="s">
        <v>1363</v>
      </c>
      <c r="J46" s="228" t="s">
        <v>103</v>
      </c>
      <c r="K46" s="138" t="s">
        <v>1440</v>
      </c>
      <c r="L46" s="420" t="s">
        <v>1530</v>
      </c>
      <c r="M46" s="395" t="str">
        <f>VLOOKUP($H46,'[1]Trang tính1'!$C$4:$G$63,5,0)</f>
        <v xml:space="preserve">Giao chỉ tiêu để đánh giá được số đơn hàng thành công trên Tổng đơn hàng cá nhân tạo đồng thời khuyến khích nhân viên tăng NSLĐ, gia tăng cuộc gọi để chạm được nhiều khách hàng, nhằm mục đích tăng sản lượng đơn hàng GHTT TC, </v>
      </c>
    </row>
    <row r="47" spans="1:13" s="77" customFormat="1" ht="177.75" customHeight="1">
      <c r="A47" s="388">
        <v>4</v>
      </c>
      <c r="B47" s="381" t="s">
        <v>1494</v>
      </c>
      <c r="C47" s="375" t="s">
        <v>1565</v>
      </c>
      <c r="D47" s="360" t="s">
        <v>1569</v>
      </c>
      <c r="E47" s="121" t="s">
        <v>14</v>
      </c>
      <c r="F47" s="337">
        <v>0.25</v>
      </c>
      <c r="G47" s="387" t="s">
        <v>1455</v>
      </c>
      <c r="H47" s="338" t="str">
        <f>IFERROR(VLOOKUP($B47,thuvien_kpi!$B$1:$P$633,COLUMNS(thuvien_kpi!$B$2:E37),0),0)</f>
        <v>HCM_SL_BHOL_010</v>
      </c>
      <c r="I47" s="418" t="s">
        <v>1363</v>
      </c>
      <c r="J47" s="77" t="s">
        <v>103</v>
      </c>
      <c r="K47" s="399" t="s">
        <v>1440</v>
      </c>
      <c r="L47" s="399" t="s">
        <v>1531</v>
      </c>
      <c r="M47" s="395" t="str">
        <f>VLOOKUP($H47,'[1]Trang tính1'!$C$4:$G$63,5,0)</f>
        <v xml:space="preserve">Giao chỉ tiêu để đánh giá được số lượt chạm KH trên OA Zalo đồng thời khuyến khích nhân viên tăng NSLĐ, gia tăng cuộc gọi để chạm được nhiều khách hàng, nhằm mục đích tăng sản lượng đơn hàng GHTT TC, </v>
      </c>
    </row>
    <row r="48" spans="1:13" s="329" customFormat="1" ht="28.5" customHeight="1">
      <c r="A48" s="328" t="s">
        <v>111</v>
      </c>
      <c r="B48" s="333" t="s">
        <v>31</v>
      </c>
      <c r="C48" s="144"/>
      <c r="D48" s="49"/>
      <c r="E48" s="146"/>
      <c r="F48" s="147"/>
      <c r="G48" s="91"/>
      <c r="H48" s="228"/>
      <c r="I48" s="228"/>
      <c r="J48" s="228"/>
      <c r="K48" s="228"/>
      <c r="L48" s="228"/>
    </row>
    <row r="49" spans="1:13" s="329" customFormat="1" ht="131.25" customHeight="1">
      <c r="A49" s="92">
        <v>5</v>
      </c>
      <c r="B49" s="251" t="s">
        <v>1403</v>
      </c>
      <c r="C49" s="184" t="s">
        <v>1416</v>
      </c>
      <c r="D49" s="173" t="s">
        <v>17</v>
      </c>
      <c r="E49" s="179">
        <v>1</v>
      </c>
      <c r="F49" s="180" t="s">
        <v>19</v>
      </c>
      <c r="G49" s="254" t="s">
        <v>1413</v>
      </c>
      <c r="H49" s="228" t="str">
        <f>IFERROR(VLOOKUP($B49,thuvien_kpi!$B$1:$P$633,COLUMNS(thuvien_kpi!$B$2:E16),0),0)</f>
        <v>HCM_SL_BHOL_004</v>
      </c>
      <c r="I49" s="228"/>
      <c r="J49" s="228" t="s">
        <v>103</v>
      </c>
      <c r="K49" s="228" t="s">
        <v>103</v>
      </c>
      <c r="L49" s="228" t="s">
        <v>103</v>
      </c>
      <c r="M49" s="395" t="s">
        <v>1498</v>
      </c>
    </row>
    <row r="50" spans="1:13" s="329" customFormat="1" ht="159.75" customHeight="1">
      <c r="A50" s="92">
        <v>6</v>
      </c>
      <c r="B50" s="232" t="s">
        <v>1402</v>
      </c>
      <c r="C50" s="330" t="s">
        <v>1415</v>
      </c>
      <c r="D50" s="34" t="s">
        <v>17</v>
      </c>
      <c r="E50" s="146" t="s">
        <v>1417</v>
      </c>
      <c r="F50" s="180" t="s">
        <v>19</v>
      </c>
      <c r="G50" s="254" t="s">
        <v>1414</v>
      </c>
      <c r="H50" s="228" t="str">
        <f>IFERROR(VLOOKUP($B50,thuvien_kpi!$B$1:$P$633,COLUMNS(thuvien_kpi!$B$2:E17),0),0)</f>
        <v>HCM_SL_BHOL_005</v>
      </c>
      <c r="I50" s="228"/>
      <c r="J50" s="228" t="s">
        <v>103</v>
      </c>
      <c r="K50" s="228" t="s">
        <v>103</v>
      </c>
      <c r="L50" s="228" t="s">
        <v>103</v>
      </c>
      <c r="M50" s="395" t="s">
        <v>1498</v>
      </c>
    </row>
    <row r="51" spans="1:13" s="329" customFormat="1" ht="111.75" customHeight="1">
      <c r="A51" s="95">
        <v>7</v>
      </c>
      <c r="B51" s="334" t="s">
        <v>1404</v>
      </c>
      <c r="C51" s="302" t="s">
        <v>39</v>
      </c>
      <c r="D51" s="303" t="s">
        <v>15</v>
      </c>
      <c r="E51" s="303" t="s">
        <v>97</v>
      </c>
      <c r="F51" s="304" t="s">
        <v>19</v>
      </c>
      <c r="G51" s="114" t="s">
        <v>1250</v>
      </c>
      <c r="H51" s="228" t="s">
        <v>99</v>
      </c>
      <c r="I51" s="228"/>
      <c r="J51" s="228" t="s">
        <v>103</v>
      </c>
      <c r="K51" s="228" t="s">
        <v>103</v>
      </c>
      <c r="L51" s="228" t="s">
        <v>103</v>
      </c>
      <c r="M51" s="395" t="s">
        <v>1498</v>
      </c>
    </row>
    <row r="52" spans="1:13" s="329" customFormat="1" ht="52.5" customHeight="1">
      <c r="A52" s="294">
        <v>8</v>
      </c>
      <c r="B52" s="41" t="s">
        <v>29</v>
      </c>
      <c r="C52" s="184" t="s">
        <v>18</v>
      </c>
      <c r="D52" s="173" t="s">
        <v>17</v>
      </c>
      <c r="E52" s="179">
        <v>1</v>
      </c>
      <c r="F52" s="180" t="s">
        <v>19</v>
      </c>
      <c r="G52" s="49" t="s">
        <v>284</v>
      </c>
      <c r="H52" s="228" t="str">
        <f>IFERROR(VLOOKUP($B52,thuvien_kpi!$B$1:$P$595,COLUMNS(thuvien_kpi!$B$2:E19),0),0)</f>
        <v>HCM_CL_CVIEC_028</v>
      </c>
      <c r="I52" s="228"/>
      <c r="J52" s="228" t="s">
        <v>103</v>
      </c>
      <c r="K52" s="228" t="s">
        <v>103</v>
      </c>
      <c r="L52" s="228" t="s">
        <v>103</v>
      </c>
    </row>
    <row r="53" spans="1:13" s="329" customFormat="1" ht="36.75" customHeight="1">
      <c r="A53" s="283"/>
      <c r="B53" s="284" t="s">
        <v>20</v>
      </c>
      <c r="C53" s="284"/>
      <c r="D53" s="284"/>
      <c r="E53" s="284"/>
      <c r="F53" s="143">
        <f>SUM(F44:F47)</f>
        <v>1</v>
      </c>
      <c r="G53" s="102"/>
      <c r="H53" s="331"/>
      <c r="I53" s="332"/>
      <c r="J53" s="332"/>
      <c r="K53" s="332"/>
      <c r="L53" s="332"/>
    </row>
    <row r="55" spans="1:13" s="234" customFormat="1" ht="16.5">
      <c r="A55" s="457" t="s">
        <v>1347</v>
      </c>
      <c r="B55" s="457"/>
      <c r="C55" s="457"/>
      <c r="D55" s="457"/>
      <c r="E55" s="457"/>
      <c r="F55" s="457"/>
      <c r="G55" s="457"/>
      <c r="H55" s="258"/>
      <c r="I55" s="233"/>
      <c r="J55" s="233"/>
      <c r="K55" s="233"/>
      <c r="L55" s="233"/>
    </row>
    <row r="56" spans="1:13" ht="20.25" customHeight="1">
      <c r="A56" s="430" t="s">
        <v>1348</v>
      </c>
      <c r="B56" s="430"/>
      <c r="C56" s="430"/>
      <c r="D56" s="430"/>
      <c r="E56" s="430"/>
      <c r="F56" s="430"/>
      <c r="G56" s="430"/>
    </row>
    <row r="57" spans="1:13" ht="20.25" customHeight="1">
      <c r="A57" s="430" t="s">
        <v>1349</v>
      </c>
      <c r="B57" s="430"/>
      <c r="C57" s="430"/>
      <c r="D57" s="430"/>
      <c r="E57" s="430"/>
      <c r="F57" s="430"/>
      <c r="G57" s="430"/>
    </row>
    <row r="58" spans="1:13" ht="20.25" customHeight="1">
      <c r="A58" s="430" t="s">
        <v>1359</v>
      </c>
      <c r="B58" s="430"/>
      <c r="C58" s="430"/>
      <c r="D58" s="430"/>
      <c r="E58" s="430"/>
      <c r="F58" s="430"/>
      <c r="G58" s="430"/>
    </row>
    <row r="59" spans="1:13" ht="31.5" customHeight="1">
      <c r="A59" s="430" t="s">
        <v>1442</v>
      </c>
      <c r="B59" s="430"/>
      <c r="C59" s="430"/>
      <c r="D59" s="430"/>
      <c r="E59" s="430"/>
      <c r="F59" s="430"/>
      <c r="G59" s="430"/>
    </row>
  </sheetData>
  <mergeCells count="15">
    <mergeCell ref="A59:G59"/>
    <mergeCell ref="C4:G4"/>
    <mergeCell ref="A58:G58"/>
    <mergeCell ref="A1:B1"/>
    <mergeCell ref="D1:G1"/>
    <mergeCell ref="A2:B2"/>
    <mergeCell ref="D2:G2"/>
    <mergeCell ref="A3:B3"/>
    <mergeCell ref="A57:G57"/>
    <mergeCell ref="A6:G6"/>
    <mergeCell ref="A55:G55"/>
    <mergeCell ref="A56:G56"/>
    <mergeCell ref="B28:E28"/>
    <mergeCell ref="B17:E17"/>
    <mergeCell ref="B38:E38"/>
  </mergeCells>
  <conditionalFormatting sqref="B22">
    <cfRule type="colorScale" priority="42">
      <colorScale>
        <cfvo type="min"/>
        <cfvo type="max"/>
        <color theme="3" tint="0.39997558519241921"/>
        <color theme="3" tint="0.79998168889431442"/>
      </colorScale>
    </cfRule>
  </conditionalFormatting>
  <conditionalFormatting sqref="B23">
    <cfRule type="colorScale" priority="39">
      <colorScale>
        <cfvo type="min"/>
        <cfvo type="max"/>
        <color theme="3" tint="0.39997558519241921"/>
        <color theme="3" tint="0.79998168889431442"/>
      </colorScale>
    </cfRule>
  </conditionalFormatting>
  <conditionalFormatting sqref="B26:B27">
    <cfRule type="colorScale" priority="64">
      <colorScale>
        <cfvo type="min"/>
        <cfvo type="max"/>
        <color theme="3" tint="0.39997558519241921"/>
        <color theme="3" tint="0.79998168889431442"/>
      </colorScale>
    </cfRule>
  </conditionalFormatting>
  <conditionalFormatting sqref="B11">
    <cfRule type="colorScale" priority="46">
      <colorScale>
        <cfvo type="min"/>
        <cfvo type="max"/>
        <color theme="3" tint="0.39997558519241921"/>
        <color theme="3" tint="0.79998168889431442"/>
      </colorScale>
    </cfRule>
  </conditionalFormatting>
  <conditionalFormatting sqref="B13">
    <cfRule type="colorScale" priority="43">
      <colorScale>
        <cfvo type="min"/>
        <cfvo type="max"/>
        <color theme="3" tint="0.39997558519241921"/>
        <color theme="3" tint="0.79998168889431442"/>
      </colorScale>
    </cfRule>
    <cfRule type="colorScale" priority="44">
      <colorScale>
        <cfvo type="min"/>
        <cfvo type="max"/>
        <color theme="3" tint="0.39997558519241921"/>
        <color theme="3" tint="0.79998168889431442"/>
      </colorScale>
    </cfRule>
    <cfRule type="colorScale" priority="45">
      <colorScale>
        <cfvo type="min"/>
        <cfvo type="max"/>
        <color theme="3" tint="0.39997558519241921"/>
        <color theme="3" tint="0.79998168889431442"/>
      </colorScale>
    </cfRule>
  </conditionalFormatting>
  <conditionalFormatting sqref="B15:B16">
    <cfRule type="colorScale" priority="66">
      <colorScale>
        <cfvo type="min"/>
        <cfvo type="max"/>
        <color theme="3" tint="0.39997558519241921"/>
        <color theme="3" tint="0.79998168889431442"/>
      </colorScale>
    </cfRule>
  </conditionalFormatting>
  <conditionalFormatting sqref="B36:B37">
    <cfRule type="colorScale" priority="59">
      <colorScale>
        <cfvo type="min"/>
        <cfvo type="max"/>
        <color theme="3" tint="0.39997558519241921"/>
        <color theme="3" tint="0.79998168889431442"/>
      </colorScale>
    </cfRule>
  </conditionalFormatting>
  <conditionalFormatting sqref="B46">
    <cfRule type="colorScale" priority="69">
      <colorScale>
        <cfvo type="min"/>
        <cfvo type="max"/>
        <color theme="3" tint="0.39997558519241921"/>
        <color theme="3" tint="0.79998168889431442"/>
      </colorScale>
    </cfRule>
    <cfRule type="colorScale" priority="70">
      <colorScale>
        <cfvo type="min"/>
        <cfvo type="max"/>
        <color theme="3" tint="0.39997558519241921"/>
        <color theme="3" tint="0.79998168889431442"/>
      </colorScale>
    </cfRule>
    <cfRule type="colorScale" priority="71">
      <colorScale>
        <cfvo type="min"/>
        <cfvo type="max"/>
        <color theme="3" tint="0.39997558519241921"/>
        <color theme="3" tint="0.79998168889431442"/>
      </colorScale>
    </cfRule>
  </conditionalFormatting>
  <conditionalFormatting sqref="B49">
    <cfRule type="colorScale" priority="72">
      <colorScale>
        <cfvo type="min"/>
        <cfvo type="max"/>
        <color theme="3" tint="0.39997558519241921"/>
        <color theme="3" tint="0.79998168889431442"/>
      </colorScale>
    </cfRule>
  </conditionalFormatting>
  <conditionalFormatting sqref="B50">
    <cfRule type="colorScale" priority="73">
      <colorScale>
        <cfvo type="min"/>
        <cfvo type="max"/>
        <color theme="3" tint="0.39997558519241921"/>
        <color theme="3" tint="0.79998168889431442"/>
      </colorScale>
    </cfRule>
  </conditionalFormatting>
  <conditionalFormatting sqref="C22">
    <cfRule type="colorScale" priority="41">
      <colorScale>
        <cfvo type="min"/>
        <cfvo type="max"/>
        <color theme="3" tint="0.39997558519241921"/>
        <color theme="3" tint="0.79998168889431442"/>
      </colorScale>
    </cfRule>
  </conditionalFormatting>
  <conditionalFormatting sqref="C23">
    <cfRule type="colorScale" priority="40">
      <colorScale>
        <cfvo type="min"/>
        <cfvo type="max"/>
        <color theme="3" tint="0.39997558519241921"/>
        <color theme="3" tint="0.79998168889431442"/>
      </colorScale>
    </cfRule>
  </conditionalFormatting>
  <conditionalFormatting sqref="C26:C27">
    <cfRule type="colorScale" priority="65">
      <colorScale>
        <cfvo type="min"/>
        <cfvo type="max"/>
        <color theme="3" tint="0.39997558519241921"/>
        <color theme="3" tint="0.79998168889431442"/>
      </colorScale>
    </cfRule>
  </conditionalFormatting>
  <conditionalFormatting sqref="C11">
    <cfRule type="colorScale" priority="47">
      <colorScale>
        <cfvo type="min"/>
        <cfvo type="max"/>
        <color theme="3" tint="0.39997558519241921"/>
        <color theme="3" tint="0.79998168889431442"/>
      </colorScale>
    </cfRule>
  </conditionalFormatting>
  <conditionalFormatting sqref="C15:C16">
    <cfRule type="colorScale" priority="67">
      <colorScale>
        <cfvo type="min"/>
        <cfvo type="max"/>
        <color theme="3" tint="0.39997558519241921"/>
        <color theme="3" tint="0.79998168889431442"/>
      </colorScale>
    </cfRule>
  </conditionalFormatting>
  <conditionalFormatting sqref="C35">
    <cfRule type="colorScale" priority="18">
      <colorScale>
        <cfvo type="min"/>
        <cfvo type="max"/>
        <color theme="3" tint="0.39997558519241921"/>
        <color theme="3" tint="0.79998168889431442"/>
      </colorScale>
    </cfRule>
  </conditionalFormatting>
  <conditionalFormatting sqref="C36:C37">
    <cfRule type="colorScale" priority="60">
      <colorScale>
        <cfvo type="min"/>
        <cfvo type="max"/>
        <color theme="3" tint="0.39997558519241921"/>
        <color theme="3" tint="0.79998168889431442"/>
      </colorScale>
    </cfRule>
  </conditionalFormatting>
  <conditionalFormatting sqref="C44">
    <cfRule type="colorScale" priority="16">
      <colorScale>
        <cfvo type="min"/>
        <cfvo type="max"/>
        <color theme="3" tint="0.39997558519241921"/>
        <color theme="3" tint="0.79998168889431442"/>
      </colorScale>
    </cfRule>
  </conditionalFormatting>
  <conditionalFormatting sqref="M22">
    <cfRule type="colorScale" priority="28">
      <colorScale>
        <cfvo type="min"/>
        <cfvo type="max"/>
        <color theme="3" tint="0.39997558519241921"/>
        <color theme="3" tint="0.79998168889431442"/>
      </colorScale>
    </cfRule>
  </conditionalFormatting>
  <conditionalFormatting sqref="M23:M25">
    <cfRule type="colorScale" priority="27">
      <colorScale>
        <cfvo type="min"/>
        <cfvo type="max"/>
        <color theme="3" tint="0.39997558519241921"/>
        <color theme="3" tint="0.79998168889431442"/>
      </colorScale>
    </cfRule>
  </conditionalFormatting>
  <conditionalFormatting sqref="M11">
    <cfRule type="colorScale" priority="26">
      <colorScale>
        <cfvo type="min"/>
        <cfvo type="max"/>
        <color theme="3" tint="0.39997558519241921"/>
        <color theme="3" tint="0.79998168889431442"/>
      </colorScale>
    </cfRule>
  </conditionalFormatting>
  <conditionalFormatting sqref="M12:M14">
    <cfRule type="colorScale" priority="25">
      <colorScale>
        <cfvo type="min"/>
        <cfvo type="max"/>
        <color theme="3" tint="0.39997558519241921"/>
        <color theme="3" tint="0.79998168889431442"/>
      </colorScale>
    </cfRule>
  </conditionalFormatting>
  <conditionalFormatting sqref="M33">
    <cfRule type="colorScale" priority="24">
      <colorScale>
        <cfvo type="min"/>
        <cfvo type="max"/>
        <color theme="3" tint="0.39997558519241921"/>
        <color theme="3" tint="0.79998168889431442"/>
      </colorScale>
    </cfRule>
  </conditionalFormatting>
  <conditionalFormatting sqref="M34">
    <cfRule type="colorScale" priority="23">
      <colorScale>
        <cfvo type="min"/>
        <cfvo type="max"/>
        <color theme="3" tint="0.39997558519241921"/>
        <color theme="3" tint="0.79998168889431442"/>
      </colorScale>
    </cfRule>
  </conditionalFormatting>
  <conditionalFormatting sqref="M35">
    <cfRule type="colorScale" priority="22">
      <colorScale>
        <cfvo type="min"/>
        <cfvo type="max"/>
        <color theme="3" tint="0.39997558519241921"/>
        <color theme="3" tint="0.79998168889431442"/>
      </colorScale>
    </cfRule>
  </conditionalFormatting>
  <conditionalFormatting sqref="M44">
    <cfRule type="colorScale" priority="21">
      <colorScale>
        <cfvo type="min"/>
        <cfvo type="max"/>
        <color theme="3" tint="0.39997558519241921"/>
        <color theme="3" tint="0.79998168889431442"/>
      </colorScale>
    </cfRule>
  </conditionalFormatting>
  <conditionalFormatting sqref="M45:M46">
    <cfRule type="colorScale" priority="20">
      <colorScale>
        <cfvo type="min"/>
        <cfvo type="max"/>
        <color theme="3" tint="0.39997558519241921"/>
        <color theme="3" tint="0.79998168889431442"/>
      </colorScale>
    </cfRule>
  </conditionalFormatting>
  <conditionalFormatting sqref="M49:M51">
    <cfRule type="colorScale" priority="19">
      <colorScale>
        <cfvo type="min"/>
        <cfvo type="max"/>
        <color theme="3" tint="0.39997558519241921"/>
        <color theme="3" tint="0.79998168889431442"/>
      </colorScale>
    </cfRule>
  </conditionalFormatting>
  <conditionalFormatting sqref="B25">
    <cfRule type="colorScale" priority="13">
      <colorScale>
        <cfvo type="min"/>
        <cfvo type="max"/>
        <color theme="3" tint="0.39997558519241921"/>
        <color theme="3" tint="0.79998168889431442"/>
      </colorScale>
    </cfRule>
    <cfRule type="colorScale" priority="14">
      <colorScale>
        <cfvo type="min"/>
        <cfvo type="max"/>
        <color theme="3" tint="0.39997558519241921"/>
        <color theme="3" tint="0.79998168889431442"/>
      </colorScale>
    </cfRule>
    <cfRule type="colorScale" priority="15">
      <colorScale>
        <cfvo type="min"/>
        <cfvo type="max"/>
        <color theme="3" tint="0.39997558519241921"/>
        <color theme="3" tint="0.79998168889431442"/>
      </colorScale>
    </cfRule>
  </conditionalFormatting>
  <conditionalFormatting sqref="B14">
    <cfRule type="colorScale" priority="10">
      <colorScale>
        <cfvo type="min"/>
        <cfvo type="max"/>
        <color theme="3" tint="0.39997558519241921"/>
        <color theme="3" tint="0.79998168889431442"/>
      </colorScale>
    </cfRule>
    <cfRule type="colorScale" priority="11">
      <colorScale>
        <cfvo type="min"/>
        <cfvo type="max"/>
        <color theme="3" tint="0.39997558519241921"/>
        <color theme="3" tint="0.79998168889431442"/>
      </colorScale>
    </cfRule>
    <cfRule type="colorScale" priority="12">
      <colorScale>
        <cfvo type="min"/>
        <cfvo type="max"/>
        <color theme="3" tint="0.39997558519241921"/>
        <color theme="3" tint="0.79998168889431442"/>
      </colorScale>
    </cfRule>
  </conditionalFormatting>
  <conditionalFormatting sqref="B34">
    <cfRule type="colorScale" priority="7">
      <colorScale>
        <cfvo type="min"/>
        <cfvo type="max"/>
        <color theme="3" tint="0.39997558519241921"/>
        <color theme="3" tint="0.79998168889431442"/>
      </colorScale>
    </cfRule>
    <cfRule type="colorScale" priority="8">
      <colorScale>
        <cfvo type="min"/>
        <cfvo type="max"/>
        <color theme="3" tint="0.39997558519241921"/>
        <color theme="3" tint="0.79998168889431442"/>
      </colorScale>
    </cfRule>
    <cfRule type="colorScale" priority="9">
      <colorScale>
        <cfvo type="min"/>
        <cfvo type="max"/>
        <color theme="3" tint="0.39997558519241921"/>
        <color theme="3" tint="0.79998168889431442"/>
      </colorScale>
    </cfRule>
  </conditionalFormatting>
  <conditionalFormatting sqref="B45">
    <cfRule type="colorScale" priority="4">
      <colorScale>
        <cfvo type="min"/>
        <cfvo type="max"/>
        <color theme="3" tint="0.39997558519241921"/>
        <color theme="3" tint="0.79998168889431442"/>
      </colorScale>
    </cfRule>
    <cfRule type="colorScale" priority="5">
      <colorScale>
        <cfvo type="min"/>
        <cfvo type="max"/>
        <color theme="3" tint="0.39997558519241921"/>
        <color theme="3" tint="0.79998168889431442"/>
      </colorScale>
    </cfRule>
    <cfRule type="colorScale" priority="6">
      <colorScale>
        <cfvo type="min"/>
        <cfvo type="max"/>
        <color theme="3" tint="0.39997558519241921"/>
        <color theme="3" tint="0.79998168889431442"/>
      </colorScale>
    </cfRule>
  </conditionalFormatting>
  <conditionalFormatting sqref="B47">
    <cfRule type="colorScale" priority="2">
      <colorScale>
        <cfvo type="min"/>
        <cfvo type="max"/>
        <color theme="3" tint="0.39997558519241921"/>
        <color theme="3" tint="0.79998168889431442"/>
      </colorScale>
    </cfRule>
  </conditionalFormatting>
  <conditionalFormatting sqref="C47">
    <cfRule type="colorScale" priority="3">
      <colorScale>
        <cfvo type="min"/>
        <cfvo type="max"/>
        <color theme="3" tint="0.39997558519241921"/>
        <color theme="3" tint="0.79998168889431442"/>
      </colorScale>
    </cfRule>
  </conditionalFormatting>
  <conditionalFormatting sqref="M47">
    <cfRule type="colorScale" priority="1">
      <colorScale>
        <cfvo type="min"/>
        <cfvo type="max"/>
        <color theme="3" tint="0.39997558519241921"/>
        <color theme="3" tint="0.79998168889431442"/>
      </colorScale>
    </cfRule>
  </conditionalFormatting>
  <pageMargins left="0.39370078740157499" right="0.31496062992126" top="0.35433070866141703" bottom="0.35433070866141703" header="0.118110236220472" footer="0.118110236220472"/>
  <pageSetup paperSize="9" scale="82" orientation="portrait" r:id="rId1"/>
  <headerFoot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L56"/>
  <sheetViews>
    <sheetView zoomScale="80" zoomScaleNormal="80" workbookViewId="0">
      <selection activeCell="I48" sqref="I48"/>
    </sheetView>
  </sheetViews>
  <sheetFormatPr defaultColWidth="9.28515625" defaultRowHeight="12.75"/>
  <cols>
    <col min="1" max="1" width="5.7109375" style="1" customWidth="1"/>
    <col min="2" max="2" width="30.85546875" style="1" customWidth="1"/>
    <col min="3" max="3" width="28.28515625" style="1" customWidth="1"/>
    <col min="4" max="4" width="8.42578125" style="1" customWidth="1"/>
    <col min="5" max="5" width="11" style="1" customWidth="1"/>
    <col min="6" max="6" width="9.28515625" style="1"/>
    <col min="7" max="7" width="27.140625" style="1" customWidth="1"/>
    <col min="8" max="8" width="25.28515625" style="1" bestFit="1" customWidth="1"/>
    <col min="9" max="9" width="27.85546875" style="120" customWidth="1"/>
    <col min="10" max="10" width="25.85546875" style="1" customWidth="1"/>
    <col min="11" max="11" width="17.85546875" style="1" customWidth="1"/>
    <col min="12" max="12" width="16" style="1" customWidth="1"/>
    <col min="13" max="13" width="12.140625" style="1" customWidth="1"/>
    <col min="14" max="16384" width="9.28515625" style="1"/>
  </cols>
  <sheetData>
    <row r="1" spans="1:1000" s="81" customFormat="1" ht="21" customHeight="1">
      <c r="A1" s="443" t="s">
        <v>0</v>
      </c>
      <c r="B1" s="443"/>
      <c r="C1" s="79"/>
      <c r="D1" s="444" t="s">
        <v>1</v>
      </c>
      <c r="E1" s="444"/>
      <c r="F1" s="444"/>
      <c r="G1" s="444"/>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c r="CY1" s="80"/>
      <c r="CZ1" s="80"/>
      <c r="DA1" s="80"/>
      <c r="DB1" s="80"/>
      <c r="DC1" s="80"/>
      <c r="DD1" s="80"/>
      <c r="DE1" s="80"/>
      <c r="DF1" s="80"/>
      <c r="DG1" s="80"/>
      <c r="DH1" s="80"/>
      <c r="DI1" s="80"/>
      <c r="DJ1" s="80"/>
      <c r="DK1" s="80"/>
      <c r="DL1" s="80"/>
      <c r="DM1" s="80"/>
      <c r="DN1" s="80"/>
      <c r="DO1" s="80"/>
      <c r="DP1" s="80"/>
      <c r="DQ1" s="80"/>
      <c r="DR1" s="80"/>
      <c r="DS1" s="80"/>
      <c r="DT1" s="80"/>
      <c r="DU1" s="80"/>
      <c r="DV1" s="80"/>
      <c r="DW1" s="80"/>
      <c r="DX1" s="80"/>
      <c r="DY1" s="80"/>
      <c r="DZ1" s="80"/>
      <c r="EA1" s="80"/>
      <c r="EB1" s="80"/>
      <c r="EC1" s="80"/>
      <c r="ED1" s="80"/>
      <c r="EE1" s="80"/>
      <c r="EF1" s="80"/>
      <c r="EG1" s="80"/>
      <c r="EH1" s="80"/>
      <c r="EI1" s="80"/>
      <c r="EJ1" s="80"/>
      <c r="EK1" s="80"/>
      <c r="EL1" s="80"/>
      <c r="EM1" s="80"/>
      <c r="EN1" s="80"/>
      <c r="EO1" s="80"/>
      <c r="EP1" s="80"/>
      <c r="EQ1" s="80"/>
      <c r="ER1" s="80"/>
      <c r="ES1" s="80"/>
      <c r="ET1" s="80"/>
      <c r="EU1" s="80"/>
      <c r="EV1" s="80"/>
      <c r="EW1" s="80"/>
      <c r="EX1" s="80"/>
      <c r="EY1" s="80"/>
      <c r="EZ1" s="80"/>
      <c r="FA1" s="80"/>
      <c r="FB1" s="80"/>
      <c r="FC1" s="80"/>
      <c r="FD1" s="80"/>
      <c r="FE1" s="80"/>
      <c r="FF1" s="80"/>
      <c r="FG1" s="80"/>
      <c r="FH1" s="80"/>
      <c r="FI1" s="80"/>
      <c r="FJ1" s="80"/>
      <c r="FK1" s="80"/>
      <c r="FL1" s="80"/>
      <c r="FM1" s="80"/>
      <c r="FN1" s="80"/>
      <c r="FO1" s="80"/>
      <c r="FP1" s="80"/>
      <c r="FQ1" s="80"/>
      <c r="FR1" s="80"/>
      <c r="FS1" s="80"/>
      <c r="FT1" s="80"/>
      <c r="FU1" s="80"/>
      <c r="FV1" s="80"/>
      <c r="FW1" s="80"/>
      <c r="FX1" s="80"/>
      <c r="FY1" s="80"/>
      <c r="FZ1" s="80"/>
      <c r="GA1" s="80"/>
      <c r="GB1" s="80"/>
      <c r="GC1" s="80"/>
      <c r="GD1" s="80"/>
      <c r="GE1" s="80"/>
      <c r="GF1" s="80"/>
      <c r="GG1" s="80"/>
      <c r="GH1" s="80"/>
      <c r="GI1" s="80"/>
      <c r="GJ1" s="80"/>
      <c r="GK1" s="80"/>
      <c r="GL1" s="80"/>
      <c r="GM1" s="80"/>
      <c r="GN1" s="80"/>
      <c r="GO1" s="80"/>
      <c r="GP1" s="80"/>
      <c r="GQ1" s="80"/>
      <c r="GR1" s="80"/>
      <c r="GS1" s="80"/>
      <c r="GT1" s="80"/>
      <c r="GU1" s="80"/>
      <c r="GV1" s="80"/>
      <c r="GW1" s="80"/>
      <c r="GX1" s="80"/>
      <c r="GY1" s="80"/>
      <c r="GZ1" s="80"/>
      <c r="HA1" s="80"/>
      <c r="HB1" s="80"/>
      <c r="HC1" s="80"/>
      <c r="HD1" s="80"/>
      <c r="HE1" s="80"/>
      <c r="HF1" s="80"/>
      <c r="HG1" s="80"/>
      <c r="HH1" s="80"/>
      <c r="HI1" s="80"/>
      <c r="HJ1" s="80"/>
      <c r="HK1" s="80"/>
      <c r="HL1" s="80"/>
      <c r="HM1" s="80"/>
      <c r="HN1" s="80"/>
      <c r="HO1" s="80"/>
      <c r="HP1" s="80"/>
      <c r="HQ1" s="80"/>
      <c r="HR1" s="80"/>
      <c r="HS1" s="80"/>
      <c r="HT1" s="80"/>
      <c r="HU1" s="80"/>
      <c r="HV1" s="80"/>
      <c r="HW1" s="80"/>
      <c r="HX1" s="80"/>
      <c r="HY1" s="80"/>
      <c r="HZ1" s="80"/>
      <c r="IA1" s="80"/>
      <c r="IB1" s="80"/>
      <c r="IC1" s="80"/>
      <c r="ID1" s="80"/>
      <c r="IE1" s="80"/>
      <c r="IF1" s="80"/>
      <c r="IG1" s="80"/>
      <c r="IH1" s="80"/>
      <c r="II1" s="80"/>
      <c r="IJ1" s="80"/>
      <c r="IK1" s="80"/>
      <c r="IL1" s="80"/>
      <c r="IM1" s="80"/>
      <c r="IN1" s="80"/>
      <c r="IO1" s="80"/>
      <c r="IP1" s="80"/>
      <c r="IQ1" s="80"/>
      <c r="IR1" s="80"/>
      <c r="IS1" s="80"/>
      <c r="IT1" s="80"/>
      <c r="IU1" s="80"/>
      <c r="IV1" s="80"/>
      <c r="IW1" s="80"/>
      <c r="IX1" s="80"/>
      <c r="IY1" s="80"/>
      <c r="IZ1" s="80"/>
      <c r="JA1" s="80"/>
      <c r="JB1" s="80"/>
      <c r="JC1" s="80"/>
      <c r="JD1" s="80"/>
      <c r="JE1" s="80"/>
      <c r="JF1" s="80"/>
      <c r="JG1" s="80"/>
      <c r="JH1" s="80"/>
      <c r="JI1" s="80"/>
      <c r="JJ1" s="80"/>
      <c r="JK1" s="80"/>
      <c r="JL1" s="80"/>
      <c r="JM1" s="80"/>
      <c r="JN1" s="80"/>
      <c r="JO1" s="80"/>
      <c r="JP1" s="80"/>
      <c r="JQ1" s="80"/>
      <c r="JR1" s="80"/>
      <c r="JS1" s="80"/>
      <c r="JT1" s="80"/>
      <c r="JU1" s="80"/>
      <c r="JV1" s="80"/>
      <c r="JW1" s="80"/>
      <c r="JX1" s="80"/>
      <c r="JY1" s="80"/>
      <c r="JZ1" s="80"/>
      <c r="KA1" s="80"/>
      <c r="KB1" s="80"/>
      <c r="KC1" s="80"/>
      <c r="KD1" s="80"/>
      <c r="KE1" s="80"/>
      <c r="KF1" s="80"/>
      <c r="KG1" s="80"/>
      <c r="KH1" s="80"/>
      <c r="KI1" s="80"/>
      <c r="KJ1" s="80"/>
      <c r="KK1" s="80"/>
      <c r="KL1" s="80"/>
      <c r="KM1" s="80"/>
      <c r="KN1" s="80"/>
      <c r="KO1" s="80"/>
      <c r="KP1" s="80"/>
      <c r="KQ1" s="80"/>
      <c r="KR1" s="80"/>
      <c r="KS1" s="80"/>
      <c r="KT1" s="80"/>
      <c r="KU1" s="80"/>
      <c r="KV1" s="80"/>
      <c r="KW1" s="80"/>
      <c r="KX1" s="80"/>
      <c r="KY1" s="80"/>
      <c r="KZ1" s="80"/>
      <c r="LA1" s="80"/>
      <c r="LB1" s="80"/>
      <c r="LC1" s="80"/>
      <c r="LD1" s="80"/>
      <c r="LE1" s="80"/>
      <c r="LF1" s="80"/>
      <c r="LG1" s="80"/>
      <c r="LH1" s="80"/>
      <c r="LI1" s="80"/>
      <c r="LJ1" s="80"/>
      <c r="LK1" s="80"/>
      <c r="LL1" s="80"/>
      <c r="LM1" s="80"/>
      <c r="LN1" s="80"/>
      <c r="LO1" s="80"/>
      <c r="LP1" s="80"/>
      <c r="LQ1" s="80"/>
      <c r="LR1" s="80"/>
      <c r="LS1" s="80"/>
      <c r="LT1" s="80"/>
      <c r="LU1" s="80"/>
      <c r="LV1" s="80"/>
      <c r="LW1" s="80"/>
      <c r="LX1" s="80"/>
      <c r="LY1" s="80"/>
      <c r="LZ1" s="80"/>
      <c r="MA1" s="80"/>
      <c r="MB1" s="80"/>
      <c r="MC1" s="80"/>
      <c r="MD1" s="80"/>
      <c r="ME1" s="80"/>
      <c r="MF1" s="80"/>
      <c r="MG1" s="80"/>
      <c r="MH1" s="80"/>
      <c r="MI1" s="80"/>
      <c r="MJ1" s="80"/>
      <c r="MK1" s="80"/>
      <c r="ML1" s="80"/>
      <c r="MM1" s="80"/>
      <c r="MN1" s="80"/>
      <c r="MO1" s="80"/>
      <c r="MP1" s="80"/>
      <c r="MQ1" s="80"/>
      <c r="MR1" s="80"/>
      <c r="MS1" s="80"/>
      <c r="MT1" s="80"/>
      <c r="MU1" s="80"/>
      <c r="MV1" s="80"/>
      <c r="MW1" s="80"/>
      <c r="MX1" s="80"/>
      <c r="MY1" s="80"/>
      <c r="MZ1" s="80"/>
      <c r="NA1" s="80"/>
      <c r="NB1" s="80"/>
      <c r="NC1" s="80"/>
      <c r="ND1" s="80"/>
      <c r="NE1" s="80"/>
      <c r="NF1" s="80"/>
      <c r="NG1" s="80"/>
      <c r="NH1" s="80"/>
      <c r="NI1" s="80"/>
      <c r="NJ1" s="80"/>
      <c r="NK1" s="80"/>
      <c r="NL1" s="80"/>
      <c r="NM1" s="80"/>
      <c r="NN1" s="80"/>
      <c r="NO1" s="80"/>
      <c r="NP1" s="80"/>
      <c r="NQ1" s="80"/>
      <c r="NR1" s="80"/>
      <c r="NS1" s="80"/>
      <c r="NT1" s="80"/>
      <c r="NU1" s="80"/>
      <c r="NV1" s="80"/>
      <c r="NW1" s="80"/>
      <c r="NX1" s="80"/>
      <c r="NY1" s="80"/>
      <c r="NZ1" s="80"/>
      <c r="OA1" s="80"/>
      <c r="OB1" s="80"/>
      <c r="OC1" s="80"/>
      <c r="OD1" s="80"/>
      <c r="OE1" s="80"/>
      <c r="OF1" s="80"/>
      <c r="OG1" s="80"/>
      <c r="OH1" s="80"/>
      <c r="OI1" s="80"/>
      <c r="OJ1" s="80"/>
      <c r="OK1" s="80"/>
      <c r="OL1" s="80"/>
      <c r="OM1" s="80"/>
      <c r="ON1" s="80"/>
      <c r="OO1" s="80"/>
      <c r="OP1" s="80"/>
      <c r="OQ1" s="80"/>
      <c r="OR1" s="80"/>
      <c r="OS1" s="80"/>
      <c r="OT1" s="80"/>
      <c r="OU1" s="80"/>
      <c r="OV1" s="80"/>
      <c r="OW1" s="80"/>
      <c r="OX1" s="80"/>
      <c r="OY1" s="80"/>
      <c r="OZ1" s="80"/>
      <c r="PA1" s="80"/>
      <c r="PB1" s="80"/>
      <c r="PC1" s="80"/>
      <c r="PD1" s="80"/>
      <c r="PE1" s="80"/>
      <c r="PF1" s="80"/>
      <c r="PG1" s="80"/>
      <c r="PH1" s="80"/>
      <c r="PI1" s="80"/>
      <c r="PJ1" s="80"/>
      <c r="PK1" s="80"/>
      <c r="PL1" s="80"/>
      <c r="PM1" s="80"/>
      <c r="PN1" s="80"/>
      <c r="PO1" s="80"/>
      <c r="PP1" s="80"/>
      <c r="PQ1" s="80"/>
      <c r="PR1" s="80"/>
      <c r="PS1" s="80"/>
      <c r="PT1" s="80"/>
      <c r="PU1" s="80"/>
      <c r="PV1" s="80"/>
      <c r="PW1" s="80"/>
      <c r="PX1" s="80"/>
      <c r="PY1" s="80"/>
      <c r="PZ1" s="80"/>
      <c r="QA1" s="80"/>
      <c r="QB1" s="80"/>
      <c r="QC1" s="80"/>
      <c r="QD1" s="80"/>
      <c r="QE1" s="80"/>
      <c r="QF1" s="80"/>
      <c r="QG1" s="80"/>
      <c r="QH1" s="80"/>
      <c r="QI1" s="80"/>
      <c r="QJ1" s="80"/>
      <c r="QK1" s="80"/>
      <c r="QL1" s="80"/>
      <c r="QM1" s="80"/>
      <c r="QN1" s="80"/>
      <c r="QO1" s="80"/>
      <c r="QP1" s="80"/>
      <c r="QQ1" s="80"/>
      <c r="QR1" s="80"/>
      <c r="QS1" s="80"/>
      <c r="QT1" s="80"/>
      <c r="QU1" s="80"/>
      <c r="QV1" s="80"/>
      <c r="QW1" s="80"/>
      <c r="QX1" s="80"/>
      <c r="QY1" s="80"/>
      <c r="QZ1" s="80"/>
      <c r="RA1" s="80"/>
      <c r="RB1" s="80"/>
      <c r="RC1" s="80"/>
      <c r="RD1" s="80"/>
      <c r="RE1" s="80"/>
      <c r="RF1" s="80"/>
      <c r="RG1" s="80"/>
      <c r="RH1" s="80"/>
      <c r="RI1" s="80"/>
      <c r="RJ1" s="80"/>
      <c r="RK1" s="80"/>
      <c r="RL1" s="80"/>
      <c r="RM1" s="80"/>
      <c r="RN1" s="80"/>
      <c r="RO1" s="80"/>
      <c r="RP1" s="80"/>
      <c r="RQ1" s="80"/>
      <c r="RR1" s="80"/>
      <c r="RS1" s="80"/>
      <c r="RT1" s="80"/>
      <c r="RU1" s="80"/>
      <c r="RV1" s="80"/>
      <c r="RW1" s="80"/>
      <c r="RX1" s="80"/>
      <c r="RY1" s="80"/>
      <c r="RZ1" s="80"/>
      <c r="SA1" s="80"/>
      <c r="SB1" s="80"/>
      <c r="SC1" s="80"/>
      <c r="SD1" s="80"/>
      <c r="SE1" s="80"/>
      <c r="SF1" s="80"/>
      <c r="SG1" s="80"/>
      <c r="SH1" s="80"/>
      <c r="SI1" s="80"/>
      <c r="SJ1" s="80"/>
      <c r="SK1" s="80"/>
      <c r="SL1" s="80"/>
      <c r="SM1" s="80"/>
      <c r="SN1" s="80"/>
      <c r="SO1" s="80"/>
      <c r="SP1" s="80"/>
      <c r="SQ1" s="80"/>
      <c r="SR1" s="80"/>
      <c r="SS1" s="80"/>
      <c r="ST1" s="80"/>
      <c r="SU1" s="80"/>
      <c r="SV1" s="80"/>
      <c r="SW1" s="80"/>
      <c r="SX1" s="80"/>
      <c r="SY1" s="80"/>
      <c r="SZ1" s="80"/>
      <c r="TA1" s="80"/>
      <c r="TB1" s="80"/>
      <c r="TC1" s="80"/>
      <c r="TD1" s="80"/>
      <c r="TE1" s="80"/>
      <c r="TF1" s="80"/>
      <c r="TG1" s="80"/>
      <c r="TH1" s="80"/>
      <c r="TI1" s="80"/>
      <c r="TJ1" s="80"/>
      <c r="TK1" s="80"/>
      <c r="TL1" s="80"/>
      <c r="TM1" s="80"/>
      <c r="TN1" s="80"/>
      <c r="TO1" s="80"/>
      <c r="TP1" s="80"/>
      <c r="TQ1" s="80"/>
      <c r="TR1" s="80"/>
      <c r="TS1" s="80"/>
      <c r="TT1" s="80"/>
      <c r="TU1" s="80"/>
      <c r="TV1" s="80"/>
      <c r="TW1" s="80"/>
      <c r="TX1" s="80"/>
      <c r="TY1" s="80"/>
      <c r="TZ1" s="80"/>
      <c r="UA1" s="80"/>
      <c r="UB1" s="80"/>
      <c r="UC1" s="80"/>
      <c r="UD1" s="80"/>
      <c r="UE1" s="80"/>
      <c r="UF1" s="80"/>
      <c r="UG1" s="80"/>
      <c r="UH1" s="80"/>
      <c r="UI1" s="80"/>
      <c r="UJ1" s="80"/>
      <c r="UK1" s="80"/>
      <c r="UL1" s="80"/>
      <c r="UM1" s="80"/>
      <c r="UN1" s="80"/>
      <c r="UO1" s="80"/>
      <c r="UP1" s="80"/>
      <c r="UQ1" s="80"/>
      <c r="UR1" s="80"/>
      <c r="US1" s="80"/>
      <c r="UT1" s="80"/>
      <c r="UU1" s="80"/>
      <c r="UV1" s="80"/>
      <c r="UW1" s="80"/>
      <c r="UX1" s="80"/>
      <c r="UY1" s="80"/>
      <c r="UZ1" s="80"/>
      <c r="VA1" s="80"/>
      <c r="VB1" s="80"/>
      <c r="VC1" s="80"/>
      <c r="VD1" s="80"/>
      <c r="VE1" s="80"/>
      <c r="VF1" s="80"/>
      <c r="VG1" s="80"/>
      <c r="VH1" s="80"/>
      <c r="VI1" s="80"/>
      <c r="VJ1" s="80"/>
      <c r="VK1" s="80"/>
      <c r="VL1" s="80"/>
      <c r="VM1" s="80"/>
      <c r="VN1" s="80"/>
      <c r="VO1" s="80"/>
      <c r="VP1" s="80"/>
      <c r="VQ1" s="80"/>
      <c r="VR1" s="80"/>
      <c r="VS1" s="80"/>
      <c r="VT1" s="80"/>
      <c r="VU1" s="80"/>
      <c r="VV1" s="80"/>
      <c r="VW1" s="80"/>
      <c r="VX1" s="80"/>
      <c r="VY1" s="80"/>
      <c r="VZ1" s="80"/>
      <c r="WA1" s="80"/>
      <c r="WB1" s="80"/>
      <c r="WC1" s="80"/>
      <c r="WD1" s="80"/>
      <c r="WE1" s="80"/>
      <c r="WF1" s="80"/>
      <c r="WG1" s="80"/>
      <c r="WH1" s="80"/>
      <c r="WI1" s="80"/>
      <c r="WJ1" s="80"/>
      <c r="WK1" s="80"/>
      <c r="WL1" s="80"/>
      <c r="WM1" s="80"/>
      <c r="WN1" s="80"/>
      <c r="WO1" s="80"/>
      <c r="WP1" s="80"/>
      <c r="WQ1" s="80"/>
      <c r="WR1" s="80"/>
      <c r="WS1" s="80"/>
      <c r="WT1" s="80"/>
      <c r="WU1" s="80"/>
      <c r="WV1" s="80"/>
      <c r="WW1" s="80"/>
      <c r="WX1" s="80"/>
      <c r="WY1" s="80"/>
      <c r="WZ1" s="80"/>
      <c r="XA1" s="80"/>
      <c r="XB1" s="80"/>
      <c r="XC1" s="80"/>
      <c r="XD1" s="80"/>
      <c r="XE1" s="80"/>
      <c r="XF1" s="80"/>
      <c r="XG1" s="80"/>
      <c r="XH1" s="80"/>
      <c r="XI1" s="80"/>
      <c r="XJ1" s="80"/>
      <c r="XK1" s="80"/>
      <c r="XL1" s="80"/>
      <c r="XM1" s="80"/>
      <c r="XN1" s="80"/>
      <c r="XO1" s="80"/>
      <c r="XP1" s="80"/>
      <c r="XQ1" s="80"/>
      <c r="XR1" s="80"/>
      <c r="XS1" s="80"/>
      <c r="XT1" s="80"/>
      <c r="XU1" s="80"/>
      <c r="XV1" s="80"/>
      <c r="XW1" s="80"/>
      <c r="XX1" s="80"/>
      <c r="XY1" s="80"/>
      <c r="XZ1" s="80"/>
      <c r="YA1" s="80"/>
      <c r="YB1" s="80"/>
      <c r="YC1" s="80"/>
      <c r="YD1" s="80"/>
      <c r="YE1" s="80"/>
      <c r="YF1" s="80"/>
      <c r="YG1" s="80"/>
      <c r="YH1" s="80"/>
      <c r="YI1" s="80"/>
      <c r="YJ1" s="80"/>
      <c r="YK1" s="80"/>
      <c r="YL1" s="80"/>
      <c r="YM1" s="80"/>
      <c r="YN1" s="80"/>
      <c r="YO1" s="80"/>
      <c r="YP1" s="80"/>
      <c r="YQ1" s="80"/>
      <c r="YR1" s="80"/>
      <c r="YS1" s="80"/>
      <c r="YT1" s="80"/>
      <c r="YU1" s="80"/>
      <c r="YV1" s="80"/>
      <c r="YW1" s="80"/>
      <c r="YX1" s="80"/>
      <c r="YY1" s="80"/>
      <c r="YZ1" s="80"/>
      <c r="ZA1" s="80"/>
      <c r="ZB1" s="80"/>
      <c r="ZC1" s="80"/>
      <c r="ZD1" s="80"/>
      <c r="ZE1" s="80"/>
      <c r="ZF1" s="80"/>
      <c r="ZG1" s="80"/>
      <c r="ZH1" s="80"/>
      <c r="ZI1" s="80"/>
      <c r="ZJ1" s="80"/>
      <c r="ZK1" s="80"/>
      <c r="ZL1" s="80"/>
      <c r="ZM1" s="80"/>
      <c r="ZN1" s="80"/>
      <c r="ZO1" s="80"/>
      <c r="ZP1" s="80"/>
      <c r="ZQ1" s="80"/>
      <c r="ZR1" s="80"/>
      <c r="ZS1" s="80"/>
      <c r="ZT1" s="80"/>
      <c r="ZU1" s="80"/>
      <c r="ZV1" s="80"/>
      <c r="ZW1" s="80"/>
      <c r="ZX1" s="80"/>
      <c r="ZY1" s="80"/>
      <c r="ZZ1" s="80"/>
      <c r="AAA1" s="80"/>
      <c r="AAB1" s="80"/>
      <c r="AAC1" s="80"/>
      <c r="AAD1" s="80"/>
      <c r="AAE1" s="80"/>
      <c r="AAF1" s="80"/>
      <c r="AAG1" s="80"/>
      <c r="AAH1" s="80"/>
      <c r="AAI1" s="80"/>
      <c r="AAJ1" s="80"/>
      <c r="AAK1" s="80"/>
      <c r="AAL1" s="80"/>
      <c r="AAM1" s="80"/>
      <c r="AAN1" s="80"/>
      <c r="AAO1" s="80"/>
      <c r="AAP1" s="80"/>
      <c r="AAQ1" s="80"/>
      <c r="AAR1" s="80"/>
      <c r="AAS1" s="80"/>
      <c r="AAT1" s="80"/>
      <c r="AAU1" s="80"/>
      <c r="AAV1" s="80"/>
      <c r="AAW1" s="80"/>
      <c r="AAX1" s="80"/>
      <c r="AAY1" s="80"/>
      <c r="AAZ1" s="80"/>
      <c r="ABA1" s="80"/>
      <c r="ABB1" s="80"/>
      <c r="ABC1" s="80"/>
      <c r="ABD1" s="80"/>
      <c r="ABE1" s="80"/>
      <c r="ABF1" s="80"/>
      <c r="ABG1" s="80"/>
      <c r="ABH1" s="80"/>
      <c r="ABI1" s="80"/>
      <c r="ABJ1" s="80"/>
      <c r="ABK1" s="80"/>
      <c r="ABL1" s="80"/>
      <c r="ABM1" s="80"/>
      <c r="ABN1" s="80"/>
      <c r="ABO1" s="80"/>
      <c r="ABP1" s="80"/>
      <c r="ABQ1" s="80"/>
      <c r="ABR1" s="80"/>
      <c r="ABS1" s="80"/>
      <c r="ABT1" s="80"/>
      <c r="ABU1" s="80"/>
      <c r="ABV1" s="80"/>
      <c r="ABW1" s="80"/>
      <c r="ABX1" s="80"/>
      <c r="ABY1" s="80"/>
      <c r="ABZ1" s="80"/>
      <c r="ACA1" s="80"/>
      <c r="ACB1" s="80"/>
      <c r="ACC1" s="80"/>
      <c r="ACD1" s="80"/>
      <c r="ACE1" s="80"/>
      <c r="ACF1" s="80"/>
      <c r="ACG1" s="80"/>
      <c r="ACH1" s="80"/>
      <c r="ACI1" s="80"/>
      <c r="ACJ1" s="80"/>
      <c r="ACK1" s="80"/>
      <c r="ACL1" s="80"/>
      <c r="ACM1" s="80"/>
      <c r="ACN1" s="80"/>
      <c r="ACO1" s="80"/>
      <c r="ACP1" s="80"/>
      <c r="ACQ1" s="80"/>
      <c r="ACR1" s="80"/>
      <c r="ACS1" s="80"/>
      <c r="ACT1" s="80"/>
      <c r="ACU1" s="80"/>
      <c r="ACV1" s="80"/>
      <c r="ACW1" s="80"/>
      <c r="ACX1" s="80"/>
      <c r="ACY1" s="80"/>
      <c r="ACZ1" s="80"/>
      <c r="ADA1" s="80"/>
      <c r="ADB1" s="80"/>
      <c r="ADC1" s="80"/>
      <c r="ADD1" s="80"/>
      <c r="ADE1" s="80"/>
      <c r="ADF1" s="80"/>
      <c r="ADG1" s="80"/>
      <c r="ADH1" s="80"/>
      <c r="ADI1" s="80"/>
      <c r="ADJ1" s="80"/>
      <c r="ADK1" s="80"/>
      <c r="ADL1" s="80"/>
      <c r="ADM1" s="80"/>
      <c r="ADN1" s="80"/>
      <c r="ADO1" s="80"/>
      <c r="ADP1" s="80"/>
      <c r="ADQ1" s="80"/>
      <c r="ADR1" s="80"/>
      <c r="ADS1" s="80"/>
      <c r="ADT1" s="80"/>
      <c r="ADU1" s="80"/>
      <c r="ADV1" s="80"/>
      <c r="ADW1" s="80"/>
      <c r="ADX1" s="80"/>
      <c r="ADY1" s="80"/>
      <c r="ADZ1" s="80"/>
      <c r="AEA1" s="80"/>
      <c r="AEB1" s="80"/>
      <c r="AEC1" s="80"/>
      <c r="AED1" s="80"/>
      <c r="AEE1" s="80"/>
      <c r="AEF1" s="80"/>
      <c r="AEG1" s="80"/>
      <c r="AEH1" s="80"/>
      <c r="AEI1" s="80"/>
      <c r="AEJ1" s="80"/>
      <c r="AEK1" s="80"/>
      <c r="AEL1" s="80"/>
      <c r="AEM1" s="80"/>
      <c r="AEN1" s="80"/>
      <c r="AEO1" s="80"/>
      <c r="AEP1" s="80"/>
      <c r="AEQ1" s="80"/>
      <c r="AER1" s="80"/>
      <c r="AES1" s="80"/>
      <c r="AET1" s="80"/>
      <c r="AEU1" s="80"/>
      <c r="AEV1" s="80"/>
      <c r="AEW1" s="80"/>
      <c r="AEX1" s="80"/>
      <c r="AEY1" s="80"/>
      <c r="AEZ1" s="80"/>
      <c r="AFA1" s="80"/>
      <c r="AFB1" s="80"/>
      <c r="AFC1" s="80"/>
      <c r="AFD1" s="80"/>
      <c r="AFE1" s="80"/>
      <c r="AFF1" s="80"/>
      <c r="AFG1" s="80"/>
      <c r="AFH1" s="80"/>
      <c r="AFI1" s="80"/>
      <c r="AFJ1" s="80"/>
      <c r="AFK1" s="80"/>
      <c r="AFL1" s="80"/>
      <c r="AFM1" s="80"/>
      <c r="AFN1" s="80"/>
      <c r="AFO1" s="80"/>
      <c r="AFP1" s="80"/>
      <c r="AFQ1" s="80"/>
      <c r="AFR1" s="80"/>
      <c r="AFS1" s="80"/>
      <c r="AFT1" s="80"/>
      <c r="AFU1" s="80"/>
      <c r="AFV1" s="80"/>
      <c r="AFW1" s="80"/>
      <c r="AFX1" s="80"/>
      <c r="AFY1" s="80"/>
      <c r="AFZ1" s="80"/>
      <c r="AGA1" s="80"/>
      <c r="AGB1" s="80"/>
      <c r="AGC1" s="80"/>
      <c r="AGD1" s="80"/>
      <c r="AGE1" s="80"/>
      <c r="AGF1" s="80"/>
      <c r="AGG1" s="80"/>
      <c r="AGH1" s="80"/>
      <c r="AGI1" s="80"/>
      <c r="AGJ1" s="80"/>
      <c r="AGK1" s="80"/>
      <c r="AGL1" s="80"/>
      <c r="AGM1" s="80"/>
      <c r="AGN1" s="80"/>
      <c r="AGO1" s="80"/>
      <c r="AGP1" s="80"/>
      <c r="AGQ1" s="80"/>
      <c r="AGR1" s="80"/>
      <c r="AGS1" s="80"/>
      <c r="AGT1" s="80"/>
      <c r="AGU1" s="80"/>
      <c r="AGV1" s="80"/>
      <c r="AGW1" s="80"/>
      <c r="AGX1" s="80"/>
      <c r="AGY1" s="80"/>
      <c r="AGZ1" s="80"/>
      <c r="AHA1" s="80"/>
      <c r="AHB1" s="80"/>
      <c r="AHC1" s="80"/>
      <c r="AHD1" s="80"/>
      <c r="AHE1" s="80"/>
      <c r="AHF1" s="80"/>
      <c r="AHG1" s="80"/>
      <c r="AHH1" s="80"/>
      <c r="AHI1" s="80"/>
      <c r="AHJ1" s="80"/>
      <c r="AHK1" s="80"/>
      <c r="AHL1" s="80"/>
      <c r="AHM1" s="80"/>
      <c r="AHN1" s="80"/>
      <c r="AHO1" s="80"/>
      <c r="AHP1" s="80"/>
      <c r="AHQ1" s="80"/>
      <c r="AHR1" s="80"/>
      <c r="AHS1" s="80"/>
      <c r="AHT1" s="80"/>
      <c r="AHU1" s="80"/>
      <c r="AHV1" s="80"/>
      <c r="AHW1" s="80"/>
      <c r="AHX1" s="80"/>
      <c r="AHY1" s="80"/>
      <c r="AHZ1" s="80"/>
      <c r="AIA1" s="80"/>
      <c r="AIB1" s="80"/>
      <c r="AIC1" s="80"/>
      <c r="AID1" s="80"/>
      <c r="AIE1" s="80"/>
      <c r="AIF1" s="80"/>
      <c r="AIG1" s="80"/>
      <c r="AIH1" s="80"/>
      <c r="AII1" s="80"/>
      <c r="AIJ1" s="80"/>
      <c r="AIK1" s="80"/>
      <c r="AIL1" s="80"/>
      <c r="AIM1" s="80"/>
      <c r="AIN1" s="80"/>
      <c r="AIO1" s="80"/>
      <c r="AIP1" s="80"/>
      <c r="AIQ1" s="80"/>
      <c r="AIR1" s="80"/>
      <c r="AIS1" s="80"/>
      <c r="AIT1" s="80"/>
      <c r="AIU1" s="80"/>
      <c r="AIV1" s="80"/>
      <c r="AIW1" s="80"/>
      <c r="AIX1" s="80"/>
      <c r="AIY1" s="80"/>
      <c r="AIZ1" s="80"/>
      <c r="AJA1" s="80"/>
      <c r="AJB1" s="80"/>
      <c r="AJC1" s="80"/>
      <c r="AJD1" s="80"/>
      <c r="AJE1" s="80"/>
      <c r="AJF1" s="80"/>
      <c r="AJG1" s="80"/>
      <c r="AJH1" s="80"/>
      <c r="AJI1" s="80"/>
      <c r="AJJ1" s="80"/>
      <c r="AJK1" s="80"/>
      <c r="AJL1" s="80"/>
      <c r="AJM1" s="80"/>
      <c r="AJN1" s="80"/>
      <c r="AJO1" s="80"/>
      <c r="AJP1" s="80"/>
      <c r="AJQ1" s="80"/>
      <c r="AJR1" s="80"/>
      <c r="AJS1" s="80"/>
      <c r="AJT1" s="80"/>
      <c r="AJU1" s="80"/>
      <c r="AJV1" s="80"/>
      <c r="AJW1" s="80"/>
      <c r="AJX1" s="80"/>
      <c r="AJY1" s="80"/>
      <c r="AJZ1" s="80"/>
      <c r="AKA1" s="80"/>
      <c r="AKB1" s="80"/>
      <c r="AKC1" s="80"/>
      <c r="AKD1" s="80"/>
      <c r="AKE1" s="80"/>
      <c r="AKF1" s="80"/>
      <c r="AKG1" s="80"/>
      <c r="AKH1" s="80"/>
      <c r="AKI1" s="80"/>
      <c r="AKJ1" s="80"/>
      <c r="AKK1" s="80"/>
      <c r="AKL1" s="80"/>
      <c r="AKM1" s="80"/>
      <c r="AKN1" s="80"/>
      <c r="AKO1" s="80"/>
      <c r="AKP1" s="80"/>
      <c r="AKQ1" s="80"/>
      <c r="AKR1" s="80"/>
      <c r="AKS1" s="80"/>
      <c r="AKT1" s="80"/>
      <c r="AKU1" s="80"/>
      <c r="AKV1" s="80"/>
      <c r="AKW1" s="80"/>
      <c r="AKX1" s="80"/>
      <c r="AKY1" s="80"/>
      <c r="AKZ1" s="80"/>
      <c r="ALA1" s="80"/>
      <c r="ALB1" s="80"/>
      <c r="ALC1" s="80"/>
      <c r="ALD1" s="80"/>
      <c r="ALE1" s="80"/>
      <c r="ALF1" s="80"/>
      <c r="ALG1" s="80"/>
      <c r="ALH1" s="80"/>
      <c r="ALI1" s="80"/>
      <c r="ALJ1" s="80"/>
      <c r="ALK1" s="80"/>
      <c r="ALL1" s="80"/>
    </row>
    <row r="2" spans="1:1000" s="81" customFormat="1" ht="21" customHeight="1">
      <c r="A2" s="443" t="s">
        <v>2</v>
      </c>
      <c r="B2" s="443"/>
      <c r="C2" s="79"/>
      <c r="D2" s="445" t="s">
        <v>3</v>
      </c>
      <c r="E2" s="445"/>
      <c r="F2" s="445"/>
      <c r="G2" s="445"/>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80"/>
      <c r="DC2" s="80"/>
      <c r="DD2" s="80"/>
      <c r="DE2" s="80"/>
      <c r="DF2" s="80"/>
      <c r="DG2" s="80"/>
      <c r="DH2" s="80"/>
      <c r="DI2" s="80"/>
      <c r="DJ2" s="80"/>
      <c r="DK2" s="80"/>
      <c r="DL2" s="80"/>
      <c r="DM2" s="80"/>
      <c r="DN2" s="80"/>
      <c r="DO2" s="80"/>
      <c r="DP2" s="80"/>
      <c r="DQ2" s="80"/>
      <c r="DR2" s="80"/>
      <c r="DS2" s="80"/>
      <c r="DT2" s="80"/>
      <c r="DU2" s="80"/>
      <c r="DV2" s="80"/>
      <c r="DW2" s="80"/>
      <c r="DX2" s="80"/>
      <c r="DY2" s="80"/>
      <c r="DZ2" s="80"/>
      <c r="EA2" s="80"/>
      <c r="EB2" s="80"/>
      <c r="EC2" s="80"/>
      <c r="ED2" s="80"/>
      <c r="EE2" s="80"/>
      <c r="EF2" s="80"/>
      <c r="EG2" s="80"/>
      <c r="EH2" s="80"/>
      <c r="EI2" s="80"/>
      <c r="EJ2" s="80"/>
      <c r="EK2" s="80"/>
      <c r="EL2" s="80"/>
      <c r="EM2" s="80"/>
      <c r="EN2" s="80"/>
      <c r="EO2" s="80"/>
      <c r="EP2" s="80"/>
      <c r="EQ2" s="80"/>
      <c r="ER2" s="80"/>
      <c r="ES2" s="80"/>
      <c r="ET2" s="80"/>
      <c r="EU2" s="80"/>
      <c r="EV2" s="80"/>
      <c r="EW2" s="80"/>
      <c r="EX2" s="80"/>
      <c r="EY2" s="80"/>
      <c r="EZ2" s="80"/>
      <c r="FA2" s="80"/>
      <c r="FB2" s="80"/>
      <c r="FC2" s="80"/>
      <c r="FD2" s="80"/>
      <c r="FE2" s="80"/>
      <c r="FF2" s="80"/>
      <c r="FG2" s="80"/>
      <c r="FH2" s="80"/>
      <c r="FI2" s="80"/>
      <c r="FJ2" s="80"/>
      <c r="FK2" s="80"/>
      <c r="FL2" s="80"/>
      <c r="FM2" s="80"/>
      <c r="FN2" s="80"/>
      <c r="FO2" s="80"/>
      <c r="FP2" s="80"/>
      <c r="FQ2" s="80"/>
      <c r="FR2" s="80"/>
      <c r="FS2" s="80"/>
      <c r="FT2" s="80"/>
      <c r="FU2" s="80"/>
      <c r="FV2" s="80"/>
      <c r="FW2" s="80"/>
      <c r="FX2" s="80"/>
      <c r="FY2" s="80"/>
      <c r="FZ2" s="80"/>
      <c r="GA2" s="80"/>
      <c r="GB2" s="80"/>
      <c r="GC2" s="80"/>
      <c r="GD2" s="80"/>
      <c r="GE2" s="80"/>
      <c r="GF2" s="80"/>
      <c r="GG2" s="80"/>
      <c r="GH2" s="80"/>
      <c r="GI2" s="80"/>
      <c r="GJ2" s="80"/>
      <c r="GK2" s="80"/>
      <c r="GL2" s="80"/>
      <c r="GM2" s="80"/>
      <c r="GN2" s="80"/>
      <c r="GO2" s="80"/>
      <c r="GP2" s="80"/>
      <c r="GQ2" s="80"/>
      <c r="GR2" s="80"/>
      <c r="GS2" s="80"/>
      <c r="GT2" s="80"/>
      <c r="GU2" s="80"/>
      <c r="GV2" s="80"/>
      <c r="GW2" s="80"/>
      <c r="GX2" s="80"/>
      <c r="GY2" s="80"/>
      <c r="GZ2" s="80"/>
      <c r="HA2" s="80"/>
      <c r="HB2" s="80"/>
      <c r="HC2" s="80"/>
      <c r="HD2" s="80"/>
      <c r="HE2" s="80"/>
      <c r="HF2" s="80"/>
      <c r="HG2" s="80"/>
      <c r="HH2" s="80"/>
      <c r="HI2" s="80"/>
      <c r="HJ2" s="80"/>
      <c r="HK2" s="80"/>
      <c r="HL2" s="80"/>
      <c r="HM2" s="80"/>
      <c r="HN2" s="80"/>
      <c r="HO2" s="80"/>
      <c r="HP2" s="80"/>
      <c r="HQ2" s="80"/>
      <c r="HR2" s="80"/>
      <c r="HS2" s="80"/>
      <c r="HT2" s="80"/>
      <c r="HU2" s="80"/>
      <c r="HV2" s="80"/>
      <c r="HW2" s="80"/>
      <c r="HX2" s="80"/>
      <c r="HY2" s="80"/>
      <c r="HZ2" s="80"/>
      <c r="IA2" s="80"/>
      <c r="IB2" s="80"/>
      <c r="IC2" s="80"/>
      <c r="ID2" s="80"/>
      <c r="IE2" s="80"/>
      <c r="IF2" s="80"/>
      <c r="IG2" s="80"/>
      <c r="IH2" s="80"/>
      <c r="II2" s="80"/>
      <c r="IJ2" s="80"/>
      <c r="IK2" s="80"/>
      <c r="IL2" s="80"/>
      <c r="IM2" s="80"/>
      <c r="IN2" s="80"/>
      <c r="IO2" s="80"/>
      <c r="IP2" s="80"/>
      <c r="IQ2" s="80"/>
      <c r="IR2" s="80"/>
      <c r="IS2" s="80"/>
      <c r="IT2" s="80"/>
      <c r="IU2" s="80"/>
      <c r="IV2" s="80"/>
      <c r="IW2" s="80"/>
      <c r="IX2" s="80"/>
      <c r="IY2" s="80"/>
      <c r="IZ2" s="80"/>
      <c r="JA2" s="80"/>
      <c r="JB2" s="80"/>
      <c r="JC2" s="80"/>
      <c r="JD2" s="80"/>
      <c r="JE2" s="80"/>
      <c r="JF2" s="80"/>
      <c r="JG2" s="80"/>
      <c r="JH2" s="80"/>
      <c r="JI2" s="80"/>
      <c r="JJ2" s="80"/>
      <c r="JK2" s="80"/>
      <c r="JL2" s="80"/>
      <c r="JM2" s="80"/>
      <c r="JN2" s="80"/>
      <c r="JO2" s="80"/>
      <c r="JP2" s="80"/>
      <c r="JQ2" s="80"/>
      <c r="JR2" s="80"/>
      <c r="JS2" s="80"/>
      <c r="JT2" s="80"/>
      <c r="JU2" s="80"/>
      <c r="JV2" s="80"/>
      <c r="JW2" s="80"/>
      <c r="JX2" s="80"/>
      <c r="JY2" s="80"/>
      <c r="JZ2" s="80"/>
      <c r="KA2" s="80"/>
      <c r="KB2" s="80"/>
      <c r="KC2" s="80"/>
      <c r="KD2" s="80"/>
      <c r="KE2" s="80"/>
      <c r="KF2" s="80"/>
      <c r="KG2" s="80"/>
      <c r="KH2" s="80"/>
      <c r="KI2" s="80"/>
      <c r="KJ2" s="80"/>
      <c r="KK2" s="80"/>
      <c r="KL2" s="80"/>
      <c r="KM2" s="80"/>
      <c r="KN2" s="80"/>
      <c r="KO2" s="80"/>
      <c r="KP2" s="80"/>
      <c r="KQ2" s="80"/>
      <c r="KR2" s="80"/>
      <c r="KS2" s="80"/>
      <c r="KT2" s="80"/>
      <c r="KU2" s="80"/>
      <c r="KV2" s="80"/>
      <c r="KW2" s="80"/>
      <c r="KX2" s="80"/>
      <c r="KY2" s="80"/>
      <c r="KZ2" s="80"/>
      <c r="LA2" s="80"/>
      <c r="LB2" s="80"/>
      <c r="LC2" s="80"/>
      <c r="LD2" s="80"/>
      <c r="LE2" s="80"/>
      <c r="LF2" s="80"/>
      <c r="LG2" s="80"/>
      <c r="LH2" s="80"/>
      <c r="LI2" s="80"/>
      <c r="LJ2" s="80"/>
      <c r="LK2" s="80"/>
      <c r="LL2" s="80"/>
      <c r="LM2" s="80"/>
      <c r="LN2" s="80"/>
      <c r="LO2" s="80"/>
      <c r="LP2" s="80"/>
      <c r="LQ2" s="80"/>
      <c r="LR2" s="80"/>
      <c r="LS2" s="80"/>
      <c r="LT2" s="80"/>
      <c r="LU2" s="80"/>
      <c r="LV2" s="80"/>
      <c r="LW2" s="80"/>
      <c r="LX2" s="80"/>
      <c r="LY2" s="80"/>
      <c r="LZ2" s="80"/>
      <c r="MA2" s="80"/>
      <c r="MB2" s="80"/>
      <c r="MC2" s="80"/>
      <c r="MD2" s="80"/>
      <c r="ME2" s="80"/>
      <c r="MF2" s="80"/>
      <c r="MG2" s="80"/>
      <c r="MH2" s="80"/>
      <c r="MI2" s="80"/>
      <c r="MJ2" s="80"/>
      <c r="MK2" s="80"/>
      <c r="ML2" s="80"/>
      <c r="MM2" s="80"/>
      <c r="MN2" s="80"/>
      <c r="MO2" s="80"/>
      <c r="MP2" s="80"/>
      <c r="MQ2" s="80"/>
      <c r="MR2" s="80"/>
      <c r="MS2" s="80"/>
      <c r="MT2" s="80"/>
      <c r="MU2" s="80"/>
      <c r="MV2" s="80"/>
      <c r="MW2" s="80"/>
      <c r="MX2" s="80"/>
      <c r="MY2" s="80"/>
      <c r="MZ2" s="80"/>
      <c r="NA2" s="80"/>
      <c r="NB2" s="80"/>
      <c r="NC2" s="80"/>
      <c r="ND2" s="80"/>
      <c r="NE2" s="80"/>
      <c r="NF2" s="80"/>
      <c r="NG2" s="80"/>
      <c r="NH2" s="80"/>
      <c r="NI2" s="80"/>
      <c r="NJ2" s="80"/>
      <c r="NK2" s="80"/>
      <c r="NL2" s="80"/>
      <c r="NM2" s="80"/>
      <c r="NN2" s="80"/>
      <c r="NO2" s="80"/>
      <c r="NP2" s="80"/>
      <c r="NQ2" s="80"/>
      <c r="NR2" s="80"/>
      <c r="NS2" s="80"/>
      <c r="NT2" s="80"/>
      <c r="NU2" s="80"/>
      <c r="NV2" s="80"/>
      <c r="NW2" s="80"/>
      <c r="NX2" s="80"/>
      <c r="NY2" s="80"/>
      <c r="NZ2" s="80"/>
      <c r="OA2" s="80"/>
      <c r="OB2" s="80"/>
      <c r="OC2" s="80"/>
      <c r="OD2" s="80"/>
      <c r="OE2" s="80"/>
      <c r="OF2" s="80"/>
      <c r="OG2" s="80"/>
      <c r="OH2" s="80"/>
      <c r="OI2" s="80"/>
      <c r="OJ2" s="80"/>
      <c r="OK2" s="80"/>
      <c r="OL2" s="80"/>
      <c r="OM2" s="80"/>
      <c r="ON2" s="80"/>
      <c r="OO2" s="80"/>
      <c r="OP2" s="80"/>
      <c r="OQ2" s="80"/>
      <c r="OR2" s="80"/>
      <c r="OS2" s="80"/>
      <c r="OT2" s="80"/>
      <c r="OU2" s="80"/>
      <c r="OV2" s="80"/>
      <c r="OW2" s="80"/>
      <c r="OX2" s="80"/>
      <c r="OY2" s="80"/>
      <c r="OZ2" s="80"/>
      <c r="PA2" s="80"/>
      <c r="PB2" s="80"/>
      <c r="PC2" s="80"/>
      <c r="PD2" s="80"/>
      <c r="PE2" s="80"/>
      <c r="PF2" s="80"/>
      <c r="PG2" s="80"/>
      <c r="PH2" s="80"/>
      <c r="PI2" s="80"/>
      <c r="PJ2" s="80"/>
      <c r="PK2" s="80"/>
      <c r="PL2" s="80"/>
      <c r="PM2" s="80"/>
      <c r="PN2" s="80"/>
      <c r="PO2" s="80"/>
      <c r="PP2" s="80"/>
      <c r="PQ2" s="80"/>
      <c r="PR2" s="80"/>
      <c r="PS2" s="80"/>
      <c r="PT2" s="80"/>
      <c r="PU2" s="80"/>
      <c r="PV2" s="80"/>
      <c r="PW2" s="80"/>
      <c r="PX2" s="80"/>
      <c r="PY2" s="80"/>
      <c r="PZ2" s="80"/>
      <c r="QA2" s="80"/>
      <c r="QB2" s="80"/>
      <c r="QC2" s="80"/>
      <c r="QD2" s="80"/>
      <c r="QE2" s="80"/>
      <c r="QF2" s="80"/>
      <c r="QG2" s="80"/>
      <c r="QH2" s="80"/>
      <c r="QI2" s="80"/>
      <c r="QJ2" s="80"/>
      <c r="QK2" s="80"/>
      <c r="QL2" s="80"/>
      <c r="QM2" s="80"/>
      <c r="QN2" s="80"/>
      <c r="QO2" s="80"/>
      <c r="QP2" s="80"/>
      <c r="QQ2" s="80"/>
      <c r="QR2" s="80"/>
      <c r="QS2" s="80"/>
      <c r="QT2" s="80"/>
      <c r="QU2" s="80"/>
      <c r="QV2" s="80"/>
      <c r="QW2" s="80"/>
      <c r="QX2" s="80"/>
      <c r="QY2" s="80"/>
      <c r="QZ2" s="80"/>
      <c r="RA2" s="80"/>
      <c r="RB2" s="80"/>
      <c r="RC2" s="80"/>
      <c r="RD2" s="80"/>
      <c r="RE2" s="80"/>
      <c r="RF2" s="80"/>
      <c r="RG2" s="80"/>
      <c r="RH2" s="80"/>
      <c r="RI2" s="80"/>
      <c r="RJ2" s="80"/>
      <c r="RK2" s="80"/>
      <c r="RL2" s="80"/>
      <c r="RM2" s="80"/>
      <c r="RN2" s="80"/>
      <c r="RO2" s="80"/>
      <c r="RP2" s="80"/>
      <c r="RQ2" s="80"/>
      <c r="RR2" s="80"/>
      <c r="RS2" s="80"/>
      <c r="RT2" s="80"/>
      <c r="RU2" s="80"/>
      <c r="RV2" s="80"/>
      <c r="RW2" s="80"/>
      <c r="RX2" s="80"/>
      <c r="RY2" s="80"/>
      <c r="RZ2" s="80"/>
      <c r="SA2" s="80"/>
      <c r="SB2" s="80"/>
      <c r="SC2" s="80"/>
      <c r="SD2" s="80"/>
      <c r="SE2" s="80"/>
      <c r="SF2" s="80"/>
      <c r="SG2" s="80"/>
      <c r="SH2" s="80"/>
      <c r="SI2" s="80"/>
      <c r="SJ2" s="80"/>
      <c r="SK2" s="80"/>
      <c r="SL2" s="80"/>
      <c r="SM2" s="80"/>
      <c r="SN2" s="80"/>
      <c r="SO2" s="80"/>
      <c r="SP2" s="80"/>
      <c r="SQ2" s="80"/>
      <c r="SR2" s="80"/>
      <c r="SS2" s="80"/>
      <c r="ST2" s="80"/>
      <c r="SU2" s="80"/>
      <c r="SV2" s="80"/>
      <c r="SW2" s="80"/>
      <c r="SX2" s="80"/>
      <c r="SY2" s="80"/>
      <c r="SZ2" s="80"/>
      <c r="TA2" s="80"/>
      <c r="TB2" s="80"/>
      <c r="TC2" s="80"/>
      <c r="TD2" s="80"/>
      <c r="TE2" s="80"/>
      <c r="TF2" s="80"/>
      <c r="TG2" s="80"/>
      <c r="TH2" s="80"/>
      <c r="TI2" s="80"/>
      <c r="TJ2" s="80"/>
      <c r="TK2" s="80"/>
      <c r="TL2" s="80"/>
      <c r="TM2" s="80"/>
      <c r="TN2" s="80"/>
      <c r="TO2" s="80"/>
      <c r="TP2" s="80"/>
      <c r="TQ2" s="80"/>
      <c r="TR2" s="80"/>
      <c r="TS2" s="80"/>
      <c r="TT2" s="80"/>
      <c r="TU2" s="80"/>
      <c r="TV2" s="80"/>
      <c r="TW2" s="80"/>
      <c r="TX2" s="80"/>
      <c r="TY2" s="80"/>
      <c r="TZ2" s="80"/>
      <c r="UA2" s="80"/>
      <c r="UB2" s="80"/>
      <c r="UC2" s="80"/>
      <c r="UD2" s="80"/>
      <c r="UE2" s="80"/>
      <c r="UF2" s="80"/>
      <c r="UG2" s="80"/>
      <c r="UH2" s="80"/>
      <c r="UI2" s="80"/>
      <c r="UJ2" s="80"/>
      <c r="UK2" s="80"/>
      <c r="UL2" s="80"/>
      <c r="UM2" s="80"/>
      <c r="UN2" s="80"/>
      <c r="UO2" s="80"/>
      <c r="UP2" s="80"/>
      <c r="UQ2" s="80"/>
      <c r="UR2" s="80"/>
      <c r="US2" s="80"/>
      <c r="UT2" s="80"/>
      <c r="UU2" s="80"/>
      <c r="UV2" s="80"/>
      <c r="UW2" s="80"/>
      <c r="UX2" s="80"/>
      <c r="UY2" s="80"/>
      <c r="UZ2" s="80"/>
      <c r="VA2" s="80"/>
      <c r="VB2" s="80"/>
      <c r="VC2" s="80"/>
      <c r="VD2" s="80"/>
      <c r="VE2" s="80"/>
      <c r="VF2" s="80"/>
      <c r="VG2" s="80"/>
      <c r="VH2" s="80"/>
      <c r="VI2" s="80"/>
      <c r="VJ2" s="80"/>
      <c r="VK2" s="80"/>
      <c r="VL2" s="80"/>
      <c r="VM2" s="80"/>
      <c r="VN2" s="80"/>
      <c r="VO2" s="80"/>
      <c r="VP2" s="80"/>
      <c r="VQ2" s="80"/>
      <c r="VR2" s="80"/>
      <c r="VS2" s="80"/>
      <c r="VT2" s="80"/>
      <c r="VU2" s="80"/>
      <c r="VV2" s="80"/>
      <c r="VW2" s="80"/>
      <c r="VX2" s="80"/>
      <c r="VY2" s="80"/>
      <c r="VZ2" s="80"/>
      <c r="WA2" s="80"/>
      <c r="WB2" s="80"/>
      <c r="WC2" s="80"/>
      <c r="WD2" s="80"/>
      <c r="WE2" s="80"/>
      <c r="WF2" s="80"/>
      <c r="WG2" s="80"/>
      <c r="WH2" s="80"/>
      <c r="WI2" s="80"/>
      <c r="WJ2" s="80"/>
      <c r="WK2" s="80"/>
      <c r="WL2" s="80"/>
      <c r="WM2" s="80"/>
      <c r="WN2" s="80"/>
      <c r="WO2" s="80"/>
      <c r="WP2" s="80"/>
      <c r="WQ2" s="80"/>
      <c r="WR2" s="80"/>
      <c r="WS2" s="80"/>
      <c r="WT2" s="80"/>
      <c r="WU2" s="80"/>
      <c r="WV2" s="80"/>
      <c r="WW2" s="80"/>
      <c r="WX2" s="80"/>
      <c r="WY2" s="80"/>
      <c r="WZ2" s="80"/>
      <c r="XA2" s="80"/>
      <c r="XB2" s="80"/>
      <c r="XC2" s="80"/>
      <c r="XD2" s="80"/>
      <c r="XE2" s="80"/>
      <c r="XF2" s="80"/>
      <c r="XG2" s="80"/>
      <c r="XH2" s="80"/>
      <c r="XI2" s="80"/>
      <c r="XJ2" s="80"/>
      <c r="XK2" s="80"/>
      <c r="XL2" s="80"/>
      <c r="XM2" s="80"/>
      <c r="XN2" s="80"/>
      <c r="XO2" s="80"/>
      <c r="XP2" s="80"/>
      <c r="XQ2" s="80"/>
      <c r="XR2" s="80"/>
      <c r="XS2" s="80"/>
      <c r="XT2" s="80"/>
      <c r="XU2" s="80"/>
      <c r="XV2" s="80"/>
      <c r="XW2" s="80"/>
      <c r="XX2" s="80"/>
      <c r="XY2" s="80"/>
      <c r="XZ2" s="80"/>
      <c r="YA2" s="80"/>
      <c r="YB2" s="80"/>
      <c r="YC2" s="80"/>
      <c r="YD2" s="80"/>
      <c r="YE2" s="80"/>
      <c r="YF2" s="80"/>
      <c r="YG2" s="80"/>
      <c r="YH2" s="80"/>
      <c r="YI2" s="80"/>
      <c r="YJ2" s="80"/>
      <c r="YK2" s="80"/>
      <c r="YL2" s="80"/>
      <c r="YM2" s="80"/>
      <c r="YN2" s="80"/>
      <c r="YO2" s="80"/>
      <c r="YP2" s="80"/>
      <c r="YQ2" s="80"/>
      <c r="YR2" s="80"/>
      <c r="YS2" s="80"/>
      <c r="YT2" s="80"/>
      <c r="YU2" s="80"/>
      <c r="YV2" s="80"/>
      <c r="YW2" s="80"/>
      <c r="YX2" s="80"/>
      <c r="YY2" s="80"/>
      <c r="YZ2" s="80"/>
      <c r="ZA2" s="80"/>
      <c r="ZB2" s="80"/>
      <c r="ZC2" s="80"/>
      <c r="ZD2" s="80"/>
      <c r="ZE2" s="80"/>
      <c r="ZF2" s="80"/>
      <c r="ZG2" s="80"/>
      <c r="ZH2" s="80"/>
      <c r="ZI2" s="80"/>
      <c r="ZJ2" s="80"/>
      <c r="ZK2" s="80"/>
      <c r="ZL2" s="80"/>
      <c r="ZM2" s="80"/>
      <c r="ZN2" s="80"/>
      <c r="ZO2" s="80"/>
      <c r="ZP2" s="80"/>
      <c r="ZQ2" s="80"/>
      <c r="ZR2" s="80"/>
      <c r="ZS2" s="80"/>
      <c r="ZT2" s="80"/>
      <c r="ZU2" s="80"/>
      <c r="ZV2" s="80"/>
      <c r="ZW2" s="80"/>
      <c r="ZX2" s="80"/>
      <c r="ZY2" s="80"/>
      <c r="ZZ2" s="80"/>
      <c r="AAA2" s="80"/>
      <c r="AAB2" s="80"/>
      <c r="AAC2" s="80"/>
      <c r="AAD2" s="80"/>
      <c r="AAE2" s="80"/>
      <c r="AAF2" s="80"/>
      <c r="AAG2" s="80"/>
      <c r="AAH2" s="80"/>
      <c r="AAI2" s="80"/>
      <c r="AAJ2" s="80"/>
      <c r="AAK2" s="80"/>
      <c r="AAL2" s="80"/>
      <c r="AAM2" s="80"/>
      <c r="AAN2" s="80"/>
      <c r="AAO2" s="80"/>
      <c r="AAP2" s="80"/>
      <c r="AAQ2" s="80"/>
      <c r="AAR2" s="80"/>
      <c r="AAS2" s="80"/>
      <c r="AAT2" s="80"/>
      <c r="AAU2" s="80"/>
      <c r="AAV2" s="80"/>
      <c r="AAW2" s="80"/>
      <c r="AAX2" s="80"/>
      <c r="AAY2" s="80"/>
      <c r="AAZ2" s="80"/>
      <c r="ABA2" s="80"/>
      <c r="ABB2" s="80"/>
      <c r="ABC2" s="80"/>
      <c r="ABD2" s="80"/>
      <c r="ABE2" s="80"/>
      <c r="ABF2" s="80"/>
      <c r="ABG2" s="80"/>
      <c r="ABH2" s="80"/>
      <c r="ABI2" s="80"/>
      <c r="ABJ2" s="80"/>
      <c r="ABK2" s="80"/>
      <c r="ABL2" s="80"/>
      <c r="ABM2" s="80"/>
      <c r="ABN2" s="80"/>
      <c r="ABO2" s="80"/>
      <c r="ABP2" s="80"/>
      <c r="ABQ2" s="80"/>
      <c r="ABR2" s="80"/>
      <c r="ABS2" s="80"/>
      <c r="ABT2" s="80"/>
      <c r="ABU2" s="80"/>
      <c r="ABV2" s="80"/>
      <c r="ABW2" s="80"/>
      <c r="ABX2" s="80"/>
      <c r="ABY2" s="80"/>
      <c r="ABZ2" s="80"/>
      <c r="ACA2" s="80"/>
      <c r="ACB2" s="80"/>
      <c r="ACC2" s="80"/>
      <c r="ACD2" s="80"/>
      <c r="ACE2" s="80"/>
      <c r="ACF2" s="80"/>
      <c r="ACG2" s="80"/>
      <c r="ACH2" s="80"/>
      <c r="ACI2" s="80"/>
      <c r="ACJ2" s="80"/>
      <c r="ACK2" s="80"/>
      <c r="ACL2" s="80"/>
      <c r="ACM2" s="80"/>
      <c r="ACN2" s="80"/>
      <c r="ACO2" s="80"/>
      <c r="ACP2" s="80"/>
      <c r="ACQ2" s="80"/>
      <c r="ACR2" s="80"/>
      <c r="ACS2" s="80"/>
      <c r="ACT2" s="80"/>
      <c r="ACU2" s="80"/>
      <c r="ACV2" s="80"/>
      <c r="ACW2" s="80"/>
      <c r="ACX2" s="80"/>
      <c r="ACY2" s="80"/>
      <c r="ACZ2" s="80"/>
      <c r="ADA2" s="80"/>
      <c r="ADB2" s="80"/>
      <c r="ADC2" s="80"/>
      <c r="ADD2" s="80"/>
      <c r="ADE2" s="80"/>
      <c r="ADF2" s="80"/>
      <c r="ADG2" s="80"/>
      <c r="ADH2" s="80"/>
      <c r="ADI2" s="80"/>
      <c r="ADJ2" s="80"/>
      <c r="ADK2" s="80"/>
      <c r="ADL2" s="80"/>
      <c r="ADM2" s="80"/>
      <c r="ADN2" s="80"/>
      <c r="ADO2" s="80"/>
      <c r="ADP2" s="80"/>
      <c r="ADQ2" s="80"/>
      <c r="ADR2" s="80"/>
      <c r="ADS2" s="80"/>
      <c r="ADT2" s="80"/>
      <c r="ADU2" s="80"/>
      <c r="ADV2" s="80"/>
      <c r="ADW2" s="80"/>
      <c r="ADX2" s="80"/>
      <c r="ADY2" s="80"/>
      <c r="ADZ2" s="80"/>
      <c r="AEA2" s="80"/>
      <c r="AEB2" s="80"/>
      <c r="AEC2" s="80"/>
      <c r="AED2" s="80"/>
      <c r="AEE2" s="80"/>
      <c r="AEF2" s="80"/>
      <c r="AEG2" s="80"/>
      <c r="AEH2" s="80"/>
      <c r="AEI2" s="80"/>
      <c r="AEJ2" s="80"/>
      <c r="AEK2" s="80"/>
      <c r="AEL2" s="80"/>
      <c r="AEM2" s="80"/>
      <c r="AEN2" s="80"/>
      <c r="AEO2" s="80"/>
      <c r="AEP2" s="80"/>
      <c r="AEQ2" s="80"/>
      <c r="AER2" s="80"/>
      <c r="AES2" s="80"/>
      <c r="AET2" s="80"/>
      <c r="AEU2" s="80"/>
      <c r="AEV2" s="80"/>
      <c r="AEW2" s="80"/>
      <c r="AEX2" s="80"/>
      <c r="AEY2" s="80"/>
      <c r="AEZ2" s="80"/>
      <c r="AFA2" s="80"/>
      <c r="AFB2" s="80"/>
      <c r="AFC2" s="80"/>
      <c r="AFD2" s="80"/>
      <c r="AFE2" s="80"/>
      <c r="AFF2" s="80"/>
      <c r="AFG2" s="80"/>
      <c r="AFH2" s="80"/>
      <c r="AFI2" s="80"/>
      <c r="AFJ2" s="80"/>
      <c r="AFK2" s="80"/>
      <c r="AFL2" s="80"/>
      <c r="AFM2" s="80"/>
      <c r="AFN2" s="80"/>
      <c r="AFO2" s="80"/>
      <c r="AFP2" s="80"/>
      <c r="AFQ2" s="80"/>
      <c r="AFR2" s="80"/>
      <c r="AFS2" s="80"/>
      <c r="AFT2" s="80"/>
      <c r="AFU2" s="80"/>
      <c r="AFV2" s="80"/>
      <c r="AFW2" s="80"/>
      <c r="AFX2" s="80"/>
      <c r="AFY2" s="80"/>
      <c r="AFZ2" s="80"/>
      <c r="AGA2" s="80"/>
      <c r="AGB2" s="80"/>
      <c r="AGC2" s="80"/>
      <c r="AGD2" s="80"/>
      <c r="AGE2" s="80"/>
      <c r="AGF2" s="80"/>
      <c r="AGG2" s="80"/>
      <c r="AGH2" s="80"/>
      <c r="AGI2" s="80"/>
      <c r="AGJ2" s="80"/>
      <c r="AGK2" s="80"/>
      <c r="AGL2" s="80"/>
      <c r="AGM2" s="80"/>
      <c r="AGN2" s="80"/>
      <c r="AGO2" s="80"/>
      <c r="AGP2" s="80"/>
      <c r="AGQ2" s="80"/>
      <c r="AGR2" s="80"/>
      <c r="AGS2" s="80"/>
      <c r="AGT2" s="80"/>
      <c r="AGU2" s="80"/>
      <c r="AGV2" s="80"/>
      <c r="AGW2" s="80"/>
      <c r="AGX2" s="80"/>
      <c r="AGY2" s="80"/>
      <c r="AGZ2" s="80"/>
      <c r="AHA2" s="80"/>
      <c r="AHB2" s="80"/>
      <c r="AHC2" s="80"/>
      <c r="AHD2" s="80"/>
      <c r="AHE2" s="80"/>
      <c r="AHF2" s="80"/>
      <c r="AHG2" s="80"/>
      <c r="AHH2" s="80"/>
      <c r="AHI2" s="80"/>
      <c r="AHJ2" s="80"/>
      <c r="AHK2" s="80"/>
      <c r="AHL2" s="80"/>
      <c r="AHM2" s="80"/>
      <c r="AHN2" s="80"/>
      <c r="AHO2" s="80"/>
      <c r="AHP2" s="80"/>
      <c r="AHQ2" s="80"/>
      <c r="AHR2" s="80"/>
      <c r="AHS2" s="80"/>
      <c r="AHT2" s="80"/>
      <c r="AHU2" s="80"/>
      <c r="AHV2" s="80"/>
      <c r="AHW2" s="80"/>
      <c r="AHX2" s="80"/>
      <c r="AHY2" s="80"/>
      <c r="AHZ2" s="80"/>
      <c r="AIA2" s="80"/>
      <c r="AIB2" s="80"/>
      <c r="AIC2" s="80"/>
      <c r="AID2" s="80"/>
      <c r="AIE2" s="80"/>
      <c r="AIF2" s="80"/>
      <c r="AIG2" s="80"/>
      <c r="AIH2" s="80"/>
      <c r="AII2" s="80"/>
      <c r="AIJ2" s="80"/>
      <c r="AIK2" s="80"/>
      <c r="AIL2" s="80"/>
      <c r="AIM2" s="80"/>
      <c r="AIN2" s="80"/>
      <c r="AIO2" s="80"/>
      <c r="AIP2" s="80"/>
      <c r="AIQ2" s="80"/>
      <c r="AIR2" s="80"/>
      <c r="AIS2" s="80"/>
      <c r="AIT2" s="80"/>
      <c r="AIU2" s="80"/>
      <c r="AIV2" s="80"/>
      <c r="AIW2" s="80"/>
      <c r="AIX2" s="80"/>
      <c r="AIY2" s="80"/>
      <c r="AIZ2" s="80"/>
      <c r="AJA2" s="80"/>
      <c r="AJB2" s="80"/>
      <c r="AJC2" s="80"/>
      <c r="AJD2" s="80"/>
      <c r="AJE2" s="80"/>
      <c r="AJF2" s="80"/>
      <c r="AJG2" s="80"/>
      <c r="AJH2" s="80"/>
      <c r="AJI2" s="80"/>
      <c r="AJJ2" s="80"/>
      <c r="AJK2" s="80"/>
      <c r="AJL2" s="80"/>
      <c r="AJM2" s="80"/>
      <c r="AJN2" s="80"/>
      <c r="AJO2" s="80"/>
      <c r="AJP2" s="80"/>
      <c r="AJQ2" s="80"/>
      <c r="AJR2" s="80"/>
      <c r="AJS2" s="80"/>
      <c r="AJT2" s="80"/>
      <c r="AJU2" s="80"/>
      <c r="AJV2" s="80"/>
      <c r="AJW2" s="80"/>
      <c r="AJX2" s="80"/>
      <c r="AJY2" s="80"/>
      <c r="AJZ2" s="80"/>
      <c r="AKA2" s="80"/>
      <c r="AKB2" s="80"/>
      <c r="AKC2" s="80"/>
      <c r="AKD2" s="80"/>
      <c r="AKE2" s="80"/>
      <c r="AKF2" s="80"/>
      <c r="AKG2" s="80"/>
      <c r="AKH2" s="80"/>
      <c r="AKI2" s="80"/>
      <c r="AKJ2" s="80"/>
      <c r="AKK2" s="80"/>
      <c r="AKL2" s="80"/>
      <c r="AKM2" s="80"/>
      <c r="AKN2" s="80"/>
      <c r="AKO2" s="80"/>
      <c r="AKP2" s="80"/>
      <c r="AKQ2" s="80"/>
      <c r="AKR2" s="80"/>
      <c r="AKS2" s="80"/>
      <c r="AKT2" s="80"/>
      <c r="AKU2" s="80"/>
      <c r="AKV2" s="80"/>
      <c r="AKW2" s="80"/>
      <c r="AKX2" s="80"/>
      <c r="AKY2" s="80"/>
      <c r="AKZ2" s="80"/>
      <c r="ALA2" s="80"/>
      <c r="ALB2" s="80"/>
      <c r="ALC2" s="80"/>
      <c r="ALD2" s="80"/>
      <c r="ALE2" s="80"/>
      <c r="ALF2" s="80"/>
      <c r="ALG2" s="80"/>
      <c r="ALH2" s="80"/>
      <c r="ALI2" s="80"/>
      <c r="ALJ2" s="80"/>
      <c r="ALK2" s="80"/>
      <c r="ALL2" s="80"/>
    </row>
    <row r="3" spans="1:1000" s="81" customFormat="1" ht="18" customHeight="1">
      <c r="A3" s="446" t="s">
        <v>4</v>
      </c>
      <c r="B3" s="446"/>
      <c r="C3" s="82"/>
      <c r="D3" s="82"/>
      <c r="E3" s="82"/>
      <c r="F3" s="82"/>
      <c r="G3" s="82"/>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80"/>
      <c r="FQ3" s="80"/>
      <c r="FR3" s="80"/>
      <c r="FS3" s="80"/>
      <c r="FT3" s="80"/>
      <c r="FU3" s="80"/>
      <c r="FV3" s="80"/>
      <c r="FW3" s="80"/>
      <c r="FX3" s="80"/>
      <c r="FY3" s="80"/>
      <c r="FZ3" s="80"/>
      <c r="GA3" s="80"/>
      <c r="GB3" s="80"/>
      <c r="GC3" s="80"/>
      <c r="GD3" s="80"/>
      <c r="GE3" s="80"/>
      <c r="GF3" s="80"/>
      <c r="GG3" s="80"/>
      <c r="GH3" s="80"/>
      <c r="GI3" s="80"/>
      <c r="GJ3" s="80"/>
      <c r="GK3" s="80"/>
      <c r="GL3" s="80"/>
      <c r="GM3" s="80"/>
      <c r="GN3" s="80"/>
      <c r="GO3" s="80"/>
      <c r="GP3" s="80"/>
      <c r="GQ3" s="80"/>
      <c r="GR3" s="80"/>
      <c r="GS3" s="80"/>
      <c r="GT3" s="80"/>
      <c r="GU3" s="80"/>
      <c r="GV3" s="80"/>
      <c r="GW3" s="80"/>
      <c r="GX3" s="80"/>
      <c r="GY3" s="80"/>
      <c r="GZ3" s="80"/>
      <c r="HA3" s="80"/>
      <c r="HB3" s="80"/>
      <c r="HC3" s="80"/>
      <c r="HD3" s="80"/>
      <c r="HE3" s="80"/>
      <c r="HF3" s="80"/>
      <c r="HG3" s="80"/>
      <c r="HH3" s="80"/>
      <c r="HI3" s="80"/>
      <c r="HJ3" s="80"/>
      <c r="HK3" s="80"/>
      <c r="HL3" s="80"/>
      <c r="HM3" s="80"/>
      <c r="HN3" s="80"/>
      <c r="HO3" s="80"/>
      <c r="HP3" s="80"/>
      <c r="HQ3" s="80"/>
      <c r="HR3" s="80"/>
      <c r="HS3" s="80"/>
      <c r="HT3" s="80"/>
      <c r="HU3" s="80"/>
      <c r="HV3" s="80"/>
      <c r="HW3" s="80"/>
      <c r="HX3" s="80"/>
      <c r="HY3" s="80"/>
      <c r="HZ3" s="80"/>
      <c r="IA3" s="80"/>
      <c r="IB3" s="80"/>
      <c r="IC3" s="80"/>
      <c r="ID3" s="80"/>
      <c r="IE3" s="80"/>
      <c r="IF3" s="80"/>
      <c r="IG3" s="80"/>
      <c r="IH3" s="80"/>
      <c r="II3" s="80"/>
      <c r="IJ3" s="80"/>
      <c r="IK3" s="80"/>
      <c r="IL3" s="80"/>
      <c r="IM3" s="80"/>
      <c r="IN3" s="80"/>
      <c r="IO3" s="80"/>
      <c r="IP3" s="80"/>
      <c r="IQ3" s="80"/>
      <c r="IR3" s="80"/>
      <c r="IS3" s="80"/>
      <c r="IT3" s="80"/>
      <c r="IU3" s="80"/>
      <c r="IV3" s="80"/>
      <c r="IW3" s="80"/>
      <c r="IX3" s="80"/>
      <c r="IY3" s="80"/>
      <c r="IZ3" s="80"/>
      <c r="JA3" s="80"/>
      <c r="JB3" s="80"/>
      <c r="JC3" s="80"/>
      <c r="JD3" s="80"/>
      <c r="JE3" s="80"/>
      <c r="JF3" s="80"/>
      <c r="JG3" s="80"/>
      <c r="JH3" s="80"/>
      <c r="JI3" s="80"/>
      <c r="JJ3" s="80"/>
      <c r="JK3" s="80"/>
      <c r="JL3" s="80"/>
      <c r="JM3" s="80"/>
      <c r="JN3" s="80"/>
      <c r="JO3" s="80"/>
      <c r="JP3" s="80"/>
      <c r="JQ3" s="80"/>
      <c r="JR3" s="80"/>
      <c r="JS3" s="80"/>
      <c r="JT3" s="80"/>
      <c r="JU3" s="80"/>
      <c r="JV3" s="80"/>
      <c r="JW3" s="80"/>
      <c r="JX3" s="80"/>
      <c r="JY3" s="80"/>
      <c r="JZ3" s="80"/>
      <c r="KA3" s="80"/>
      <c r="KB3" s="80"/>
      <c r="KC3" s="80"/>
      <c r="KD3" s="80"/>
      <c r="KE3" s="80"/>
      <c r="KF3" s="80"/>
      <c r="KG3" s="80"/>
      <c r="KH3" s="80"/>
      <c r="KI3" s="80"/>
      <c r="KJ3" s="80"/>
      <c r="KK3" s="80"/>
      <c r="KL3" s="80"/>
      <c r="KM3" s="80"/>
      <c r="KN3" s="80"/>
      <c r="KO3" s="80"/>
      <c r="KP3" s="80"/>
      <c r="KQ3" s="80"/>
      <c r="KR3" s="80"/>
      <c r="KS3" s="80"/>
      <c r="KT3" s="80"/>
      <c r="KU3" s="80"/>
      <c r="KV3" s="80"/>
      <c r="KW3" s="80"/>
      <c r="KX3" s="80"/>
      <c r="KY3" s="80"/>
      <c r="KZ3" s="80"/>
      <c r="LA3" s="80"/>
      <c r="LB3" s="80"/>
      <c r="LC3" s="80"/>
      <c r="LD3" s="80"/>
      <c r="LE3" s="80"/>
      <c r="LF3" s="80"/>
      <c r="LG3" s="80"/>
      <c r="LH3" s="80"/>
      <c r="LI3" s="80"/>
      <c r="LJ3" s="80"/>
      <c r="LK3" s="80"/>
      <c r="LL3" s="80"/>
      <c r="LM3" s="80"/>
      <c r="LN3" s="80"/>
      <c r="LO3" s="80"/>
      <c r="LP3" s="80"/>
      <c r="LQ3" s="80"/>
      <c r="LR3" s="80"/>
      <c r="LS3" s="80"/>
      <c r="LT3" s="80"/>
      <c r="LU3" s="80"/>
      <c r="LV3" s="80"/>
      <c r="LW3" s="80"/>
      <c r="LX3" s="80"/>
      <c r="LY3" s="80"/>
      <c r="LZ3" s="80"/>
      <c r="MA3" s="80"/>
      <c r="MB3" s="80"/>
      <c r="MC3" s="80"/>
      <c r="MD3" s="80"/>
      <c r="ME3" s="80"/>
      <c r="MF3" s="80"/>
      <c r="MG3" s="80"/>
      <c r="MH3" s="80"/>
      <c r="MI3" s="80"/>
      <c r="MJ3" s="80"/>
      <c r="MK3" s="80"/>
      <c r="ML3" s="80"/>
      <c r="MM3" s="80"/>
      <c r="MN3" s="80"/>
      <c r="MO3" s="80"/>
      <c r="MP3" s="80"/>
      <c r="MQ3" s="80"/>
      <c r="MR3" s="80"/>
      <c r="MS3" s="80"/>
      <c r="MT3" s="80"/>
      <c r="MU3" s="80"/>
      <c r="MV3" s="80"/>
      <c r="MW3" s="80"/>
      <c r="MX3" s="80"/>
      <c r="MY3" s="80"/>
      <c r="MZ3" s="80"/>
      <c r="NA3" s="80"/>
      <c r="NB3" s="80"/>
      <c r="NC3" s="80"/>
      <c r="ND3" s="80"/>
      <c r="NE3" s="80"/>
      <c r="NF3" s="80"/>
      <c r="NG3" s="80"/>
      <c r="NH3" s="80"/>
      <c r="NI3" s="80"/>
      <c r="NJ3" s="80"/>
      <c r="NK3" s="80"/>
      <c r="NL3" s="80"/>
      <c r="NM3" s="80"/>
      <c r="NN3" s="80"/>
      <c r="NO3" s="80"/>
      <c r="NP3" s="80"/>
      <c r="NQ3" s="80"/>
      <c r="NR3" s="80"/>
      <c r="NS3" s="80"/>
      <c r="NT3" s="80"/>
      <c r="NU3" s="80"/>
      <c r="NV3" s="80"/>
      <c r="NW3" s="80"/>
      <c r="NX3" s="80"/>
      <c r="NY3" s="80"/>
      <c r="NZ3" s="80"/>
      <c r="OA3" s="80"/>
      <c r="OB3" s="80"/>
      <c r="OC3" s="80"/>
      <c r="OD3" s="80"/>
      <c r="OE3" s="80"/>
      <c r="OF3" s="80"/>
      <c r="OG3" s="80"/>
      <c r="OH3" s="80"/>
      <c r="OI3" s="80"/>
      <c r="OJ3" s="80"/>
      <c r="OK3" s="80"/>
      <c r="OL3" s="80"/>
      <c r="OM3" s="80"/>
      <c r="ON3" s="80"/>
      <c r="OO3" s="80"/>
      <c r="OP3" s="80"/>
      <c r="OQ3" s="80"/>
      <c r="OR3" s="80"/>
      <c r="OS3" s="80"/>
      <c r="OT3" s="80"/>
      <c r="OU3" s="80"/>
      <c r="OV3" s="80"/>
      <c r="OW3" s="80"/>
      <c r="OX3" s="80"/>
      <c r="OY3" s="80"/>
      <c r="OZ3" s="80"/>
      <c r="PA3" s="80"/>
      <c r="PB3" s="80"/>
      <c r="PC3" s="80"/>
      <c r="PD3" s="80"/>
      <c r="PE3" s="80"/>
      <c r="PF3" s="80"/>
      <c r="PG3" s="80"/>
      <c r="PH3" s="80"/>
      <c r="PI3" s="80"/>
      <c r="PJ3" s="80"/>
      <c r="PK3" s="80"/>
      <c r="PL3" s="80"/>
      <c r="PM3" s="80"/>
      <c r="PN3" s="80"/>
      <c r="PO3" s="80"/>
      <c r="PP3" s="80"/>
      <c r="PQ3" s="80"/>
      <c r="PR3" s="80"/>
      <c r="PS3" s="80"/>
      <c r="PT3" s="80"/>
      <c r="PU3" s="80"/>
      <c r="PV3" s="80"/>
      <c r="PW3" s="80"/>
      <c r="PX3" s="80"/>
      <c r="PY3" s="80"/>
      <c r="PZ3" s="80"/>
      <c r="QA3" s="80"/>
      <c r="QB3" s="80"/>
      <c r="QC3" s="80"/>
      <c r="QD3" s="80"/>
      <c r="QE3" s="80"/>
      <c r="QF3" s="80"/>
      <c r="QG3" s="80"/>
      <c r="QH3" s="80"/>
      <c r="QI3" s="80"/>
      <c r="QJ3" s="80"/>
      <c r="QK3" s="80"/>
      <c r="QL3" s="80"/>
      <c r="QM3" s="80"/>
      <c r="QN3" s="80"/>
      <c r="QO3" s="80"/>
      <c r="QP3" s="80"/>
      <c r="QQ3" s="80"/>
      <c r="QR3" s="80"/>
      <c r="QS3" s="80"/>
      <c r="QT3" s="80"/>
      <c r="QU3" s="80"/>
      <c r="QV3" s="80"/>
      <c r="QW3" s="80"/>
      <c r="QX3" s="80"/>
      <c r="QY3" s="80"/>
      <c r="QZ3" s="80"/>
      <c r="RA3" s="80"/>
      <c r="RB3" s="80"/>
      <c r="RC3" s="80"/>
      <c r="RD3" s="80"/>
      <c r="RE3" s="80"/>
      <c r="RF3" s="80"/>
      <c r="RG3" s="80"/>
      <c r="RH3" s="80"/>
      <c r="RI3" s="80"/>
      <c r="RJ3" s="80"/>
      <c r="RK3" s="80"/>
      <c r="RL3" s="80"/>
      <c r="RM3" s="80"/>
      <c r="RN3" s="80"/>
      <c r="RO3" s="80"/>
      <c r="RP3" s="80"/>
      <c r="RQ3" s="80"/>
      <c r="RR3" s="80"/>
      <c r="RS3" s="80"/>
      <c r="RT3" s="80"/>
      <c r="RU3" s="80"/>
      <c r="RV3" s="80"/>
      <c r="RW3" s="80"/>
      <c r="RX3" s="80"/>
      <c r="RY3" s="80"/>
      <c r="RZ3" s="80"/>
      <c r="SA3" s="80"/>
      <c r="SB3" s="80"/>
      <c r="SC3" s="80"/>
      <c r="SD3" s="80"/>
      <c r="SE3" s="80"/>
      <c r="SF3" s="80"/>
      <c r="SG3" s="80"/>
      <c r="SH3" s="80"/>
      <c r="SI3" s="80"/>
      <c r="SJ3" s="80"/>
      <c r="SK3" s="80"/>
      <c r="SL3" s="80"/>
      <c r="SM3" s="80"/>
      <c r="SN3" s="80"/>
      <c r="SO3" s="80"/>
      <c r="SP3" s="80"/>
      <c r="SQ3" s="80"/>
      <c r="SR3" s="80"/>
      <c r="SS3" s="80"/>
      <c r="ST3" s="80"/>
      <c r="SU3" s="80"/>
      <c r="SV3" s="80"/>
      <c r="SW3" s="80"/>
      <c r="SX3" s="80"/>
      <c r="SY3" s="80"/>
      <c r="SZ3" s="80"/>
      <c r="TA3" s="80"/>
      <c r="TB3" s="80"/>
      <c r="TC3" s="80"/>
      <c r="TD3" s="80"/>
      <c r="TE3" s="80"/>
      <c r="TF3" s="80"/>
      <c r="TG3" s="80"/>
      <c r="TH3" s="80"/>
      <c r="TI3" s="80"/>
      <c r="TJ3" s="80"/>
      <c r="TK3" s="80"/>
      <c r="TL3" s="80"/>
      <c r="TM3" s="80"/>
      <c r="TN3" s="80"/>
      <c r="TO3" s="80"/>
      <c r="TP3" s="80"/>
      <c r="TQ3" s="80"/>
      <c r="TR3" s="80"/>
      <c r="TS3" s="80"/>
      <c r="TT3" s="80"/>
      <c r="TU3" s="80"/>
      <c r="TV3" s="80"/>
      <c r="TW3" s="80"/>
      <c r="TX3" s="80"/>
      <c r="TY3" s="80"/>
      <c r="TZ3" s="80"/>
      <c r="UA3" s="80"/>
      <c r="UB3" s="80"/>
      <c r="UC3" s="80"/>
      <c r="UD3" s="80"/>
      <c r="UE3" s="80"/>
      <c r="UF3" s="80"/>
      <c r="UG3" s="80"/>
      <c r="UH3" s="80"/>
      <c r="UI3" s="80"/>
      <c r="UJ3" s="80"/>
      <c r="UK3" s="80"/>
      <c r="UL3" s="80"/>
      <c r="UM3" s="80"/>
      <c r="UN3" s="80"/>
      <c r="UO3" s="80"/>
      <c r="UP3" s="80"/>
      <c r="UQ3" s="80"/>
      <c r="UR3" s="80"/>
      <c r="US3" s="80"/>
      <c r="UT3" s="80"/>
      <c r="UU3" s="80"/>
      <c r="UV3" s="80"/>
      <c r="UW3" s="80"/>
      <c r="UX3" s="80"/>
      <c r="UY3" s="80"/>
      <c r="UZ3" s="80"/>
      <c r="VA3" s="80"/>
      <c r="VB3" s="80"/>
      <c r="VC3" s="80"/>
      <c r="VD3" s="80"/>
      <c r="VE3" s="80"/>
      <c r="VF3" s="80"/>
      <c r="VG3" s="80"/>
      <c r="VH3" s="80"/>
      <c r="VI3" s="80"/>
      <c r="VJ3" s="80"/>
      <c r="VK3" s="80"/>
      <c r="VL3" s="80"/>
      <c r="VM3" s="80"/>
      <c r="VN3" s="80"/>
      <c r="VO3" s="80"/>
      <c r="VP3" s="80"/>
      <c r="VQ3" s="80"/>
      <c r="VR3" s="80"/>
      <c r="VS3" s="80"/>
      <c r="VT3" s="80"/>
      <c r="VU3" s="80"/>
      <c r="VV3" s="80"/>
      <c r="VW3" s="80"/>
      <c r="VX3" s="80"/>
      <c r="VY3" s="80"/>
      <c r="VZ3" s="80"/>
      <c r="WA3" s="80"/>
      <c r="WB3" s="80"/>
      <c r="WC3" s="80"/>
      <c r="WD3" s="80"/>
      <c r="WE3" s="80"/>
      <c r="WF3" s="80"/>
      <c r="WG3" s="80"/>
      <c r="WH3" s="80"/>
      <c r="WI3" s="80"/>
      <c r="WJ3" s="80"/>
      <c r="WK3" s="80"/>
      <c r="WL3" s="80"/>
      <c r="WM3" s="80"/>
      <c r="WN3" s="80"/>
      <c r="WO3" s="80"/>
      <c r="WP3" s="80"/>
      <c r="WQ3" s="80"/>
      <c r="WR3" s="80"/>
      <c r="WS3" s="80"/>
      <c r="WT3" s="80"/>
      <c r="WU3" s="80"/>
      <c r="WV3" s="80"/>
      <c r="WW3" s="80"/>
      <c r="WX3" s="80"/>
      <c r="WY3" s="80"/>
      <c r="WZ3" s="80"/>
      <c r="XA3" s="80"/>
      <c r="XB3" s="80"/>
      <c r="XC3" s="80"/>
      <c r="XD3" s="80"/>
      <c r="XE3" s="80"/>
      <c r="XF3" s="80"/>
      <c r="XG3" s="80"/>
      <c r="XH3" s="80"/>
      <c r="XI3" s="80"/>
      <c r="XJ3" s="80"/>
      <c r="XK3" s="80"/>
      <c r="XL3" s="80"/>
      <c r="XM3" s="80"/>
      <c r="XN3" s="80"/>
      <c r="XO3" s="80"/>
      <c r="XP3" s="80"/>
      <c r="XQ3" s="80"/>
      <c r="XR3" s="80"/>
      <c r="XS3" s="80"/>
      <c r="XT3" s="80"/>
      <c r="XU3" s="80"/>
      <c r="XV3" s="80"/>
      <c r="XW3" s="80"/>
      <c r="XX3" s="80"/>
      <c r="XY3" s="80"/>
      <c r="XZ3" s="80"/>
      <c r="YA3" s="80"/>
      <c r="YB3" s="80"/>
      <c r="YC3" s="80"/>
      <c r="YD3" s="80"/>
      <c r="YE3" s="80"/>
      <c r="YF3" s="80"/>
      <c r="YG3" s="80"/>
      <c r="YH3" s="80"/>
      <c r="YI3" s="80"/>
      <c r="YJ3" s="80"/>
      <c r="YK3" s="80"/>
      <c r="YL3" s="80"/>
      <c r="YM3" s="80"/>
      <c r="YN3" s="80"/>
      <c r="YO3" s="80"/>
      <c r="YP3" s="80"/>
      <c r="YQ3" s="80"/>
      <c r="YR3" s="80"/>
      <c r="YS3" s="80"/>
      <c r="YT3" s="80"/>
      <c r="YU3" s="80"/>
      <c r="YV3" s="80"/>
      <c r="YW3" s="80"/>
      <c r="YX3" s="80"/>
      <c r="YY3" s="80"/>
      <c r="YZ3" s="80"/>
      <c r="ZA3" s="80"/>
      <c r="ZB3" s="80"/>
      <c r="ZC3" s="80"/>
      <c r="ZD3" s="80"/>
      <c r="ZE3" s="80"/>
      <c r="ZF3" s="80"/>
      <c r="ZG3" s="80"/>
      <c r="ZH3" s="80"/>
      <c r="ZI3" s="80"/>
      <c r="ZJ3" s="80"/>
      <c r="ZK3" s="80"/>
      <c r="ZL3" s="80"/>
      <c r="ZM3" s="80"/>
      <c r="ZN3" s="80"/>
      <c r="ZO3" s="80"/>
      <c r="ZP3" s="80"/>
      <c r="ZQ3" s="80"/>
      <c r="ZR3" s="80"/>
      <c r="ZS3" s="80"/>
      <c r="ZT3" s="80"/>
      <c r="ZU3" s="80"/>
      <c r="ZV3" s="80"/>
      <c r="ZW3" s="80"/>
      <c r="ZX3" s="80"/>
      <c r="ZY3" s="80"/>
      <c r="ZZ3" s="80"/>
      <c r="AAA3" s="80"/>
      <c r="AAB3" s="80"/>
      <c r="AAC3" s="80"/>
      <c r="AAD3" s="80"/>
      <c r="AAE3" s="80"/>
      <c r="AAF3" s="80"/>
      <c r="AAG3" s="80"/>
      <c r="AAH3" s="80"/>
      <c r="AAI3" s="80"/>
      <c r="AAJ3" s="80"/>
      <c r="AAK3" s="80"/>
      <c r="AAL3" s="80"/>
      <c r="AAM3" s="80"/>
      <c r="AAN3" s="80"/>
      <c r="AAO3" s="80"/>
      <c r="AAP3" s="80"/>
      <c r="AAQ3" s="80"/>
      <c r="AAR3" s="80"/>
      <c r="AAS3" s="80"/>
      <c r="AAT3" s="80"/>
      <c r="AAU3" s="80"/>
      <c r="AAV3" s="80"/>
      <c r="AAW3" s="80"/>
      <c r="AAX3" s="80"/>
      <c r="AAY3" s="80"/>
      <c r="AAZ3" s="80"/>
      <c r="ABA3" s="80"/>
      <c r="ABB3" s="80"/>
      <c r="ABC3" s="80"/>
      <c r="ABD3" s="80"/>
      <c r="ABE3" s="80"/>
      <c r="ABF3" s="80"/>
      <c r="ABG3" s="80"/>
      <c r="ABH3" s="80"/>
      <c r="ABI3" s="80"/>
      <c r="ABJ3" s="80"/>
      <c r="ABK3" s="80"/>
      <c r="ABL3" s="80"/>
      <c r="ABM3" s="80"/>
      <c r="ABN3" s="80"/>
      <c r="ABO3" s="80"/>
      <c r="ABP3" s="80"/>
      <c r="ABQ3" s="80"/>
      <c r="ABR3" s="80"/>
      <c r="ABS3" s="80"/>
      <c r="ABT3" s="80"/>
      <c r="ABU3" s="80"/>
      <c r="ABV3" s="80"/>
      <c r="ABW3" s="80"/>
      <c r="ABX3" s="80"/>
      <c r="ABY3" s="80"/>
      <c r="ABZ3" s="80"/>
      <c r="ACA3" s="80"/>
      <c r="ACB3" s="80"/>
      <c r="ACC3" s="80"/>
      <c r="ACD3" s="80"/>
      <c r="ACE3" s="80"/>
      <c r="ACF3" s="80"/>
      <c r="ACG3" s="80"/>
      <c r="ACH3" s="80"/>
      <c r="ACI3" s="80"/>
      <c r="ACJ3" s="80"/>
      <c r="ACK3" s="80"/>
      <c r="ACL3" s="80"/>
      <c r="ACM3" s="80"/>
      <c r="ACN3" s="80"/>
      <c r="ACO3" s="80"/>
      <c r="ACP3" s="80"/>
      <c r="ACQ3" s="80"/>
      <c r="ACR3" s="80"/>
      <c r="ACS3" s="80"/>
      <c r="ACT3" s="80"/>
      <c r="ACU3" s="80"/>
      <c r="ACV3" s="80"/>
      <c r="ACW3" s="80"/>
      <c r="ACX3" s="80"/>
      <c r="ACY3" s="80"/>
      <c r="ACZ3" s="80"/>
      <c r="ADA3" s="80"/>
      <c r="ADB3" s="80"/>
      <c r="ADC3" s="80"/>
      <c r="ADD3" s="80"/>
      <c r="ADE3" s="80"/>
      <c r="ADF3" s="80"/>
      <c r="ADG3" s="80"/>
      <c r="ADH3" s="80"/>
      <c r="ADI3" s="80"/>
      <c r="ADJ3" s="80"/>
      <c r="ADK3" s="80"/>
      <c r="ADL3" s="80"/>
      <c r="ADM3" s="80"/>
      <c r="ADN3" s="80"/>
      <c r="ADO3" s="80"/>
      <c r="ADP3" s="80"/>
      <c r="ADQ3" s="80"/>
      <c r="ADR3" s="80"/>
      <c r="ADS3" s="80"/>
      <c r="ADT3" s="80"/>
      <c r="ADU3" s="80"/>
      <c r="ADV3" s="80"/>
      <c r="ADW3" s="80"/>
      <c r="ADX3" s="80"/>
      <c r="ADY3" s="80"/>
      <c r="ADZ3" s="80"/>
      <c r="AEA3" s="80"/>
      <c r="AEB3" s="80"/>
      <c r="AEC3" s="80"/>
      <c r="AED3" s="80"/>
      <c r="AEE3" s="80"/>
      <c r="AEF3" s="80"/>
      <c r="AEG3" s="80"/>
      <c r="AEH3" s="80"/>
      <c r="AEI3" s="80"/>
      <c r="AEJ3" s="80"/>
      <c r="AEK3" s="80"/>
      <c r="AEL3" s="80"/>
      <c r="AEM3" s="80"/>
      <c r="AEN3" s="80"/>
      <c r="AEO3" s="80"/>
      <c r="AEP3" s="80"/>
      <c r="AEQ3" s="80"/>
      <c r="AER3" s="80"/>
      <c r="AES3" s="80"/>
      <c r="AET3" s="80"/>
      <c r="AEU3" s="80"/>
      <c r="AEV3" s="80"/>
      <c r="AEW3" s="80"/>
      <c r="AEX3" s="80"/>
      <c r="AEY3" s="80"/>
      <c r="AEZ3" s="80"/>
      <c r="AFA3" s="80"/>
      <c r="AFB3" s="80"/>
      <c r="AFC3" s="80"/>
      <c r="AFD3" s="80"/>
      <c r="AFE3" s="80"/>
      <c r="AFF3" s="80"/>
      <c r="AFG3" s="80"/>
      <c r="AFH3" s="80"/>
      <c r="AFI3" s="80"/>
      <c r="AFJ3" s="80"/>
      <c r="AFK3" s="80"/>
      <c r="AFL3" s="80"/>
      <c r="AFM3" s="80"/>
      <c r="AFN3" s="80"/>
      <c r="AFO3" s="80"/>
      <c r="AFP3" s="80"/>
      <c r="AFQ3" s="80"/>
      <c r="AFR3" s="80"/>
      <c r="AFS3" s="80"/>
      <c r="AFT3" s="80"/>
      <c r="AFU3" s="80"/>
      <c r="AFV3" s="80"/>
      <c r="AFW3" s="80"/>
      <c r="AFX3" s="80"/>
      <c r="AFY3" s="80"/>
      <c r="AFZ3" s="80"/>
      <c r="AGA3" s="80"/>
      <c r="AGB3" s="80"/>
      <c r="AGC3" s="80"/>
      <c r="AGD3" s="80"/>
      <c r="AGE3" s="80"/>
      <c r="AGF3" s="80"/>
      <c r="AGG3" s="80"/>
      <c r="AGH3" s="80"/>
      <c r="AGI3" s="80"/>
      <c r="AGJ3" s="80"/>
      <c r="AGK3" s="80"/>
      <c r="AGL3" s="80"/>
      <c r="AGM3" s="80"/>
      <c r="AGN3" s="80"/>
      <c r="AGO3" s="80"/>
      <c r="AGP3" s="80"/>
      <c r="AGQ3" s="80"/>
      <c r="AGR3" s="80"/>
      <c r="AGS3" s="80"/>
      <c r="AGT3" s="80"/>
      <c r="AGU3" s="80"/>
      <c r="AGV3" s="80"/>
      <c r="AGW3" s="80"/>
      <c r="AGX3" s="80"/>
      <c r="AGY3" s="80"/>
      <c r="AGZ3" s="80"/>
      <c r="AHA3" s="80"/>
      <c r="AHB3" s="80"/>
      <c r="AHC3" s="80"/>
      <c r="AHD3" s="80"/>
      <c r="AHE3" s="80"/>
      <c r="AHF3" s="80"/>
      <c r="AHG3" s="80"/>
      <c r="AHH3" s="80"/>
      <c r="AHI3" s="80"/>
      <c r="AHJ3" s="80"/>
      <c r="AHK3" s="80"/>
      <c r="AHL3" s="80"/>
      <c r="AHM3" s="80"/>
      <c r="AHN3" s="80"/>
      <c r="AHO3" s="80"/>
      <c r="AHP3" s="80"/>
      <c r="AHQ3" s="80"/>
      <c r="AHR3" s="80"/>
      <c r="AHS3" s="80"/>
      <c r="AHT3" s="80"/>
      <c r="AHU3" s="80"/>
      <c r="AHV3" s="80"/>
      <c r="AHW3" s="80"/>
      <c r="AHX3" s="80"/>
      <c r="AHY3" s="80"/>
      <c r="AHZ3" s="80"/>
      <c r="AIA3" s="80"/>
      <c r="AIB3" s="80"/>
      <c r="AIC3" s="80"/>
      <c r="AID3" s="80"/>
      <c r="AIE3" s="80"/>
      <c r="AIF3" s="80"/>
      <c r="AIG3" s="80"/>
      <c r="AIH3" s="80"/>
      <c r="AII3" s="80"/>
      <c r="AIJ3" s="80"/>
      <c r="AIK3" s="80"/>
      <c r="AIL3" s="80"/>
      <c r="AIM3" s="80"/>
      <c r="AIN3" s="80"/>
      <c r="AIO3" s="80"/>
      <c r="AIP3" s="80"/>
      <c r="AIQ3" s="80"/>
      <c r="AIR3" s="80"/>
      <c r="AIS3" s="80"/>
      <c r="AIT3" s="80"/>
      <c r="AIU3" s="80"/>
      <c r="AIV3" s="80"/>
      <c r="AIW3" s="80"/>
      <c r="AIX3" s="80"/>
      <c r="AIY3" s="80"/>
      <c r="AIZ3" s="80"/>
      <c r="AJA3" s="80"/>
      <c r="AJB3" s="80"/>
      <c r="AJC3" s="80"/>
      <c r="AJD3" s="80"/>
      <c r="AJE3" s="80"/>
      <c r="AJF3" s="80"/>
      <c r="AJG3" s="80"/>
      <c r="AJH3" s="80"/>
      <c r="AJI3" s="80"/>
      <c r="AJJ3" s="80"/>
      <c r="AJK3" s="80"/>
      <c r="AJL3" s="80"/>
      <c r="AJM3" s="80"/>
      <c r="AJN3" s="80"/>
      <c r="AJO3" s="80"/>
      <c r="AJP3" s="80"/>
      <c r="AJQ3" s="80"/>
      <c r="AJR3" s="80"/>
      <c r="AJS3" s="80"/>
      <c r="AJT3" s="80"/>
      <c r="AJU3" s="80"/>
      <c r="AJV3" s="80"/>
      <c r="AJW3" s="80"/>
      <c r="AJX3" s="80"/>
      <c r="AJY3" s="80"/>
      <c r="AJZ3" s="80"/>
      <c r="AKA3" s="80"/>
      <c r="AKB3" s="80"/>
      <c r="AKC3" s="80"/>
      <c r="AKD3" s="80"/>
      <c r="AKE3" s="80"/>
      <c r="AKF3" s="80"/>
      <c r="AKG3" s="80"/>
      <c r="AKH3" s="80"/>
      <c r="AKI3" s="80"/>
      <c r="AKJ3" s="80"/>
      <c r="AKK3" s="80"/>
      <c r="AKL3" s="80"/>
      <c r="AKM3" s="80"/>
      <c r="AKN3" s="80"/>
      <c r="AKO3" s="80"/>
      <c r="AKP3" s="80"/>
      <c r="AKQ3" s="80"/>
      <c r="AKR3" s="80"/>
      <c r="AKS3" s="80"/>
      <c r="AKT3" s="80"/>
      <c r="AKU3" s="80"/>
      <c r="AKV3" s="80"/>
      <c r="AKW3" s="80"/>
      <c r="AKX3" s="80"/>
      <c r="AKY3" s="80"/>
      <c r="AKZ3" s="80"/>
      <c r="ALA3" s="80"/>
      <c r="ALB3" s="80"/>
      <c r="ALC3" s="80"/>
      <c r="ALD3" s="80"/>
      <c r="ALE3" s="80"/>
      <c r="ALF3" s="80"/>
      <c r="ALG3" s="80"/>
      <c r="ALH3" s="80"/>
      <c r="ALI3" s="80"/>
      <c r="ALJ3" s="80"/>
      <c r="ALK3" s="80"/>
      <c r="ALL3" s="80"/>
    </row>
    <row r="4" spans="1:1000" s="81" customFormat="1" ht="18" customHeight="1">
      <c r="A4" s="442" t="s">
        <v>5</v>
      </c>
      <c r="B4" s="442"/>
      <c r="C4" s="432" t="str">
        <f>KDOL!C4</f>
        <v>Thành phố Hồ Chi Minh, ngày 02 tháng 12 năm 2024</v>
      </c>
      <c r="D4" s="432"/>
      <c r="E4" s="432"/>
      <c r="F4" s="432"/>
      <c r="G4" s="432"/>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c r="FW4" s="80"/>
      <c r="FX4" s="80"/>
      <c r="FY4" s="80"/>
      <c r="FZ4" s="80"/>
      <c r="GA4" s="80"/>
      <c r="GB4" s="80"/>
      <c r="GC4" s="80"/>
      <c r="GD4" s="80"/>
      <c r="GE4" s="80"/>
      <c r="GF4" s="80"/>
      <c r="GG4" s="80"/>
      <c r="GH4" s="80"/>
      <c r="GI4" s="80"/>
      <c r="GJ4" s="80"/>
      <c r="GK4" s="80"/>
      <c r="GL4" s="80"/>
      <c r="GM4" s="80"/>
      <c r="GN4" s="80"/>
      <c r="GO4" s="80"/>
      <c r="GP4" s="80"/>
      <c r="GQ4" s="80"/>
      <c r="GR4" s="80"/>
      <c r="GS4" s="80"/>
      <c r="GT4" s="80"/>
      <c r="GU4" s="80"/>
      <c r="GV4" s="80"/>
      <c r="GW4" s="80"/>
      <c r="GX4" s="80"/>
      <c r="GY4" s="80"/>
      <c r="GZ4" s="80"/>
      <c r="HA4" s="80"/>
      <c r="HB4" s="80"/>
      <c r="HC4" s="80"/>
      <c r="HD4" s="80"/>
      <c r="HE4" s="80"/>
      <c r="HF4" s="80"/>
      <c r="HG4" s="80"/>
      <c r="HH4" s="80"/>
      <c r="HI4" s="80"/>
      <c r="HJ4" s="80"/>
      <c r="HK4" s="80"/>
      <c r="HL4" s="80"/>
      <c r="HM4" s="80"/>
      <c r="HN4" s="80"/>
      <c r="HO4" s="80"/>
      <c r="HP4" s="80"/>
      <c r="HQ4" s="80"/>
      <c r="HR4" s="80"/>
      <c r="HS4" s="80"/>
      <c r="HT4" s="80"/>
      <c r="HU4" s="80"/>
      <c r="HV4" s="80"/>
      <c r="HW4" s="80"/>
      <c r="HX4" s="80"/>
      <c r="HY4" s="80"/>
      <c r="HZ4" s="80"/>
      <c r="IA4" s="80"/>
      <c r="IB4" s="80"/>
      <c r="IC4" s="80"/>
      <c r="ID4" s="80"/>
      <c r="IE4" s="80"/>
      <c r="IF4" s="80"/>
      <c r="IG4" s="80"/>
      <c r="IH4" s="80"/>
      <c r="II4" s="80"/>
      <c r="IJ4" s="80"/>
      <c r="IK4" s="80"/>
      <c r="IL4" s="80"/>
      <c r="IM4" s="80"/>
      <c r="IN4" s="80"/>
      <c r="IO4" s="80"/>
      <c r="IP4" s="80"/>
      <c r="IQ4" s="80"/>
      <c r="IR4" s="80"/>
      <c r="IS4" s="80"/>
      <c r="IT4" s="80"/>
      <c r="IU4" s="80"/>
      <c r="IV4" s="80"/>
      <c r="IW4" s="80"/>
      <c r="IX4" s="80"/>
      <c r="IY4" s="80"/>
      <c r="IZ4" s="80"/>
      <c r="JA4" s="80"/>
      <c r="JB4" s="80"/>
      <c r="JC4" s="80"/>
      <c r="JD4" s="80"/>
      <c r="JE4" s="80"/>
      <c r="JF4" s="80"/>
      <c r="JG4" s="80"/>
      <c r="JH4" s="80"/>
      <c r="JI4" s="80"/>
      <c r="JJ4" s="80"/>
      <c r="JK4" s="80"/>
      <c r="JL4" s="80"/>
      <c r="JM4" s="80"/>
      <c r="JN4" s="80"/>
      <c r="JO4" s="80"/>
      <c r="JP4" s="80"/>
      <c r="JQ4" s="80"/>
      <c r="JR4" s="80"/>
      <c r="JS4" s="80"/>
      <c r="JT4" s="80"/>
      <c r="JU4" s="80"/>
      <c r="JV4" s="80"/>
      <c r="JW4" s="80"/>
      <c r="JX4" s="80"/>
      <c r="JY4" s="80"/>
      <c r="JZ4" s="80"/>
      <c r="KA4" s="80"/>
      <c r="KB4" s="80"/>
      <c r="KC4" s="80"/>
      <c r="KD4" s="80"/>
      <c r="KE4" s="80"/>
      <c r="KF4" s="80"/>
      <c r="KG4" s="80"/>
      <c r="KH4" s="80"/>
      <c r="KI4" s="80"/>
      <c r="KJ4" s="80"/>
      <c r="KK4" s="80"/>
      <c r="KL4" s="80"/>
      <c r="KM4" s="80"/>
      <c r="KN4" s="80"/>
      <c r="KO4" s="80"/>
      <c r="KP4" s="80"/>
      <c r="KQ4" s="80"/>
      <c r="KR4" s="80"/>
      <c r="KS4" s="80"/>
      <c r="KT4" s="80"/>
      <c r="KU4" s="80"/>
      <c r="KV4" s="80"/>
      <c r="KW4" s="80"/>
      <c r="KX4" s="80"/>
      <c r="KY4" s="80"/>
      <c r="KZ4" s="80"/>
      <c r="LA4" s="80"/>
      <c r="LB4" s="80"/>
      <c r="LC4" s="80"/>
      <c r="LD4" s="80"/>
      <c r="LE4" s="80"/>
      <c r="LF4" s="80"/>
      <c r="LG4" s="80"/>
      <c r="LH4" s="80"/>
      <c r="LI4" s="80"/>
      <c r="LJ4" s="80"/>
      <c r="LK4" s="80"/>
      <c r="LL4" s="80"/>
      <c r="LM4" s="80"/>
      <c r="LN4" s="80"/>
      <c r="LO4" s="80"/>
      <c r="LP4" s="80"/>
      <c r="LQ4" s="80"/>
      <c r="LR4" s="80"/>
      <c r="LS4" s="80"/>
      <c r="LT4" s="80"/>
      <c r="LU4" s="80"/>
      <c r="LV4" s="80"/>
      <c r="LW4" s="80"/>
      <c r="LX4" s="80"/>
      <c r="LY4" s="80"/>
      <c r="LZ4" s="80"/>
      <c r="MA4" s="80"/>
      <c r="MB4" s="80"/>
      <c r="MC4" s="80"/>
      <c r="MD4" s="80"/>
      <c r="ME4" s="80"/>
      <c r="MF4" s="80"/>
      <c r="MG4" s="80"/>
      <c r="MH4" s="80"/>
      <c r="MI4" s="80"/>
      <c r="MJ4" s="80"/>
      <c r="MK4" s="80"/>
      <c r="ML4" s="80"/>
      <c r="MM4" s="80"/>
      <c r="MN4" s="80"/>
      <c r="MO4" s="80"/>
      <c r="MP4" s="80"/>
      <c r="MQ4" s="80"/>
      <c r="MR4" s="80"/>
      <c r="MS4" s="80"/>
      <c r="MT4" s="80"/>
      <c r="MU4" s="80"/>
      <c r="MV4" s="80"/>
      <c r="MW4" s="80"/>
      <c r="MX4" s="80"/>
      <c r="MY4" s="80"/>
      <c r="MZ4" s="80"/>
      <c r="NA4" s="80"/>
      <c r="NB4" s="80"/>
      <c r="NC4" s="80"/>
      <c r="ND4" s="80"/>
      <c r="NE4" s="80"/>
      <c r="NF4" s="80"/>
      <c r="NG4" s="80"/>
      <c r="NH4" s="80"/>
      <c r="NI4" s="80"/>
      <c r="NJ4" s="80"/>
      <c r="NK4" s="80"/>
      <c r="NL4" s="80"/>
      <c r="NM4" s="80"/>
      <c r="NN4" s="80"/>
      <c r="NO4" s="80"/>
      <c r="NP4" s="80"/>
      <c r="NQ4" s="80"/>
      <c r="NR4" s="80"/>
      <c r="NS4" s="80"/>
      <c r="NT4" s="80"/>
      <c r="NU4" s="80"/>
      <c r="NV4" s="80"/>
      <c r="NW4" s="80"/>
      <c r="NX4" s="80"/>
      <c r="NY4" s="80"/>
      <c r="NZ4" s="80"/>
      <c r="OA4" s="80"/>
      <c r="OB4" s="80"/>
      <c r="OC4" s="80"/>
      <c r="OD4" s="80"/>
      <c r="OE4" s="80"/>
      <c r="OF4" s="80"/>
      <c r="OG4" s="80"/>
      <c r="OH4" s="80"/>
      <c r="OI4" s="80"/>
      <c r="OJ4" s="80"/>
      <c r="OK4" s="80"/>
      <c r="OL4" s="80"/>
      <c r="OM4" s="80"/>
      <c r="ON4" s="80"/>
      <c r="OO4" s="80"/>
      <c r="OP4" s="80"/>
      <c r="OQ4" s="80"/>
      <c r="OR4" s="80"/>
      <c r="OS4" s="80"/>
      <c r="OT4" s="80"/>
      <c r="OU4" s="80"/>
      <c r="OV4" s="80"/>
      <c r="OW4" s="80"/>
      <c r="OX4" s="80"/>
      <c r="OY4" s="80"/>
      <c r="OZ4" s="80"/>
      <c r="PA4" s="80"/>
      <c r="PB4" s="80"/>
      <c r="PC4" s="80"/>
      <c r="PD4" s="80"/>
      <c r="PE4" s="80"/>
      <c r="PF4" s="80"/>
      <c r="PG4" s="80"/>
      <c r="PH4" s="80"/>
      <c r="PI4" s="80"/>
      <c r="PJ4" s="80"/>
      <c r="PK4" s="80"/>
      <c r="PL4" s="80"/>
      <c r="PM4" s="80"/>
      <c r="PN4" s="80"/>
      <c r="PO4" s="80"/>
      <c r="PP4" s="80"/>
      <c r="PQ4" s="80"/>
      <c r="PR4" s="80"/>
      <c r="PS4" s="80"/>
      <c r="PT4" s="80"/>
      <c r="PU4" s="80"/>
      <c r="PV4" s="80"/>
      <c r="PW4" s="80"/>
      <c r="PX4" s="80"/>
      <c r="PY4" s="80"/>
      <c r="PZ4" s="80"/>
      <c r="QA4" s="80"/>
      <c r="QB4" s="80"/>
      <c r="QC4" s="80"/>
      <c r="QD4" s="80"/>
      <c r="QE4" s="80"/>
      <c r="QF4" s="80"/>
      <c r="QG4" s="80"/>
      <c r="QH4" s="80"/>
      <c r="QI4" s="80"/>
      <c r="QJ4" s="80"/>
      <c r="QK4" s="80"/>
      <c r="QL4" s="80"/>
      <c r="QM4" s="80"/>
      <c r="QN4" s="80"/>
      <c r="QO4" s="80"/>
      <c r="QP4" s="80"/>
      <c r="QQ4" s="80"/>
      <c r="QR4" s="80"/>
      <c r="QS4" s="80"/>
      <c r="QT4" s="80"/>
      <c r="QU4" s="80"/>
      <c r="QV4" s="80"/>
      <c r="QW4" s="80"/>
      <c r="QX4" s="80"/>
      <c r="QY4" s="80"/>
      <c r="QZ4" s="80"/>
      <c r="RA4" s="80"/>
      <c r="RB4" s="80"/>
      <c r="RC4" s="80"/>
      <c r="RD4" s="80"/>
      <c r="RE4" s="80"/>
      <c r="RF4" s="80"/>
      <c r="RG4" s="80"/>
      <c r="RH4" s="80"/>
      <c r="RI4" s="80"/>
      <c r="RJ4" s="80"/>
      <c r="RK4" s="80"/>
      <c r="RL4" s="80"/>
      <c r="RM4" s="80"/>
      <c r="RN4" s="80"/>
      <c r="RO4" s="80"/>
      <c r="RP4" s="80"/>
      <c r="RQ4" s="80"/>
      <c r="RR4" s="80"/>
      <c r="RS4" s="80"/>
      <c r="RT4" s="80"/>
      <c r="RU4" s="80"/>
      <c r="RV4" s="80"/>
      <c r="RW4" s="80"/>
      <c r="RX4" s="80"/>
      <c r="RY4" s="80"/>
      <c r="RZ4" s="80"/>
      <c r="SA4" s="80"/>
      <c r="SB4" s="80"/>
      <c r="SC4" s="80"/>
      <c r="SD4" s="80"/>
      <c r="SE4" s="80"/>
      <c r="SF4" s="80"/>
      <c r="SG4" s="80"/>
      <c r="SH4" s="80"/>
      <c r="SI4" s="80"/>
      <c r="SJ4" s="80"/>
      <c r="SK4" s="80"/>
      <c r="SL4" s="80"/>
      <c r="SM4" s="80"/>
      <c r="SN4" s="80"/>
      <c r="SO4" s="80"/>
      <c r="SP4" s="80"/>
      <c r="SQ4" s="80"/>
      <c r="SR4" s="80"/>
      <c r="SS4" s="80"/>
      <c r="ST4" s="80"/>
      <c r="SU4" s="80"/>
      <c r="SV4" s="80"/>
      <c r="SW4" s="80"/>
      <c r="SX4" s="80"/>
      <c r="SY4" s="80"/>
      <c r="SZ4" s="80"/>
      <c r="TA4" s="80"/>
      <c r="TB4" s="80"/>
      <c r="TC4" s="80"/>
      <c r="TD4" s="80"/>
      <c r="TE4" s="80"/>
      <c r="TF4" s="80"/>
      <c r="TG4" s="80"/>
      <c r="TH4" s="80"/>
      <c r="TI4" s="80"/>
      <c r="TJ4" s="80"/>
      <c r="TK4" s="80"/>
      <c r="TL4" s="80"/>
      <c r="TM4" s="80"/>
      <c r="TN4" s="80"/>
      <c r="TO4" s="80"/>
      <c r="TP4" s="80"/>
      <c r="TQ4" s="80"/>
      <c r="TR4" s="80"/>
      <c r="TS4" s="80"/>
      <c r="TT4" s="80"/>
      <c r="TU4" s="80"/>
      <c r="TV4" s="80"/>
      <c r="TW4" s="80"/>
      <c r="TX4" s="80"/>
      <c r="TY4" s="80"/>
      <c r="TZ4" s="80"/>
      <c r="UA4" s="80"/>
      <c r="UB4" s="80"/>
      <c r="UC4" s="80"/>
      <c r="UD4" s="80"/>
      <c r="UE4" s="80"/>
      <c r="UF4" s="80"/>
      <c r="UG4" s="80"/>
      <c r="UH4" s="80"/>
      <c r="UI4" s="80"/>
      <c r="UJ4" s="80"/>
      <c r="UK4" s="80"/>
      <c r="UL4" s="80"/>
      <c r="UM4" s="80"/>
      <c r="UN4" s="80"/>
      <c r="UO4" s="80"/>
      <c r="UP4" s="80"/>
      <c r="UQ4" s="80"/>
      <c r="UR4" s="80"/>
      <c r="US4" s="80"/>
      <c r="UT4" s="80"/>
      <c r="UU4" s="80"/>
      <c r="UV4" s="80"/>
      <c r="UW4" s="80"/>
      <c r="UX4" s="80"/>
      <c r="UY4" s="80"/>
      <c r="UZ4" s="80"/>
      <c r="VA4" s="80"/>
      <c r="VB4" s="80"/>
      <c r="VC4" s="80"/>
      <c r="VD4" s="80"/>
      <c r="VE4" s="80"/>
      <c r="VF4" s="80"/>
      <c r="VG4" s="80"/>
      <c r="VH4" s="80"/>
      <c r="VI4" s="80"/>
      <c r="VJ4" s="80"/>
      <c r="VK4" s="80"/>
      <c r="VL4" s="80"/>
      <c r="VM4" s="80"/>
      <c r="VN4" s="80"/>
      <c r="VO4" s="80"/>
      <c r="VP4" s="80"/>
      <c r="VQ4" s="80"/>
      <c r="VR4" s="80"/>
      <c r="VS4" s="80"/>
      <c r="VT4" s="80"/>
      <c r="VU4" s="80"/>
      <c r="VV4" s="80"/>
      <c r="VW4" s="80"/>
      <c r="VX4" s="80"/>
      <c r="VY4" s="80"/>
      <c r="VZ4" s="80"/>
      <c r="WA4" s="80"/>
      <c r="WB4" s="80"/>
      <c r="WC4" s="80"/>
      <c r="WD4" s="80"/>
      <c r="WE4" s="80"/>
      <c r="WF4" s="80"/>
      <c r="WG4" s="80"/>
      <c r="WH4" s="80"/>
      <c r="WI4" s="80"/>
      <c r="WJ4" s="80"/>
      <c r="WK4" s="80"/>
      <c r="WL4" s="80"/>
      <c r="WM4" s="80"/>
      <c r="WN4" s="80"/>
      <c r="WO4" s="80"/>
      <c r="WP4" s="80"/>
      <c r="WQ4" s="80"/>
      <c r="WR4" s="80"/>
      <c r="WS4" s="80"/>
      <c r="WT4" s="80"/>
      <c r="WU4" s="80"/>
      <c r="WV4" s="80"/>
      <c r="WW4" s="80"/>
      <c r="WX4" s="80"/>
      <c r="WY4" s="80"/>
      <c r="WZ4" s="80"/>
      <c r="XA4" s="80"/>
      <c r="XB4" s="80"/>
      <c r="XC4" s="80"/>
      <c r="XD4" s="80"/>
      <c r="XE4" s="80"/>
      <c r="XF4" s="80"/>
      <c r="XG4" s="80"/>
      <c r="XH4" s="80"/>
      <c r="XI4" s="80"/>
      <c r="XJ4" s="80"/>
      <c r="XK4" s="80"/>
      <c r="XL4" s="80"/>
      <c r="XM4" s="80"/>
      <c r="XN4" s="80"/>
      <c r="XO4" s="80"/>
      <c r="XP4" s="80"/>
      <c r="XQ4" s="80"/>
      <c r="XR4" s="80"/>
      <c r="XS4" s="80"/>
      <c r="XT4" s="80"/>
      <c r="XU4" s="80"/>
      <c r="XV4" s="80"/>
      <c r="XW4" s="80"/>
      <c r="XX4" s="80"/>
      <c r="XY4" s="80"/>
      <c r="XZ4" s="80"/>
      <c r="YA4" s="80"/>
      <c r="YB4" s="80"/>
      <c r="YC4" s="80"/>
      <c r="YD4" s="80"/>
      <c r="YE4" s="80"/>
      <c r="YF4" s="80"/>
      <c r="YG4" s="80"/>
      <c r="YH4" s="80"/>
      <c r="YI4" s="80"/>
      <c r="YJ4" s="80"/>
      <c r="YK4" s="80"/>
      <c r="YL4" s="80"/>
      <c r="YM4" s="80"/>
      <c r="YN4" s="80"/>
      <c r="YO4" s="80"/>
      <c r="YP4" s="80"/>
      <c r="YQ4" s="80"/>
      <c r="YR4" s="80"/>
      <c r="YS4" s="80"/>
      <c r="YT4" s="80"/>
      <c r="YU4" s="80"/>
      <c r="YV4" s="80"/>
      <c r="YW4" s="80"/>
      <c r="YX4" s="80"/>
      <c r="YY4" s="80"/>
      <c r="YZ4" s="80"/>
      <c r="ZA4" s="80"/>
      <c r="ZB4" s="80"/>
      <c r="ZC4" s="80"/>
      <c r="ZD4" s="80"/>
      <c r="ZE4" s="80"/>
      <c r="ZF4" s="80"/>
      <c r="ZG4" s="80"/>
      <c r="ZH4" s="80"/>
      <c r="ZI4" s="80"/>
      <c r="ZJ4" s="80"/>
      <c r="ZK4" s="80"/>
      <c r="ZL4" s="80"/>
      <c r="ZM4" s="80"/>
      <c r="ZN4" s="80"/>
      <c r="ZO4" s="80"/>
      <c r="ZP4" s="80"/>
      <c r="ZQ4" s="80"/>
      <c r="ZR4" s="80"/>
      <c r="ZS4" s="80"/>
      <c r="ZT4" s="80"/>
      <c r="ZU4" s="80"/>
      <c r="ZV4" s="80"/>
      <c r="ZW4" s="80"/>
      <c r="ZX4" s="80"/>
      <c r="ZY4" s="80"/>
      <c r="ZZ4" s="80"/>
      <c r="AAA4" s="80"/>
      <c r="AAB4" s="80"/>
      <c r="AAC4" s="80"/>
      <c r="AAD4" s="80"/>
      <c r="AAE4" s="80"/>
      <c r="AAF4" s="80"/>
      <c r="AAG4" s="80"/>
      <c r="AAH4" s="80"/>
      <c r="AAI4" s="80"/>
      <c r="AAJ4" s="80"/>
      <c r="AAK4" s="80"/>
      <c r="AAL4" s="80"/>
      <c r="AAM4" s="80"/>
      <c r="AAN4" s="80"/>
      <c r="AAO4" s="80"/>
      <c r="AAP4" s="80"/>
      <c r="AAQ4" s="80"/>
      <c r="AAR4" s="80"/>
      <c r="AAS4" s="80"/>
      <c r="AAT4" s="80"/>
      <c r="AAU4" s="80"/>
      <c r="AAV4" s="80"/>
      <c r="AAW4" s="80"/>
      <c r="AAX4" s="80"/>
      <c r="AAY4" s="80"/>
      <c r="AAZ4" s="80"/>
      <c r="ABA4" s="80"/>
      <c r="ABB4" s="80"/>
      <c r="ABC4" s="80"/>
      <c r="ABD4" s="80"/>
      <c r="ABE4" s="80"/>
      <c r="ABF4" s="80"/>
      <c r="ABG4" s="80"/>
      <c r="ABH4" s="80"/>
      <c r="ABI4" s="80"/>
      <c r="ABJ4" s="80"/>
      <c r="ABK4" s="80"/>
      <c r="ABL4" s="80"/>
      <c r="ABM4" s="80"/>
      <c r="ABN4" s="80"/>
      <c r="ABO4" s="80"/>
      <c r="ABP4" s="80"/>
      <c r="ABQ4" s="80"/>
      <c r="ABR4" s="80"/>
      <c r="ABS4" s="80"/>
      <c r="ABT4" s="80"/>
      <c r="ABU4" s="80"/>
      <c r="ABV4" s="80"/>
      <c r="ABW4" s="80"/>
      <c r="ABX4" s="80"/>
      <c r="ABY4" s="80"/>
      <c r="ABZ4" s="80"/>
      <c r="ACA4" s="80"/>
      <c r="ACB4" s="80"/>
      <c r="ACC4" s="80"/>
      <c r="ACD4" s="80"/>
      <c r="ACE4" s="80"/>
      <c r="ACF4" s="80"/>
      <c r="ACG4" s="80"/>
      <c r="ACH4" s="80"/>
      <c r="ACI4" s="80"/>
      <c r="ACJ4" s="80"/>
      <c r="ACK4" s="80"/>
      <c r="ACL4" s="80"/>
      <c r="ACM4" s="80"/>
      <c r="ACN4" s="80"/>
      <c r="ACO4" s="80"/>
      <c r="ACP4" s="80"/>
      <c r="ACQ4" s="80"/>
      <c r="ACR4" s="80"/>
      <c r="ACS4" s="80"/>
      <c r="ACT4" s="80"/>
      <c r="ACU4" s="80"/>
      <c r="ACV4" s="80"/>
      <c r="ACW4" s="80"/>
      <c r="ACX4" s="80"/>
      <c r="ACY4" s="80"/>
      <c r="ACZ4" s="80"/>
      <c r="ADA4" s="80"/>
      <c r="ADB4" s="80"/>
      <c r="ADC4" s="80"/>
      <c r="ADD4" s="80"/>
      <c r="ADE4" s="80"/>
      <c r="ADF4" s="80"/>
      <c r="ADG4" s="80"/>
      <c r="ADH4" s="80"/>
      <c r="ADI4" s="80"/>
      <c r="ADJ4" s="80"/>
      <c r="ADK4" s="80"/>
      <c r="ADL4" s="80"/>
      <c r="ADM4" s="80"/>
      <c r="ADN4" s="80"/>
      <c r="ADO4" s="80"/>
      <c r="ADP4" s="80"/>
      <c r="ADQ4" s="80"/>
      <c r="ADR4" s="80"/>
      <c r="ADS4" s="80"/>
      <c r="ADT4" s="80"/>
      <c r="ADU4" s="80"/>
      <c r="ADV4" s="80"/>
      <c r="ADW4" s="80"/>
      <c r="ADX4" s="80"/>
      <c r="ADY4" s="80"/>
      <c r="ADZ4" s="80"/>
      <c r="AEA4" s="80"/>
      <c r="AEB4" s="80"/>
      <c r="AEC4" s="80"/>
      <c r="AED4" s="80"/>
      <c r="AEE4" s="80"/>
      <c r="AEF4" s="80"/>
      <c r="AEG4" s="80"/>
      <c r="AEH4" s="80"/>
      <c r="AEI4" s="80"/>
      <c r="AEJ4" s="80"/>
      <c r="AEK4" s="80"/>
      <c r="AEL4" s="80"/>
      <c r="AEM4" s="80"/>
      <c r="AEN4" s="80"/>
      <c r="AEO4" s="80"/>
      <c r="AEP4" s="80"/>
      <c r="AEQ4" s="80"/>
      <c r="AER4" s="80"/>
      <c r="AES4" s="80"/>
      <c r="AET4" s="80"/>
      <c r="AEU4" s="80"/>
      <c r="AEV4" s="80"/>
      <c r="AEW4" s="80"/>
      <c r="AEX4" s="80"/>
      <c r="AEY4" s="80"/>
      <c r="AEZ4" s="80"/>
      <c r="AFA4" s="80"/>
      <c r="AFB4" s="80"/>
      <c r="AFC4" s="80"/>
      <c r="AFD4" s="80"/>
      <c r="AFE4" s="80"/>
      <c r="AFF4" s="80"/>
      <c r="AFG4" s="80"/>
      <c r="AFH4" s="80"/>
      <c r="AFI4" s="80"/>
      <c r="AFJ4" s="80"/>
      <c r="AFK4" s="80"/>
      <c r="AFL4" s="80"/>
      <c r="AFM4" s="80"/>
      <c r="AFN4" s="80"/>
      <c r="AFO4" s="80"/>
      <c r="AFP4" s="80"/>
      <c r="AFQ4" s="80"/>
      <c r="AFR4" s="80"/>
      <c r="AFS4" s="80"/>
      <c r="AFT4" s="80"/>
      <c r="AFU4" s="80"/>
      <c r="AFV4" s="80"/>
      <c r="AFW4" s="80"/>
      <c r="AFX4" s="80"/>
      <c r="AFY4" s="80"/>
      <c r="AFZ4" s="80"/>
      <c r="AGA4" s="80"/>
      <c r="AGB4" s="80"/>
      <c r="AGC4" s="80"/>
      <c r="AGD4" s="80"/>
      <c r="AGE4" s="80"/>
      <c r="AGF4" s="80"/>
      <c r="AGG4" s="80"/>
      <c r="AGH4" s="80"/>
      <c r="AGI4" s="80"/>
      <c r="AGJ4" s="80"/>
      <c r="AGK4" s="80"/>
      <c r="AGL4" s="80"/>
      <c r="AGM4" s="80"/>
      <c r="AGN4" s="80"/>
      <c r="AGO4" s="80"/>
      <c r="AGP4" s="80"/>
      <c r="AGQ4" s="80"/>
      <c r="AGR4" s="80"/>
      <c r="AGS4" s="80"/>
      <c r="AGT4" s="80"/>
      <c r="AGU4" s="80"/>
      <c r="AGV4" s="80"/>
      <c r="AGW4" s="80"/>
      <c r="AGX4" s="80"/>
      <c r="AGY4" s="80"/>
      <c r="AGZ4" s="80"/>
      <c r="AHA4" s="80"/>
      <c r="AHB4" s="80"/>
      <c r="AHC4" s="80"/>
      <c r="AHD4" s="80"/>
      <c r="AHE4" s="80"/>
      <c r="AHF4" s="80"/>
      <c r="AHG4" s="80"/>
      <c r="AHH4" s="80"/>
      <c r="AHI4" s="80"/>
      <c r="AHJ4" s="80"/>
      <c r="AHK4" s="80"/>
      <c r="AHL4" s="80"/>
      <c r="AHM4" s="80"/>
      <c r="AHN4" s="80"/>
      <c r="AHO4" s="80"/>
      <c r="AHP4" s="80"/>
      <c r="AHQ4" s="80"/>
      <c r="AHR4" s="80"/>
      <c r="AHS4" s="80"/>
      <c r="AHT4" s="80"/>
      <c r="AHU4" s="80"/>
      <c r="AHV4" s="80"/>
      <c r="AHW4" s="80"/>
      <c r="AHX4" s="80"/>
      <c r="AHY4" s="80"/>
      <c r="AHZ4" s="80"/>
      <c r="AIA4" s="80"/>
      <c r="AIB4" s="80"/>
      <c r="AIC4" s="80"/>
      <c r="AID4" s="80"/>
      <c r="AIE4" s="80"/>
      <c r="AIF4" s="80"/>
      <c r="AIG4" s="80"/>
      <c r="AIH4" s="80"/>
      <c r="AII4" s="80"/>
      <c r="AIJ4" s="80"/>
      <c r="AIK4" s="80"/>
      <c r="AIL4" s="80"/>
      <c r="AIM4" s="80"/>
      <c r="AIN4" s="80"/>
      <c r="AIO4" s="80"/>
      <c r="AIP4" s="80"/>
      <c r="AIQ4" s="80"/>
      <c r="AIR4" s="80"/>
      <c r="AIS4" s="80"/>
      <c r="AIT4" s="80"/>
      <c r="AIU4" s="80"/>
      <c r="AIV4" s="80"/>
      <c r="AIW4" s="80"/>
      <c r="AIX4" s="80"/>
      <c r="AIY4" s="80"/>
      <c r="AIZ4" s="80"/>
      <c r="AJA4" s="80"/>
      <c r="AJB4" s="80"/>
      <c r="AJC4" s="80"/>
      <c r="AJD4" s="80"/>
      <c r="AJE4" s="80"/>
      <c r="AJF4" s="80"/>
      <c r="AJG4" s="80"/>
      <c r="AJH4" s="80"/>
      <c r="AJI4" s="80"/>
      <c r="AJJ4" s="80"/>
      <c r="AJK4" s="80"/>
      <c r="AJL4" s="80"/>
      <c r="AJM4" s="80"/>
      <c r="AJN4" s="80"/>
      <c r="AJO4" s="80"/>
      <c r="AJP4" s="80"/>
      <c r="AJQ4" s="80"/>
      <c r="AJR4" s="80"/>
      <c r="AJS4" s="80"/>
      <c r="AJT4" s="80"/>
      <c r="AJU4" s="80"/>
      <c r="AJV4" s="80"/>
      <c r="AJW4" s="80"/>
      <c r="AJX4" s="80"/>
      <c r="AJY4" s="80"/>
      <c r="AJZ4" s="80"/>
      <c r="AKA4" s="80"/>
      <c r="AKB4" s="80"/>
      <c r="AKC4" s="80"/>
      <c r="AKD4" s="80"/>
      <c r="AKE4" s="80"/>
      <c r="AKF4" s="80"/>
      <c r="AKG4" s="80"/>
      <c r="AKH4" s="80"/>
      <c r="AKI4" s="80"/>
      <c r="AKJ4" s="80"/>
      <c r="AKK4" s="80"/>
      <c r="AKL4" s="80"/>
      <c r="AKM4" s="80"/>
      <c r="AKN4" s="80"/>
      <c r="AKO4" s="80"/>
      <c r="AKP4" s="80"/>
      <c r="AKQ4" s="80"/>
      <c r="AKR4" s="80"/>
      <c r="AKS4" s="80"/>
      <c r="AKT4" s="80"/>
      <c r="AKU4" s="80"/>
      <c r="AKV4" s="80"/>
      <c r="AKW4" s="80"/>
      <c r="AKX4" s="80"/>
      <c r="AKY4" s="80"/>
      <c r="AKZ4" s="80"/>
      <c r="ALA4" s="80"/>
      <c r="ALB4" s="80"/>
      <c r="ALC4" s="80"/>
      <c r="ALD4" s="80"/>
      <c r="ALE4" s="80"/>
      <c r="ALF4" s="80"/>
      <c r="ALG4" s="80"/>
      <c r="ALH4" s="80"/>
      <c r="ALI4" s="80"/>
      <c r="ALJ4" s="80"/>
      <c r="ALK4" s="80"/>
      <c r="ALL4" s="80"/>
    </row>
    <row r="5" spans="1:1000" s="83" customFormat="1" ht="18" customHeight="1">
      <c r="A5" s="438"/>
      <c r="B5" s="438"/>
      <c r="C5" s="438"/>
      <c r="D5" s="438"/>
      <c r="E5" s="438"/>
      <c r="F5" s="438"/>
    </row>
    <row r="6" spans="1:1000" s="83" customFormat="1" ht="65.25" customHeight="1">
      <c r="A6" s="439" t="s">
        <v>1379</v>
      </c>
      <c r="B6" s="440"/>
      <c r="C6" s="440"/>
      <c r="D6" s="440"/>
      <c r="E6" s="440"/>
      <c r="F6" s="440"/>
      <c r="G6" s="440"/>
    </row>
    <row r="7" spans="1:1000" s="3" customFormat="1" ht="16.5" customHeight="1">
      <c r="A7" s="6"/>
      <c r="B7" s="11"/>
      <c r="C7" s="6"/>
      <c r="D7" s="12"/>
      <c r="E7" s="6"/>
      <c r="F7" s="13"/>
      <c r="I7" s="326"/>
    </row>
    <row r="8" spans="1:1000" s="3" customFormat="1" ht="24" customHeight="1">
      <c r="A8" s="198" t="s">
        <v>1325</v>
      </c>
      <c r="B8" s="78" t="s">
        <v>1326</v>
      </c>
      <c r="C8" s="6"/>
      <c r="D8" s="12"/>
      <c r="E8" s="6"/>
      <c r="F8" s="13"/>
      <c r="I8" s="326" t="s">
        <v>1566</v>
      </c>
    </row>
    <row r="9" spans="1:1000" s="6" customFormat="1" ht="47.25" customHeight="1">
      <c r="A9" s="40" t="s">
        <v>21</v>
      </c>
      <c r="B9" s="40" t="s">
        <v>299</v>
      </c>
      <c r="C9" s="40" t="s">
        <v>23</v>
      </c>
      <c r="D9" s="40" t="s">
        <v>9</v>
      </c>
      <c r="E9" s="122" t="s">
        <v>10</v>
      </c>
      <c r="F9" s="40" t="s">
        <v>11</v>
      </c>
      <c r="G9" s="40" t="s">
        <v>12</v>
      </c>
      <c r="H9" s="77" t="s">
        <v>95</v>
      </c>
      <c r="I9" s="400" t="s">
        <v>1527</v>
      </c>
      <c r="J9" s="138" t="s">
        <v>100</v>
      </c>
      <c r="K9" s="138" t="s">
        <v>101</v>
      </c>
      <c r="L9" s="138" t="s">
        <v>102</v>
      </c>
    </row>
    <row r="10" spans="1:1000" s="6" customFormat="1" ht="29.25" customHeight="1">
      <c r="A10" s="40" t="s">
        <v>120</v>
      </c>
      <c r="B10" s="140" t="s">
        <v>1321</v>
      </c>
      <c r="C10" s="40"/>
      <c r="D10" s="40"/>
      <c r="E10" s="122"/>
      <c r="F10" s="40"/>
      <c r="G10" s="40"/>
      <c r="H10" s="77"/>
      <c r="I10" s="400"/>
      <c r="J10" s="138"/>
      <c r="K10" s="138"/>
      <c r="L10" s="138"/>
    </row>
    <row r="11" spans="1:1000" s="6" customFormat="1" ht="78" customHeight="1">
      <c r="A11" s="34">
        <v>1</v>
      </c>
      <c r="B11" s="162" t="s">
        <v>293</v>
      </c>
      <c r="C11" s="163" t="s">
        <v>294</v>
      </c>
      <c r="D11" s="52" t="s">
        <v>15</v>
      </c>
      <c r="E11" s="123" t="s">
        <v>14</v>
      </c>
      <c r="F11" s="194">
        <v>0.4</v>
      </c>
      <c r="G11" s="52"/>
      <c r="H11" s="77" t="str">
        <f>IFERROR(VLOOKUP($B11,thuvien_kpi!$B$1:$P$595,COLUMNS(thuvien_kpi!$B$2:E3),0),0)</f>
        <v>HCM_SL_VNPTT_001</v>
      </c>
      <c r="I11" s="326" t="s">
        <v>1566</v>
      </c>
      <c r="J11" s="77" t="s">
        <v>103</v>
      </c>
      <c r="K11" s="77" t="s">
        <v>103</v>
      </c>
      <c r="L11" s="77" t="s">
        <v>103</v>
      </c>
      <c r="M11" s="158"/>
    </row>
    <row r="12" spans="1:1000" s="66" customFormat="1" ht="123" customHeight="1">
      <c r="A12" s="124">
        <v>2</v>
      </c>
      <c r="B12" s="162" t="s">
        <v>295</v>
      </c>
      <c r="C12" s="163" t="s">
        <v>294</v>
      </c>
      <c r="D12" s="52" t="s">
        <v>15</v>
      </c>
      <c r="E12" s="123" t="s">
        <v>14</v>
      </c>
      <c r="F12" s="195">
        <v>0.4</v>
      </c>
      <c r="G12" s="52" t="s">
        <v>1308</v>
      </c>
      <c r="H12" s="77" t="str">
        <f>IFERROR(VLOOKUP($B12,thuvien_kpi!$B$1:$P$595,COLUMNS(thuvien_kpi!$B$2:E4),0),0)</f>
        <v>HCM_SL_VNPTT_002</v>
      </c>
      <c r="I12" s="326" t="s">
        <v>1566</v>
      </c>
      <c r="J12" s="77" t="s">
        <v>103</v>
      </c>
      <c r="K12" s="77" t="s">
        <v>103</v>
      </c>
      <c r="L12" s="77" t="s">
        <v>103</v>
      </c>
      <c r="M12" s="159"/>
    </row>
    <row r="13" spans="1:1000" s="66" customFormat="1" ht="30.75" customHeight="1">
      <c r="A13" s="127" t="s">
        <v>111</v>
      </c>
      <c r="B13" s="140" t="s">
        <v>1322</v>
      </c>
      <c r="D13" s="52"/>
      <c r="E13" s="123"/>
      <c r="F13" s="195"/>
      <c r="G13" s="52"/>
      <c r="H13" s="77"/>
      <c r="I13" s="326"/>
      <c r="J13" s="77"/>
      <c r="K13" s="77"/>
      <c r="L13" s="77"/>
      <c r="M13" s="159"/>
    </row>
    <row r="14" spans="1:1000" s="66" customFormat="1" ht="65.25" customHeight="1">
      <c r="A14" s="56">
        <v>3</v>
      </c>
      <c r="B14" s="61" t="s">
        <v>33</v>
      </c>
      <c r="C14" s="61" t="s">
        <v>34</v>
      </c>
      <c r="D14" s="56" t="s">
        <v>17</v>
      </c>
      <c r="E14" s="63">
        <v>1</v>
      </c>
      <c r="F14" s="64">
        <v>0.2</v>
      </c>
      <c r="G14" s="65"/>
      <c r="H14" s="77" t="s">
        <v>70</v>
      </c>
      <c r="I14" s="326" t="s">
        <v>1566</v>
      </c>
      <c r="J14" s="77" t="s">
        <v>103</v>
      </c>
      <c r="K14" s="77" t="s">
        <v>103</v>
      </c>
      <c r="L14" s="77" t="s">
        <v>103</v>
      </c>
    </row>
    <row r="15" spans="1:1000" s="66" customFormat="1" ht="25.5" customHeight="1">
      <c r="A15" s="156" t="s">
        <v>111</v>
      </c>
      <c r="B15" s="131" t="s">
        <v>31</v>
      </c>
      <c r="C15" s="128"/>
      <c r="D15" s="56"/>
      <c r="E15" s="129"/>
      <c r="F15" s="157"/>
      <c r="G15" s="65"/>
      <c r="H15" s="77"/>
      <c r="I15" s="400"/>
      <c r="J15" s="77"/>
      <c r="K15" s="77"/>
      <c r="L15" s="77"/>
    </row>
    <row r="16" spans="1:1000" s="66" customFormat="1" ht="154.5" customHeight="1">
      <c r="A16" s="56">
        <v>4</v>
      </c>
      <c r="B16" s="134" t="s">
        <v>41</v>
      </c>
      <c r="C16" s="164" t="s">
        <v>46</v>
      </c>
      <c r="D16" s="43" t="s">
        <v>17</v>
      </c>
      <c r="E16" s="44">
        <v>1</v>
      </c>
      <c r="F16" s="45" t="s">
        <v>19</v>
      </c>
      <c r="G16" s="165" t="s">
        <v>1309</v>
      </c>
      <c r="H16" s="77" t="str">
        <f>IFERROR(VLOOKUP($B16,thuvien_kpi!$B$1:$P$595,COLUMNS(thuvien_kpi!$B$2:E9),0),0)</f>
        <v>HCM_CL_GSTBB_001</v>
      </c>
      <c r="I16" s="400">
        <f>IFERROR(IF(H16=0,VLOOKUP($B16,thuvien_kpi!$B$596:$W$655,COLUMNS(thuvien_kpi!$B$2:D9),0),0),0)</f>
        <v>0</v>
      </c>
      <c r="J16" s="77" t="s">
        <v>103</v>
      </c>
      <c r="K16" s="77" t="s">
        <v>103</v>
      </c>
      <c r="L16" s="77" t="s">
        <v>103</v>
      </c>
    </row>
    <row r="17" spans="1:12" s="3" customFormat="1" ht="58.7" customHeight="1">
      <c r="A17" s="34">
        <v>4</v>
      </c>
      <c r="B17" s="41" t="s">
        <v>29</v>
      </c>
      <c r="C17" s="42" t="s">
        <v>18</v>
      </c>
      <c r="D17" s="43" t="s">
        <v>17</v>
      </c>
      <c r="E17" s="44">
        <v>1</v>
      </c>
      <c r="F17" s="45" t="s">
        <v>19</v>
      </c>
      <c r="G17" s="49" t="s">
        <v>30</v>
      </c>
      <c r="H17" s="77" t="str">
        <f>IFERROR(VLOOKUP($B17,thuvien_kpi!$B$1:$P$595,COLUMNS(thuvien_kpi!$B$2:E10),0),0)</f>
        <v>HCM_CL_CVIEC_028</v>
      </c>
      <c r="I17" s="400">
        <f>IFERROR(IF(H17=0,VLOOKUP($B17,thuvien_kpi!$B$596:$W$655,COLUMNS(thuvien_kpi!$B$2:D10),0),0),0)</f>
        <v>0</v>
      </c>
      <c r="J17" s="77" t="s">
        <v>103</v>
      </c>
      <c r="K17" s="77" t="s">
        <v>103</v>
      </c>
      <c r="L17" s="77" t="s">
        <v>103</v>
      </c>
    </row>
    <row r="18" spans="1:12" s="3" customFormat="1" ht="24.75" customHeight="1">
      <c r="A18" s="46"/>
      <c r="B18" s="40" t="s">
        <v>25</v>
      </c>
      <c r="C18" s="46"/>
      <c r="D18" s="47"/>
      <c r="E18" s="46"/>
      <c r="F18" s="48">
        <f>SUM(F11:F14)</f>
        <v>1</v>
      </c>
      <c r="G18" s="46"/>
      <c r="H18" s="77"/>
      <c r="I18" s="400"/>
    </row>
    <row r="19" spans="1:12" s="3" customFormat="1" ht="27" customHeight="1">
      <c r="A19" s="6"/>
      <c r="B19" s="11"/>
      <c r="C19" s="6"/>
      <c r="D19" s="12"/>
      <c r="E19" s="6"/>
      <c r="F19" s="13"/>
      <c r="G19" s="6"/>
      <c r="H19" s="77"/>
      <c r="I19" s="400"/>
    </row>
    <row r="20" spans="1:12" s="3" customFormat="1" ht="24" customHeight="1">
      <c r="A20" s="78" t="s">
        <v>1328</v>
      </c>
      <c r="B20" s="78" t="s">
        <v>1327</v>
      </c>
      <c r="C20" s="6"/>
      <c r="D20" s="12"/>
      <c r="E20" s="6"/>
      <c r="F20" s="13"/>
      <c r="H20" s="77"/>
      <c r="I20" s="326" t="s">
        <v>1566</v>
      </c>
    </row>
    <row r="21" spans="1:12" s="6" customFormat="1" ht="47.25" customHeight="1">
      <c r="A21" s="40" t="s">
        <v>21</v>
      </c>
      <c r="B21" s="40" t="s">
        <v>22</v>
      </c>
      <c r="C21" s="40" t="s">
        <v>23</v>
      </c>
      <c r="D21" s="40" t="s">
        <v>9</v>
      </c>
      <c r="E21" s="122" t="s">
        <v>10</v>
      </c>
      <c r="F21" s="40" t="s">
        <v>11</v>
      </c>
      <c r="G21" s="40" t="s">
        <v>12</v>
      </c>
      <c r="H21" s="77" t="s">
        <v>95</v>
      </c>
      <c r="I21" s="400" t="s">
        <v>1527</v>
      </c>
      <c r="J21" s="399" t="s">
        <v>100</v>
      </c>
      <c r="K21" s="399" t="s">
        <v>101</v>
      </c>
      <c r="L21" s="399" t="s">
        <v>102</v>
      </c>
    </row>
    <row r="22" spans="1:12" s="6" customFormat="1" ht="29.25" customHeight="1">
      <c r="A22" s="40" t="s">
        <v>120</v>
      </c>
      <c r="B22" s="140" t="s">
        <v>1321</v>
      </c>
      <c r="C22" s="40"/>
      <c r="D22" s="40"/>
      <c r="E22" s="122"/>
      <c r="F22" s="40"/>
      <c r="G22" s="40"/>
      <c r="H22" s="77"/>
      <c r="I22" s="400"/>
    </row>
    <row r="23" spans="1:12" s="6" customFormat="1" ht="73.5" customHeight="1">
      <c r="A23" s="34">
        <v>1</v>
      </c>
      <c r="B23" s="50" t="s">
        <v>47</v>
      </c>
      <c r="C23" s="51" t="s">
        <v>296</v>
      </c>
      <c r="D23" s="52" t="s">
        <v>17</v>
      </c>
      <c r="E23" s="53">
        <v>1</v>
      </c>
      <c r="F23" s="196">
        <v>0.9</v>
      </c>
      <c r="G23" s="54"/>
      <c r="H23" s="77" t="str">
        <f>IFERROR(VLOOKUP($B23,thuvien_kpi!$B$1:$P$595,COLUMNS(thuvien_kpi!$B$2:E15),0),0)</f>
        <v>HCM_CL_CVIEC_029</v>
      </c>
      <c r="I23" s="326" t="s">
        <v>1566</v>
      </c>
      <c r="J23" s="77" t="s">
        <v>103</v>
      </c>
      <c r="K23" s="77" t="s">
        <v>103</v>
      </c>
      <c r="L23" s="77" t="s">
        <v>103</v>
      </c>
    </row>
    <row r="24" spans="1:12" s="6" customFormat="1" ht="30.75" customHeight="1">
      <c r="A24" s="127" t="s">
        <v>111</v>
      </c>
      <c r="B24" s="140" t="s">
        <v>1322</v>
      </c>
      <c r="C24" s="51"/>
      <c r="D24" s="52"/>
      <c r="E24" s="53"/>
      <c r="F24" s="196"/>
      <c r="G24" s="54"/>
      <c r="H24" s="77"/>
      <c r="I24" s="326"/>
      <c r="J24" s="77"/>
      <c r="K24" s="77"/>
      <c r="L24" s="77"/>
    </row>
    <row r="25" spans="1:12" s="66" customFormat="1" ht="73.5" customHeight="1">
      <c r="A25" s="56">
        <v>2</v>
      </c>
      <c r="B25" s="61" t="s">
        <v>33</v>
      </c>
      <c r="C25" s="61" t="s">
        <v>285</v>
      </c>
      <c r="D25" s="56" t="s">
        <v>17</v>
      </c>
      <c r="E25" s="63">
        <v>1</v>
      </c>
      <c r="F25" s="64">
        <v>0.1</v>
      </c>
      <c r="G25" s="65"/>
      <c r="H25" s="77" t="s">
        <v>70</v>
      </c>
      <c r="I25" s="326" t="s">
        <v>1566</v>
      </c>
      <c r="J25" s="77" t="s">
        <v>103</v>
      </c>
      <c r="K25" s="77" t="s">
        <v>103</v>
      </c>
      <c r="L25" s="77" t="s">
        <v>103</v>
      </c>
    </row>
    <row r="26" spans="1:12" s="66" customFormat="1" ht="28.5" customHeight="1">
      <c r="A26" s="156" t="s">
        <v>121</v>
      </c>
      <c r="B26" s="131" t="s">
        <v>31</v>
      </c>
      <c r="C26" s="61"/>
      <c r="D26" s="56"/>
      <c r="E26" s="63"/>
      <c r="F26" s="64"/>
      <c r="G26" s="65"/>
      <c r="H26" s="77"/>
      <c r="I26" s="400"/>
      <c r="J26" s="77"/>
      <c r="K26" s="77"/>
      <c r="L26" s="77"/>
    </row>
    <row r="27" spans="1:12" s="3" customFormat="1" ht="96.75" customHeight="1">
      <c r="A27" s="34">
        <v>3</v>
      </c>
      <c r="B27" s="50" t="s">
        <v>48</v>
      </c>
      <c r="C27" s="51" t="s">
        <v>49</v>
      </c>
      <c r="D27" s="52" t="s">
        <v>17</v>
      </c>
      <c r="E27" s="53">
        <v>1</v>
      </c>
      <c r="F27" s="55" t="s">
        <v>50</v>
      </c>
      <c r="G27" s="56" t="s">
        <v>51</v>
      </c>
      <c r="H27" s="77" t="str">
        <f>IFERROR(VLOOKUP($B27,thuvien_kpi!$B$1:$P$595,COLUMNS(thuvien_kpi!$B$2:E18),0),0)</f>
        <v>HCM_CL_CVIEC_003</v>
      </c>
      <c r="I27" s="400">
        <f>IFERROR(IF(H27=0,VLOOKUP($B27,thuvien_kpi!$B$596:$W$655,COLUMNS(thuvien_kpi!$B$2:D18),0),0),0)</f>
        <v>0</v>
      </c>
      <c r="J27" s="77" t="s">
        <v>103</v>
      </c>
      <c r="K27" s="77" t="s">
        <v>103</v>
      </c>
      <c r="L27" s="77" t="s">
        <v>103</v>
      </c>
    </row>
    <row r="28" spans="1:12" s="3" customFormat="1" ht="68.25" customHeight="1">
      <c r="A28" s="34">
        <v>4</v>
      </c>
      <c r="B28" s="41" t="s">
        <v>29</v>
      </c>
      <c r="C28" s="42" t="s">
        <v>18</v>
      </c>
      <c r="D28" s="43" t="s">
        <v>17</v>
      </c>
      <c r="E28" s="44">
        <v>1</v>
      </c>
      <c r="F28" s="45" t="s">
        <v>19</v>
      </c>
      <c r="G28" s="49" t="s">
        <v>30</v>
      </c>
      <c r="H28" s="77" t="str">
        <f>IFERROR(VLOOKUP($B28,thuvien_kpi!$B$1:$P$595,COLUMNS(thuvien_kpi!$B$2:E19),0),0)</f>
        <v>HCM_CL_CVIEC_028</v>
      </c>
      <c r="I28" s="400">
        <f>IFERROR(IF(H28=0,VLOOKUP($B28,thuvien_kpi!$B$596:$W$655,COLUMNS(thuvien_kpi!$B$2:D19),0),0),0)</f>
        <v>0</v>
      </c>
      <c r="J28" s="77" t="s">
        <v>103</v>
      </c>
      <c r="K28" s="77" t="s">
        <v>103</v>
      </c>
      <c r="L28" s="77" t="s">
        <v>103</v>
      </c>
    </row>
    <row r="29" spans="1:12" s="3" customFormat="1" ht="25.5" customHeight="1">
      <c r="A29" s="46"/>
      <c r="B29" s="40" t="s">
        <v>25</v>
      </c>
      <c r="C29" s="46"/>
      <c r="D29" s="47"/>
      <c r="E29" s="46"/>
      <c r="F29" s="48">
        <f>SUM(F23:F25)</f>
        <v>1</v>
      </c>
      <c r="G29" s="46"/>
      <c r="H29" s="77"/>
      <c r="I29" s="400"/>
    </row>
    <row r="30" spans="1:12" s="3" customFormat="1" ht="19.5" customHeight="1">
      <c r="A30" s="6"/>
      <c r="B30" s="11"/>
      <c r="C30" s="6"/>
      <c r="D30" s="12"/>
      <c r="E30" s="6"/>
      <c r="F30" s="13"/>
      <c r="G30" s="6"/>
      <c r="H30" s="77"/>
      <c r="I30" s="400"/>
    </row>
    <row r="31" spans="1:12" s="3" customFormat="1" ht="24.75" customHeight="1">
      <c r="A31" s="17" t="s">
        <v>1329</v>
      </c>
      <c r="B31" s="78" t="s">
        <v>1378</v>
      </c>
      <c r="C31" s="6"/>
      <c r="D31" s="12"/>
      <c r="E31" s="6"/>
      <c r="F31" s="13"/>
      <c r="H31" s="77"/>
      <c r="I31" s="400" t="s">
        <v>1567</v>
      </c>
    </row>
    <row r="32" spans="1:12" s="6" customFormat="1" ht="47.25" customHeight="1">
      <c r="A32" s="5" t="s">
        <v>21</v>
      </c>
      <c r="B32" s="5" t="s">
        <v>22</v>
      </c>
      <c r="C32" s="5" t="s">
        <v>23</v>
      </c>
      <c r="D32" s="5" t="s">
        <v>9</v>
      </c>
      <c r="E32" s="122" t="s">
        <v>10</v>
      </c>
      <c r="F32" s="5" t="s">
        <v>11</v>
      </c>
      <c r="G32" s="5" t="s">
        <v>12</v>
      </c>
      <c r="H32" s="77" t="s">
        <v>95</v>
      </c>
      <c r="I32" s="77" t="s">
        <v>1527</v>
      </c>
      <c r="J32" s="399" t="s">
        <v>100</v>
      </c>
      <c r="K32" s="399" t="s">
        <v>101</v>
      </c>
      <c r="L32" s="399" t="s">
        <v>102</v>
      </c>
    </row>
    <row r="33" spans="1:12" s="6" customFormat="1" ht="31.7" customHeight="1">
      <c r="A33" s="40" t="s">
        <v>120</v>
      </c>
      <c r="B33" s="140" t="s">
        <v>1321</v>
      </c>
      <c r="C33" s="189"/>
      <c r="D33" s="40"/>
      <c r="E33" s="122"/>
      <c r="F33" s="40"/>
      <c r="G33" s="40"/>
      <c r="H33" s="77"/>
      <c r="I33" s="400"/>
    </row>
    <row r="34" spans="1:12" s="66" customFormat="1" ht="48.75" customHeight="1">
      <c r="A34" s="56">
        <v>1</v>
      </c>
      <c r="B34" s="166" t="s">
        <v>297</v>
      </c>
      <c r="C34" s="167" t="s">
        <v>286</v>
      </c>
      <c r="D34" s="67" t="s">
        <v>15</v>
      </c>
      <c r="E34" s="59">
        <v>1</v>
      </c>
      <c r="F34" s="197">
        <v>0.8</v>
      </c>
      <c r="G34" s="70"/>
      <c r="H34" s="77" t="str">
        <f>IFERROR(VLOOKUP($B34,thuvien_kpi!$B$1:$P$595,COLUMNS(thuvien_kpi!$B$2:E24),0),0)</f>
        <v>HCM_SL_GSTBB_001</v>
      </c>
      <c r="I34" s="400" t="s">
        <v>1567</v>
      </c>
      <c r="J34" s="77" t="s">
        <v>103</v>
      </c>
      <c r="K34" s="77" t="s">
        <v>103</v>
      </c>
      <c r="L34" s="77" t="s">
        <v>103</v>
      </c>
    </row>
    <row r="35" spans="1:12" s="69" customFormat="1" ht="47.25" customHeight="1">
      <c r="A35" s="56">
        <v>2</v>
      </c>
      <c r="B35" s="168" t="s">
        <v>298</v>
      </c>
      <c r="C35" s="167" t="s">
        <v>287</v>
      </c>
      <c r="D35" s="67" t="s">
        <v>15</v>
      </c>
      <c r="E35" s="59">
        <v>1</v>
      </c>
      <c r="F35" s="73">
        <v>0.1</v>
      </c>
      <c r="G35" s="68"/>
      <c r="H35" s="77" t="str">
        <f>IFERROR(VLOOKUP($B35,thuvien_kpi!$B$1:$P$595,COLUMNS(thuvien_kpi!$B$2:E25),0),0)</f>
        <v>HCM_SL_GSTBB_002</v>
      </c>
      <c r="I35" s="400" t="s">
        <v>1567</v>
      </c>
      <c r="J35" s="77" t="s">
        <v>103</v>
      </c>
      <c r="K35" s="77" t="s">
        <v>103</v>
      </c>
      <c r="L35" s="77" t="s">
        <v>103</v>
      </c>
    </row>
    <row r="36" spans="1:12" s="69" customFormat="1" ht="31.5" customHeight="1">
      <c r="A36" s="127" t="s">
        <v>111</v>
      </c>
      <c r="B36" s="140" t="s">
        <v>1322</v>
      </c>
      <c r="C36" s="190"/>
      <c r="D36" s="56"/>
      <c r="E36" s="63"/>
      <c r="F36" s="64"/>
      <c r="G36" s="156"/>
      <c r="H36" s="77"/>
      <c r="I36" s="400"/>
      <c r="J36" s="77"/>
      <c r="K36" s="77"/>
      <c r="L36" s="77"/>
    </row>
    <row r="37" spans="1:12" s="66" customFormat="1" ht="58.7" customHeight="1">
      <c r="A37" s="56">
        <v>3</v>
      </c>
      <c r="B37" s="72" t="s">
        <v>33</v>
      </c>
      <c r="C37" s="72" t="s">
        <v>34</v>
      </c>
      <c r="D37" s="67" t="s">
        <v>17</v>
      </c>
      <c r="E37" s="59">
        <v>1</v>
      </c>
      <c r="F37" s="73">
        <v>0.1</v>
      </c>
      <c r="G37" s="71"/>
      <c r="H37" s="77" t="s">
        <v>70</v>
      </c>
      <c r="I37" s="400" t="s">
        <v>1567</v>
      </c>
      <c r="J37" s="77" t="s">
        <v>103</v>
      </c>
      <c r="K37" s="77" t="s">
        <v>103</v>
      </c>
      <c r="L37" s="77" t="s">
        <v>103</v>
      </c>
    </row>
    <row r="38" spans="1:12" s="66" customFormat="1" ht="35.25" customHeight="1">
      <c r="A38" s="156" t="s">
        <v>121</v>
      </c>
      <c r="B38" s="131" t="s">
        <v>31</v>
      </c>
      <c r="C38" s="61"/>
      <c r="D38" s="56"/>
      <c r="E38" s="63"/>
      <c r="F38" s="64"/>
      <c r="G38" s="65"/>
      <c r="H38" s="77"/>
      <c r="I38" s="400"/>
      <c r="J38" s="77"/>
      <c r="K38" s="77"/>
      <c r="L38" s="77"/>
    </row>
    <row r="39" spans="1:12" s="66" customFormat="1" ht="51" customHeight="1">
      <c r="A39" s="56">
        <v>4</v>
      </c>
      <c r="B39" s="168" t="s">
        <v>288</v>
      </c>
      <c r="C39" s="116" t="s">
        <v>289</v>
      </c>
      <c r="D39" s="169" t="s">
        <v>17</v>
      </c>
      <c r="E39" s="170" t="s">
        <v>290</v>
      </c>
      <c r="F39" s="22" t="s">
        <v>19</v>
      </c>
      <c r="G39" s="74" t="s">
        <v>291</v>
      </c>
      <c r="H39" s="77" t="str">
        <f>IFERROR(VLOOKUP($B39,thuvien_kpi!$B$1:$P$595,COLUMNS(thuvien_kpi!$B$2:E28),0),0)</f>
        <v>HCM_CL_GSTBB_008</v>
      </c>
      <c r="I39" s="400">
        <f>IFERROR(IF(H39=0,VLOOKUP($B39,thuvien_kpi!$B$596:$W$655,COLUMNS(thuvien_kpi!$B$2:D28),0),0),0)</f>
        <v>0</v>
      </c>
      <c r="J39" s="77" t="s">
        <v>103</v>
      </c>
      <c r="K39" s="77" t="s">
        <v>103</v>
      </c>
      <c r="L39" s="77" t="s">
        <v>103</v>
      </c>
    </row>
    <row r="40" spans="1:12" s="66" customFormat="1" ht="68.25" customHeight="1">
      <c r="A40" s="56">
        <v>5</v>
      </c>
      <c r="B40" s="18" t="s">
        <v>29</v>
      </c>
      <c r="C40" s="19" t="s">
        <v>18</v>
      </c>
      <c r="D40" s="20" t="s">
        <v>17</v>
      </c>
      <c r="E40" s="21">
        <v>1</v>
      </c>
      <c r="F40" s="22" t="s">
        <v>19</v>
      </c>
      <c r="G40" s="49" t="s">
        <v>284</v>
      </c>
      <c r="H40" s="77" t="str">
        <f>IFERROR(VLOOKUP($B40,thuvien_kpi!$B$1:$P$595,COLUMNS(thuvien_kpi!$B$2:E29),0),0)</f>
        <v>HCM_CL_CVIEC_028</v>
      </c>
      <c r="I40" s="400">
        <f>IFERROR(IF(H40=0,VLOOKUP($B40,thuvien_kpi!$B$596:$W$655,COLUMNS(thuvien_kpi!$B$2:D29),0),0),0)</f>
        <v>0</v>
      </c>
      <c r="J40" s="77" t="s">
        <v>103</v>
      </c>
      <c r="K40" s="77" t="s">
        <v>103</v>
      </c>
      <c r="L40" s="77" t="s">
        <v>103</v>
      </c>
    </row>
    <row r="41" spans="1:12" s="3" customFormat="1" ht="32.25" customHeight="1">
      <c r="A41" s="8"/>
      <c r="B41" s="5" t="s">
        <v>25</v>
      </c>
      <c r="C41" s="8"/>
      <c r="D41" s="9"/>
      <c r="E41" s="8"/>
      <c r="F41" s="10">
        <f>SUM(F34:F37)</f>
        <v>1</v>
      </c>
      <c r="G41" s="8"/>
      <c r="H41" s="77">
        <f>IFERROR(VLOOKUP($B41,thuvien_kpi!$B$1:$P$595,COLUMNS(thuvien_kpi!$B$2:E30),0),0)</f>
        <v>0</v>
      </c>
      <c r="I41" s="400">
        <f>IFERROR(IF(H41=0,VLOOKUP($B41,thuvien_kpi!$B$596:$W$655,COLUMNS(thuvien_kpi!$B$2:D30),0),0),0)</f>
        <v>0</v>
      </c>
    </row>
    <row r="42" spans="1:12" s="3" customFormat="1" ht="15.75">
      <c r="A42" s="6"/>
      <c r="B42" s="11"/>
      <c r="C42" s="6"/>
      <c r="D42" s="12"/>
      <c r="E42" s="6"/>
      <c r="F42" s="13"/>
      <c r="G42" s="6"/>
      <c r="H42" s="77"/>
      <c r="I42" s="400"/>
    </row>
    <row r="43" spans="1:12" s="3" customFormat="1" ht="30.75" customHeight="1">
      <c r="A43" s="17" t="s">
        <v>1330</v>
      </c>
      <c r="B43" s="78" t="s">
        <v>1380</v>
      </c>
      <c r="D43" s="4"/>
      <c r="E43" s="4"/>
      <c r="F43" s="4"/>
      <c r="H43" s="77"/>
      <c r="I43" s="400" t="s">
        <v>1568</v>
      </c>
    </row>
    <row r="44" spans="1:12" s="3" customFormat="1" ht="33" customHeight="1">
      <c r="A44" s="5" t="s">
        <v>21</v>
      </c>
      <c r="B44" s="5" t="s">
        <v>22</v>
      </c>
      <c r="C44" s="5" t="s">
        <v>23</v>
      </c>
      <c r="D44" s="5" t="s">
        <v>9</v>
      </c>
      <c r="E44" s="122" t="s">
        <v>10</v>
      </c>
      <c r="F44" s="5" t="s">
        <v>11</v>
      </c>
      <c r="G44" s="5" t="s">
        <v>12</v>
      </c>
      <c r="H44" s="77" t="s">
        <v>95</v>
      </c>
      <c r="I44" s="77" t="s">
        <v>1527</v>
      </c>
      <c r="J44" s="399" t="s">
        <v>100</v>
      </c>
      <c r="K44" s="399" t="s">
        <v>101</v>
      </c>
      <c r="L44" s="399" t="s">
        <v>102</v>
      </c>
    </row>
    <row r="45" spans="1:12" s="3" customFormat="1" ht="27.75" customHeight="1">
      <c r="A45" s="40" t="s">
        <v>120</v>
      </c>
      <c r="B45" s="140" t="s">
        <v>1321</v>
      </c>
      <c r="C45" s="189"/>
      <c r="D45" s="40"/>
      <c r="E45" s="122"/>
      <c r="F45" s="40"/>
      <c r="G45" s="40"/>
      <c r="H45" s="77"/>
      <c r="I45" s="400"/>
    </row>
    <row r="46" spans="1:12" s="3" customFormat="1" ht="68.25" customHeight="1">
      <c r="A46" s="7">
        <v>1</v>
      </c>
      <c r="B46" s="14" t="s">
        <v>55</v>
      </c>
      <c r="C46" s="57" t="s">
        <v>56</v>
      </c>
      <c r="D46" s="58" t="s">
        <v>17</v>
      </c>
      <c r="E46" s="59">
        <v>1</v>
      </c>
      <c r="F46" s="59">
        <v>0.8</v>
      </c>
      <c r="G46" s="121"/>
      <c r="H46" s="77" t="str">
        <f>IFERROR(VLOOKUP($B46,thuvien_kpi!$B$1:$P$595,COLUMNS(thuvien_kpi!$B$2:E34),0),0)</f>
        <v>HCM_CL_BSCTO_001</v>
      </c>
      <c r="I46" s="400" t="s">
        <v>1568</v>
      </c>
      <c r="J46" s="77" t="s">
        <v>103</v>
      </c>
      <c r="K46" s="77" t="s">
        <v>103</v>
      </c>
      <c r="L46" s="77" t="s">
        <v>103</v>
      </c>
    </row>
    <row r="47" spans="1:12" s="3" customFormat="1" ht="24" customHeight="1">
      <c r="A47" s="127" t="s">
        <v>111</v>
      </c>
      <c r="B47" s="140" t="s">
        <v>1322</v>
      </c>
      <c r="C47" s="57"/>
      <c r="D47" s="62"/>
      <c r="E47" s="63"/>
      <c r="F47" s="63"/>
      <c r="G47" s="121"/>
      <c r="H47" s="77"/>
      <c r="I47" s="400"/>
      <c r="J47" s="77"/>
      <c r="K47" s="77"/>
      <c r="L47" s="77"/>
    </row>
    <row r="48" spans="1:12" s="3" customFormat="1" ht="68.25" customHeight="1">
      <c r="A48" s="7">
        <v>2</v>
      </c>
      <c r="B48" s="60" t="s">
        <v>57</v>
      </c>
      <c r="C48" s="61" t="s">
        <v>58</v>
      </c>
      <c r="D48" s="62" t="s">
        <v>17</v>
      </c>
      <c r="E48" s="63">
        <v>1</v>
      </c>
      <c r="F48" s="63">
        <v>0.2</v>
      </c>
      <c r="G48" s="34" t="s">
        <v>59</v>
      </c>
      <c r="H48" s="77" t="str">
        <f>IFERROR(VLOOKUP($B48,thuvien_kpi!$B$1:$P$595,COLUMNS(thuvien_kpi!$B$2:E35),0),0)</f>
        <v>HCM_CL_CVIEC_021</v>
      </c>
      <c r="I48" s="400" t="s">
        <v>1568</v>
      </c>
      <c r="J48" s="77" t="s">
        <v>103</v>
      </c>
      <c r="K48" s="77" t="s">
        <v>103</v>
      </c>
      <c r="L48" s="77" t="s">
        <v>103</v>
      </c>
    </row>
    <row r="49" spans="1:240" s="3" customFormat="1" ht="30" customHeight="1">
      <c r="A49" s="156" t="s">
        <v>121</v>
      </c>
      <c r="B49" s="131" t="s">
        <v>31</v>
      </c>
      <c r="C49" s="61"/>
      <c r="D49" s="62"/>
      <c r="E49" s="63"/>
      <c r="F49" s="63"/>
      <c r="G49" s="34"/>
      <c r="H49" s="77"/>
      <c r="I49" s="400"/>
      <c r="J49" s="77"/>
      <c r="K49" s="77"/>
      <c r="L49" s="77"/>
    </row>
    <row r="50" spans="1:240" s="3" customFormat="1" ht="67.7" customHeight="1">
      <c r="A50" s="34">
        <v>3</v>
      </c>
      <c r="B50" s="18" t="s">
        <v>29</v>
      </c>
      <c r="C50" s="19" t="s">
        <v>18</v>
      </c>
      <c r="D50" s="20" t="s">
        <v>17</v>
      </c>
      <c r="E50" s="21">
        <v>1</v>
      </c>
      <c r="F50" s="22" t="s">
        <v>19</v>
      </c>
      <c r="G50" s="39" t="s">
        <v>30</v>
      </c>
      <c r="H50" s="77" t="str">
        <f>IFERROR(VLOOKUP($B50,thuvien_kpi!$B$1:$P$595,COLUMNS(thuvien_kpi!$B$2:E37),0),0)</f>
        <v>HCM_CL_CVIEC_028</v>
      </c>
      <c r="I50" s="400">
        <f>IFERROR(IF(H50=0,VLOOKUP($B50,thuvien_kpi!$B$596:$W$655,COLUMNS(thuvien_kpi!$B$2:D37),0),0),0)</f>
        <v>0</v>
      </c>
      <c r="J50" s="77" t="s">
        <v>103</v>
      </c>
      <c r="K50" s="77" t="s">
        <v>103</v>
      </c>
      <c r="L50" s="77" t="s">
        <v>103</v>
      </c>
    </row>
    <row r="51" spans="1:240" s="12" customFormat="1" ht="22.7" customHeight="1">
      <c r="A51" s="8"/>
      <c r="B51" s="5" t="s">
        <v>25</v>
      </c>
      <c r="C51" s="8"/>
      <c r="D51" s="9"/>
      <c r="E51" s="8"/>
      <c r="F51" s="10">
        <f>SUM(F46:F50)</f>
        <v>1</v>
      </c>
      <c r="G51" s="10"/>
      <c r="H51" s="77"/>
      <c r="I51" s="400"/>
    </row>
    <row r="52" spans="1:240" s="12" customFormat="1" ht="12" customHeight="1">
      <c r="A52" s="15"/>
      <c r="B52" s="3"/>
      <c r="C52" s="3"/>
      <c r="D52" s="4"/>
      <c r="E52" s="4"/>
      <c r="F52" s="4"/>
      <c r="G52" s="3"/>
      <c r="I52" s="400"/>
    </row>
    <row r="53" spans="1:240" s="36" customFormat="1" ht="22.7" customHeight="1">
      <c r="A53" s="35" t="s">
        <v>35</v>
      </c>
      <c r="B53" s="38"/>
      <c r="C53" s="38"/>
      <c r="D53" s="38"/>
      <c r="E53" s="38"/>
      <c r="F53" s="38"/>
      <c r="G53" s="38"/>
      <c r="H53" s="38"/>
      <c r="I53" s="400"/>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38"/>
      <c r="CM53" s="38"/>
      <c r="CN53" s="38"/>
      <c r="CO53" s="38"/>
      <c r="CP53" s="38"/>
      <c r="CQ53" s="38"/>
      <c r="CR53" s="38"/>
      <c r="CS53" s="38"/>
      <c r="CT53" s="38"/>
      <c r="CU53" s="38"/>
      <c r="CV53" s="38"/>
      <c r="CW53" s="38"/>
      <c r="CX53" s="38"/>
      <c r="CY53" s="38"/>
      <c r="CZ53" s="38"/>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c r="EE53" s="38"/>
      <c r="EF53" s="38"/>
      <c r="EG53" s="38"/>
      <c r="EH53" s="38"/>
      <c r="EI53" s="38"/>
      <c r="EJ53" s="38"/>
      <c r="EK53" s="38"/>
      <c r="EL53" s="38"/>
      <c r="EM53" s="38"/>
      <c r="EN53" s="38"/>
      <c r="EO53" s="38"/>
      <c r="EP53" s="38"/>
      <c r="EQ53" s="38"/>
      <c r="ER53" s="38"/>
      <c r="ES53" s="38"/>
      <c r="ET53" s="38"/>
      <c r="EU53" s="38"/>
      <c r="EV53" s="38"/>
      <c r="EW53" s="38"/>
      <c r="EX53" s="38"/>
      <c r="EY53" s="38"/>
      <c r="EZ53" s="38"/>
      <c r="FA53" s="38"/>
      <c r="FB53" s="38"/>
      <c r="FC53" s="38"/>
      <c r="FD53" s="38"/>
      <c r="FE53" s="38"/>
      <c r="FF53" s="38"/>
      <c r="FG53" s="38"/>
      <c r="FH53" s="38"/>
      <c r="FI53" s="38"/>
      <c r="FJ53" s="38"/>
      <c r="FK53" s="38"/>
      <c r="FL53" s="38"/>
      <c r="FM53" s="38"/>
      <c r="FN53" s="38"/>
      <c r="FO53" s="38"/>
      <c r="FP53" s="38"/>
      <c r="FQ53" s="38"/>
      <c r="FR53" s="38"/>
      <c r="FS53" s="38"/>
      <c r="FT53" s="38"/>
      <c r="FU53" s="38"/>
      <c r="FV53" s="38"/>
      <c r="FW53" s="38"/>
      <c r="FX53" s="38"/>
      <c r="FY53" s="38"/>
      <c r="FZ53" s="38"/>
      <c r="GA53" s="38"/>
      <c r="GB53" s="38"/>
      <c r="GC53" s="38"/>
      <c r="GD53" s="38"/>
      <c r="GE53" s="38"/>
      <c r="GF53" s="38"/>
      <c r="GG53" s="38"/>
      <c r="GH53" s="38"/>
      <c r="GI53" s="38"/>
      <c r="GJ53" s="38"/>
      <c r="GK53" s="38"/>
      <c r="GL53" s="38"/>
      <c r="GM53" s="38"/>
      <c r="GN53" s="38"/>
      <c r="GO53" s="38"/>
      <c r="GP53" s="38"/>
      <c r="GQ53" s="38"/>
      <c r="GR53" s="38"/>
      <c r="GS53" s="38"/>
      <c r="GT53" s="38"/>
      <c r="GU53" s="38"/>
      <c r="GV53" s="38"/>
      <c r="GW53" s="38"/>
      <c r="GX53" s="38"/>
      <c r="GY53" s="38"/>
      <c r="GZ53" s="38"/>
      <c r="HA53" s="38"/>
      <c r="HB53" s="38"/>
      <c r="HC53" s="38"/>
      <c r="HD53" s="38"/>
      <c r="HE53" s="38"/>
      <c r="HF53" s="38"/>
      <c r="HG53" s="38"/>
      <c r="HH53" s="38"/>
      <c r="HI53" s="38"/>
      <c r="HJ53" s="38"/>
      <c r="HK53" s="38"/>
      <c r="HL53" s="38"/>
      <c r="HM53" s="38"/>
      <c r="HN53" s="38"/>
      <c r="HO53" s="38"/>
      <c r="HP53" s="38"/>
      <c r="HQ53" s="38"/>
      <c r="HR53" s="38"/>
      <c r="HS53" s="38"/>
      <c r="HT53" s="38"/>
      <c r="HU53" s="38"/>
      <c r="HV53" s="38"/>
      <c r="HW53" s="38"/>
      <c r="HX53" s="38"/>
      <c r="HY53" s="38"/>
      <c r="HZ53" s="38"/>
      <c r="IA53" s="38"/>
      <c r="IB53" s="38"/>
      <c r="IC53" s="38"/>
      <c r="ID53" s="38"/>
      <c r="IE53" s="38"/>
      <c r="IF53" s="38"/>
    </row>
    <row r="54" spans="1:240" s="36" customFormat="1" ht="30.75" customHeight="1">
      <c r="A54" s="447" t="s">
        <v>36</v>
      </c>
      <c r="B54" s="441"/>
      <c r="C54" s="441"/>
      <c r="D54" s="441"/>
      <c r="E54" s="441"/>
      <c r="F54" s="441"/>
      <c r="G54" s="441"/>
      <c r="H54" s="38"/>
      <c r="I54" s="421"/>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c r="EL54" s="38"/>
      <c r="EM54" s="38"/>
      <c r="EN54" s="38"/>
      <c r="EO54" s="38"/>
      <c r="EP54" s="38"/>
      <c r="EQ54" s="38"/>
      <c r="ER54" s="38"/>
      <c r="ES54" s="38"/>
      <c r="ET54" s="38"/>
      <c r="EU54" s="38"/>
      <c r="EV54" s="38"/>
      <c r="EW54" s="38"/>
      <c r="EX54" s="38"/>
      <c r="EY54" s="38"/>
      <c r="EZ54" s="38"/>
      <c r="FA54" s="38"/>
      <c r="FB54" s="38"/>
      <c r="FC54" s="38"/>
      <c r="FD54" s="38"/>
      <c r="FE54" s="38"/>
      <c r="FF54" s="38"/>
      <c r="FG54" s="38"/>
      <c r="FH54" s="38"/>
      <c r="FI54" s="38"/>
      <c r="FJ54" s="38"/>
      <c r="FK54" s="38"/>
      <c r="FL54" s="38"/>
      <c r="FM54" s="38"/>
      <c r="FN54" s="38"/>
      <c r="FO54" s="38"/>
      <c r="FP54" s="38"/>
      <c r="FQ54" s="38"/>
      <c r="FR54" s="38"/>
      <c r="FS54" s="38"/>
      <c r="FT54" s="38"/>
      <c r="FU54" s="38"/>
      <c r="FV54" s="38"/>
      <c r="FW54" s="38"/>
      <c r="FX54" s="38"/>
      <c r="FY54" s="38"/>
      <c r="FZ54" s="38"/>
      <c r="GA54" s="38"/>
      <c r="GB54" s="38"/>
      <c r="GC54" s="38"/>
      <c r="GD54" s="38"/>
      <c r="GE54" s="38"/>
      <c r="GF54" s="38"/>
      <c r="GG54" s="38"/>
      <c r="GH54" s="38"/>
      <c r="GI54" s="38"/>
      <c r="GJ54" s="38"/>
      <c r="GK54" s="38"/>
      <c r="GL54" s="38"/>
      <c r="GM54" s="38"/>
      <c r="GN54" s="38"/>
      <c r="GO54" s="38"/>
      <c r="GP54" s="38"/>
      <c r="GQ54" s="38"/>
      <c r="GR54" s="38"/>
      <c r="GS54" s="38"/>
      <c r="GT54" s="38"/>
      <c r="GU54" s="38"/>
      <c r="GV54" s="38"/>
      <c r="GW54" s="38"/>
      <c r="GX54" s="38"/>
      <c r="GY54" s="38"/>
      <c r="GZ54" s="38"/>
      <c r="HA54" s="38"/>
      <c r="HB54" s="38"/>
      <c r="HC54" s="38"/>
      <c r="HD54" s="38"/>
      <c r="HE54" s="38"/>
      <c r="HF54" s="38"/>
      <c r="HG54" s="38"/>
      <c r="HH54" s="38"/>
      <c r="HI54" s="38"/>
      <c r="HJ54" s="38"/>
      <c r="HK54" s="38"/>
      <c r="HL54" s="38"/>
      <c r="HM54" s="38"/>
      <c r="HN54" s="38"/>
      <c r="HO54" s="38"/>
      <c r="HP54" s="38"/>
      <c r="HQ54" s="38"/>
      <c r="HR54" s="38"/>
      <c r="HS54" s="38"/>
      <c r="HT54" s="38"/>
      <c r="HU54" s="38"/>
      <c r="HV54" s="38"/>
      <c r="HW54" s="38"/>
      <c r="HX54" s="38"/>
      <c r="HY54" s="38"/>
      <c r="HZ54" s="38"/>
      <c r="IA54" s="38"/>
      <c r="IB54" s="38"/>
      <c r="IC54" s="38"/>
      <c r="ID54" s="38"/>
      <c r="IE54" s="38"/>
      <c r="IF54" s="38"/>
    </row>
    <row r="55" spans="1:240" s="36" customFormat="1" ht="26.25" customHeight="1">
      <c r="A55" s="447" t="s">
        <v>98</v>
      </c>
      <c r="B55" s="441"/>
      <c r="C55" s="441"/>
      <c r="D55" s="441"/>
      <c r="E55" s="441"/>
      <c r="F55" s="441"/>
      <c r="G55" s="441"/>
      <c r="H55" s="38"/>
      <c r="I55" s="421"/>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c r="EL55" s="38"/>
      <c r="EM55" s="38"/>
      <c r="EN55" s="38"/>
      <c r="EO55" s="38"/>
      <c r="EP55" s="38"/>
      <c r="EQ55" s="38"/>
      <c r="ER55" s="38"/>
      <c r="ES55" s="38"/>
      <c r="ET55" s="38"/>
      <c r="EU55" s="38"/>
      <c r="EV55" s="38"/>
      <c r="EW55" s="38"/>
      <c r="EX55" s="38"/>
      <c r="EY55" s="38"/>
      <c r="EZ55" s="38"/>
      <c r="FA55" s="38"/>
      <c r="FB55" s="38"/>
      <c r="FC55" s="38"/>
      <c r="FD55" s="38"/>
      <c r="FE55" s="38"/>
      <c r="FF55" s="38"/>
      <c r="FG55" s="38"/>
      <c r="FH55" s="38"/>
      <c r="FI55" s="38"/>
      <c r="FJ55" s="38"/>
      <c r="FK55" s="38"/>
      <c r="FL55" s="38"/>
      <c r="FM55" s="38"/>
      <c r="FN55" s="38"/>
      <c r="FO55" s="38"/>
      <c r="FP55" s="38"/>
      <c r="FQ55" s="38"/>
      <c r="FR55" s="38"/>
      <c r="FS55" s="38"/>
      <c r="FT55" s="38"/>
      <c r="FU55" s="38"/>
      <c r="FV55" s="38"/>
      <c r="FW55" s="38"/>
      <c r="FX55" s="38"/>
      <c r="FY55" s="38"/>
      <c r="FZ55" s="38"/>
      <c r="GA55" s="38"/>
      <c r="GB55" s="38"/>
      <c r="GC55" s="38"/>
      <c r="GD55" s="38"/>
      <c r="GE55" s="38"/>
      <c r="GF55" s="38"/>
      <c r="GG55" s="38"/>
      <c r="GH55" s="38"/>
      <c r="GI55" s="38"/>
      <c r="GJ55" s="38"/>
      <c r="GK55" s="38"/>
      <c r="GL55" s="38"/>
      <c r="GM55" s="38"/>
      <c r="GN55" s="38"/>
      <c r="GO55" s="38"/>
      <c r="GP55" s="38"/>
      <c r="GQ55" s="38"/>
      <c r="GR55" s="38"/>
      <c r="GS55" s="38"/>
      <c r="GT55" s="38"/>
      <c r="GU55" s="38"/>
      <c r="GV55" s="38"/>
      <c r="GW55" s="38"/>
      <c r="GX55" s="38"/>
      <c r="GY55" s="38"/>
      <c r="GZ55" s="38"/>
      <c r="HA55" s="38"/>
      <c r="HB55" s="38"/>
      <c r="HC55" s="38"/>
      <c r="HD55" s="38"/>
      <c r="HE55" s="38"/>
      <c r="HF55" s="38"/>
      <c r="HG55" s="38"/>
      <c r="HH55" s="38"/>
      <c r="HI55" s="38"/>
      <c r="HJ55" s="38"/>
      <c r="HK55" s="38"/>
      <c r="HL55" s="38"/>
      <c r="HM55" s="38"/>
      <c r="HN55" s="38"/>
      <c r="HO55" s="38"/>
      <c r="HP55" s="38"/>
      <c r="HQ55" s="38"/>
      <c r="HR55" s="38"/>
      <c r="HS55" s="38"/>
      <c r="HT55" s="38"/>
      <c r="HU55" s="38"/>
      <c r="HV55" s="38"/>
      <c r="HW55" s="38"/>
      <c r="HX55" s="38"/>
      <c r="HY55" s="38"/>
      <c r="HZ55" s="38"/>
      <c r="IA55" s="38"/>
      <c r="IB55" s="38"/>
      <c r="IC55" s="38"/>
      <c r="ID55" s="38"/>
      <c r="IE55" s="38"/>
      <c r="IF55" s="38"/>
    </row>
    <row r="56" spans="1:240" s="36" customFormat="1" ht="23.25" customHeight="1">
      <c r="A56" s="37" t="s">
        <v>37</v>
      </c>
      <c r="B56" s="23"/>
      <c r="C56" s="23"/>
      <c r="D56" s="23"/>
      <c r="E56" s="24"/>
      <c r="F56" s="25"/>
      <c r="G56" s="26"/>
      <c r="I56" s="421"/>
    </row>
  </sheetData>
  <autoFilter ref="H9:I56"/>
  <mergeCells count="12">
    <mergeCell ref="A54:G54"/>
    <mergeCell ref="A55:G55"/>
    <mergeCell ref="A1:B1"/>
    <mergeCell ref="D1:G1"/>
    <mergeCell ref="A2:B2"/>
    <mergeCell ref="D2:G2"/>
    <mergeCell ref="A3:B3"/>
    <mergeCell ref="A4:B4"/>
    <mergeCell ref="C4:G4"/>
    <mergeCell ref="A5:B5"/>
    <mergeCell ref="C5:F5"/>
    <mergeCell ref="A6:G6"/>
  </mergeCells>
  <pageMargins left="0.41944444444444401" right="0" top="0.48958333300000001" bottom="0.5" header="0.25" footer="0.25"/>
  <pageSetup paperSize="9" scale="90" orientation="portrait" r:id="rId1"/>
  <headerFooter alignWithMargins="0">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6"/>
  <sheetViews>
    <sheetView topLeftCell="A575" zoomScale="85" zoomScaleNormal="85" workbookViewId="0">
      <selection activeCell="H621" sqref="H621"/>
    </sheetView>
  </sheetViews>
  <sheetFormatPr defaultColWidth="9.140625" defaultRowHeight="15"/>
  <cols>
    <col min="1" max="1" width="23.42578125" style="366" bestFit="1" customWidth="1"/>
    <col min="2" max="2" width="91.140625" style="366" customWidth="1"/>
    <col min="3" max="3" width="17" style="366" bestFit="1" customWidth="1"/>
    <col min="4" max="4" width="9.140625" style="366"/>
    <col min="5" max="5" width="23.42578125" style="366" bestFit="1" customWidth="1"/>
    <col min="6" max="6" width="9.7109375" style="366" bestFit="1" customWidth="1"/>
    <col min="7" max="7" width="23.42578125" style="369" bestFit="1" customWidth="1"/>
    <col min="8" max="14" width="9.140625" style="366"/>
    <col min="15" max="15" width="35.5703125" style="366" bestFit="1" customWidth="1"/>
    <col min="16" max="16" width="10" style="366" bestFit="1" customWidth="1"/>
    <col min="17" max="16384" width="9.140625" style="366"/>
  </cols>
  <sheetData>
    <row r="1" spans="1:16" ht="76.5">
      <c r="A1" s="363" t="s">
        <v>1263</v>
      </c>
      <c r="B1" s="363" t="s">
        <v>303</v>
      </c>
      <c r="C1" s="363" t="s">
        <v>305</v>
      </c>
      <c r="D1" s="363" t="s">
        <v>304</v>
      </c>
      <c r="E1" s="363" t="s">
        <v>302</v>
      </c>
      <c r="F1" s="364" t="s">
        <v>6</v>
      </c>
      <c r="G1" s="364" t="s">
        <v>306</v>
      </c>
      <c r="H1" s="364" t="s">
        <v>307</v>
      </c>
      <c r="I1" s="364" t="s">
        <v>308</v>
      </c>
      <c r="J1" s="365" t="s">
        <v>309</v>
      </c>
      <c r="K1" s="365" t="s">
        <v>310</v>
      </c>
      <c r="L1" s="365" t="s">
        <v>311</v>
      </c>
      <c r="M1" s="364" t="s">
        <v>312</v>
      </c>
      <c r="N1" s="365" t="s">
        <v>313</v>
      </c>
      <c r="O1" s="365" t="s">
        <v>314</v>
      </c>
      <c r="P1" s="366" t="s">
        <v>315</v>
      </c>
    </row>
    <row r="2" spans="1:16">
      <c r="A2" s="366" t="s">
        <v>350</v>
      </c>
      <c r="B2" s="366" t="s">
        <v>351</v>
      </c>
      <c r="C2" s="366">
        <v>0</v>
      </c>
      <c r="D2" s="366" t="s">
        <v>28</v>
      </c>
      <c r="E2" s="366" t="str">
        <f>A2</f>
        <v>HCM_CL_ADDON_001</v>
      </c>
      <c r="F2" s="366">
        <f>IFERROR(VLOOKUP($A2,'[6]Mo ta tinh luong - v6'!$B:$L,COLUMNS('[6]Mo ta tinh luong - v6'!$B$2:J2),0),0)</f>
        <v>0</v>
      </c>
      <c r="G2" s="366">
        <f>IFERROR(VLOOKUP($A2,'[6]Mo ta tinh luong - v6'!$B:$L,COLUMNS('[6]Mo ta tinh luong - v6'!$B$2:B2),0),0)</f>
        <v>0</v>
      </c>
      <c r="H2" s="366">
        <f>IFERROR(VLOOKUP($A2,'[6]Mo ta tinh luong - v6'!$B:$L,COLUMNS('[6]Mo ta tinh luong - v6'!$B$2:C2),0),0)</f>
        <v>0</v>
      </c>
      <c r="I2" s="366">
        <f>IFERROR(VLOOKUP($A2,'[6]Mo ta tinh luong - v6'!$B:$L,COLUMNS('[6]Mo ta tinh luong - v6'!$B$2:D2),0),0)</f>
        <v>0</v>
      </c>
      <c r="J2" s="366">
        <f>IFERROR(VLOOKUP($A2,'[6]Mo ta tinh luong - v6'!$B:$L,COLUMNS('[6]Mo ta tinh luong - v6'!$B$2:E2),0),0)</f>
        <v>0</v>
      </c>
      <c r="K2" s="366">
        <f>IFERROR(VLOOKUP($A2,'[6]Mo ta tinh luong - v6'!$B:$L,COLUMNS('[6]Mo ta tinh luong - v6'!$B$2:F2),0),0)</f>
        <v>0</v>
      </c>
      <c r="L2" s="366">
        <f>IFERROR(VLOOKUP($A2,'[6]Mo ta tinh luong - v6'!$B:$L,COLUMNS('[6]Mo ta tinh luong - v6'!$B$2:G2),0),0)</f>
        <v>0</v>
      </c>
      <c r="M2" s="366">
        <f>IFERROR(VLOOKUP($A2,'[6]Mo ta tinh luong - v6'!$B:$L,COLUMNS('[6]Mo ta tinh luong - v6'!$B$2:H2),0),0)</f>
        <v>0</v>
      </c>
      <c r="N2" s="366">
        <f>IFERROR(VLOOKUP($A2,'[6]Mo ta tinh luong - v6'!$B:$L,COLUMNS('[6]Mo ta tinh luong - v6'!$B$2:I2),0),0)</f>
        <v>0</v>
      </c>
      <c r="O2" s="366" t="s">
        <v>316</v>
      </c>
      <c r="P2" s="366" t="s">
        <v>95</v>
      </c>
    </row>
    <row r="3" spans="1:16">
      <c r="A3" s="366" t="s">
        <v>151</v>
      </c>
      <c r="B3" s="366" t="s">
        <v>150</v>
      </c>
      <c r="C3" s="366">
        <v>0</v>
      </c>
      <c r="D3" s="366" t="s">
        <v>17</v>
      </c>
      <c r="E3" s="366" t="str">
        <f t="shared" ref="E3:E66" si="0">A3</f>
        <v>HCM_CL_AMNEW_001</v>
      </c>
      <c r="F3" s="366">
        <f>IFERROR(VLOOKUP($A3,'[6]Mo ta tinh luong - v6'!$B:$L,COLUMNS('[6]Mo ta tinh luong - v6'!$B$2:J3),0),0)</f>
        <v>1</v>
      </c>
      <c r="G3" s="366" t="str">
        <f>IFERROR(VLOOKUP($A3,'[6]Mo ta tinh luong - v6'!$B:$L,COLUMNS('[6]Mo ta tinh luong - v6'!$B$2:B3),0),0)</f>
        <v>HCM_CL_AMNEW_001</v>
      </c>
      <c r="H3" s="366" t="str">
        <f>IFERROR(VLOOKUP($A3,'[6]Mo ta tinh luong - v6'!$B:$L,COLUMNS('[6]Mo ta tinh luong - v6'!$B$2:C3),0),0)</f>
        <v>Đánh giá chất lượng công tác điều hành và hỗ trợ AM qua chỉ tiêu tăng trưởng doanh thu PTM của AM</v>
      </c>
      <c r="I3" s="366" t="str">
        <f>IFERROR(VLOOKUP($A3,'[6]Mo ta tinh luong - v6'!$B:$L,COLUMNS('[6]Mo ta tinh luong - v6'!$B$2:D3),0),0)</f>
        <v>PGD P.KHDN,
Trưởng Line</v>
      </c>
      <c r="J3" s="366" t="str">
        <f>IFERROR(VLOOKUP($A3,'[6]Mo ta tinh luong - v6'!$B:$L,COLUMNS('[6]Mo ta tinh luong - v6'!$B$2:E3),0),0)</f>
        <v>Chí Nguyên</v>
      </c>
      <c r="K3" s="366" t="str">
        <f>IFERROR(VLOOKUP($A3,'[6]Mo ta tinh luong - v6'!$B:$L,COLUMNS('[6]Mo ta tinh luong - v6'!$B$2:F3),0),0)</f>
        <v xml:space="preserve">PM - PĐH </v>
      </c>
      <c r="L3" s="366" t="str">
        <f>IFERROR(VLOOKUP($A3,'[6]Mo ta tinh luong - v6'!$B:$L,COLUMNS('[6]Mo ta tinh luong - v6'!$B$2:G3),0),0)</f>
        <v>ID 88 - Web 123</v>
      </c>
      <c r="M3" s="366" t="str">
        <f>IFERROR(VLOOKUP($A3,'[6]Mo ta tinh luong - v6'!$B:$L,COLUMNS('[6]Mo ta tinh luong - v6'!$B$2:H3),0),0)</f>
        <v>Tỷ lệ AM có tăng trưởng DT PTM = Số AM có tăng trưởng DTPTM trong tháng /Số AM đang quản lý trong tháng</v>
      </c>
      <c r="N3" s="366" t="str">
        <f>IFERROR(VLOOKUP($A3,'[6]Mo ta tinh luong - v6'!$B:$L,COLUMNS('[6]Mo ta tinh luong - v6'!$B$2:I3),0),0)</f>
        <v>- 1 NV AM được xem là có Tăng trưởng DT PTM nếu  Doanh thu PTM thực hiện quy đổi trong tháng &gt;= doanh thu PTM bình quân lũy kế từ tháng 1 đến tháng (n-1)
'- Xét trên thuê bao được tính bsc của từng tháng (từ tháng 1 đến tháng n)</v>
      </c>
      <c r="O3" s="366" t="s">
        <v>316</v>
      </c>
      <c r="P3" s="366" t="s">
        <v>95</v>
      </c>
    </row>
    <row r="4" spans="1:16">
      <c r="A4" s="366" t="s">
        <v>352</v>
      </c>
      <c r="B4" s="366" t="s">
        <v>353</v>
      </c>
      <c r="C4" s="366">
        <v>0</v>
      </c>
      <c r="D4" s="366" t="s">
        <v>17</v>
      </c>
      <c r="E4" s="366" t="str">
        <f t="shared" si="0"/>
        <v>HCM_CL_AMNEW_002</v>
      </c>
      <c r="F4" s="366">
        <f>IFERROR(VLOOKUP($A4,'[6]Mo ta tinh luong - v6'!$B:$L,COLUMNS('[6]Mo ta tinh luong - v6'!$B$2:J4),0),0)</f>
        <v>0</v>
      </c>
      <c r="G4" s="366">
        <f>IFERROR(VLOOKUP($A4,'[6]Mo ta tinh luong - v6'!$B:$L,COLUMNS('[6]Mo ta tinh luong - v6'!$B$2:B4),0),0)</f>
        <v>0</v>
      </c>
      <c r="H4" s="366">
        <f>IFERROR(VLOOKUP($A4,'[6]Mo ta tinh luong - v6'!$B:$L,COLUMNS('[6]Mo ta tinh luong - v6'!$B$2:C4),0),0)</f>
        <v>0</v>
      </c>
      <c r="I4" s="366">
        <f>IFERROR(VLOOKUP($A4,'[6]Mo ta tinh luong - v6'!$B:$L,COLUMNS('[6]Mo ta tinh luong - v6'!$B$2:D4),0),0)</f>
        <v>0</v>
      </c>
      <c r="J4" s="366">
        <f>IFERROR(VLOOKUP($A4,'[6]Mo ta tinh luong - v6'!$B:$L,COLUMNS('[6]Mo ta tinh luong - v6'!$B$2:E4),0),0)</f>
        <v>0</v>
      </c>
      <c r="K4" s="366">
        <f>IFERROR(VLOOKUP($A4,'[6]Mo ta tinh luong - v6'!$B:$L,COLUMNS('[6]Mo ta tinh luong - v6'!$B$2:F4),0),0)</f>
        <v>0</v>
      </c>
      <c r="L4" s="366">
        <f>IFERROR(VLOOKUP($A4,'[6]Mo ta tinh luong - v6'!$B:$L,COLUMNS('[6]Mo ta tinh luong - v6'!$B$2:G4),0),0)</f>
        <v>0</v>
      </c>
      <c r="M4" s="366">
        <f>IFERROR(VLOOKUP($A4,'[6]Mo ta tinh luong - v6'!$B:$L,COLUMNS('[6]Mo ta tinh luong - v6'!$B$2:H4),0),0)</f>
        <v>0</v>
      </c>
      <c r="N4" s="366">
        <f>IFERROR(VLOOKUP($A4,'[6]Mo ta tinh luong - v6'!$B:$L,COLUMNS('[6]Mo ta tinh luong - v6'!$B$2:I4),0),0)</f>
        <v>0</v>
      </c>
      <c r="O4" s="366" t="s">
        <v>316</v>
      </c>
      <c r="P4" s="366" t="s">
        <v>95</v>
      </c>
    </row>
    <row r="5" spans="1:16">
      <c r="A5" s="366" t="s">
        <v>354</v>
      </c>
      <c r="B5" s="366" t="s">
        <v>355</v>
      </c>
      <c r="C5" s="366">
        <v>0</v>
      </c>
      <c r="D5" s="366" t="s">
        <v>336</v>
      </c>
      <c r="E5" s="366" t="str">
        <f t="shared" si="0"/>
        <v>HCM_CL_AMNEW_003</v>
      </c>
      <c r="F5" s="366">
        <f>IFERROR(VLOOKUP($A5,'[6]Mo ta tinh luong - v6'!$B:$L,COLUMNS('[6]Mo ta tinh luong - v6'!$B$2:J5),0),0)</f>
        <v>0</v>
      </c>
      <c r="G5" s="366">
        <f>IFERROR(VLOOKUP($A5,'[6]Mo ta tinh luong - v6'!$B:$L,COLUMNS('[6]Mo ta tinh luong - v6'!$B$2:B5),0),0)</f>
        <v>0</v>
      </c>
      <c r="H5" s="366">
        <f>IFERROR(VLOOKUP($A5,'[6]Mo ta tinh luong - v6'!$B:$L,COLUMNS('[6]Mo ta tinh luong - v6'!$B$2:C5),0),0)</f>
        <v>0</v>
      </c>
      <c r="I5" s="366">
        <f>IFERROR(VLOOKUP($A5,'[6]Mo ta tinh luong - v6'!$B:$L,COLUMNS('[6]Mo ta tinh luong - v6'!$B$2:D5),0),0)</f>
        <v>0</v>
      </c>
      <c r="J5" s="366">
        <f>IFERROR(VLOOKUP($A5,'[6]Mo ta tinh luong - v6'!$B:$L,COLUMNS('[6]Mo ta tinh luong - v6'!$B$2:E5),0),0)</f>
        <v>0</v>
      </c>
      <c r="K5" s="366">
        <f>IFERROR(VLOOKUP($A5,'[6]Mo ta tinh luong - v6'!$B:$L,COLUMNS('[6]Mo ta tinh luong - v6'!$B$2:F5),0),0)</f>
        <v>0</v>
      </c>
      <c r="L5" s="366">
        <f>IFERROR(VLOOKUP($A5,'[6]Mo ta tinh luong - v6'!$B:$L,COLUMNS('[6]Mo ta tinh luong - v6'!$B$2:G5),0),0)</f>
        <v>0</v>
      </c>
      <c r="M5" s="366">
        <f>IFERROR(VLOOKUP($A5,'[6]Mo ta tinh luong - v6'!$B:$L,COLUMNS('[6]Mo ta tinh luong - v6'!$B$2:H5),0),0)</f>
        <v>0</v>
      </c>
      <c r="N5" s="366">
        <f>IFERROR(VLOOKUP($A5,'[6]Mo ta tinh luong - v6'!$B:$L,COLUMNS('[6]Mo ta tinh luong - v6'!$B$2:I5),0),0)</f>
        <v>0</v>
      </c>
      <c r="O5" s="366" t="s">
        <v>316</v>
      </c>
      <c r="P5" s="366" t="s">
        <v>95</v>
      </c>
    </row>
    <row r="6" spans="1:16">
      <c r="A6" s="366" t="s">
        <v>356</v>
      </c>
      <c r="B6" s="366" t="s">
        <v>150</v>
      </c>
      <c r="C6" s="366">
        <v>0</v>
      </c>
      <c r="D6" s="366" t="s">
        <v>17</v>
      </c>
      <c r="E6" s="366" t="str">
        <f t="shared" si="0"/>
        <v>HCM_CL_AMNEW_004</v>
      </c>
      <c r="F6" s="366">
        <f>IFERROR(VLOOKUP($A6,'[6]Mo ta tinh luong - v6'!$B:$L,COLUMNS('[6]Mo ta tinh luong - v6'!$B$2:J6),0),0)</f>
        <v>0</v>
      </c>
      <c r="G6" s="366">
        <f>IFERROR(VLOOKUP($A6,'[6]Mo ta tinh luong - v6'!$B:$L,COLUMNS('[6]Mo ta tinh luong - v6'!$B$2:B6),0),0)</f>
        <v>0</v>
      </c>
      <c r="H6" s="366">
        <f>IFERROR(VLOOKUP($A6,'[6]Mo ta tinh luong - v6'!$B:$L,COLUMNS('[6]Mo ta tinh luong - v6'!$B$2:C6),0),0)</f>
        <v>0</v>
      </c>
      <c r="I6" s="366">
        <f>IFERROR(VLOOKUP($A6,'[6]Mo ta tinh luong - v6'!$B:$L,COLUMNS('[6]Mo ta tinh luong - v6'!$B$2:D6),0),0)</f>
        <v>0</v>
      </c>
      <c r="J6" s="366">
        <f>IFERROR(VLOOKUP($A6,'[6]Mo ta tinh luong - v6'!$B:$L,COLUMNS('[6]Mo ta tinh luong - v6'!$B$2:E6),0),0)</f>
        <v>0</v>
      </c>
      <c r="K6" s="366">
        <f>IFERROR(VLOOKUP($A6,'[6]Mo ta tinh luong - v6'!$B:$L,COLUMNS('[6]Mo ta tinh luong - v6'!$B$2:F6),0),0)</f>
        <v>0</v>
      </c>
      <c r="L6" s="366">
        <f>IFERROR(VLOOKUP($A6,'[6]Mo ta tinh luong - v6'!$B:$L,COLUMNS('[6]Mo ta tinh luong - v6'!$B$2:G6),0),0)</f>
        <v>0</v>
      </c>
      <c r="M6" s="366">
        <f>IFERROR(VLOOKUP($A6,'[6]Mo ta tinh luong - v6'!$B:$L,COLUMNS('[6]Mo ta tinh luong - v6'!$B$2:H6),0),0)</f>
        <v>0</v>
      </c>
      <c r="N6" s="366">
        <f>IFERROR(VLOOKUP($A6,'[6]Mo ta tinh luong - v6'!$B:$L,COLUMNS('[6]Mo ta tinh luong - v6'!$B$2:I6),0),0)</f>
        <v>0</v>
      </c>
      <c r="O6" s="366" t="s">
        <v>316</v>
      </c>
      <c r="P6" s="366" t="s">
        <v>95</v>
      </c>
    </row>
    <row r="7" spans="1:16">
      <c r="A7" s="366" t="s">
        <v>357</v>
      </c>
      <c r="B7" s="366" t="s">
        <v>358</v>
      </c>
      <c r="C7" s="366">
        <v>0</v>
      </c>
      <c r="D7" s="366" t="s">
        <v>17</v>
      </c>
      <c r="E7" s="366" t="str">
        <f t="shared" si="0"/>
        <v>HCM_CL_APPBH_001</v>
      </c>
      <c r="F7" s="366">
        <f>IFERROR(VLOOKUP($A7,'[6]Mo ta tinh luong - v6'!$B:$L,COLUMNS('[6]Mo ta tinh luong - v6'!$B$2:J7),0),0)</f>
        <v>0</v>
      </c>
      <c r="G7" s="366">
        <f>IFERROR(VLOOKUP($A7,'[6]Mo ta tinh luong - v6'!$B:$L,COLUMNS('[6]Mo ta tinh luong - v6'!$B$2:B7),0),0)</f>
        <v>0</v>
      </c>
      <c r="H7" s="366">
        <f>IFERROR(VLOOKUP($A7,'[6]Mo ta tinh luong - v6'!$B:$L,COLUMNS('[6]Mo ta tinh luong - v6'!$B$2:C7),0),0)</f>
        <v>0</v>
      </c>
      <c r="I7" s="366">
        <f>IFERROR(VLOOKUP($A7,'[6]Mo ta tinh luong - v6'!$B:$L,COLUMNS('[6]Mo ta tinh luong - v6'!$B$2:D7),0),0)</f>
        <v>0</v>
      </c>
      <c r="J7" s="366">
        <f>IFERROR(VLOOKUP($A7,'[6]Mo ta tinh luong - v6'!$B:$L,COLUMNS('[6]Mo ta tinh luong - v6'!$B$2:E7),0),0)</f>
        <v>0</v>
      </c>
      <c r="K7" s="366">
        <f>IFERROR(VLOOKUP($A7,'[6]Mo ta tinh luong - v6'!$B:$L,COLUMNS('[6]Mo ta tinh luong - v6'!$B$2:F7),0),0)</f>
        <v>0</v>
      </c>
      <c r="L7" s="366">
        <f>IFERROR(VLOOKUP($A7,'[6]Mo ta tinh luong - v6'!$B:$L,COLUMNS('[6]Mo ta tinh luong - v6'!$B$2:G7),0),0)</f>
        <v>0</v>
      </c>
      <c r="M7" s="366">
        <f>IFERROR(VLOOKUP($A7,'[6]Mo ta tinh luong - v6'!$B:$L,COLUMNS('[6]Mo ta tinh luong - v6'!$B$2:H7),0),0)</f>
        <v>0</v>
      </c>
      <c r="N7" s="366">
        <f>IFERROR(VLOOKUP($A7,'[6]Mo ta tinh luong - v6'!$B:$L,COLUMNS('[6]Mo ta tinh luong - v6'!$B$2:I7),0),0)</f>
        <v>0</v>
      </c>
      <c r="O7" s="366" t="s">
        <v>316</v>
      </c>
      <c r="P7" s="366" t="s">
        <v>95</v>
      </c>
    </row>
    <row r="8" spans="1:16">
      <c r="A8" s="366" t="s">
        <v>359</v>
      </c>
      <c r="B8" s="366" t="s">
        <v>360</v>
      </c>
      <c r="C8" s="366">
        <v>0</v>
      </c>
      <c r="D8" s="366" t="s">
        <v>17</v>
      </c>
      <c r="E8" s="366" t="str">
        <f t="shared" si="0"/>
        <v>HCM_CL_APPBH_002</v>
      </c>
      <c r="F8" s="366">
        <f>IFERROR(VLOOKUP($A8,'[6]Mo ta tinh luong - v6'!$B:$L,COLUMNS('[6]Mo ta tinh luong - v6'!$B$2:J8),0),0)</f>
        <v>0</v>
      </c>
      <c r="G8" s="366">
        <f>IFERROR(VLOOKUP($A8,'[6]Mo ta tinh luong - v6'!$B:$L,COLUMNS('[6]Mo ta tinh luong - v6'!$B$2:B8),0),0)</f>
        <v>0</v>
      </c>
      <c r="H8" s="366">
        <f>IFERROR(VLOOKUP($A8,'[6]Mo ta tinh luong - v6'!$B:$L,COLUMNS('[6]Mo ta tinh luong - v6'!$B$2:C8),0),0)</f>
        <v>0</v>
      </c>
      <c r="I8" s="366">
        <f>IFERROR(VLOOKUP($A8,'[6]Mo ta tinh luong - v6'!$B:$L,COLUMNS('[6]Mo ta tinh luong - v6'!$B$2:D8),0),0)</f>
        <v>0</v>
      </c>
      <c r="J8" s="366">
        <f>IFERROR(VLOOKUP($A8,'[6]Mo ta tinh luong - v6'!$B:$L,COLUMNS('[6]Mo ta tinh luong - v6'!$B$2:E8),0),0)</f>
        <v>0</v>
      </c>
      <c r="K8" s="366">
        <f>IFERROR(VLOOKUP($A8,'[6]Mo ta tinh luong - v6'!$B:$L,COLUMNS('[6]Mo ta tinh luong - v6'!$B$2:F8),0),0)</f>
        <v>0</v>
      </c>
      <c r="L8" s="366">
        <f>IFERROR(VLOOKUP($A8,'[6]Mo ta tinh luong - v6'!$B:$L,COLUMNS('[6]Mo ta tinh luong - v6'!$B$2:G8),0),0)</f>
        <v>0</v>
      </c>
      <c r="M8" s="366">
        <f>IFERROR(VLOOKUP($A8,'[6]Mo ta tinh luong - v6'!$B:$L,COLUMNS('[6]Mo ta tinh luong - v6'!$B$2:H8),0),0)</f>
        <v>0</v>
      </c>
      <c r="N8" s="366">
        <f>IFERROR(VLOOKUP($A8,'[6]Mo ta tinh luong - v6'!$B:$L,COLUMNS('[6]Mo ta tinh luong - v6'!$B$2:I8),0),0)</f>
        <v>0</v>
      </c>
      <c r="O8" s="366" t="s">
        <v>316</v>
      </c>
      <c r="P8" s="366" t="s">
        <v>95</v>
      </c>
    </row>
    <row r="9" spans="1:16">
      <c r="A9" s="366" t="s">
        <v>361</v>
      </c>
      <c r="B9" s="366" t="s">
        <v>362</v>
      </c>
      <c r="C9" s="366">
        <v>0</v>
      </c>
      <c r="D9" s="366" t="s">
        <v>17</v>
      </c>
      <c r="E9" s="366" t="str">
        <f t="shared" si="0"/>
        <v>HCM_CL_APPBH_003</v>
      </c>
      <c r="F9" s="366">
        <f>IFERROR(VLOOKUP($A9,'[6]Mo ta tinh luong - v6'!$B:$L,COLUMNS('[6]Mo ta tinh luong - v6'!$B$2:J9),0),0)</f>
        <v>0</v>
      </c>
      <c r="G9" s="366">
        <f>IFERROR(VLOOKUP($A9,'[6]Mo ta tinh luong - v6'!$B:$L,COLUMNS('[6]Mo ta tinh luong - v6'!$B$2:B9),0),0)</f>
        <v>0</v>
      </c>
      <c r="H9" s="366">
        <f>IFERROR(VLOOKUP($A9,'[6]Mo ta tinh luong - v6'!$B:$L,COLUMNS('[6]Mo ta tinh luong - v6'!$B$2:C9),0),0)</f>
        <v>0</v>
      </c>
      <c r="I9" s="366">
        <f>IFERROR(VLOOKUP($A9,'[6]Mo ta tinh luong - v6'!$B:$L,COLUMNS('[6]Mo ta tinh luong - v6'!$B$2:D9),0),0)</f>
        <v>0</v>
      </c>
      <c r="J9" s="366">
        <f>IFERROR(VLOOKUP($A9,'[6]Mo ta tinh luong - v6'!$B:$L,COLUMNS('[6]Mo ta tinh luong - v6'!$B$2:E9),0),0)</f>
        <v>0</v>
      </c>
      <c r="K9" s="366">
        <f>IFERROR(VLOOKUP($A9,'[6]Mo ta tinh luong - v6'!$B:$L,COLUMNS('[6]Mo ta tinh luong - v6'!$B$2:F9),0),0)</f>
        <v>0</v>
      </c>
      <c r="L9" s="366">
        <f>IFERROR(VLOOKUP($A9,'[6]Mo ta tinh luong - v6'!$B:$L,COLUMNS('[6]Mo ta tinh luong - v6'!$B$2:G9),0),0)</f>
        <v>0</v>
      </c>
      <c r="M9" s="366">
        <f>IFERROR(VLOOKUP($A9,'[6]Mo ta tinh luong - v6'!$B:$L,COLUMNS('[6]Mo ta tinh luong - v6'!$B$2:H9),0),0)</f>
        <v>0</v>
      </c>
      <c r="N9" s="366">
        <f>IFERROR(VLOOKUP($A9,'[6]Mo ta tinh luong - v6'!$B:$L,COLUMNS('[6]Mo ta tinh luong - v6'!$B$2:I9),0),0)</f>
        <v>0</v>
      </c>
      <c r="O9" s="366" t="s">
        <v>316</v>
      </c>
      <c r="P9" s="366" t="s">
        <v>95</v>
      </c>
    </row>
    <row r="10" spans="1:16">
      <c r="A10" s="366" t="s">
        <v>363</v>
      </c>
      <c r="B10" s="366" t="s">
        <v>364</v>
      </c>
      <c r="C10" s="366">
        <v>0</v>
      </c>
      <c r="D10" s="366" t="s">
        <v>17</v>
      </c>
      <c r="E10" s="366" t="str">
        <f t="shared" si="0"/>
        <v>HCM_CL_APPBH_004</v>
      </c>
      <c r="F10" s="366">
        <f>IFERROR(VLOOKUP($A10,'[6]Mo ta tinh luong - v6'!$B:$L,COLUMNS('[6]Mo ta tinh luong - v6'!$B$2:J10),0),0)</f>
        <v>0</v>
      </c>
      <c r="G10" s="366">
        <f>IFERROR(VLOOKUP($A10,'[6]Mo ta tinh luong - v6'!$B:$L,COLUMNS('[6]Mo ta tinh luong - v6'!$B$2:B10),0),0)</f>
        <v>0</v>
      </c>
      <c r="H10" s="366">
        <f>IFERROR(VLOOKUP($A10,'[6]Mo ta tinh luong - v6'!$B:$L,COLUMNS('[6]Mo ta tinh luong - v6'!$B$2:C10),0),0)</f>
        <v>0</v>
      </c>
      <c r="I10" s="366">
        <f>IFERROR(VLOOKUP($A10,'[6]Mo ta tinh luong - v6'!$B:$L,COLUMNS('[6]Mo ta tinh luong - v6'!$B$2:D10),0),0)</f>
        <v>0</v>
      </c>
      <c r="J10" s="366">
        <f>IFERROR(VLOOKUP($A10,'[6]Mo ta tinh luong - v6'!$B:$L,COLUMNS('[6]Mo ta tinh luong - v6'!$B$2:E10),0),0)</f>
        <v>0</v>
      </c>
      <c r="K10" s="366">
        <f>IFERROR(VLOOKUP($A10,'[6]Mo ta tinh luong - v6'!$B:$L,COLUMNS('[6]Mo ta tinh luong - v6'!$B$2:F10),0),0)</f>
        <v>0</v>
      </c>
      <c r="L10" s="366">
        <f>IFERROR(VLOOKUP($A10,'[6]Mo ta tinh luong - v6'!$B:$L,COLUMNS('[6]Mo ta tinh luong - v6'!$B$2:G10),0),0)</f>
        <v>0</v>
      </c>
      <c r="M10" s="366">
        <f>IFERROR(VLOOKUP($A10,'[6]Mo ta tinh luong - v6'!$B:$L,COLUMNS('[6]Mo ta tinh luong - v6'!$B$2:H10),0),0)</f>
        <v>0</v>
      </c>
      <c r="N10" s="366">
        <f>IFERROR(VLOOKUP($A10,'[6]Mo ta tinh luong - v6'!$B:$L,COLUMNS('[6]Mo ta tinh luong - v6'!$B$2:I10),0),0)</f>
        <v>0</v>
      </c>
      <c r="O10" s="366" t="s">
        <v>316</v>
      </c>
      <c r="P10" s="366" t="s">
        <v>95</v>
      </c>
    </row>
    <row r="11" spans="1:16">
      <c r="A11" s="366" t="s">
        <v>1234</v>
      </c>
      <c r="B11" s="366" t="s">
        <v>1235</v>
      </c>
      <c r="C11" s="366" t="s">
        <v>1264</v>
      </c>
      <c r="D11" s="366" t="s">
        <v>17</v>
      </c>
      <c r="E11" s="366" t="str">
        <f t="shared" si="0"/>
        <v>HCM_CL_APPBH_005</v>
      </c>
      <c r="F11" s="366">
        <f>IFERROR(VLOOKUP($A11,'[6]Mo ta tinh luong - v6'!$B:$L,COLUMNS('[6]Mo ta tinh luong - v6'!$B$2:J11),0),0)</f>
        <v>0</v>
      </c>
      <c r="G11" s="366">
        <f>IFERROR(VLOOKUP($A11,'[6]Mo ta tinh luong - v6'!$B:$L,COLUMNS('[6]Mo ta tinh luong - v6'!$B$2:B11),0),0)</f>
        <v>0</v>
      </c>
      <c r="H11" s="366">
        <f>IFERROR(VLOOKUP($A11,'[6]Mo ta tinh luong - v6'!$B:$L,COLUMNS('[6]Mo ta tinh luong - v6'!$B$2:C11),0),0)</f>
        <v>0</v>
      </c>
      <c r="I11" s="366">
        <f>IFERROR(VLOOKUP($A11,'[6]Mo ta tinh luong - v6'!$B:$L,COLUMNS('[6]Mo ta tinh luong - v6'!$B$2:D11),0),0)</f>
        <v>0</v>
      </c>
      <c r="J11" s="366">
        <f>IFERROR(VLOOKUP($A11,'[6]Mo ta tinh luong - v6'!$B:$L,COLUMNS('[6]Mo ta tinh luong - v6'!$B$2:E11),0),0)</f>
        <v>0</v>
      </c>
      <c r="K11" s="366">
        <f>IFERROR(VLOOKUP($A11,'[6]Mo ta tinh luong - v6'!$B:$L,COLUMNS('[6]Mo ta tinh luong - v6'!$B$2:F11),0),0)</f>
        <v>0</v>
      </c>
      <c r="L11" s="366">
        <f>IFERROR(VLOOKUP($A11,'[6]Mo ta tinh luong - v6'!$B:$L,COLUMNS('[6]Mo ta tinh luong - v6'!$B$2:G11),0),0)</f>
        <v>0</v>
      </c>
      <c r="M11" s="366">
        <f>IFERROR(VLOOKUP($A11,'[6]Mo ta tinh luong - v6'!$B:$L,COLUMNS('[6]Mo ta tinh luong - v6'!$B$2:H11),0),0)</f>
        <v>0</v>
      </c>
      <c r="N11" s="366">
        <f>IFERROR(VLOOKUP($A11,'[6]Mo ta tinh luong - v6'!$B:$L,COLUMNS('[6]Mo ta tinh luong - v6'!$B$2:I11),0),0)</f>
        <v>0</v>
      </c>
      <c r="O11" s="366" t="s">
        <v>316</v>
      </c>
      <c r="P11" s="366" t="s">
        <v>95</v>
      </c>
    </row>
    <row r="12" spans="1:16">
      <c r="A12" s="366" t="s">
        <v>365</v>
      </c>
      <c r="B12" s="366" t="s">
        <v>366</v>
      </c>
      <c r="C12" s="366">
        <v>0</v>
      </c>
      <c r="D12" s="366" t="s">
        <v>17</v>
      </c>
      <c r="E12" s="366" t="str">
        <f t="shared" si="0"/>
        <v>HCM_CL_APPTC_001</v>
      </c>
      <c r="F12" s="366">
        <f>IFERROR(VLOOKUP($A12,'[6]Mo ta tinh luong - v6'!$B:$L,COLUMNS('[6]Mo ta tinh luong - v6'!$B$2:J12),0),0)</f>
        <v>0</v>
      </c>
      <c r="G12" s="366">
        <f>IFERROR(VLOOKUP($A12,'[6]Mo ta tinh luong - v6'!$B:$L,COLUMNS('[6]Mo ta tinh luong - v6'!$B$2:B12),0),0)</f>
        <v>0</v>
      </c>
      <c r="H12" s="366">
        <f>IFERROR(VLOOKUP($A12,'[6]Mo ta tinh luong - v6'!$B:$L,COLUMNS('[6]Mo ta tinh luong - v6'!$B$2:C12),0),0)</f>
        <v>0</v>
      </c>
      <c r="I12" s="366">
        <f>IFERROR(VLOOKUP($A12,'[6]Mo ta tinh luong - v6'!$B:$L,COLUMNS('[6]Mo ta tinh luong - v6'!$B$2:D12),0),0)</f>
        <v>0</v>
      </c>
      <c r="J12" s="366">
        <f>IFERROR(VLOOKUP($A12,'[6]Mo ta tinh luong - v6'!$B:$L,COLUMNS('[6]Mo ta tinh luong - v6'!$B$2:E12),0),0)</f>
        <v>0</v>
      </c>
      <c r="K12" s="366">
        <f>IFERROR(VLOOKUP($A12,'[6]Mo ta tinh luong - v6'!$B:$L,COLUMNS('[6]Mo ta tinh luong - v6'!$B$2:F12),0),0)</f>
        <v>0</v>
      </c>
      <c r="L12" s="366">
        <f>IFERROR(VLOOKUP($A12,'[6]Mo ta tinh luong - v6'!$B:$L,COLUMNS('[6]Mo ta tinh luong - v6'!$B$2:G12),0),0)</f>
        <v>0</v>
      </c>
      <c r="M12" s="366">
        <f>IFERROR(VLOOKUP($A12,'[6]Mo ta tinh luong - v6'!$B:$L,COLUMNS('[6]Mo ta tinh luong - v6'!$B$2:H12),0),0)</f>
        <v>0</v>
      </c>
      <c r="N12" s="366">
        <f>IFERROR(VLOOKUP($A12,'[6]Mo ta tinh luong - v6'!$B:$L,COLUMNS('[6]Mo ta tinh luong - v6'!$B$2:I12),0),0)</f>
        <v>0</v>
      </c>
      <c r="O12" s="366" t="s">
        <v>316</v>
      </c>
      <c r="P12" s="366" t="s">
        <v>95</v>
      </c>
    </row>
    <row r="13" spans="1:16">
      <c r="A13" s="366" t="s">
        <v>77</v>
      </c>
      <c r="B13" s="366" t="s">
        <v>26</v>
      </c>
      <c r="C13" s="366">
        <v>0</v>
      </c>
      <c r="D13" s="366" t="s">
        <v>16</v>
      </c>
      <c r="E13" s="366" t="str">
        <f t="shared" si="0"/>
        <v>HCM_CL_BQTBB_001</v>
      </c>
      <c r="F13" s="366">
        <f>IFERROR(VLOOKUP($A13,'[6]Mo ta tinh luong - v6'!$B:$L,COLUMNS('[6]Mo ta tinh luong - v6'!$B$2:J13),0),0)</f>
        <v>0</v>
      </c>
      <c r="G13" s="366">
        <f>IFERROR(VLOOKUP($A13,'[6]Mo ta tinh luong - v6'!$B:$L,COLUMNS('[6]Mo ta tinh luong - v6'!$B$2:B13),0),0)</f>
        <v>0</v>
      </c>
      <c r="H13" s="366">
        <f>IFERROR(VLOOKUP($A13,'[6]Mo ta tinh luong - v6'!$B:$L,COLUMNS('[6]Mo ta tinh luong - v6'!$B$2:C13),0),0)</f>
        <v>0</v>
      </c>
      <c r="I13" s="366">
        <f>IFERROR(VLOOKUP($A13,'[6]Mo ta tinh luong - v6'!$B:$L,COLUMNS('[6]Mo ta tinh luong - v6'!$B$2:D13),0),0)</f>
        <v>0</v>
      </c>
      <c r="J13" s="366">
        <f>IFERROR(VLOOKUP($A13,'[6]Mo ta tinh luong - v6'!$B:$L,COLUMNS('[6]Mo ta tinh luong - v6'!$B$2:E13),0),0)</f>
        <v>0</v>
      </c>
      <c r="K13" s="366">
        <f>IFERROR(VLOOKUP($A13,'[6]Mo ta tinh luong - v6'!$B:$L,COLUMNS('[6]Mo ta tinh luong - v6'!$B$2:F13),0),0)</f>
        <v>0</v>
      </c>
      <c r="L13" s="366">
        <f>IFERROR(VLOOKUP($A13,'[6]Mo ta tinh luong - v6'!$B:$L,COLUMNS('[6]Mo ta tinh luong - v6'!$B$2:G13),0),0)</f>
        <v>0</v>
      </c>
      <c r="M13" s="366">
        <f>IFERROR(VLOOKUP($A13,'[6]Mo ta tinh luong - v6'!$B:$L,COLUMNS('[6]Mo ta tinh luong - v6'!$B$2:H13),0),0)</f>
        <v>0</v>
      </c>
      <c r="N13" s="366">
        <f>IFERROR(VLOOKUP($A13,'[6]Mo ta tinh luong - v6'!$B:$L,COLUMNS('[6]Mo ta tinh luong - v6'!$B$2:I13),0),0)</f>
        <v>0</v>
      </c>
      <c r="O13" s="366" t="s">
        <v>316</v>
      </c>
      <c r="P13" s="366" t="s">
        <v>95</v>
      </c>
    </row>
    <row r="14" spans="1:16">
      <c r="A14" s="366" t="s">
        <v>76</v>
      </c>
      <c r="B14" s="366" t="s">
        <v>27</v>
      </c>
      <c r="C14" s="366">
        <v>0</v>
      </c>
      <c r="D14" s="366" t="s">
        <v>367</v>
      </c>
      <c r="E14" s="366" t="str">
        <f t="shared" si="0"/>
        <v>HCM_CL_BQTBB_002</v>
      </c>
      <c r="F14" s="366">
        <f>IFERROR(VLOOKUP($A14,'[6]Mo ta tinh luong - v6'!$B:$L,COLUMNS('[6]Mo ta tinh luong - v6'!$B$2:J14),0),0)</f>
        <v>0</v>
      </c>
      <c r="G14" s="366">
        <f>IFERROR(VLOOKUP($A14,'[6]Mo ta tinh luong - v6'!$B:$L,COLUMNS('[6]Mo ta tinh luong - v6'!$B$2:B14),0),0)</f>
        <v>0</v>
      </c>
      <c r="H14" s="366">
        <f>IFERROR(VLOOKUP($A14,'[6]Mo ta tinh luong - v6'!$B:$L,COLUMNS('[6]Mo ta tinh luong - v6'!$B$2:C14),0),0)</f>
        <v>0</v>
      </c>
      <c r="I14" s="366">
        <f>IFERROR(VLOOKUP($A14,'[6]Mo ta tinh luong - v6'!$B:$L,COLUMNS('[6]Mo ta tinh luong - v6'!$B$2:D14),0),0)</f>
        <v>0</v>
      </c>
      <c r="J14" s="366">
        <f>IFERROR(VLOOKUP($A14,'[6]Mo ta tinh luong - v6'!$B:$L,COLUMNS('[6]Mo ta tinh luong - v6'!$B$2:E14),0),0)</f>
        <v>0</v>
      </c>
      <c r="K14" s="366">
        <f>IFERROR(VLOOKUP($A14,'[6]Mo ta tinh luong - v6'!$B:$L,COLUMNS('[6]Mo ta tinh luong - v6'!$B$2:F14),0),0)</f>
        <v>0</v>
      </c>
      <c r="L14" s="366">
        <f>IFERROR(VLOOKUP($A14,'[6]Mo ta tinh luong - v6'!$B:$L,COLUMNS('[6]Mo ta tinh luong - v6'!$B$2:G14),0),0)</f>
        <v>0</v>
      </c>
      <c r="M14" s="366">
        <f>IFERROR(VLOOKUP($A14,'[6]Mo ta tinh luong - v6'!$B:$L,COLUMNS('[6]Mo ta tinh luong - v6'!$B$2:H14),0),0)</f>
        <v>0</v>
      </c>
      <c r="N14" s="366">
        <f>IFERROR(VLOOKUP($A14,'[6]Mo ta tinh luong - v6'!$B:$L,COLUMNS('[6]Mo ta tinh luong - v6'!$B$2:I14),0),0)</f>
        <v>0</v>
      </c>
      <c r="O14" s="366" t="s">
        <v>316</v>
      </c>
      <c r="P14" s="366" t="s">
        <v>95</v>
      </c>
    </row>
    <row r="15" spans="1:16">
      <c r="A15" s="366" t="s">
        <v>195</v>
      </c>
      <c r="B15" s="366" t="s">
        <v>194</v>
      </c>
      <c r="C15" s="366" t="s">
        <v>1264</v>
      </c>
      <c r="D15" s="366" t="s">
        <v>17</v>
      </c>
      <c r="E15" s="366" t="str">
        <f t="shared" si="0"/>
        <v>HCM_CL_BSCNV_001</v>
      </c>
      <c r="F15" s="366">
        <f>IFERROR(VLOOKUP($A15,'[6]Mo ta tinh luong - v6'!$B:$L,COLUMNS('[6]Mo ta tinh luong - v6'!$B$2:J15),0),0)</f>
        <v>0</v>
      </c>
      <c r="G15" s="366">
        <f>IFERROR(VLOOKUP($A15,'[6]Mo ta tinh luong - v6'!$B:$L,COLUMNS('[6]Mo ta tinh luong - v6'!$B$2:B15),0),0)</f>
        <v>0</v>
      </c>
      <c r="H15" s="366">
        <f>IFERROR(VLOOKUP($A15,'[6]Mo ta tinh luong - v6'!$B:$L,COLUMNS('[6]Mo ta tinh luong - v6'!$B$2:C15),0),0)</f>
        <v>0</v>
      </c>
      <c r="I15" s="366">
        <f>IFERROR(VLOOKUP($A15,'[6]Mo ta tinh luong - v6'!$B:$L,COLUMNS('[6]Mo ta tinh luong - v6'!$B$2:D15),0),0)</f>
        <v>0</v>
      </c>
      <c r="J15" s="366">
        <f>IFERROR(VLOOKUP($A15,'[6]Mo ta tinh luong - v6'!$B:$L,COLUMNS('[6]Mo ta tinh luong - v6'!$B$2:E15),0),0)</f>
        <v>0</v>
      </c>
      <c r="K15" s="366">
        <f>IFERROR(VLOOKUP($A15,'[6]Mo ta tinh luong - v6'!$B:$L,COLUMNS('[6]Mo ta tinh luong - v6'!$B$2:F15),0),0)</f>
        <v>0</v>
      </c>
      <c r="L15" s="366">
        <f>IFERROR(VLOOKUP($A15,'[6]Mo ta tinh luong - v6'!$B:$L,COLUMNS('[6]Mo ta tinh luong - v6'!$B$2:G15),0),0)</f>
        <v>0</v>
      </c>
      <c r="M15" s="366">
        <f>IFERROR(VLOOKUP($A15,'[6]Mo ta tinh luong - v6'!$B:$L,COLUMNS('[6]Mo ta tinh luong - v6'!$B$2:H15),0),0)</f>
        <v>0</v>
      </c>
      <c r="N15" s="366">
        <f>IFERROR(VLOOKUP($A15,'[6]Mo ta tinh luong - v6'!$B:$L,COLUMNS('[6]Mo ta tinh luong - v6'!$B$2:I15),0),0)</f>
        <v>0</v>
      </c>
      <c r="O15" s="366" t="s">
        <v>316</v>
      </c>
      <c r="P15" s="366" t="s">
        <v>95</v>
      </c>
    </row>
    <row r="16" spans="1:16">
      <c r="A16" s="366" t="s">
        <v>197</v>
      </c>
      <c r="B16" s="366" t="s">
        <v>196</v>
      </c>
      <c r="C16" s="366" t="s">
        <v>1264</v>
      </c>
      <c r="D16" s="366" t="s">
        <v>17</v>
      </c>
      <c r="E16" s="366" t="str">
        <f t="shared" si="0"/>
        <v>HCM_CL_BSCQL_001</v>
      </c>
      <c r="F16" s="366">
        <f>IFERROR(VLOOKUP($A16,'[6]Mo ta tinh luong - v6'!$B:$L,COLUMNS('[6]Mo ta tinh luong - v6'!$B$2:J16),0),0)</f>
        <v>0</v>
      </c>
      <c r="G16" s="366">
        <f>IFERROR(VLOOKUP($A16,'[6]Mo ta tinh luong - v6'!$B:$L,COLUMNS('[6]Mo ta tinh luong - v6'!$B$2:B16),0),0)</f>
        <v>0</v>
      </c>
      <c r="H16" s="366">
        <f>IFERROR(VLOOKUP($A16,'[6]Mo ta tinh luong - v6'!$B:$L,COLUMNS('[6]Mo ta tinh luong - v6'!$B$2:C16),0),0)</f>
        <v>0</v>
      </c>
      <c r="I16" s="366">
        <f>IFERROR(VLOOKUP($A16,'[6]Mo ta tinh luong - v6'!$B:$L,COLUMNS('[6]Mo ta tinh luong - v6'!$B$2:D16),0),0)</f>
        <v>0</v>
      </c>
      <c r="J16" s="366">
        <f>IFERROR(VLOOKUP($A16,'[6]Mo ta tinh luong - v6'!$B:$L,COLUMNS('[6]Mo ta tinh luong - v6'!$B$2:E16),0),0)</f>
        <v>0</v>
      </c>
      <c r="K16" s="366">
        <f>IFERROR(VLOOKUP($A16,'[6]Mo ta tinh luong - v6'!$B:$L,COLUMNS('[6]Mo ta tinh luong - v6'!$B$2:F16),0),0)</f>
        <v>0</v>
      </c>
      <c r="L16" s="366">
        <f>IFERROR(VLOOKUP($A16,'[6]Mo ta tinh luong - v6'!$B:$L,COLUMNS('[6]Mo ta tinh luong - v6'!$B$2:G16),0),0)</f>
        <v>0</v>
      </c>
      <c r="M16" s="366">
        <f>IFERROR(VLOOKUP($A16,'[6]Mo ta tinh luong - v6'!$B:$L,COLUMNS('[6]Mo ta tinh luong - v6'!$B$2:H16),0),0)</f>
        <v>0</v>
      </c>
      <c r="N16" s="366">
        <f>IFERROR(VLOOKUP($A16,'[6]Mo ta tinh luong - v6'!$B:$L,COLUMNS('[6]Mo ta tinh luong - v6'!$B$2:I16),0),0)</f>
        <v>0</v>
      </c>
      <c r="O16" s="366" t="s">
        <v>316</v>
      </c>
      <c r="P16" s="366" t="s">
        <v>95</v>
      </c>
    </row>
    <row r="17" spans="1:16">
      <c r="A17" s="366" t="s">
        <v>199</v>
      </c>
      <c r="B17" s="366" t="s">
        <v>198</v>
      </c>
      <c r="C17" s="366" t="s">
        <v>1264</v>
      </c>
      <c r="D17" s="366" t="s">
        <v>17</v>
      </c>
      <c r="E17" s="366" t="str">
        <f t="shared" si="0"/>
        <v>HCM_CL_BSCTC_001</v>
      </c>
      <c r="F17" s="366">
        <f>IFERROR(VLOOKUP($A17,'[6]Mo ta tinh luong - v6'!$B:$L,COLUMNS('[6]Mo ta tinh luong - v6'!$B$2:J17),0),0)</f>
        <v>0</v>
      </c>
      <c r="G17" s="366">
        <f>IFERROR(VLOOKUP($A17,'[6]Mo ta tinh luong - v6'!$B:$L,COLUMNS('[6]Mo ta tinh luong - v6'!$B$2:B17),0),0)</f>
        <v>0</v>
      </c>
      <c r="H17" s="366">
        <f>IFERROR(VLOOKUP($A17,'[6]Mo ta tinh luong - v6'!$B:$L,COLUMNS('[6]Mo ta tinh luong - v6'!$B$2:C17),0),0)</f>
        <v>0</v>
      </c>
      <c r="I17" s="366">
        <f>IFERROR(VLOOKUP($A17,'[6]Mo ta tinh luong - v6'!$B:$L,COLUMNS('[6]Mo ta tinh luong - v6'!$B$2:D17),0),0)</f>
        <v>0</v>
      </c>
      <c r="J17" s="366">
        <f>IFERROR(VLOOKUP($A17,'[6]Mo ta tinh luong - v6'!$B:$L,COLUMNS('[6]Mo ta tinh luong - v6'!$B$2:E17),0),0)</f>
        <v>0</v>
      </c>
      <c r="K17" s="366">
        <f>IFERROR(VLOOKUP($A17,'[6]Mo ta tinh luong - v6'!$B:$L,COLUMNS('[6]Mo ta tinh luong - v6'!$B$2:F17),0),0)</f>
        <v>0</v>
      </c>
      <c r="L17" s="366">
        <f>IFERROR(VLOOKUP($A17,'[6]Mo ta tinh luong - v6'!$B:$L,COLUMNS('[6]Mo ta tinh luong - v6'!$B$2:G17),0),0)</f>
        <v>0</v>
      </c>
      <c r="M17" s="366">
        <f>IFERROR(VLOOKUP($A17,'[6]Mo ta tinh luong - v6'!$B:$L,COLUMNS('[6]Mo ta tinh luong - v6'!$B$2:H17),0),0)</f>
        <v>0</v>
      </c>
      <c r="N17" s="366">
        <f>IFERROR(VLOOKUP($A17,'[6]Mo ta tinh luong - v6'!$B:$L,COLUMNS('[6]Mo ta tinh luong - v6'!$B$2:I17),0),0)</f>
        <v>0</v>
      </c>
      <c r="O17" s="366" t="s">
        <v>316</v>
      </c>
      <c r="P17" s="366" t="s">
        <v>95</v>
      </c>
    </row>
    <row r="18" spans="1:16">
      <c r="A18" s="366" t="s">
        <v>91</v>
      </c>
      <c r="B18" s="366" t="s">
        <v>55</v>
      </c>
      <c r="C18" s="366" t="s">
        <v>1264</v>
      </c>
      <c r="D18" s="366" t="s">
        <v>17</v>
      </c>
      <c r="E18" s="366" t="str">
        <f t="shared" si="0"/>
        <v>HCM_CL_BSCTO_001</v>
      </c>
      <c r="F18" s="366">
        <f>IFERROR(VLOOKUP($A18,'[6]Mo ta tinh luong - v6'!$B:$L,COLUMNS('[6]Mo ta tinh luong - v6'!$B$2:J18),0),0)</f>
        <v>0</v>
      </c>
      <c r="G18" s="366">
        <f>IFERROR(VLOOKUP($A18,'[6]Mo ta tinh luong - v6'!$B:$L,COLUMNS('[6]Mo ta tinh luong - v6'!$B$2:B18),0),0)</f>
        <v>0</v>
      </c>
      <c r="H18" s="366">
        <f>IFERROR(VLOOKUP($A18,'[6]Mo ta tinh luong - v6'!$B:$L,COLUMNS('[6]Mo ta tinh luong - v6'!$B$2:C18),0),0)</f>
        <v>0</v>
      </c>
      <c r="I18" s="366">
        <f>IFERROR(VLOOKUP($A18,'[6]Mo ta tinh luong - v6'!$B:$L,COLUMNS('[6]Mo ta tinh luong - v6'!$B$2:D18),0),0)</f>
        <v>0</v>
      </c>
      <c r="J18" s="366">
        <f>IFERROR(VLOOKUP($A18,'[6]Mo ta tinh luong - v6'!$B:$L,COLUMNS('[6]Mo ta tinh luong - v6'!$B$2:E18),0),0)</f>
        <v>0</v>
      </c>
      <c r="K18" s="366">
        <f>IFERROR(VLOOKUP($A18,'[6]Mo ta tinh luong - v6'!$B:$L,COLUMNS('[6]Mo ta tinh luong - v6'!$B$2:F18),0),0)</f>
        <v>0</v>
      </c>
      <c r="L18" s="366">
        <f>IFERROR(VLOOKUP($A18,'[6]Mo ta tinh luong - v6'!$B:$L,COLUMNS('[6]Mo ta tinh luong - v6'!$B$2:G18),0),0)</f>
        <v>0</v>
      </c>
      <c r="M18" s="366">
        <f>IFERROR(VLOOKUP($A18,'[6]Mo ta tinh luong - v6'!$B:$L,COLUMNS('[6]Mo ta tinh luong - v6'!$B$2:H18),0),0)</f>
        <v>0</v>
      </c>
      <c r="N18" s="366">
        <f>IFERROR(VLOOKUP($A18,'[6]Mo ta tinh luong - v6'!$B:$L,COLUMNS('[6]Mo ta tinh luong - v6'!$B$2:I18),0),0)</f>
        <v>0</v>
      </c>
      <c r="O18" s="366" t="s">
        <v>316</v>
      </c>
      <c r="P18" s="366" t="s">
        <v>95</v>
      </c>
    </row>
    <row r="19" spans="1:16">
      <c r="A19" s="366" t="s">
        <v>368</v>
      </c>
      <c r="B19" s="366" t="s">
        <v>369</v>
      </c>
      <c r="C19" s="366">
        <v>0</v>
      </c>
      <c r="D19" s="366" t="s">
        <v>17</v>
      </c>
      <c r="E19" s="366" t="str">
        <f t="shared" si="0"/>
        <v>HCM_CL_CANCEL_001</v>
      </c>
      <c r="F19" s="366">
        <f>IFERROR(VLOOKUP($A19,'[6]Mo ta tinh luong - v6'!$B:$L,COLUMNS('[6]Mo ta tinh luong - v6'!$B$2:J19),0),0)</f>
        <v>0</v>
      </c>
      <c r="G19" s="366">
        <f>IFERROR(VLOOKUP($A19,'[6]Mo ta tinh luong - v6'!$B:$L,COLUMNS('[6]Mo ta tinh luong - v6'!$B$2:B19),0),0)</f>
        <v>0</v>
      </c>
      <c r="H19" s="366">
        <f>IFERROR(VLOOKUP($A19,'[6]Mo ta tinh luong - v6'!$B:$L,COLUMNS('[6]Mo ta tinh luong - v6'!$B$2:C19),0),0)</f>
        <v>0</v>
      </c>
      <c r="I19" s="366">
        <f>IFERROR(VLOOKUP($A19,'[6]Mo ta tinh luong - v6'!$B:$L,COLUMNS('[6]Mo ta tinh luong - v6'!$B$2:D19),0),0)</f>
        <v>0</v>
      </c>
      <c r="J19" s="366">
        <f>IFERROR(VLOOKUP($A19,'[6]Mo ta tinh luong - v6'!$B:$L,COLUMNS('[6]Mo ta tinh luong - v6'!$B$2:E19),0),0)</f>
        <v>0</v>
      </c>
      <c r="K19" s="366">
        <f>IFERROR(VLOOKUP($A19,'[6]Mo ta tinh luong - v6'!$B:$L,COLUMNS('[6]Mo ta tinh luong - v6'!$B$2:F19),0),0)</f>
        <v>0</v>
      </c>
      <c r="L19" s="366">
        <f>IFERROR(VLOOKUP($A19,'[6]Mo ta tinh luong - v6'!$B:$L,COLUMNS('[6]Mo ta tinh luong - v6'!$B$2:G19),0),0)</f>
        <v>0</v>
      </c>
      <c r="M19" s="366">
        <f>IFERROR(VLOOKUP($A19,'[6]Mo ta tinh luong - v6'!$B:$L,COLUMNS('[6]Mo ta tinh luong - v6'!$B$2:H19),0),0)</f>
        <v>0</v>
      </c>
      <c r="N19" s="366">
        <f>IFERROR(VLOOKUP($A19,'[6]Mo ta tinh luong - v6'!$B:$L,COLUMNS('[6]Mo ta tinh luong - v6'!$B$2:I19),0),0)</f>
        <v>0</v>
      </c>
      <c r="O19" s="366" t="s">
        <v>316</v>
      </c>
      <c r="P19" s="366" t="s">
        <v>95</v>
      </c>
    </row>
    <row r="20" spans="1:16">
      <c r="A20" s="366" t="s">
        <v>370</v>
      </c>
      <c r="B20" s="366" t="s">
        <v>371</v>
      </c>
      <c r="C20" s="366">
        <v>0</v>
      </c>
      <c r="D20" s="366" t="s">
        <v>17</v>
      </c>
      <c r="E20" s="366" t="str">
        <f t="shared" si="0"/>
        <v>HCM_CL_CANEW_001</v>
      </c>
      <c r="F20" s="366">
        <f>IFERROR(VLOOKUP($A20,'[6]Mo ta tinh luong - v6'!$B:$L,COLUMNS('[6]Mo ta tinh luong - v6'!$B$2:J20),0),0)</f>
        <v>0</v>
      </c>
      <c r="G20" s="366">
        <f>IFERROR(VLOOKUP($A20,'[6]Mo ta tinh luong - v6'!$B:$L,COLUMNS('[6]Mo ta tinh luong - v6'!$B$2:B20),0),0)</f>
        <v>0</v>
      </c>
      <c r="H20" s="366">
        <f>IFERROR(VLOOKUP($A20,'[6]Mo ta tinh luong - v6'!$B:$L,COLUMNS('[6]Mo ta tinh luong - v6'!$B$2:C20),0),0)</f>
        <v>0</v>
      </c>
      <c r="I20" s="366">
        <f>IFERROR(VLOOKUP($A20,'[6]Mo ta tinh luong - v6'!$B:$L,COLUMNS('[6]Mo ta tinh luong - v6'!$B$2:D20),0),0)</f>
        <v>0</v>
      </c>
      <c r="J20" s="366">
        <f>IFERROR(VLOOKUP($A20,'[6]Mo ta tinh luong - v6'!$B:$L,COLUMNS('[6]Mo ta tinh luong - v6'!$B$2:E20),0),0)</f>
        <v>0</v>
      </c>
      <c r="K20" s="366">
        <f>IFERROR(VLOOKUP($A20,'[6]Mo ta tinh luong - v6'!$B:$L,COLUMNS('[6]Mo ta tinh luong - v6'!$B$2:F20),0),0)</f>
        <v>0</v>
      </c>
      <c r="L20" s="366">
        <f>IFERROR(VLOOKUP($A20,'[6]Mo ta tinh luong - v6'!$B:$L,COLUMNS('[6]Mo ta tinh luong - v6'!$B$2:G20),0),0)</f>
        <v>0</v>
      </c>
      <c r="M20" s="366">
        <f>IFERROR(VLOOKUP($A20,'[6]Mo ta tinh luong - v6'!$B:$L,COLUMNS('[6]Mo ta tinh luong - v6'!$B$2:H20),0),0)</f>
        <v>0</v>
      </c>
      <c r="N20" s="366">
        <f>IFERROR(VLOOKUP($A20,'[6]Mo ta tinh luong - v6'!$B:$L,COLUMNS('[6]Mo ta tinh luong - v6'!$B$2:I20),0),0)</f>
        <v>0</v>
      </c>
      <c r="O20" s="366" t="s">
        <v>316</v>
      </c>
      <c r="P20" s="366" t="s">
        <v>95</v>
      </c>
    </row>
    <row r="21" spans="1:16">
      <c r="A21" s="366" t="s">
        <v>126</v>
      </c>
      <c r="B21" s="366" t="s">
        <v>125</v>
      </c>
      <c r="C21" s="366">
        <v>0</v>
      </c>
      <c r="D21" s="366" t="s">
        <v>17</v>
      </c>
      <c r="E21" s="366" t="str">
        <f t="shared" si="0"/>
        <v>HCM_CL_CCCC0_001</v>
      </c>
      <c r="F21" s="366">
        <f>IFERROR(VLOOKUP($A21,'[6]Mo ta tinh luong - v6'!$B:$L,COLUMNS('[6]Mo ta tinh luong - v6'!$B$2:J21),0),0)</f>
        <v>0</v>
      </c>
      <c r="G21" s="366">
        <f>IFERROR(VLOOKUP($A21,'[6]Mo ta tinh luong - v6'!$B:$L,COLUMNS('[6]Mo ta tinh luong - v6'!$B$2:B21),0),0)</f>
        <v>0</v>
      </c>
      <c r="H21" s="366">
        <f>IFERROR(VLOOKUP($A21,'[6]Mo ta tinh luong - v6'!$B:$L,COLUMNS('[6]Mo ta tinh luong - v6'!$B$2:C21),0),0)</f>
        <v>0</v>
      </c>
      <c r="I21" s="366">
        <f>IFERROR(VLOOKUP($A21,'[6]Mo ta tinh luong - v6'!$B:$L,COLUMNS('[6]Mo ta tinh luong - v6'!$B$2:D21),0),0)</f>
        <v>0</v>
      </c>
      <c r="J21" s="366">
        <f>IFERROR(VLOOKUP($A21,'[6]Mo ta tinh luong - v6'!$B:$L,COLUMNS('[6]Mo ta tinh luong - v6'!$B$2:E21),0),0)</f>
        <v>0</v>
      </c>
      <c r="K21" s="366">
        <f>IFERROR(VLOOKUP($A21,'[6]Mo ta tinh luong - v6'!$B:$L,COLUMNS('[6]Mo ta tinh luong - v6'!$B$2:F21),0),0)</f>
        <v>0</v>
      </c>
      <c r="L21" s="366">
        <f>IFERROR(VLOOKUP($A21,'[6]Mo ta tinh luong - v6'!$B:$L,COLUMNS('[6]Mo ta tinh luong - v6'!$B$2:G21),0),0)</f>
        <v>0</v>
      </c>
      <c r="M21" s="366">
        <f>IFERROR(VLOOKUP($A21,'[6]Mo ta tinh luong - v6'!$B:$L,COLUMNS('[6]Mo ta tinh luong - v6'!$B$2:H21),0),0)</f>
        <v>0</v>
      </c>
      <c r="N21" s="366">
        <f>IFERROR(VLOOKUP($A21,'[6]Mo ta tinh luong - v6'!$B:$L,COLUMNS('[6]Mo ta tinh luong - v6'!$B$2:I21),0),0)</f>
        <v>0</v>
      </c>
      <c r="O21" s="366" t="s">
        <v>316</v>
      </c>
      <c r="P21" s="366" t="s">
        <v>95</v>
      </c>
    </row>
    <row r="22" spans="1:16">
      <c r="A22" s="366" t="s">
        <v>130</v>
      </c>
      <c r="B22" s="366" t="s">
        <v>129</v>
      </c>
      <c r="C22" s="366">
        <v>0</v>
      </c>
      <c r="D22" s="366" t="s">
        <v>17</v>
      </c>
      <c r="E22" s="366" t="str">
        <f t="shared" si="0"/>
        <v>HCM_CL_CCCC0_002</v>
      </c>
      <c r="F22" s="366">
        <f>IFERROR(VLOOKUP($A22,'[6]Mo ta tinh luong - v6'!$B:$L,COLUMNS('[6]Mo ta tinh luong - v6'!$B$2:J22),0),0)</f>
        <v>0</v>
      </c>
      <c r="G22" s="366">
        <f>IFERROR(VLOOKUP($A22,'[6]Mo ta tinh luong - v6'!$B:$L,COLUMNS('[6]Mo ta tinh luong - v6'!$B$2:B22),0),0)</f>
        <v>0</v>
      </c>
      <c r="H22" s="366">
        <f>IFERROR(VLOOKUP($A22,'[6]Mo ta tinh luong - v6'!$B:$L,COLUMNS('[6]Mo ta tinh luong - v6'!$B$2:C22),0),0)</f>
        <v>0</v>
      </c>
      <c r="I22" s="366">
        <f>IFERROR(VLOOKUP($A22,'[6]Mo ta tinh luong - v6'!$B:$L,COLUMNS('[6]Mo ta tinh luong - v6'!$B$2:D22),0),0)</f>
        <v>0</v>
      </c>
      <c r="J22" s="366">
        <f>IFERROR(VLOOKUP($A22,'[6]Mo ta tinh luong - v6'!$B:$L,COLUMNS('[6]Mo ta tinh luong - v6'!$B$2:E22),0),0)</f>
        <v>0</v>
      </c>
      <c r="K22" s="366">
        <f>IFERROR(VLOOKUP($A22,'[6]Mo ta tinh luong - v6'!$B:$L,COLUMNS('[6]Mo ta tinh luong - v6'!$B$2:F22),0),0)</f>
        <v>0</v>
      </c>
      <c r="L22" s="366">
        <f>IFERROR(VLOOKUP($A22,'[6]Mo ta tinh luong - v6'!$B:$L,COLUMNS('[6]Mo ta tinh luong - v6'!$B$2:G22),0),0)</f>
        <v>0</v>
      </c>
      <c r="M22" s="366">
        <f>IFERROR(VLOOKUP($A22,'[6]Mo ta tinh luong - v6'!$B:$L,COLUMNS('[6]Mo ta tinh luong - v6'!$B$2:H22),0),0)</f>
        <v>0</v>
      </c>
      <c r="N22" s="366">
        <f>IFERROR(VLOOKUP($A22,'[6]Mo ta tinh luong - v6'!$B:$L,COLUMNS('[6]Mo ta tinh luong - v6'!$B$2:I22),0),0)</f>
        <v>0</v>
      </c>
      <c r="O22" s="366" t="s">
        <v>316</v>
      </c>
      <c r="P22" s="366" t="s">
        <v>95</v>
      </c>
    </row>
    <row r="23" spans="1:16">
      <c r="A23" s="366" t="s">
        <v>372</v>
      </c>
      <c r="B23" s="366" t="s">
        <v>373</v>
      </c>
      <c r="C23" s="366">
        <v>0</v>
      </c>
      <c r="D23" s="366" t="s">
        <v>17</v>
      </c>
      <c r="E23" s="366" t="str">
        <f t="shared" si="0"/>
        <v>HCM_CL_CDUAN_001</v>
      </c>
      <c r="F23" s="366">
        <f>IFERROR(VLOOKUP($A23,'[6]Mo ta tinh luong - v6'!$B:$L,COLUMNS('[6]Mo ta tinh luong - v6'!$B$2:J23),0),0)</f>
        <v>0</v>
      </c>
      <c r="G23" s="366">
        <f>IFERROR(VLOOKUP($A23,'[6]Mo ta tinh luong - v6'!$B:$L,COLUMNS('[6]Mo ta tinh luong - v6'!$B$2:B23),0),0)</f>
        <v>0</v>
      </c>
      <c r="H23" s="366">
        <f>IFERROR(VLOOKUP($A23,'[6]Mo ta tinh luong - v6'!$B:$L,COLUMNS('[6]Mo ta tinh luong - v6'!$B$2:C23),0),0)</f>
        <v>0</v>
      </c>
      <c r="I23" s="366">
        <f>IFERROR(VLOOKUP($A23,'[6]Mo ta tinh luong - v6'!$B:$L,COLUMNS('[6]Mo ta tinh luong - v6'!$B$2:D23),0),0)</f>
        <v>0</v>
      </c>
      <c r="J23" s="366">
        <f>IFERROR(VLOOKUP($A23,'[6]Mo ta tinh luong - v6'!$B:$L,COLUMNS('[6]Mo ta tinh luong - v6'!$B$2:E23),0),0)</f>
        <v>0</v>
      </c>
      <c r="K23" s="366">
        <f>IFERROR(VLOOKUP($A23,'[6]Mo ta tinh luong - v6'!$B:$L,COLUMNS('[6]Mo ta tinh luong - v6'!$B$2:F23),0),0)</f>
        <v>0</v>
      </c>
      <c r="L23" s="366">
        <f>IFERROR(VLOOKUP($A23,'[6]Mo ta tinh luong - v6'!$B:$L,COLUMNS('[6]Mo ta tinh luong - v6'!$B$2:G23),0),0)</f>
        <v>0</v>
      </c>
      <c r="M23" s="366">
        <f>IFERROR(VLOOKUP($A23,'[6]Mo ta tinh luong - v6'!$B:$L,COLUMNS('[6]Mo ta tinh luong - v6'!$B$2:H23),0),0)</f>
        <v>0</v>
      </c>
      <c r="N23" s="366">
        <f>IFERROR(VLOOKUP($A23,'[6]Mo ta tinh luong - v6'!$B:$L,COLUMNS('[6]Mo ta tinh luong - v6'!$B$2:I23),0),0)</f>
        <v>0</v>
      </c>
      <c r="O23" s="366" t="s">
        <v>316</v>
      </c>
      <c r="P23" s="366" t="s">
        <v>95</v>
      </c>
    </row>
    <row r="24" spans="1:16">
      <c r="A24" s="366" t="s">
        <v>374</v>
      </c>
      <c r="B24" s="366" t="s">
        <v>375</v>
      </c>
      <c r="C24" s="366">
        <v>0</v>
      </c>
      <c r="D24" s="366" t="s">
        <v>17</v>
      </c>
      <c r="E24" s="366" t="str">
        <f t="shared" si="0"/>
        <v>HCM_CL_CDUAN_002</v>
      </c>
      <c r="F24" s="366">
        <f>IFERROR(VLOOKUP($A24,'[6]Mo ta tinh luong - v6'!$B:$L,COLUMNS('[6]Mo ta tinh luong - v6'!$B$2:J24),0),0)</f>
        <v>0</v>
      </c>
      <c r="G24" s="366">
        <f>IFERROR(VLOOKUP($A24,'[6]Mo ta tinh luong - v6'!$B:$L,COLUMNS('[6]Mo ta tinh luong - v6'!$B$2:B24),0),0)</f>
        <v>0</v>
      </c>
      <c r="H24" s="366">
        <f>IFERROR(VLOOKUP($A24,'[6]Mo ta tinh luong - v6'!$B:$L,COLUMNS('[6]Mo ta tinh luong - v6'!$B$2:C24),0),0)</f>
        <v>0</v>
      </c>
      <c r="I24" s="366">
        <f>IFERROR(VLOOKUP($A24,'[6]Mo ta tinh luong - v6'!$B:$L,COLUMNS('[6]Mo ta tinh luong - v6'!$B$2:D24),0),0)</f>
        <v>0</v>
      </c>
      <c r="J24" s="366">
        <f>IFERROR(VLOOKUP($A24,'[6]Mo ta tinh luong - v6'!$B:$L,COLUMNS('[6]Mo ta tinh luong - v6'!$B$2:E24),0),0)</f>
        <v>0</v>
      </c>
      <c r="K24" s="366">
        <f>IFERROR(VLOOKUP($A24,'[6]Mo ta tinh luong - v6'!$B:$L,COLUMNS('[6]Mo ta tinh luong - v6'!$B$2:F24),0),0)</f>
        <v>0</v>
      </c>
      <c r="L24" s="366">
        <f>IFERROR(VLOOKUP($A24,'[6]Mo ta tinh luong - v6'!$B:$L,COLUMNS('[6]Mo ta tinh luong - v6'!$B$2:G24),0),0)</f>
        <v>0</v>
      </c>
      <c r="M24" s="366">
        <f>IFERROR(VLOOKUP($A24,'[6]Mo ta tinh luong - v6'!$B:$L,COLUMNS('[6]Mo ta tinh luong - v6'!$B$2:H24),0),0)</f>
        <v>0</v>
      </c>
      <c r="N24" s="366">
        <f>IFERROR(VLOOKUP($A24,'[6]Mo ta tinh luong - v6'!$B:$L,COLUMNS('[6]Mo ta tinh luong - v6'!$B$2:I24),0),0)</f>
        <v>0</v>
      </c>
      <c r="O24" s="366" t="s">
        <v>316</v>
      </c>
      <c r="P24" s="366" t="s">
        <v>95</v>
      </c>
    </row>
    <row r="25" spans="1:16">
      <c r="A25" s="366" t="s">
        <v>145</v>
      </c>
      <c r="B25" s="366" t="s">
        <v>144</v>
      </c>
      <c r="C25" s="366" t="s">
        <v>1264</v>
      </c>
      <c r="D25" s="366" t="s">
        <v>17</v>
      </c>
      <c r="E25" s="366" t="str">
        <f t="shared" si="0"/>
        <v>HCM_CL_CDUAN_003</v>
      </c>
      <c r="F25" s="366">
        <f>IFERROR(VLOOKUP($A25,'[6]Mo ta tinh luong - v6'!$B:$L,COLUMNS('[6]Mo ta tinh luong - v6'!$B$2:J25),0),0)</f>
        <v>0</v>
      </c>
      <c r="G25" s="366">
        <f>IFERROR(VLOOKUP($A25,'[6]Mo ta tinh luong - v6'!$B:$L,COLUMNS('[6]Mo ta tinh luong - v6'!$B$2:B25),0),0)</f>
        <v>0</v>
      </c>
      <c r="H25" s="366">
        <f>IFERROR(VLOOKUP($A25,'[6]Mo ta tinh luong - v6'!$B:$L,COLUMNS('[6]Mo ta tinh luong - v6'!$B$2:C25),0),0)</f>
        <v>0</v>
      </c>
      <c r="I25" s="366">
        <f>IFERROR(VLOOKUP($A25,'[6]Mo ta tinh luong - v6'!$B:$L,COLUMNS('[6]Mo ta tinh luong - v6'!$B$2:D25),0),0)</f>
        <v>0</v>
      </c>
      <c r="J25" s="366">
        <f>IFERROR(VLOOKUP($A25,'[6]Mo ta tinh luong - v6'!$B:$L,COLUMNS('[6]Mo ta tinh luong - v6'!$B$2:E25),0),0)</f>
        <v>0</v>
      </c>
      <c r="K25" s="366">
        <f>IFERROR(VLOOKUP($A25,'[6]Mo ta tinh luong - v6'!$B:$L,COLUMNS('[6]Mo ta tinh luong - v6'!$B$2:F25),0),0)</f>
        <v>0</v>
      </c>
      <c r="L25" s="366">
        <f>IFERROR(VLOOKUP($A25,'[6]Mo ta tinh luong - v6'!$B:$L,COLUMNS('[6]Mo ta tinh luong - v6'!$B$2:G25),0),0)</f>
        <v>0</v>
      </c>
      <c r="M25" s="366">
        <f>IFERROR(VLOOKUP($A25,'[6]Mo ta tinh luong - v6'!$B:$L,COLUMNS('[6]Mo ta tinh luong - v6'!$B$2:H25),0),0)</f>
        <v>0</v>
      </c>
      <c r="N25" s="366">
        <f>IFERROR(VLOOKUP($A25,'[6]Mo ta tinh luong - v6'!$B:$L,COLUMNS('[6]Mo ta tinh luong - v6'!$B$2:I25),0),0)</f>
        <v>0</v>
      </c>
      <c r="O25" s="366" t="s">
        <v>316</v>
      </c>
      <c r="P25" s="366" t="s">
        <v>95</v>
      </c>
    </row>
    <row r="26" spans="1:16">
      <c r="A26" s="366" t="s">
        <v>376</v>
      </c>
      <c r="B26" s="366" t="s">
        <v>377</v>
      </c>
      <c r="C26" s="366">
        <v>0</v>
      </c>
      <c r="D26" s="366" t="s">
        <v>17</v>
      </c>
      <c r="E26" s="366" t="str">
        <f t="shared" si="0"/>
        <v>HCM_CL_CDUAN_004</v>
      </c>
      <c r="F26" s="366">
        <f>IFERROR(VLOOKUP($A26,'[6]Mo ta tinh luong - v6'!$B:$L,COLUMNS('[6]Mo ta tinh luong - v6'!$B$2:J26),0),0)</f>
        <v>0</v>
      </c>
      <c r="G26" s="366">
        <f>IFERROR(VLOOKUP($A26,'[6]Mo ta tinh luong - v6'!$B:$L,COLUMNS('[6]Mo ta tinh luong - v6'!$B$2:B26),0),0)</f>
        <v>0</v>
      </c>
      <c r="H26" s="366">
        <f>IFERROR(VLOOKUP($A26,'[6]Mo ta tinh luong - v6'!$B:$L,COLUMNS('[6]Mo ta tinh luong - v6'!$B$2:C26),0),0)</f>
        <v>0</v>
      </c>
      <c r="I26" s="366">
        <f>IFERROR(VLOOKUP($A26,'[6]Mo ta tinh luong - v6'!$B:$L,COLUMNS('[6]Mo ta tinh luong - v6'!$B$2:D26),0),0)</f>
        <v>0</v>
      </c>
      <c r="J26" s="366">
        <f>IFERROR(VLOOKUP($A26,'[6]Mo ta tinh luong - v6'!$B:$L,COLUMNS('[6]Mo ta tinh luong - v6'!$B$2:E26),0),0)</f>
        <v>0</v>
      </c>
      <c r="K26" s="366">
        <f>IFERROR(VLOOKUP($A26,'[6]Mo ta tinh luong - v6'!$B:$L,COLUMNS('[6]Mo ta tinh luong - v6'!$B$2:F26),0),0)</f>
        <v>0</v>
      </c>
      <c r="L26" s="366">
        <f>IFERROR(VLOOKUP($A26,'[6]Mo ta tinh luong - v6'!$B:$L,COLUMNS('[6]Mo ta tinh luong - v6'!$B$2:G26),0),0)</f>
        <v>0</v>
      </c>
      <c r="M26" s="366">
        <f>IFERROR(VLOOKUP($A26,'[6]Mo ta tinh luong - v6'!$B:$L,COLUMNS('[6]Mo ta tinh luong - v6'!$B$2:H26),0),0)</f>
        <v>0</v>
      </c>
      <c r="N26" s="366">
        <f>IFERROR(VLOOKUP($A26,'[6]Mo ta tinh luong - v6'!$B:$L,COLUMNS('[6]Mo ta tinh luong - v6'!$B$2:I26),0),0)</f>
        <v>0</v>
      </c>
      <c r="O26" s="366" t="s">
        <v>316</v>
      </c>
      <c r="P26" s="366" t="s">
        <v>95</v>
      </c>
    </row>
    <row r="27" spans="1:16">
      <c r="A27" s="366" t="s">
        <v>378</v>
      </c>
      <c r="B27" s="366" t="s">
        <v>379</v>
      </c>
      <c r="C27" s="366">
        <v>0</v>
      </c>
      <c r="D27" s="366" t="s">
        <v>17</v>
      </c>
      <c r="E27" s="366" t="str">
        <f t="shared" si="0"/>
        <v>HCM_CL_CDUAN_005</v>
      </c>
      <c r="F27" s="366">
        <f>IFERROR(VLOOKUP($A27,'[6]Mo ta tinh luong - v6'!$B:$L,COLUMNS('[6]Mo ta tinh luong - v6'!$B$2:J27),0),0)</f>
        <v>0</v>
      </c>
      <c r="G27" s="366">
        <f>IFERROR(VLOOKUP($A27,'[6]Mo ta tinh luong - v6'!$B:$L,COLUMNS('[6]Mo ta tinh luong - v6'!$B$2:B27),0),0)</f>
        <v>0</v>
      </c>
      <c r="H27" s="366">
        <f>IFERROR(VLOOKUP($A27,'[6]Mo ta tinh luong - v6'!$B:$L,COLUMNS('[6]Mo ta tinh luong - v6'!$B$2:C27),0),0)</f>
        <v>0</v>
      </c>
      <c r="I27" s="366">
        <f>IFERROR(VLOOKUP($A27,'[6]Mo ta tinh luong - v6'!$B:$L,COLUMNS('[6]Mo ta tinh luong - v6'!$B$2:D27),0),0)</f>
        <v>0</v>
      </c>
      <c r="J27" s="366">
        <f>IFERROR(VLOOKUP($A27,'[6]Mo ta tinh luong - v6'!$B:$L,COLUMNS('[6]Mo ta tinh luong - v6'!$B$2:E27),0),0)</f>
        <v>0</v>
      </c>
      <c r="K27" s="366">
        <f>IFERROR(VLOOKUP($A27,'[6]Mo ta tinh luong - v6'!$B:$L,COLUMNS('[6]Mo ta tinh luong - v6'!$B$2:F27),0),0)</f>
        <v>0</v>
      </c>
      <c r="L27" s="366">
        <f>IFERROR(VLOOKUP($A27,'[6]Mo ta tinh luong - v6'!$B:$L,COLUMNS('[6]Mo ta tinh luong - v6'!$B$2:G27),0),0)</f>
        <v>0</v>
      </c>
      <c r="M27" s="366">
        <f>IFERROR(VLOOKUP($A27,'[6]Mo ta tinh luong - v6'!$B:$L,COLUMNS('[6]Mo ta tinh luong - v6'!$B$2:H27),0),0)</f>
        <v>0</v>
      </c>
      <c r="N27" s="366">
        <f>IFERROR(VLOOKUP($A27,'[6]Mo ta tinh luong - v6'!$B:$L,COLUMNS('[6]Mo ta tinh luong - v6'!$B$2:I27),0),0)</f>
        <v>0</v>
      </c>
      <c r="O27" s="366" t="s">
        <v>316</v>
      </c>
      <c r="P27" s="366" t="s">
        <v>95</v>
      </c>
    </row>
    <row r="28" spans="1:16">
      <c r="A28" s="366" t="s">
        <v>380</v>
      </c>
      <c r="B28" s="366" t="s">
        <v>381</v>
      </c>
      <c r="C28" s="366">
        <v>0</v>
      </c>
      <c r="D28" s="366" t="s">
        <v>17</v>
      </c>
      <c r="E28" s="366" t="str">
        <f t="shared" si="0"/>
        <v>HCM_CL_CDUAN_006</v>
      </c>
      <c r="F28" s="366">
        <f>IFERROR(VLOOKUP($A28,'[6]Mo ta tinh luong - v6'!$B:$L,COLUMNS('[6]Mo ta tinh luong - v6'!$B$2:J28),0),0)</f>
        <v>0</v>
      </c>
      <c r="G28" s="366">
        <f>IFERROR(VLOOKUP($A28,'[6]Mo ta tinh luong - v6'!$B:$L,COLUMNS('[6]Mo ta tinh luong - v6'!$B$2:B28),0),0)</f>
        <v>0</v>
      </c>
      <c r="H28" s="366">
        <f>IFERROR(VLOOKUP($A28,'[6]Mo ta tinh luong - v6'!$B:$L,COLUMNS('[6]Mo ta tinh luong - v6'!$B$2:C28),0),0)</f>
        <v>0</v>
      </c>
      <c r="I28" s="366">
        <f>IFERROR(VLOOKUP($A28,'[6]Mo ta tinh luong - v6'!$B:$L,COLUMNS('[6]Mo ta tinh luong - v6'!$B$2:D28),0),0)</f>
        <v>0</v>
      </c>
      <c r="J28" s="366">
        <f>IFERROR(VLOOKUP($A28,'[6]Mo ta tinh luong - v6'!$B:$L,COLUMNS('[6]Mo ta tinh luong - v6'!$B$2:E28),0),0)</f>
        <v>0</v>
      </c>
      <c r="K28" s="366">
        <f>IFERROR(VLOOKUP($A28,'[6]Mo ta tinh luong - v6'!$B:$L,COLUMNS('[6]Mo ta tinh luong - v6'!$B$2:F28),0),0)</f>
        <v>0</v>
      </c>
      <c r="L28" s="366">
        <f>IFERROR(VLOOKUP($A28,'[6]Mo ta tinh luong - v6'!$B:$L,COLUMNS('[6]Mo ta tinh luong - v6'!$B$2:G28),0),0)</f>
        <v>0</v>
      </c>
      <c r="M28" s="366">
        <f>IFERROR(VLOOKUP($A28,'[6]Mo ta tinh luong - v6'!$B:$L,COLUMNS('[6]Mo ta tinh luong - v6'!$B$2:H28),0),0)</f>
        <v>0</v>
      </c>
      <c r="N28" s="366">
        <f>IFERROR(VLOOKUP($A28,'[6]Mo ta tinh luong - v6'!$B:$L,COLUMNS('[6]Mo ta tinh luong - v6'!$B$2:I28),0),0)</f>
        <v>0</v>
      </c>
      <c r="O28" s="366" t="s">
        <v>316</v>
      </c>
      <c r="P28" s="366" t="s">
        <v>95</v>
      </c>
    </row>
    <row r="29" spans="1:16">
      <c r="A29" s="366" t="s">
        <v>382</v>
      </c>
      <c r="B29" s="366" t="s">
        <v>383</v>
      </c>
      <c r="C29" s="366">
        <v>0</v>
      </c>
      <c r="D29" s="366" t="s">
        <v>17</v>
      </c>
      <c r="E29" s="366" t="str">
        <f t="shared" si="0"/>
        <v>HCM_CL_CDUAN_007</v>
      </c>
      <c r="F29" s="366">
        <f>IFERROR(VLOOKUP($A29,'[6]Mo ta tinh luong - v6'!$B:$L,COLUMNS('[6]Mo ta tinh luong - v6'!$B$2:J29),0),0)</f>
        <v>0</v>
      </c>
      <c r="G29" s="366">
        <f>IFERROR(VLOOKUP($A29,'[6]Mo ta tinh luong - v6'!$B:$L,COLUMNS('[6]Mo ta tinh luong - v6'!$B$2:B29),0),0)</f>
        <v>0</v>
      </c>
      <c r="H29" s="366">
        <f>IFERROR(VLOOKUP($A29,'[6]Mo ta tinh luong - v6'!$B:$L,COLUMNS('[6]Mo ta tinh luong - v6'!$B$2:C29),0),0)</f>
        <v>0</v>
      </c>
      <c r="I29" s="366">
        <f>IFERROR(VLOOKUP($A29,'[6]Mo ta tinh luong - v6'!$B:$L,COLUMNS('[6]Mo ta tinh luong - v6'!$B$2:D29),0),0)</f>
        <v>0</v>
      </c>
      <c r="J29" s="366">
        <f>IFERROR(VLOOKUP($A29,'[6]Mo ta tinh luong - v6'!$B:$L,COLUMNS('[6]Mo ta tinh luong - v6'!$B$2:E29),0),0)</f>
        <v>0</v>
      </c>
      <c r="K29" s="366">
        <f>IFERROR(VLOOKUP($A29,'[6]Mo ta tinh luong - v6'!$B:$L,COLUMNS('[6]Mo ta tinh luong - v6'!$B$2:F29),0),0)</f>
        <v>0</v>
      </c>
      <c r="L29" s="366">
        <f>IFERROR(VLOOKUP($A29,'[6]Mo ta tinh luong - v6'!$B:$L,COLUMNS('[6]Mo ta tinh luong - v6'!$B$2:G29),0),0)</f>
        <v>0</v>
      </c>
      <c r="M29" s="366">
        <f>IFERROR(VLOOKUP($A29,'[6]Mo ta tinh luong - v6'!$B:$L,COLUMNS('[6]Mo ta tinh luong - v6'!$B$2:H29),0),0)</f>
        <v>0</v>
      </c>
      <c r="N29" s="366">
        <f>IFERROR(VLOOKUP($A29,'[6]Mo ta tinh luong - v6'!$B:$L,COLUMNS('[6]Mo ta tinh luong - v6'!$B$2:I29),0),0)</f>
        <v>0</v>
      </c>
      <c r="O29" s="366" t="s">
        <v>316</v>
      </c>
      <c r="P29" s="366" t="s">
        <v>95</v>
      </c>
    </row>
    <row r="30" spans="1:16">
      <c r="A30" s="366" t="s">
        <v>384</v>
      </c>
      <c r="B30" s="366" t="s">
        <v>385</v>
      </c>
      <c r="C30" s="366">
        <v>0</v>
      </c>
      <c r="D30" s="366" t="s">
        <v>17</v>
      </c>
      <c r="E30" s="366" t="str">
        <f t="shared" si="0"/>
        <v>HCM_CL_CGOOD_001</v>
      </c>
      <c r="F30" s="366">
        <f>IFERROR(VLOOKUP($A30,'[6]Mo ta tinh luong - v6'!$B:$L,COLUMNS('[6]Mo ta tinh luong - v6'!$B$2:J30),0),0)</f>
        <v>0</v>
      </c>
      <c r="G30" s="366">
        <f>IFERROR(VLOOKUP($A30,'[6]Mo ta tinh luong - v6'!$B:$L,COLUMNS('[6]Mo ta tinh luong - v6'!$B$2:B30),0),0)</f>
        <v>0</v>
      </c>
      <c r="H30" s="366">
        <f>IFERROR(VLOOKUP($A30,'[6]Mo ta tinh luong - v6'!$B:$L,COLUMNS('[6]Mo ta tinh luong - v6'!$B$2:C30),0),0)</f>
        <v>0</v>
      </c>
      <c r="I30" s="366">
        <f>IFERROR(VLOOKUP($A30,'[6]Mo ta tinh luong - v6'!$B:$L,COLUMNS('[6]Mo ta tinh luong - v6'!$B$2:D30),0),0)</f>
        <v>0</v>
      </c>
      <c r="J30" s="366">
        <f>IFERROR(VLOOKUP($A30,'[6]Mo ta tinh luong - v6'!$B:$L,COLUMNS('[6]Mo ta tinh luong - v6'!$B$2:E30),0),0)</f>
        <v>0</v>
      </c>
      <c r="K30" s="366">
        <f>IFERROR(VLOOKUP($A30,'[6]Mo ta tinh luong - v6'!$B:$L,COLUMNS('[6]Mo ta tinh luong - v6'!$B$2:F30),0),0)</f>
        <v>0</v>
      </c>
      <c r="L30" s="366">
        <f>IFERROR(VLOOKUP($A30,'[6]Mo ta tinh luong - v6'!$B:$L,COLUMNS('[6]Mo ta tinh luong - v6'!$B$2:G30),0),0)</f>
        <v>0</v>
      </c>
      <c r="M30" s="366">
        <f>IFERROR(VLOOKUP($A30,'[6]Mo ta tinh luong - v6'!$B:$L,COLUMNS('[6]Mo ta tinh luong - v6'!$B$2:H30),0),0)</f>
        <v>0</v>
      </c>
      <c r="N30" s="366">
        <f>IFERROR(VLOOKUP($A30,'[6]Mo ta tinh luong - v6'!$B:$L,COLUMNS('[6]Mo ta tinh luong - v6'!$B$2:I30),0),0)</f>
        <v>0</v>
      </c>
      <c r="O30" s="366" t="s">
        <v>316</v>
      </c>
      <c r="P30" s="366" t="s">
        <v>95</v>
      </c>
    </row>
    <row r="31" spans="1:16">
      <c r="A31" s="366" t="s">
        <v>386</v>
      </c>
      <c r="B31" s="366" t="s">
        <v>387</v>
      </c>
      <c r="C31" s="366">
        <v>0</v>
      </c>
      <c r="D31" s="366" t="s">
        <v>17</v>
      </c>
      <c r="E31" s="366" t="str">
        <f t="shared" si="0"/>
        <v>HCM_CL_CHECK_001</v>
      </c>
      <c r="F31" s="366">
        <f>IFERROR(VLOOKUP($A31,'[6]Mo ta tinh luong - v6'!$B:$L,COLUMNS('[6]Mo ta tinh luong - v6'!$B$2:J31),0),0)</f>
        <v>0</v>
      </c>
      <c r="G31" s="366">
        <f>IFERROR(VLOOKUP($A31,'[6]Mo ta tinh luong - v6'!$B:$L,COLUMNS('[6]Mo ta tinh luong - v6'!$B$2:B31),0),0)</f>
        <v>0</v>
      </c>
      <c r="H31" s="366">
        <f>IFERROR(VLOOKUP($A31,'[6]Mo ta tinh luong - v6'!$B:$L,COLUMNS('[6]Mo ta tinh luong - v6'!$B$2:C31),0),0)</f>
        <v>0</v>
      </c>
      <c r="I31" s="366">
        <f>IFERROR(VLOOKUP($A31,'[6]Mo ta tinh luong - v6'!$B:$L,COLUMNS('[6]Mo ta tinh luong - v6'!$B$2:D31),0),0)</f>
        <v>0</v>
      </c>
      <c r="J31" s="366">
        <f>IFERROR(VLOOKUP($A31,'[6]Mo ta tinh luong - v6'!$B:$L,COLUMNS('[6]Mo ta tinh luong - v6'!$B$2:E31),0),0)</f>
        <v>0</v>
      </c>
      <c r="K31" s="366">
        <f>IFERROR(VLOOKUP($A31,'[6]Mo ta tinh luong - v6'!$B:$L,COLUMNS('[6]Mo ta tinh luong - v6'!$B$2:F31),0),0)</f>
        <v>0</v>
      </c>
      <c r="L31" s="366">
        <f>IFERROR(VLOOKUP($A31,'[6]Mo ta tinh luong - v6'!$B:$L,COLUMNS('[6]Mo ta tinh luong - v6'!$B$2:G31),0),0)</f>
        <v>0</v>
      </c>
      <c r="M31" s="366">
        <f>IFERROR(VLOOKUP($A31,'[6]Mo ta tinh luong - v6'!$B:$L,COLUMNS('[6]Mo ta tinh luong - v6'!$B$2:H31),0),0)</f>
        <v>0</v>
      </c>
      <c r="N31" s="366">
        <f>IFERROR(VLOOKUP($A31,'[6]Mo ta tinh luong - v6'!$B:$L,COLUMNS('[6]Mo ta tinh luong - v6'!$B$2:I31),0),0)</f>
        <v>0</v>
      </c>
      <c r="O31" s="366" t="s">
        <v>316</v>
      </c>
      <c r="P31" s="366" t="s">
        <v>95</v>
      </c>
    </row>
    <row r="32" spans="1:16">
      <c r="A32" s="366" t="s">
        <v>388</v>
      </c>
      <c r="B32" s="366" t="s">
        <v>389</v>
      </c>
      <c r="C32" s="366">
        <v>0</v>
      </c>
      <c r="D32" s="366" t="s">
        <v>28</v>
      </c>
      <c r="E32" s="366" t="str">
        <f t="shared" si="0"/>
        <v>HCM_CL_CHECK_002</v>
      </c>
      <c r="F32" s="366">
        <f>IFERROR(VLOOKUP($A32,'[6]Mo ta tinh luong - v6'!$B:$L,COLUMNS('[6]Mo ta tinh luong - v6'!$B$2:J32),0),0)</f>
        <v>0</v>
      </c>
      <c r="G32" s="366">
        <f>IFERROR(VLOOKUP($A32,'[6]Mo ta tinh luong - v6'!$B:$L,COLUMNS('[6]Mo ta tinh luong - v6'!$B$2:B32),0),0)</f>
        <v>0</v>
      </c>
      <c r="H32" s="366">
        <f>IFERROR(VLOOKUP($A32,'[6]Mo ta tinh luong - v6'!$B:$L,COLUMNS('[6]Mo ta tinh luong - v6'!$B$2:C32),0),0)</f>
        <v>0</v>
      </c>
      <c r="I32" s="366">
        <f>IFERROR(VLOOKUP($A32,'[6]Mo ta tinh luong - v6'!$B:$L,COLUMNS('[6]Mo ta tinh luong - v6'!$B$2:D32),0),0)</f>
        <v>0</v>
      </c>
      <c r="J32" s="366">
        <f>IFERROR(VLOOKUP($A32,'[6]Mo ta tinh luong - v6'!$B:$L,COLUMNS('[6]Mo ta tinh luong - v6'!$B$2:E32),0),0)</f>
        <v>0</v>
      </c>
      <c r="K32" s="366">
        <f>IFERROR(VLOOKUP($A32,'[6]Mo ta tinh luong - v6'!$B:$L,COLUMNS('[6]Mo ta tinh luong - v6'!$B$2:F32),0),0)</f>
        <v>0</v>
      </c>
      <c r="L32" s="366">
        <f>IFERROR(VLOOKUP($A32,'[6]Mo ta tinh luong - v6'!$B:$L,COLUMNS('[6]Mo ta tinh luong - v6'!$B$2:G32),0),0)</f>
        <v>0</v>
      </c>
      <c r="M32" s="366">
        <f>IFERROR(VLOOKUP($A32,'[6]Mo ta tinh luong - v6'!$B:$L,COLUMNS('[6]Mo ta tinh luong - v6'!$B$2:H32),0),0)</f>
        <v>0</v>
      </c>
      <c r="N32" s="366">
        <f>IFERROR(VLOOKUP($A32,'[6]Mo ta tinh luong - v6'!$B:$L,COLUMNS('[6]Mo ta tinh luong - v6'!$B$2:I32),0),0)</f>
        <v>0</v>
      </c>
      <c r="O32" s="366" t="s">
        <v>316</v>
      </c>
      <c r="P32" s="366" t="s">
        <v>95</v>
      </c>
    </row>
    <row r="33" spans="1:16">
      <c r="A33" s="366" t="s">
        <v>390</v>
      </c>
      <c r="B33" s="366" t="s">
        <v>391</v>
      </c>
      <c r="C33" s="366">
        <v>0</v>
      </c>
      <c r="D33" s="366" t="s">
        <v>392</v>
      </c>
      <c r="E33" s="366" t="str">
        <f t="shared" si="0"/>
        <v>HCM_CL_CHECK_003</v>
      </c>
      <c r="F33" s="366">
        <f>IFERROR(VLOOKUP($A33,'[6]Mo ta tinh luong - v6'!$B:$L,COLUMNS('[6]Mo ta tinh luong - v6'!$B$2:J33),0),0)</f>
        <v>0</v>
      </c>
      <c r="G33" s="366">
        <f>IFERROR(VLOOKUP($A33,'[6]Mo ta tinh luong - v6'!$B:$L,COLUMNS('[6]Mo ta tinh luong - v6'!$B$2:B33),0),0)</f>
        <v>0</v>
      </c>
      <c r="H33" s="366">
        <f>IFERROR(VLOOKUP($A33,'[6]Mo ta tinh luong - v6'!$B:$L,COLUMNS('[6]Mo ta tinh luong - v6'!$B$2:C33),0),0)</f>
        <v>0</v>
      </c>
      <c r="I33" s="366">
        <f>IFERROR(VLOOKUP($A33,'[6]Mo ta tinh luong - v6'!$B:$L,COLUMNS('[6]Mo ta tinh luong - v6'!$B$2:D33),0),0)</f>
        <v>0</v>
      </c>
      <c r="J33" s="366">
        <f>IFERROR(VLOOKUP($A33,'[6]Mo ta tinh luong - v6'!$B:$L,COLUMNS('[6]Mo ta tinh luong - v6'!$B$2:E33),0),0)</f>
        <v>0</v>
      </c>
      <c r="K33" s="366">
        <f>IFERROR(VLOOKUP($A33,'[6]Mo ta tinh luong - v6'!$B:$L,COLUMNS('[6]Mo ta tinh luong - v6'!$B$2:F33),0),0)</f>
        <v>0</v>
      </c>
      <c r="L33" s="366">
        <f>IFERROR(VLOOKUP($A33,'[6]Mo ta tinh luong - v6'!$B:$L,COLUMNS('[6]Mo ta tinh luong - v6'!$B$2:G33),0),0)</f>
        <v>0</v>
      </c>
      <c r="M33" s="366">
        <f>IFERROR(VLOOKUP($A33,'[6]Mo ta tinh luong - v6'!$B:$L,COLUMNS('[6]Mo ta tinh luong - v6'!$B$2:H33),0),0)</f>
        <v>0</v>
      </c>
      <c r="N33" s="366">
        <f>IFERROR(VLOOKUP($A33,'[6]Mo ta tinh luong - v6'!$B:$L,COLUMNS('[6]Mo ta tinh luong - v6'!$B$2:I33),0),0)</f>
        <v>0</v>
      </c>
      <c r="O33" s="366" t="s">
        <v>316</v>
      </c>
      <c r="P33" s="366" t="s">
        <v>95</v>
      </c>
    </row>
    <row r="34" spans="1:16">
      <c r="A34" s="366" t="s">
        <v>393</v>
      </c>
      <c r="B34" s="366" t="s">
        <v>394</v>
      </c>
      <c r="C34" s="366">
        <v>0</v>
      </c>
      <c r="D34" s="366" t="s">
        <v>28</v>
      </c>
      <c r="E34" s="366" t="str">
        <f t="shared" si="0"/>
        <v>HCM_CL_CHECK_004</v>
      </c>
      <c r="F34" s="366">
        <f>IFERROR(VLOOKUP($A34,'[6]Mo ta tinh luong - v6'!$B:$L,COLUMNS('[6]Mo ta tinh luong - v6'!$B$2:J34),0),0)</f>
        <v>0</v>
      </c>
      <c r="G34" s="366">
        <f>IFERROR(VLOOKUP($A34,'[6]Mo ta tinh luong - v6'!$B:$L,COLUMNS('[6]Mo ta tinh luong - v6'!$B$2:B34),0),0)</f>
        <v>0</v>
      </c>
      <c r="H34" s="366">
        <f>IFERROR(VLOOKUP($A34,'[6]Mo ta tinh luong - v6'!$B:$L,COLUMNS('[6]Mo ta tinh luong - v6'!$B$2:C34),0),0)</f>
        <v>0</v>
      </c>
      <c r="I34" s="366">
        <f>IFERROR(VLOOKUP($A34,'[6]Mo ta tinh luong - v6'!$B:$L,COLUMNS('[6]Mo ta tinh luong - v6'!$B$2:D34),0),0)</f>
        <v>0</v>
      </c>
      <c r="J34" s="366">
        <f>IFERROR(VLOOKUP($A34,'[6]Mo ta tinh luong - v6'!$B:$L,COLUMNS('[6]Mo ta tinh luong - v6'!$B$2:E34),0),0)</f>
        <v>0</v>
      </c>
      <c r="K34" s="366">
        <f>IFERROR(VLOOKUP($A34,'[6]Mo ta tinh luong - v6'!$B:$L,COLUMNS('[6]Mo ta tinh luong - v6'!$B$2:F34),0),0)</f>
        <v>0</v>
      </c>
      <c r="L34" s="366">
        <f>IFERROR(VLOOKUP($A34,'[6]Mo ta tinh luong - v6'!$B:$L,COLUMNS('[6]Mo ta tinh luong - v6'!$B$2:G34),0),0)</f>
        <v>0</v>
      </c>
      <c r="M34" s="366">
        <f>IFERROR(VLOOKUP($A34,'[6]Mo ta tinh luong - v6'!$B:$L,COLUMNS('[6]Mo ta tinh luong - v6'!$B$2:H34),0),0)</f>
        <v>0</v>
      </c>
      <c r="N34" s="366">
        <f>IFERROR(VLOOKUP($A34,'[6]Mo ta tinh luong - v6'!$B:$L,COLUMNS('[6]Mo ta tinh luong - v6'!$B$2:I34),0),0)</f>
        <v>0</v>
      </c>
      <c r="O34" s="366" t="s">
        <v>316</v>
      </c>
      <c r="P34" s="366" t="s">
        <v>95</v>
      </c>
    </row>
    <row r="35" spans="1:16">
      <c r="A35" s="366" t="s">
        <v>395</v>
      </c>
      <c r="B35" s="366" t="s">
        <v>396</v>
      </c>
      <c r="C35" s="366">
        <v>0</v>
      </c>
      <c r="D35" s="366" t="s">
        <v>17</v>
      </c>
      <c r="E35" s="366" t="str">
        <f t="shared" si="0"/>
        <v>HCM_CL_CSKHH_001</v>
      </c>
      <c r="F35" s="366">
        <f>IFERROR(VLOOKUP($A35,'[6]Mo ta tinh luong - v6'!$B:$L,COLUMNS('[6]Mo ta tinh luong - v6'!$B$2:J35),0),0)</f>
        <v>0</v>
      </c>
      <c r="G35" s="366">
        <f>IFERROR(VLOOKUP($A35,'[6]Mo ta tinh luong - v6'!$B:$L,COLUMNS('[6]Mo ta tinh luong - v6'!$B$2:B35),0),0)</f>
        <v>0</v>
      </c>
      <c r="H35" s="366">
        <f>IFERROR(VLOOKUP($A35,'[6]Mo ta tinh luong - v6'!$B:$L,COLUMNS('[6]Mo ta tinh luong - v6'!$B$2:C35),0),0)</f>
        <v>0</v>
      </c>
      <c r="I35" s="366">
        <f>IFERROR(VLOOKUP($A35,'[6]Mo ta tinh luong - v6'!$B:$L,COLUMNS('[6]Mo ta tinh luong - v6'!$B$2:D35),0),0)</f>
        <v>0</v>
      </c>
      <c r="J35" s="366">
        <f>IFERROR(VLOOKUP($A35,'[6]Mo ta tinh luong - v6'!$B:$L,COLUMNS('[6]Mo ta tinh luong - v6'!$B$2:E35),0),0)</f>
        <v>0</v>
      </c>
      <c r="K35" s="366">
        <f>IFERROR(VLOOKUP($A35,'[6]Mo ta tinh luong - v6'!$B:$L,COLUMNS('[6]Mo ta tinh luong - v6'!$B$2:F35),0),0)</f>
        <v>0</v>
      </c>
      <c r="L35" s="366">
        <f>IFERROR(VLOOKUP($A35,'[6]Mo ta tinh luong - v6'!$B:$L,COLUMNS('[6]Mo ta tinh luong - v6'!$B$2:G35),0),0)</f>
        <v>0</v>
      </c>
      <c r="M35" s="366">
        <f>IFERROR(VLOOKUP($A35,'[6]Mo ta tinh luong - v6'!$B:$L,COLUMNS('[6]Mo ta tinh luong - v6'!$B$2:H35),0),0)</f>
        <v>0</v>
      </c>
      <c r="N35" s="366">
        <f>IFERROR(VLOOKUP($A35,'[6]Mo ta tinh luong - v6'!$B:$L,COLUMNS('[6]Mo ta tinh luong - v6'!$B$2:I35),0),0)</f>
        <v>0</v>
      </c>
      <c r="O35" s="366" t="s">
        <v>316</v>
      </c>
      <c r="P35" s="366" t="s">
        <v>95</v>
      </c>
    </row>
    <row r="36" spans="1:16">
      <c r="A36" s="366" t="s">
        <v>397</v>
      </c>
      <c r="B36" s="366" t="s">
        <v>398</v>
      </c>
      <c r="C36" s="366">
        <v>0</v>
      </c>
      <c r="D36" s="366" t="s">
        <v>17</v>
      </c>
      <c r="E36" s="366" t="str">
        <f t="shared" si="0"/>
        <v>HCM_CL_CSKHH_002</v>
      </c>
      <c r="F36" s="366">
        <f>IFERROR(VLOOKUP($A36,'[6]Mo ta tinh luong - v6'!$B:$L,COLUMNS('[6]Mo ta tinh luong - v6'!$B$2:J36),0),0)</f>
        <v>0</v>
      </c>
      <c r="G36" s="366">
        <f>IFERROR(VLOOKUP($A36,'[6]Mo ta tinh luong - v6'!$B:$L,COLUMNS('[6]Mo ta tinh luong - v6'!$B$2:B36),0),0)</f>
        <v>0</v>
      </c>
      <c r="H36" s="366">
        <f>IFERROR(VLOOKUP($A36,'[6]Mo ta tinh luong - v6'!$B:$L,COLUMNS('[6]Mo ta tinh luong - v6'!$B$2:C36),0),0)</f>
        <v>0</v>
      </c>
      <c r="I36" s="366">
        <f>IFERROR(VLOOKUP($A36,'[6]Mo ta tinh luong - v6'!$B:$L,COLUMNS('[6]Mo ta tinh luong - v6'!$B$2:D36),0),0)</f>
        <v>0</v>
      </c>
      <c r="J36" s="366">
        <f>IFERROR(VLOOKUP($A36,'[6]Mo ta tinh luong - v6'!$B:$L,COLUMNS('[6]Mo ta tinh luong - v6'!$B$2:E36),0),0)</f>
        <v>0</v>
      </c>
      <c r="K36" s="366">
        <f>IFERROR(VLOOKUP($A36,'[6]Mo ta tinh luong - v6'!$B:$L,COLUMNS('[6]Mo ta tinh luong - v6'!$B$2:F36),0),0)</f>
        <v>0</v>
      </c>
      <c r="L36" s="366">
        <f>IFERROR(VLOOKUP($A36,'[6]Mo ta tinh luong - v6'!$B:$L,COLUMNS('[6]Mo ta tinh luong - v6'!$B$2:G36),0),0)</f>
        <v>0</v>
      </c>
      <c r="M36" s="366">
        <f>IFERROR(VLOOKUP($A36,'[6]Mo ta tinh luong - v6'!$B:$L,COLUMNS('[6]Mo ta tinh luong - v6'!$B$2:H36),0),0)</f>
        <v>0</v>
      </c>
      <c r="N36" s="366">
        <f>IFERROR(VLOOKUP($A36,'[6]Mo ta tinh luong - v6'!$B:$L,COLUMNS('[6]Mo ta tinh luong - v6'!$B$2:I36),0),0)</f>
        <v>0</v>
      </c>
      <c r="O36" s="366" t="s">
        <v>316</v>
      </c>
      <c r="P36" s="366" t="s">
        <v>95</v>
      </c>
    </row>
    <row r="37" spans="1:16">
      <c r="A37" s="366" t="s">
        <v>237</v>
      </c>
      <c r="B37" s="366" t="s">
        <v>236</v>
      </c>
      <c r="C37" s="366" t="s">
        <v>1264</v>
      </c>
      <c r="D37" s="366" t="s">
        <v>17</v>
      </c>
      <c r="E37" s="366" t="str">
        <f t="shared" si="0"/>
        <v>HCM_CL_CSKHH_003</v>
      </c>
      <c r="F37" s="366">
        <f>IFERROR(VLOOKUP($A37,'[6]Mo ta tinh luong - v6'!$B:$L,COLUMNS('[6]Mo ta tinh luong - v6'!$B$2:J37),0),0)</f>
        <v>0</v>
      </c>
      <c r="G37" s="366">
        <f>IFERROR(VLOOKUP($A37,'[6]Mo ta tinh luong - v6'!$B:$L,COLUMNS('[6]Mo ta tinh luong - v6'!$B$2:B37),0),0)</f>
        <v>0</v>
      </c>
      <c r="H37" s="366">
        <f>IFERROR(VLOOKUP($A37,'[6]Mo ta tinh luong - v6'!$B:$L,COLUMNS('[6]Mo ta tinh luong - v6'!$B$2:C37),0),0)</f>
        <v>0</v>
      </c>
      <c r="I37" s="366">
        <f>IFERROR(VLOOKUP($A37,'[6]Mo ta tinh luong - v6'!$B:$L,COLUMNS('[6]Mo ta tinh luong - v6'!$B$2:D37),0),0)</f>
        <v>0</v>
      </c>
      <c r="J37" s="366">
        <f>IFERROR(VLOOKUP($A37,'[6]Mo ta tinh luong - v6'!$B:$L,COLUMNS('[6]Mo ta tinh luong - v6'!$B$2:E37),0),0)</f>
        <v>0</v>
      </c>
      <c r="K37" s="366">
        <f>IFERROR(VLOOKUP($A37,'[6]Mo ta tinh luong - v6'!$B:$L,COLUMNS('[6]Mo ta tinh luong - v6'!$B$2:F37),0),0)</f>
        <v>0</v>
      </c>
      <c r="L37" s="366">
        <f>IFERROR(VLOOKUP($A37,'[6]Mo ta tinh luong - v6'!$B:$L,COLUMNS('[6]Mo ta tinh luong - v6'!$B$2:G37),0),0)</f>
        <v>0</v>
      </c>
      <c r="M37" s="366">
        <f>IFERROR(VLOOKUP($A37,'[6]Mo ta tinh luong - v6'!$B:$L,COLUMNS('[6]Mo ta tinh luong - v6'!$B$2:H37),0),0)</f>
        <v>0</v>
      </c>
      <c r="N37" s="366">
        <f>IFERROR(VLOOKUP($A37,'[6]Mo ta tinh luong - v6'!$B:$L,COLUMNS('[6]Mo ta tinh luong - v6'!$B$2:I37),0),0)</f>
        <v>0</v>
      </c>
      <c r="O37" s="366" t="s">
        <v>316</v>
      </c>
      <c r="P37" s="366" t="s">
        <v>95</v>
      </c>
    </row>
    <row r="38" spans="1:16">
      <c r="A38" s="366" t="s">
        <v>399</v>
      </c>
      <c r="B38" s="366" t="s">
        <v>400</v>
      </c>
      <c r="C38" s="366">
        <v>0</v>
      </c>
      <c r="D38" s="366" t="s">
        <v>17</v>
      </c>
      <c r="E38" s="366" t="str">
        <f t="shared" si="0"/>
        <v>HCM_CL_CSKHH_004</v>
      </c>
      <c r="F38" s="366">
        <f>IFERROR(VLOOKUP($A38,'[6]Mo ta tinh luong - v6'!$B:$L,COLUMNS('[6]Mo ta tinh luong - v6'!$B$2:J38),0),0)</f>
        <v>0</v>
      </c>
      <c r="G38" s="366">
        <f>IFERROR(VLOOKUP($A38,'[6]Mo ta tinh luong - v6'!$B:$L,COLUMNS('[6]Mo ta tinh luong - v6'!$B$2:B38),0),0)</f>
        <v>0</v>
      </c>
      <c r="H38" s="366">
        <f>IFERROR(VLOOKUP($A38,'[6]Mo ta tinh luong - v6'!$B:$L,COLUMNS('[6]Mo ta tinh luong - v6'!$B$2:C38),0),0)</f>
        <v>0</v>
      </c>
      <c r="I38" s="366">
        <f>IFERROR(VLOOKUP($A38,'[6]Mo ta tinh luong - v6'!$B:$L,COLUMNS('[6]Mo ta tinh luong - v6'!$B$2:D38),0),0)</f>
        <v>0</v>
      </c>
      <c r="J38" s="366">
        <f>IFERROR(VLOOKUP($A38,'[6]Mo ta tinh luong - v6'!$B:$L,COLUMNS('[6]Mo ta tinh luong - v6'!$B$2:E38),0),0)</f>
        <v>0</v>
      </c>
      <c r="K38" s="366">
        <f>IFERROR(VLOOKUP($A38,'[6]Mo ta tinh luong - v6'!$B:$L,COLUMNS('[6]Mo ta tinh luong - v6'!$B$2:F38),0),0)</f>
        <v>0</v>
      </c>
      <c r="L38" s="366">
        <f>IFERROR(VLOOKUP($A38,'[6]Mo ta tinh luong - v6'!$B:$L,COLUMNS('[6]Mo ta tinh luong - v6'!$B$2:G38),0),0)</f>
        <v>0</v>
      </c>
      <c r="M38" s="366">
        <f>IFERROR(VLOOKUP($A38,'[6]Mo ta tinh luong - v6'!$B:$L,COLUMNS('[6]Mo ta tinh luong - v6'!$B$2:H38),0),0)</f>
        <v>0</v>
      </c>
      <c r="N38" s="366">
        <f>IFERROR(VLOOKUP($A38,'[6]Mo ta tinh luong - v6'!$B:$L,COLUMNS('[6]Mo ta tinh luong - v6'!$B$2:I38),0),0)</f>
        <v>0</v>
      </c>
      <c r="O38" s="366" t="s">
        <v>316</v>
      </c>
      <c r="P38" s="366" t="s">
        <v>95</v>
      </c>
    </row>
    <row r="39" spans="1:16">
      <c r="A39" s="366" t="s">
        <v>401</v>
      </c>
      <c r="B39" s="366" t="s">
        <v>402</v>
      </c>
      <c r="C39" s="366">
        <v>0</v>
      </c>
      <c r="D39" s="366" t="s">
        <v>17</v>
      </c>
      <c r="E39" s="366" t="str">
        <f t="shared" si="0"/>
        <v>HCM_CL_CSKHH_005</v>
      </c>
      <c r="F39" s="366">
        <f>IFERROR(VLOOKUP($A39,'[6]Mo ta tinh luong - v6'!$B:$L,COLUMNS('[6]Mo ta tinh luong - v6'!$B$2:J39),0),0)</f>
        <v>0</v>
      </c>
      <c r="G39" s="366">
        <f>IFERROR(VLOOKUP($A39,'[6]Mo ta tinh luong - v6'!$B:$L,COLUMNS('[6]Mo ta tinh luong - v6'!$B$2:B39),0),0)</f>
        <v>0</v>
      </c>
      <c r="H39" s="366">
        <f>IFERROR(VLOOKUP($A39,'[6]Mo ta tinh luong - v6'!$B:$L,COLUMNS('[6]Mo ta tinh luong - v6'!$B$2:C39),0),0)</f>
        <v>0</v>
      </c>
      <c r="I39" s="366">
        <f>IFERROR(VLOOKUP($A39,'[6]Mo ta tinh luong - v6'!$B:$L,COLUMNS('[6]Mo ta tinh luong - v6'!$B$2:D39),0),0)</f>
        <v>0</v>
      </c>
      <c r="J39" s="366">
        <f>IFERROR(VLOOKUP($A39,'[6]Mo ta tinh luong - v6'!$B:$L,COLUMNS('[6]Mo ta tinh luong - v6'!$B$2:E39),0),0)</f>
        <v>0</v>
      </c>
      <c r="K39" s="366">
        <f>IFERROR(VLOOKUP($A39,'[6]Mo ta tinh luong - v6'!$B:$L,COLUMNS('[6]Mo ta tinh luong - v6'!$B$2:F39),0),0)</f>
        <v>0</v>
      </c>
      <c r="L39" s="366">
        <f>IFERROR(VLOOKUP($A39,'[6]Mo ta tinh luong - v6'!$B:$L,COLUMNS('[6]Mo ta tinh luong - v6'!$B$2:G39),0),0)</f>
        <v>0</v>
      </c>
      <c r="M39" s="366">
        <f>IFERROR(VLOOKUP($A39,'[6]Mo ta tinh luong - v6'!$B:$L,COLUMNS('[6]Mo ta tinh luong - v6'!$B$2:H39),0),0)</f>
        <v>0</v>
      </c>
      <c r="N39" s="366">
        <f>IFERROR(VLOOKUP($A39,'[6]Mo ta tinh luong - v6'!$B:$L,COLUMNS('[6]Mo ta tinh luong - v6'!$B$2:I39),0),0)</f>
        <v>0</v>
      </c>
      <c r="O39" s="366" t="s">
        <v>316</v>
      </c>
      <c r="P39" s="366" t="s">
        <v>95</v>
      </c>
    </row>
    <row r="40" spans="1:16">
      <c r="A40" s="366" t="s">
        <v>403</v>
      </c>
      <c r="B40" s="366" t="s">
        <v>404</v>
      </c>
      <c r="C40" s="366">
        <v>0</v>
      </c>
      <c r="D40" s="366" t="s">
        <v>405</v>
      </c>
      <c r="E40" s="366" t="str">
        <f t="shared" si="0"/>
        <v>HCM_CL_CSKHH_006</v>
      </c>
      <c r="F40" s="366">
        <f>IFERROR(VLOOKUP($A40,'[6]Mo ta tinh luong - v6'!$B:$L,COLUMNS('[6]Mo ta tinh luong - v6'!$B$2:J40),0),0)</f>
        <v>0</v>
      </c>
      <c r="G40" s="366">
        <f>IFERROR(VLOOKUP($A40,'[6]Mo ta tinh luong - v6'!$B:$L,COLUMNS('[6]Mo ta tinh luong - v6'!$B$2:B40),0),0)</f>
        <v>0</v>
      </c>
      <c r="H40" s="366">
        <f>IFERROR(VLOOKUP($A40,'[6]Mo ta tinh luong - v6'!$B:$L,COLUMNS('[6]Mo ta tinh luong - v6'!$B$2:C40),0),0)</f>
        <v>0</v>
      </c>
      <c r="I40" s="366">
        <f>IFERROR(VLOOKUP($A40,'[6]Mo ta tinh luong - v6'!$B:$L,COLUMNS('[6]Mo ta tinh luong - v6'!$B$2:D40),0),0)</f>
        <v>0</v>
      </c>
      <c r="J40" s="366">
        <f>IFERROR(VLOOKUP($A40,'[6]Mo ta tinh luong - v6'!$B:$L,COLUMNS('[6]Mo ta tinh luong - v6'!$B$2:E40),0),0)</f>
        <v>0</v>
      </c>
      <c r="K40" s="366">
        <f>IFERROR(VLOOKUP($A40,'[6]Mo ta tinh luong - v6'!$B:$L,COLUMNS('[6]Mo ta tinh luong - v6'!$B$2:F40),0),0)</f>
        <v>0</v>
      </c>
      <c r="L40" s="366">
        <f>IFERROR(VLOOKUP($A40,'[6]Mo ta tinh luong - v6'!$B:$L,COLUMNS('[6]Mo ta tinh luong - v6'!$B$2:G40),0),0)</f>
        <v>0</v>
      </c>
      <c r="M40" s="366">
        <f>IFERROR(VLOOKUP($A40,'[6]Mo ta tinh luong - v6'!$B:$L,COLUMNS('[6]Mo ta tinh luong - v6'!$B$2:H40),0),0)</f>
        <v>0</v>
      </c>
      <c r="N40" s="366">
        <f>IFERROR(VLOOKUP($A40,'[6]Mo ta tinh luong - v6'!$B:$L,COLUMNS('[6]Mo ta tinh luong - v6'!$B$2:I40),0),0)</f>
        <v>0</v>
      </c>
      <c r="O40" s="366" t="s">
        <v>316</v>
      </c>
      <c r="P40" s="366" t="s">
        <v>95</v>
      </c>
    </row>
    <row r="41" spans="1:16">
      <c r="A41" s="366" t="s">
        <v>406</v>
      </c>
      <c r="B41" s="366" t="s">
        <v>407</v>
      </c>
      <c r="C41" s="366">
        <v>0</v>
      </c>
      <c r="D41" s="366" t="s">
        <v>17</v>
      </c>
      <c r="E41" s="366" t="str">
        <f t="shared" si="0"/>
        <v>HCM_CL_CSKHH_007</v>
      </c>
      <c r="F41" s="366">
        <f>IFERROR(VLOOKUP($A41,'[6]Mo ta tinh luong - v6'!$B:$L,COLUMNS('[6]Mo ta tinh luong - v6'!$B$2:J41),0),0)</f>
        <v>0</v>
      </c>
      <c r="G41" s="366">
        <f>IFERROR(VLOOKUP($A41,'[6]Mo ta tinh luong - v6'!$B:$L,COLUMNS('[6]Mo ta tinh luong - v6'!$B$2:B41),0),0)</f>
        <v>0</v>
      </c>
      <c r="H41" s="366">
        <f>IFERROR(VLOOKUP($A41,'[6]Mo ta tinh luong - v6'!$B:$L,COLUMNS('[6]Mo ta tinh luong - v6'!$B$2:C41),0),0)</f>
        <v>0</v>
      </c>
      <c r="I41" s="366">
        <f>IFERROR(VLOOKUP($A41,'[6]Mo ta tinh luong - v6'!$B:$L,COLUMNS('[6]Mo ta tinh luong - v6'!$B$2:D41),0),0)</f>
        <v>0</v>
      </c>
      <c r="J41" s="366">
        <f>IFERROR(VLOOKUP($A41,'[6]Mo ta tinh luong - v6'!$B:$L,COLUMNS('[6]Mo ta tinh luong - v6'!$B$2:E41),0),0)</f>
        <v>0</v>
      </c>
      <c r="K41" s="366">
        <f>IFERROR(VLOOKUP($A41,'[6]Mo ta tinh luong - v6'!$B:$L,COLUMNS('[6]Mo ta tinh luong - v6'!$B$2:F41),0),0)</f>
        <v>0</v>
      </c>
      <c r="L41" s="366">
        <f>IFERROR(VLOOKUP($A41,'[6]Mo ta tinh luong - v6'!$B:$L,COLUMNS('[6]Mo ta tinh luong - v6'!$B$2:G41),0),0)</f>
        <v>0</v>
      </c>
      <c r="M41" s="366">
        <f>IFERROR(VLOOKUP($A41,'[6]Mo ta tinh luong - v6'!$B:$L,COLUMNS('[6]Mo ta tinh luong - v6'!$B$2:H41),0),0)</f>
        <v>0</v>
      </c>
      <c r="N41" s="366">
        <f>IFERROR(VLOOKUP($A41,'[6]Mo ta tinh luong - v6'!$B:$L,COLUMNS('[6]Mo ta tinh luong - v6'!$B$2:I41),0),0)</f>
        <v>0</v>
      </c>
      <c r="O41" s="366" t="s">
        <v>316</v>
      </c>
      <c r="P41" s="366" t="s">
        <v>95</v>
      </c>
    </row>
    <row r="42" spans="1:16">
      <c r="A42" s="366" t="s">
        <v>408</v>
      </c>
      <c r="B42" s="366" t="s">
        <v>409</v>
      </c>
      <c r="C42" s="366">
        <v>0</v>
      </c>
      <c r="D42" s="366" t="s">
        <v>17</v>
      </c>
      <c r="E42" s="366" t="str">
        <f t="shared" si="0"/>
        <v>HCM_CL_CSKHH_008</v>
      </c>
      <c r="F42" s="366">
        <f>IFERROR(VLOOKUP($A42,'[6]Mo ta tinh luong - v6'!$B:$L,COLUMNS('[6]Mo ta tinh luong - v6'!$B$2:J42),0),0)</f>
        <v>0</v>
      </c>
      <c r="G42" s="366">
        <f>IFERROR(VLOOKUP($A42,'[6]Mo ta tinh luong - v6'!$B:$L,COLUMNS('[6]Mo ta tinh luong - v6'!$B$2:B42),0),0)</f>
        <v>0</v>
      </c>
      <c r="H42" s="366">
        <f>IFERROR(VLOOKUP($A42,'[6]Mo ta tinh luong - v6'!$B:$L,COLUMNS('[6]Mo ta tinh luong - v6'!$B$2:C42),0),0)</f>
        <v>0</v>
      </c>
      <c r="I42" s="366">
        <f>IFERROR(VLOOKUP($A42,'[6]Mo ta tinh luong - v6'!$B:$L,COLUMNS('[6]Mo ta tinh luong - v6'!$B$2:D42),0),0)</f>
        <v>0</v>
      </c>
      <c r="J42" s="366">
        <f>IFERROR(VLOOKUP($A42,'[6]Mo ta tinh luong - v6'!$B:$L,COLUMNS('[6]Mo ta tinh luong - v6'!$B$2:E42),0),0)</f>
        <v>0</v>
      </c>
      <c r="K42" s="366">
        <f>IFERROR(VLOOKUP($A42,'[6]Mo ta tinh luong - v6'!$B:$L,COLUMNS('[6]Mo ta tinh luong - v6'!$B$2:F42),0),0)</f>
        <v>0</v>
      </c>
      <c r="L42" s="366">
        <f>IFERROR(VLOOKUP($A42,'[6]Mo ta tinh luong - v6'!$B:$L,COLUMNS('[6]Mo ta tinh luong - v6'!$B$2:G42),0),0)</f>
        <v>0</v>
      </c>
      <c r="M42" s="366">
        <f>IFERROR(VLOOKUP($A42,'[6]Mo ta tinh luong - v6'!$B:$L,COLUMNS('[6]Mo ta tinh luong - v6'!$B$2:H42),0),0)</f>
        <v>0</v>
      </c>
      <c r="N42" s="366">
        <f>IFERROR(VLOOKUP($A42,'[6]Mo ta tinh luong - v6'!$B:$L,COLUMNS('[6]Mo ta tinh luong - v6'!$B$2:I42),0),0)</f>
        <v>0</v>
      </c>
      <c r="O42" s="366" t="s">
        <v>316</v>
      </c>
      <c r="P42" s="366" t="s">
        <v>95</v>
      </c>
    </row>
    <row r="43" spans="1:16">
      <c r="A43" s="366" t="s">
        <v>410</v>
      </c>
      <c r="B43" s="366" t="s">
        <v>411</v>
      </c>
      <c r="C43" s="366">
        <v>0</v>
      </c>
      <c r="D43" s="366" t="s">
        <v>405</v>
      </c>
      <c r="E43" s="366" t="str">
        <f t="shared" si="0"/>
        <v>HCM_CL_CSKHH_009</v>
      </c>
      <c r="F43" s="366">
        <f>IFERROR(VLOOKUP($A43,'[6]Mo ta tinh luong - v6'!$B:$L,COLUMNS('[6]Mo ta tinh luong - v6'!$B$2:J43),0),0)</f>
        <v>0</v>
      </c>
      <c r="G43" s="366">
        <f>IFERROR(VLOOKUP($A43,'[6]Mo ta tinh luong - v6'!$B:$L,COLUMNS('[6]Mo ta tinh luong - v6'!$B$2:B43),0),0)</f>
        <v>0</v>
      </c>
      <c r="H43" s="366">
        <f>IFERROR(VLOOKUP($A43,'[6]Mo ta tinh luong - v6'!$B:$L,COLUMNS('[6]Mo ta tinh luong - v6'!$B$2:C43),0),0)</f>
        <v>0</v>
      </c>
      <c r="I43" s="366">
        <f>IFERROR(VLOOKUP($A43,'[6]Mo ta tinh luong - v6'!$B:$L,COLUMNS('[6]Mo ta tinh luong - v6'!$B$2:D43),0),0)</f>
        <v>0</v>
      </c>
      <c r="J43" s="366">
        <f>IFERROR(VLOOKUP($A43,'[6]Mo ta tinh luong - v6'!$B:$L,COLUMNS('[6]Mo ta tinh luong - v6'!$B$2:E43),0),0)</f>
        <v>0</v>
      </c>
      <c r="K43" s="366">
        <f>IFERROR(VLOOKUP($A43,'[6]Mo ta tinh luong - v6'!$B:$L,COLUMNS('[6]Mo ta tinh luong - v6'!$B$2:F43),0),0)</f>
        <v>0</v>
      </c>
      <c r="L43" s="366">
        <f>IFERROR(VLOOKUP($A43,'[6]Mo ta tinh luong - v6'!$B:$L,COLUMNS('[6]Mo ta tinh luong - v6'!$B$2:G43),0),0)</f>
        <v>0</v>
      </c>
      <c r="M43" s="366">
        <f>IFERROR(VLOOKUP($A43,'[6]Mo ta tinh luong - v6'!$B:$L,COLUMNS('[6]Mo ta tinh luong - v6'!$B$2:H43),0),0)</f>
        <v>0</v>
      </c>
      <c r="N43" s="366">
        <f>IFERROR(VLOOKUP($A43,'[6]Mo ta tinh luong - v6'!$B:$L,COLUMNS('[6]Mo ta tinh luong - v6'!$B$2:I43),0),0)</f>
        <v>0</v>
      </c>
      <c r="O43" s="366" t="s">
        <v>316</v>
      </c>
      <c r="P43" s="366" t="s">
        <v>95</v>
      </c>
    </row>
    <row r="44" spans="1:16">
      <c r="A44" s="366" t="s">
        <v>412</v>
      </c>
      <c r="B44" s="366" t="s">
        <v>413</v>
      </c>
      <c r="C44" s="366">
        <v>0</v>
      </c>
      <c r="D44" s="366" t="s">
        <v>17</v>
      </c>
      <c r="E44" s="366" t="str">
        <f t="shared" si="0"/>
        <v>HCM_CL_CSKHH_010</v>
      </c>
      <c r="F44" s="366">
        <f>IFERROR(VLOOKUP($A44,'[6]Mo ta tinh luong - v6'!$B:$L,COLUMNS('[6]Mo ta tinh luong - v6'!$B$2:J44),0),0)</f>
        <v>0</v>
      </c>
      <c r="G44" s="366">
        <f>IFERROR(VLOOKUP($A44,'[6]Mo ta tinh luong - v6'!$B:$L,COLUMNS('[6]Mo ta tinh luong - v6'!$B$2:B44),0),0)</f>
        <v>0</v>
      </c>
      <c r="H44" s="366">
        <f>IFERROR(VLOOKUP($A44,'[6]Mo ta tinh luong - v6'!$B:$L,COLUMNS('[6]Mo ta tinh luong - v6'!$B$2:C44),0),0)</f>
        <v>0</v>
      </c>
      <c r="I44" s="366">
        <f>IFERROR(VLOOKUP($A44,'[6]Mo ta tinh luong - v6'!$B:$L,COLUMNS('[6]Mo ta tinh luong - v6'!$B$2:D44),0),0)</f>
        <v>0</v>
      </c>
      <c r="J44" s="366">
        <f>IFERROR(VLOOKUP($A44,'[6]Mo ta tinh luong - v6'!$B:$L,COLUMNS('[6]Mo ta tinh luong - v6'!$B$2:E44),0),0)</f>
        <v>0</v>
      </c>
      <c r="K44" s="366">
        <f>IFERROR(VLOOKUP($A44,'[6]Mo ta tinh luong - v6'!$B:$L,COLUMNS('[6]Mo ta tinh luong - v6'!$B$2:F44),0),0)</f>
        <v>0</v>
      </c>
      <c r="L44" s="366">
        <f>IFERROR(VLOOKUP($A44,'[6]Mo ta tinh luong - v6'!$B:$L,COLUMNS('[6]Mo ta tinh luong - v6'!$B$2:G44),0),0)</f>
        <v>0</v>
      </c>
      <c r="M44" s="366">
        <f>IFERROR(VLOOKUP($A44,'[6]Mo ta tinh luong - v6'!$B:$L,COLUMNS('[6]Mo ta tinh luong - v6'!$B$2:H44),0),0)</f>
        <v>0</v>
      </c>
      <c r="N44" s="366">
        <f>IFERROR(VLOOKUP($A44,'[6]Mo ta tinh luong - v6'!$B:$L,COLUMNS('[6]Mo ta tinh luong - v6'!$B$2:I44),0),0)</f>
        <v>0</v>
      </c>
      <c r="O44" s="366" t="s">
        <v>316</v>
      </c>
      <c r="P44" s="366" t="s">
        <v>95</v>
      </c>
    </row>
    <row r="45" spans="1:16">
      <c r="A45" s="366" t="s">
        <v>414</v>
      </c>
      <c r="B45" s="366" t="s">
        <v>415</v>
      </c>
      <c r="C45" s="366">
        <v>0</v>
      </c>
      <c r="D45" s="366" t="s">
        <v>405</v>
      </c>
      <c r="E45" s="366" t="str">
        <f t="shared" si="0"/>
        <v>HCM_CL_CSKHH_011</v>
      </c>
      <c r="F45" s="366">
        <f>IFERROR(VLOOKUP($A45,'[6]Mo ta tinh luong - v6'!$B:$L,COLUMNS('[6]Mo ta tinh luong - v6'!$B$2:J45),0),0)</f>
        <v>0</v>
      </c>
      <c r="G45" s="366">
        <f>IFERROR(VLOOKUP($A45,'[6]Mo ta tinh luong - v6'!$B:$L,COLUMNS('[6]Mo ta tinh luong - v6'!$B$2:B45),0),0)</f>
        <v>0</v>
      </c>
      <c r="H45" s="366">
        <f>IFERROR(VLOOKUP($A45,'[6]Mo ta tinh luong - v6'!$B:$L,COLUMNS('[6]Mo ta tinh luong - v6'!$B$2:C45),0),0)</f>
        <v>0</v>
      </c>
      <c r="I45" s="366">
        <f>IFERROR(VLOOKUP($A45,'[6]Mo ta tinh luong - v6'!$B:$L,COLUMNS('[6]Mo ta tinh luong - v6'!$B$2:D45),0),0)</f>
        <v>0</v>
      </c>
      <c r="J45" s="366">
        <f>IFERROR(VLOOKUP($A45,'[6]Mo ta tinh luong - v6'!$B:$L,COLUMNS('[6]Mo ta tinh luong - v6'!$B$2:E45),0),0)</f>
        <v>0</v>
      </c>
      <c r="K45" s="366">
        <f>IFERROR(VLOOKUP($A45,'[6]Mo ta tinh luong - v6'!$B:$L,COLUMNS('[6]Mo ta tinh luong - v6'!$B$2:F45),0),0)</f>
        <v>0</v>
      </c>
      <c r="L45" s="366">
        <f>IFERROR(VLOOKUP($A45,'[6]Mo ta tinh luong - v6'!$B:$L,COLUMNS('[6]Mo ta tinh luong - v6'!$B$2:G45),0),0)</f>
        <v>0</v>
      </c>
      <c r="M45" s="366">
        <f>IFERROR(VLOOKUP($A45,'[6]Mo ta tinh luong - v6'!$B:$L,COLUMNS('[6]Mo ta tinh luong - v6'!$B$2:H45),0),0)</f>
        <v>0</v>
      </c>
      <c r="N45" s="366">
        <f>IFERROR(VLOOKUP($A45,'[6]Mo ta tinh luong - v6'!$B:$L,COLUMNS('[6]Mo ta tinh luong - v6'!$B$2:I45),0),0)</f>
        <v>0</v>
      </c>
      <c r="O45" s="366" t="s">
        <v>316</v>
      </c>
      <c r="P45" s="366" t="s">
        <v>95</v>
      </c>
    </row>
    <row r="46" spans="1:16">
      <c r="A46" s="366" t="s">
        <v>416</v>
      </c>
      <c r="B46" s="366" t="s">
        <v>417</v>
      </c>
      <c r="C46" s="366">
        <v>0</v>
      </c>
      <c r="D46" s="366" t="s">
        <v>405</v>
      </c>
      <c r="E46" s="366" t="str">
        <f t="shared" si="0"/>
        <v>HCM_CL_CSKHH_012</v>
      </c>
      <c r="F46" s="366">
        <f>IFERROR(VLOOKUP($A46,'[6]Mo ta tinh luong - v6'!$B:$L,COLUMNS('[6]Mo ta tinh luong - v6'!$B$2:J46),0),0)</f>
        <v>0</v>
      </c>
      <c r="G46" s="366">
        <f>IFERROR(VLOOKUP($A46,'[6]Mo ta tinh luong - v6'!$B:$L,COLUMNS('[6]Mo ta tinh luong - v6'!$B$2:B46),0),0)</f>
        <v>0</v>
      </c>
      <c r="H46" s="366">
        <f>IFERROR(VLOOKUP($A46,'[6]Mo ta tinh luong - v6'!$B:$L,COLUMNS('[6]Mo ta tinh luong - v6'!$B$2:C46),0),0)</f>
        <v>0</v>
      </c>
      <c r="I46" s="366">
        <f>IFERROR(VLOOKUP($A46,'[6]Mo ta tinh luong - v6'!$B:$L,COLUMNS('[6]Mo ta tinh luong - v6'!$B$2:D46),0),0)</f>
        <v>0</v>
      </c>
      <c r="J46" s="366">
        <f>IFERROR(VLOOKUP($A46,'[6]Mo ta tinh luong - v6'!$B:$L,COLUMNS('[6]Mo ta tinh luong - v6'!$B$2:E46),0),0)</f>
        <v>0</v>
      </c>
      <c r="K46" s="366">
        <f>IFERROR(VLOOKUP($A46,'[6]Mo ta tinh luong - v6'!$B:$L,COLUMNS('[6]Mo ta tinh luong - v6'!$B$2:F46),0),0)</f>
        <v>0</v>
      </c>
      <c r="L46" s="366">
        <f>IFERROR(VLOOKUP($A46,'[6]Mo ta tinh luong - v6'!$B:$L,COLUMNS('[6]Mo ta tinh luong - v6'!$B$2:G46),0),0)</f>
        <v>0</v>
      </c>
      <c r="M46" s="366">
        <f>IFERROR(VLOOKUP($A46,'[6]Mo ta tinh luong - v6'!$B:$L,COLUMNS('[6]Mo ta tinh luong - v6'!$B$2:H46),0),0)</f>
        <v>0</v>
      </c>
      <c r="N46" s="366">
        <f>IFERROR(VLOOKUP($A46,'[6]Mo ta tinh luong - v6'!$B:$L,COLUMNS('[6]Mo ta tinh luong - v6'!$B$2:I46),0),0)</f>
        <v>0</v>
      </c>
      <c r="O46" s="366" t="s">
        <v>316</v>
      </c>
      <c r="P46" s="366" t="s">
        <v>95</v>
      </c>
    </row>
    <row r="47" spans="1:16">
      <c r="A47" s="366" t="s">
        <v>418</v>
      </c>
      <c r="B47" s="366" t="s">
        <v>419</v>
      </c>
      <c r="C47" s="366">
        <v>0</v>
      </c>
      <c r="D47" s="366" t="s">
        <v>405</v>
      </c>
      <c r="E47" s="366" t="str">
        <f t="shared" si="0"/>
        <v>HCM_CL_CSKHH_013</v>
      </c>
      <c r="F47" s="366">
        <f>IFERROR(VLOOKUP($A47,'[6]Mo ta tinh luong - v6'!$B:$L,COLUMNS('[6]Mo ta tinh luong - v6'!$B$2:J47),0),0)</f>
        <v>0</v>
      </c>
      <c r="G47" s="366">
        <f>IFERROR(VLOOKUP($A47,'[6]Mo ta tinh luong - v6'!$B:$L,COLUMNS('[6]Mo ta tinh luong - v6'!$B$2:B47),0),0)</f>
        <v>0</v>
      </c>
      <c r="H47" s="366">
        <f>IFERROR(VLOOKUP($A47,'[6]Mo ta tinh luong - v6'!$B:$L,COLUMNS('[6]Mo ta tinh luong - v6'!$B$2:C47),0),0)</f>
        <v>0</v>
      </c>
      <c r="I47" s="366">
        <f>IFERROR(VLOOKUP($A47,'[6]Mo ta tinh luong - v6'!$B:$L,COLUMNS('[6]Mo ta tinh luong - v6'!$B$2:D47),0),0)</f>
        <v>0</v>
      </c>
      <c r="J47" s="366">
        <f>IFERROR(VLOOKUP($A47,'[6]Mo ta tinh luong - v6'!$B:$L,COLUMNS('[6]Mo ta tinh luong - v6'!$B$2:E47),0),0)</f>
        <v>0</v>
      </c>
      <c r="K47" s="366">
        <f>IFERROR(VLOOKUP($A47,'[6]Mo ta tinh luong - v6'!$B:$L,COLUMNS('[6]Mo ta tinh luong - v6'!$B$2:F47),0),0)</f>
        <v>0</v>
      </c>
      <c r="L47" s="366">
        <f>IFERROR(VLOOKUP($A47,'[6]Mo ta tinh luong - v6'!$B:$L,COLUMNS('[6]Mo ta tinh luong - v6'!$B$2:G47),0),0)</f>
        <v>0</v>
      </c>
      <c r="M47" s="366">
        <f>IFERROR(VLOOKUP($A47,'[6]Mo ta tinh luong - v6'!$B:$L,COLUMNS('[6]Mo ta tinh luong - v6'!$B$2:H47),0),0)</f>
        <v>0</v>
      </c>
      <c r="N47" s="366">
        <f>IFERROR(VLOOKUP($A47,'[6]Mo ta tinh luong - v6'!$B:$L,COLUMNS('[6]Mo ta tinh luong - v6'!$B$2:I47),0),0)</f>
        <v>0</v>
      </c>
      <c r="O47" s="366" t="s">
        <v>316</v>
      </c>
      <c r="P47" s="366" t="s">
        <v>95</v>
      </c>
    </row>
    <row r="48" spans="1:16">
      <c r="A48" s="366" t="s">
        <v>420</v>
      </c>
      <c r="B48" s="366" t="s">
        <v>421</v>
      </c>
      <c r="C48" s="366">
        <v>0</v>
      </c>
      <c r="D48" s="366" t="s">
        <v>326</v>
      </c>
      <c r="E48" s="366" t="str">
        <f t="shared" si="0"/>
        <v>HCM_CL_CSKHH_014</v>
      </c>
      <c r="F48" s="366">
        <f>IFERROR(VLOOKUP($A48,'[6]Mo ta tinh luong - v6'!$B:$L,COLUMNS('[6]Mo ta tinh luong - v6'!$B$2:J48),0),0)</f>
        <v>0</v>
      </c>
      <c r="G48" s="366">
        <f>IFERROR(VLOOKUP($A48,'[6]Mo ta tinh luong - v6'!$B:$L,COLUMNS('[6]Mo ta tinh luong - v6'!$B$2:B48),0),0)</f>
        <v>0</v>
      </c>
      <c r="H48" s="366">
        <f>IFERROR(VLOOKUP($A48,'[6]Mo ta tinh luong - v6'!$B:$L,COLUMNS('[6]Mo ta tinh luong - v6'!$B$2:C48),0),0)</f>
        <v>0</v>
      </c>
      <c r="I48" s="366">
        <f>IFERROR(VLOOKUP($A48,'[6]Mo ta tinh luong - v6'!$B:$L,COLUMNS('[6]Mo ta tinh luong - v6'!$B$2:D48),0),0)</f>
        <v>0</v>
      </c>
      <c r="J48" s="366">
        <f>IFERROR(VLOOKUP($A48,'[6]Mo ta tinh luong - v6'!$B:$L,COLUMNS('[6]Mo ta tinh luong - v6'!$B$2:E48),0),0)</f>
        <v>0</v>
      </c>
      <c r="K48" s="366">
        <f>IFERROR(VLOOKUP($A48,'[6]Mo ta tinh luong - v6'!$B:$L,COLUMNS('[6]Mo ta tinh luong - v6'!$B$2:F48),0),0)</f>
        <v>0</v>
      </c>
      <c r="L48" s="366">
        <f>IFERROR(VLOOKUP($A48,'[6]Mo ta tinh luong - v6'!$B:$L,COLUMNS('[6]Mo ta tinh luong - v6'!$B$2:G48),0),0)</f>
        <v>0</v>
      </c>
      <c r="M48" s="366">
        <f>IFERROR(VLOOKUP($A48,'[6]Mo ta tinh luong - v6'!$B:$L,COLUMNS('[6]Mo ta tinh luong - v6'!$B$2:H48),0),0)</f>
        <v>0</v>
      </c>
      <c r="N48" s="366">
        <f>IFERROR(VLOOKUP($A48,'[6]Mo ta tinh luong - v6'!$B:$L,COLUMNS('[6]Mo ta tinh luong - v6'!$B$2:I48),0),0)</f>
        <v>0</v>
      </c>
      <c r="O48" s="366" t="s">
        <v>316</v>
      </c>
      <c r="P48" s="366" t="s">
        <v>95</v>
      </c>
    </row>
    <row r="49" spans="1:16">
      <c r="A49" s="366" t="s">
        <v>422</v>
      </c>
      <c r="B49" s="366" t="s">
        <v>423</v>
      </c>
      <c r="C49" s="366">
        <v>0</v>
      </c>
      <c r="D49" s="366" t="s">
        <v>424</v>
      </c>
      <c r="E49" s="366" t="str">
        <f t="shared" si="0"/>
        <v>HCM_CL_CSKHH_015</v>
      </c>
      <c r="F49" s="366">
        <f>IFERROR(VLOOKUP($A49,'[6]Mo ta tinh luong - v6'!$B:$L,COLUMNS('[6]Mo ta tinh luong - v6'!$B$2:J49),0),0)</f>
        <v>0</v>
      </c>
      <c r="G49" s="366">
        <f>IFERROR(VLOOKUP($A49,'[6]Mo ta tinh luong - v6'!$B:$L,COLUMNS('[6]Mo ta tinh luong - v6'!$B$2:B49),0),0)</f>
        <v>0</v>
      </c>
      <c r="H49" s="366">
        <f>IFERROR(VLOOKUP($A49,'[6]Mo ta tinh luong - v6'!$B:$L,COLUMNS('[6]Mo ta tinh luong - v6'!$B$2:C49),0),0)</f>
        <v>0</v>
      </c>
      <c r="I49" s="366">
        <f>IFERROR(VLOOKUP($A49,'[6]Mo ta tinh luong - v6'!$B:$L,COLUMNS('[6]Mo ta tinh luong - v6'!$B$2:D49),0),0)</f>
        <v>0</v>
      </c>
      <c r="J49" s="366">
        <f>IFERROR(VLOOKUP($A49,'[6]Mo ta tinh luong - v6'!$B:$L,COLUMNS('[6]Mo ta tinh luong - v6'!$B$2:E49),0),0)</f>
        <v>0</v>
      </c>
      <c r="K49" s="366">
        <f>IFERROR(VLOOKUP($A49,'[6]Mo ta tinh luong - v6'!$B:$L,COLUMNS('[6]Mo ta tinh luong - v6'!$B$2:F49),0),0)</f>
        <v>0</v>
      </c>
      <c r="L49" s="366">
        <f>IFERROR(VLOOKUP($A49,'[6]Mo ta tinh luong - v6'!$B:$L,COLUMNS('[6]Mo ta tinh luong - v6'!$B$2:G49),0),0)</f>
        <v>0</v>
      </c>
      <c r="M49" s="366">
        <f>IFERROR(VLOOKUP($A49,'[6]Mo ta tinh luong - v6'!$B:$L,COLUMNS('[6]Mo ta tinh luong - v6'!$B$2:H49),0),0)</f>
        <v>0</v>
      </c>
      <c r="N49" s="366">
        <f>IFERROR(VLOOKUP($A49,'[6]Mo ta tinh luong - v6'!$B:$L,COLUMNS('[6]Mo ta tinh luong - v6'!$B$2:I49),0),0)</f>
        <v>0</v>
      </c>
      <c r="O49" s="366" t="s">
        <v>316</v>
      </c>
      <c r="P49" s="366" t="s">
        <v>95</v>
      </c>
    </row>
    <row r="50" spans="1:16">
      <c r="A50" s="366" t="s">
        <v>235</v>
      </c>
      <c r="B50" s="366" t="s">
        <v>234</v>
      </c>
      <c r="C50" s="366">
        <v>0</v>
      </c>
      <c r="D50" s="366" t="s">
        <v>317</v>
      </c>
      <c r="E50" s="366" t="str">
        <f t="shared" si="0"/>
        <v>HCM_CL_CSKHH_016</v>
      </c>
      <c r="F50" s="366">
        <f>IFERROR(VLOOKUP($A50,'[6]Mo ta tinh luong - v6'!$B:$L,COLUMNS('[6]Mo ta tinh luong - v6'!$B$2:J50),0),0)</f>
        <v>0</v>
      </c>
      <c r="G50" s="366">
        <f>IFERROR(VLOOKUP($A50,'[6]Mo ta tinh luong - v6'!$B:$L,COLUMNS('[6]Mo ta tinh luong - v6'!$B$2:B50),0),0)</f>
        <v>0</v>
      </c>
      <c r="H50" s="366">
        <f>IFERROR(VLOOKUP($A50,'[6]Mo ta tinh luong - v6'!$B:$L,COLUMNS('[6]Mo ta tinh luong - v6'!$B$2:C50),0),0)</f>
        <v>0</v>
      </c>
      <c r="I50" s="366">
        <f>IFERROR(VLOOKUP($A50,'[6]Mo ta tinh luong - v6'!$B:$L,COLUMNS('[6]Mo ta tinh luong - v6'!$B$2:D50),0),0)</f>
        <v>0</v>
      </c>
      <c r="J50" s="366">
        <f>IFERROR(VLOOKUP($A50,'[6]Mo ta tinh luong - v6'!$B:$L,COLUMNS('[6]Mo ta tinh luong - v6'!$B$2:E50),0),0)</f>
        <v>0</v>
      </c>
      <c r="K50" s="366">
        <f>IFERROR(VLOOKUP($A50,'[6]Mo ta tinh luong - v6'!$B:$L,COLUMNS('[6]Mo ta tinh luong - v6'!$B$2:F50),0),0)</f>
        <v>0</v>
      </c>
      <c r="L50" s="366">
        <f>IFERROR(VLOOKUP($A50,'[6]Mo ta tinh luong - v6'!$B:$L,COLUMNS('[6]Mo ta tinh luong - v6'!$B$2:G50),0),0)</f>
        <v>0</v>
      </c>
      <c r="M50" s="366">
        <f>IFERROR(VLOOKUP($A50,'[6]Mo ta tinh luong - v6'!$B:$L,COLUMNS('[6]Mo ta tinh luong - v6'!$B$2:H50),0),0)</f>
        <v>0</v>
      </c>
      <c r="N50" s="366">
        <f>IFERROR(VLOOKUP($A50,'[6]Mo ta tinh luong - v6'!$B:$L,COLUMNS('[6]Mo ta tinh luong - v6'!$B$2:I50),0),0)</f>
        <v>0</v>
      </c>
      <c r="O50" s="366" t="s">
        <v>316</v>
      </c>
      <c r="P50" s="366" t="s">
        <v>95</v>
      </c>
    </row>
    <row r="51" spans="1:16">
      <c r="A51" s="366" t="s">
        <v>425</v>
      </c>
      <c r="B51" s="366" t="s">
        <v>426</v>
      </c>
      <c r="C51" s="366">
        <v>0</v>
      </c>
      <c r="D51" s="366" t="s">
        <v>341</v>
      </c>
      <c r="E51" s="366" t="str">
        <f t="shared" si="0"/>
        <v>HCM_CL_CSKHH_017</v>
      </c>
      <c r="F51" s="366">
        <f>IFERROR(VLOOKUP($A51,'[6]Mo ta tinh luong - v6'!$B:$L,COLUMNS('[6]Mo ta tinh luong - v6'!$B$2:J51),0),0)</f>
        <v>0</v>
      </c>
      <c r="G51" s="366">
        <f>IFERROR(VLOOKUP($A51,'[6]Mo ta tinh luong - v6'!$B:$L,COLUMNS('[6]Mo ta tinh luong - v6'!$B$2:B51),0),0)</f>
        <v>0</v>
      </c>
      <c r="H51" s="366">
        <f>IFERROR(VLOOKUP($A51,'[6]Mo ta tinh luong - v6'!$B:$L,COLUMNS('[6]Mo ta tinh luong - v6'!$B$2:C51),0),0)</f>
        <v>0</v>
      </c>
      <c r="I51" s="366">
        <f>IFERROR(VLOOKUP($A51,'[6]Mo ta tinh luong - v6'!$B:$L,COLUMNS('[6]Mo ta tinh luong - v6'!$B$2:D51),0),0)</f>
        <v>0</v>
      </c>
      <c r="J51" s="366">
        <f>IFERROR(VLOOKUP($A51,'[6]Mo ta tinh luong - v6'!$B:$L,COLUMNS('[6]Mo ta tinh luong - v6'!$B$2:E51),0),0)</f>
        <v>0</v>
      </c>
      <c r="K51" s="366">
        <f>IFERROR(VLOOKUP($A51,'[6]Mo ta tinh luong - v6'!$B:$L,COLUMNS('[6]Mo ta tinh luong - v6'!$B$2:F51),0),0)</f>
        <v>0</v>
      </c>
      <c r="L51" s="366">
        <f>IFERROR(VLOOKUP($A51,'[6]Mo ta tinh luong - v6'!$B:$L,COLUMNS('[6]Mo ta tinh luong - v6'!$B$2:G51),0),0)</f>
        <v>0</v>
      </c>
      <c r="M51" s="366">
        <f>IFERROR(VLOOKUP($A51,'[6]Mo ta tinh luong - v6'!$B:$L,COLUMNS('[6]Mo ta tinh luong - v6'!$B$2:H51),0),0)</f>
        <v>0</v>
      </c>
      <c r="N51" s="366">
        <f>IFERROR(VLOOKUP($A51,'[6]Mo ta tinh luong - v6'!$B:$L,COLUMNS('[6]Mo ta tinh luong - v6'!$B$2:I51),0),0)</f>
        <v>0</v>
      </c>
      <c r="O51" s="366" t="s">
        <v>316</v>
      </c>
      <c r="P51" s="366" t="s">
        <v>95</v>
      </c>
    </row>
    <row r="52" spans="1:16">
      <c r="A52" s="366" t="s">
        <v>427</v>
      </c>
      <c r="B52" s="366" t="s">
        <v>428</v>
      </c>
      <c r="C52" s="366">
        <v>0</v>
      </c>
      <c r="D52" s="366" t="s">
        <v>17</v>
      </c>
      <c r="E52" s="366" t="str">
        <f t="shared" si="0"/>
        <v>HCM_CL_CSKHH_018</v>
      </c>
      <c r="F52" s="366">
        <f>IFERROR(VLOOKUP($A52,'[6]Mo ta tinh luong - v6'!$B:$L,COLUMNS('[6]Mo ta tinh luong - v6'!$B$2:J52),0),0)</f>
        <v>0</v>
      </c>
      <c r="G52" s="366">
        <f>IFERROR(VLOOKUP($A52,'[6]Mo ta tinh luong - v6'!$B:$L,COLUMNS('[6]Mo ta tinh luong - v6'!$B$2:B52),0),0)</f>
        <v>0</v>
      </c>
      <c r="H52" s="366">
        <f>IFERROR(VLOOKUP($A52,'[6]Mo ta tinh luong - v6'!$B:$L,COLUMNS('[6]Mo ta tinh luong - v6'!$B$2:C52),0),0)</f>
        <v>0</v>
      </c>
      <c r="I52" s="366">
        <f>IFERROR(VLOOKUP($A52,'[6]Mo ta tinh luong - v6'!$B:$L,COLUMNS('[6]Mo ta tinh luong - v6'!$B$2:D52),0),0)</f>
        <v>0</v>
      </c>
      <c r="J52" s="366">
        <f>IFERROR(VLOOKUP($A52,'[6]Mo ta tinh luong - v6'!$B:$L,COLUMNS('[6]Mo ta tinh luong - v6'!$B$2:E52),0),0)</f>
        <v>0</v>
      </c>
      <c r="K52" s="366">
        <f>IFERROR(VLOOKUP($A52,'[6]Mo ta tinh luong - v6'!$B:$L,COLUMNS('[6]Mo ta tinh luong - v6'!$B$2:F52),0),0)</f>
        <v>0</v>
      </c>
      <c r="L52" s="366">
        <f>IFERROR(VLOOKUP($A52,'[6]Mo ta tinh luong - v6'!$B:$L,COLUMNS('[6]Mo ta tinh luong - v6'!$B$2:G52),0),0)</f>
        <v>0</v>
      </c>
      <c r="M52" s="366">
        <f>IFERROR(VLOOKUP($A52,'[6]Mo ta tinh luong - v6'!$B:$L,COLUMNS('[6]Mo ta tinh luong - v6'!$B$2:H52),0),0)</f>
        <v>0</v>
      </c>
      <c r="N52" s="366">
        <f>IFERROR(VLOOKUP($A52,'[6]Mo ta tinh luong - v6'!$B:$L,COLUMNS('[6]Mo ta tinh luong - v6'!$B$2:I52),0),0)</f>
        <v>0</v>
      </c>
      <c r="O52" s="366" t="s">
        <v>316</v>
      </c>
      <c r="P52" s="366" t="s">
        <v>95</v>
      </c>
    </row>
    <row r="53" spans="1:16">
      <c r="A53" s="366" t="s">
        <v>147</v>
      </c>
      <c r="B53" s="366" t="s">
        <v>146</v>
      </c>
      <c r="C53" s="366">
        <v>0</v>
      </c>
      <c r="D53" s="366" t="s">
        <v>17</v>
      </c>
      <c r="E53" s="366" t="str">
        <f t="shared" si="0"/>
        <v>HCM_CL_CSKHH_019</v>
      </c>
      <c r="F53" s="366">
        <f>IFERROR(VLOOKUP($A53,'[6]Mo ta tinh luong - v6'!$B:$L,COLUMNS('[6]Mo ta tinh luong - v6'!$B$2:J53),0),0)</f>
        <v>3</v>
      </c>
      <c r="G53" s="366" t="str">
        <f>IFERROR(VLOOKUP($A53,'[6]Mo ta tinh luong - v6'!$B:$L,COLUMNS('[6]Mo ta tinh luong - v6'!$B$2:B53),0),0)</f>
        <v>HCM_CL_CSKHH_019</v>
      </c>
      <c r="H53" s="366" t="str">
        <f>IFERROR(VLOOKUP($A53,'[6]Mo ta tinh luong - v6'!$B:$L,COLUMNS('[6]Mo ta tinh luong - v6'!$B$2:C53),0),0)</f>
        <v>Tỷ lệ thuê bao PTM có thông tin liên hệ</v>
      </c>
      <c r="I53" s="366" t="str">
        <f>IFERROR(VLOOKUP($A53,'[6]Mo ta tinh luong - v6'!$B:$L,COLUMNS('[6]Mo ta tinh luong - v6'!$B$2:D53),0),0)</f>
        <v>PGD PBHKV/PKHDN,
Trưởng Line, Cửa Hàng Trưởng,
Tổ Trưởng KDĐB, 
GDV, NV KDĐB, AM</v>
      </c>
      <c r="J53" s="366" t="str">
        <f>IFERROR(VLOOKUP($A53,'[6]Mo ta tinh luong - v6'!$B:$L,COLUMNS('[6]Mo ta tinh luong - v6'!$B$2:E53),0),0)</f>
        <v>Chí Nguyên</v>
      </c>
      <c r="K53" s="366">
        <f>IFERROR(VLOOKUP($A53,'[6]Mo ta tinh luong - v6'!$B:$L,COLUMNS('[6]Mo ta tinh luong - v6'!$B$2:F53),0),0)</f>
        <v>0</v>
      </c>
      <c r="L53" s="366" t="str">
        <f>IFERROR(VLOOKUP($A53,'[6]Mo ta tinh luong - v6'!$B:$L,COLUMNS('[6]Mo ta tinh luong - v6'!$B$2:G53),0),0)</f>
        <v>Báo cáo 45.27 a - ĐHSXKD</v>
      </c>
      <c r="M53" s="366" t="str">
        <f>IFERROR(VLOOKUP($A53,'[6]Mo ta tinh luong - v6'!$B:$L,COLUMNS('[6]Mo ta tinh luong - v6'!$B$2:H53),0),0)</f>
        <v>Tổng số TB PTM đã được đánh dấu chuẩn hóa và chốt/khóa dữ liệu thông tin khách hàng (TTKH) trên CT ĐHSXKD / Tổng số TB PTM trong tháng</v>
      </c>
      <c r="N53" s="366" t="str">
        <f>IFERROR(VLOOKUP($A53,'[6]Mo ta tinh luong - v6'!$B:$L,COLUMNS('[6]Mo ta tinh luong - v6'!$B$2:I53),0),0)</f>
        <v>lấy TB PTM trong tháng, xét TB có thông tin trên toàn bộ TB PTM trong tháng</v>
      </c>
      <c r="O53" s="366" t="s">
        <v>316</v>
      </c>
      <c r="P53" s="366" t="s">
        <v>95</v>
      </c>
    </row>
    <row r="54" spans="1:16">
      <c r="A54" s="366" t="s">
        <v>429</v>
      </c>
      <c r="B54" s="366" t="s">
        <v>430</v>
      </c>
      <c r="C54" s="366">
        <v>0</v>
      </c>
      <c r="D54" s="366" t="s">
        <v>17</v>
      </c>
      <c r="E54" s="366" t="str">
        <f t="shared" si="0"/>
        <v>HCM_CL_CSKHH_020</v>
      </c>
      <c r="F54" s="366">
        <f>IFERROR(VLOOKUP($A54,'[6]Mo ta tinh luong - v6'!$B:$L,COLUMNS('[6]Mo ta tinh luong - v6'!$B$2:J54),0),0)</f>
        <v>0</v>
      </c>
      <c r="G54" s="366">
        <f>IFERROR(VLOOKUP($A54,'[6]Mo ta tinh luong - v6'!$B:$L,COLUMNS('[6]Mo ta tinh luong - v6'!$B$2:B54),0),0)</f>
        <v>0</v>
      </c>
      <c r="H54" s="366">
        <f>IFERROR(VLOOKUP($A54,'[6]Mo ta tinh luong - v6'!$B:$L,COLUMNS('[6]Mo ta tinh luong - v6'!$B$2:C54),0),0)</f>
        <v>0</v>
      </c>
      <c r="I54" s="366">
        <f>IFERROR(VLOOKUP($A54,'[6]Mo ta tinh luong - v6'!$B:$L,COLUMNS('[6]Mo ta tinh luong - v6'!$B$2:D54),0),0)</f>
        <v>0</v>
      </c>
      <c r="J54" s="366">
        <f>IFERROR(VLOOKUP($A54,'[6]Mo ta tinh luong - v6'!$B:$L,COLUMNS('[6]Mo ta tinh luong - v6'!$B$2:E54),0),0)</f>
        <v>0</v>
      </c>
      <c r="K54" s="366">
        <f>IFERROR(VLOOKUP($A54,'[6]Mo ta tinh luong - v6'!$B:$L,COLUMNS('[6]Mo ta tinh luong - v6'!$B$2:F54),0),0)</f>
        <v>0</v>
      </c>
      <c r="L54" s="366">
        <f>IFERROR(VLOOKUP($A54,'[6]Mo ta tinh luong - v6'!$B:$L,COLUMNS('[6]Mo ta tinh luong - v6'!$B$2:G54),0),0)</f>
        <v>0</v>
      </c>
      <c r="M54" s="366">
        <f>IFERROR(VLOOKUP($A54,'[6]Mo ta tinh luong - v6'!$B:$L,COLUMNS('[6]Mo ta tinh luong - v6'!$B$2:H54),0),0)</f>
        <v>0</v>
      </c>
      <c r="N54" s="366">
        <f>IFERROR(VLOOKUP($A54,'[6]Mo ta tinh luong - v6'!$B:$L,COLUMNS('[6]Mo ta tinh luong - v6'!$B$2:I54),0),0)</f>
        <v>0</v>
      </c>
      <c r="O54" s="366" t="s">
        <v>316</v>
      </c>
      <c r="P54" s="366" t="s">
        <v>95</v>
      </c>
    </row>
    <row r="55" spans="1:16">
      <c r="A55" s="366" t="s">
        <v>431</v>
      </c>
      <c r="B55" s="366" t="s">
        <v>432</v>
      </c>
      <c r="C55" s="366">
        <v>0</v>
      </c>
      <c r="D55" s="366" t="s">
        <v>17</v>
      </c>
      <c r="E55" s="366" t="str">
        <f t="shared" si="0"/>
        <v>HCM_CL_CSKHH_021</v>
      </c>
      <c r="F55" s="366">
        <f>IFERROR(VLOOKUP($A55,'[6]Mo ta tinh luong - v6'!$B:$L,COLUMNS('[6]Mo ta tinh luong - v6'!$B$2:J55),0),0)</f>
        <v>0</v>
      </c>
      <c r="G55" s="366">
        <f>IFERROR(VLOOKUP($A55,'[6]Mo ta tinh luong - v6'!$B:$L,COLUMNS('[6]Mo ta tinh luong - v6'!$B$2:B55),0),0)</f>
        <v>0</v>
      </c>
      <c r="H55" s="366">
        <f>IFERROR(VLOOKUP($A55,'[6]Mo ta tinh luong - v6'!$B:$L,COLUMNS('[6]Mo ta tinh luong - v6'!$B$2:C55),0),0)</f>
        <v>0</v>
      </c>
      <c r="I55" s="366">
        <f>IFERROR(VLOOKUP($A55,'[6]Mo ta tinh luong - v6'!$B:$L,COLUMNS('[6]Mo ta tinh luong - v6'!$B$2:D55),0),0)</f>
        <v>0</v>
      </c>
      <c r="J55" s="366">
        <f>IFERROR(VLOOKUP($A55,'[6]Mo ta tinh luong - v6'!$B:$L,COLUMNS('[6]Mo ta tinh luong - v6'!$B$2:E55),0),0)</f>
        <v>0</v>
      </c>
      <c r="K55" s="366">
        <f>IFERROR(VLOOKUP($A55,'[6]Mo ta tinh luong - v6'!$B:$L,COLUMNS('[6]Mo ta tinh luong - v6'!$B$2:F55),0),0)</f>
        <v>0</v>
      </c>
      <c r="L55" s="366">
        <f>IFERROR(VLOOKUP($A55,'[6]Mo ta tinh luong - v6'!$B:$L,COLUMNS('[6]Mo ta tinh luong - v6'!$B$2:G55),0),0)</f>
        <v>0</v>
      </c>
      <c r="M55" s="366">
        <f>IFERROR(VLOOKUP($A55,'[6]Mo ta tinh luong - v6'!$B:$L,COLUMNS('[6]Mo ta tinh luong - v6'!$B$2:H55),0),0)</f>
        <v>0</v>
      </c>
      <c r="N55" s="366">
        <f>IFERROR(VLOOKUP($A55,'[6]Mo ta tinh luong - v6'!$B:$L,COLUMNS('[6]Mo ta tinh luong - v6'!$B$2:I55),0),0)</f>
        <v>0</v>
      </c>
      <c r="O55" s="366" t="s">
        <v>316</v>
      </c>
      <c r="P55" s="366" t="s">
        <v>95</v>
      </c>
    </row>
    <row r="56" spans="1:16">
      <c r="A56" s="366" t="s">
        <v>433</v>
      </c>
      <c r="B56" s="366" t="s">
        <v>434</v>
      </c>
      <c r="C56" s="366">
        <v>0</v>
      </c>
      <c r="D56" s="366" t="s">
        <v>17</v>
      </c>
      <c r="E56" s="366" t="str">
        <f t="shared" si="0"/>
        <v>HCM_CL_CSKHH_022</v>
      </c>
      <c r="F56" s="366">
        <f>IFERROR(VLOOKUP($A56,'[6]Mo ta tinh luong - v6'!$B:$L,COLUMNS('[6]Mo ta tinh luong - v6'!$B$2:J56),0),0)</f>
        <v>0</v>
      </c>
      <c r="G56" s="366">
        <f>IFERROR(VLOOKUP($A56,'[6]Mo ta tinh luong - v6'!$B:$L,COLUMNS('[6]Mo ta tinh luong - v6'!$B$2:B56),0),0)</f>
        <v>0</v>
      </c>
      <c r="H56" s="366">
        <f>IFERROR(VLOOKUP($A56,'[6]Mo ta tinh luong - v6'!$B:$L,COLUMNS('[6]Mo ta tinh luong - v6'!$B$2:C56),0),0)</f>
        <v>0</v>
      </c>
      <c r="I56" s="366">
        <f>IFERROR(VLOOKUP($A56,'[6]Mo ta tinh luong - v6'!$B:$L,COLUMNS('[6]Mo ta tinh luong - v6'!$B$2:D56),0),0)</f>
        <v>0</v>
      </c>
      <c r="J56" s="366">
        <f>IFERROR(VLOOKUP($A56,'[6]Mo ta tinh luong - v6'!$B:$L,COLUMNS('[6]Mo ta tinh luong - v6'!$B$2:E56),0),0)</f>
        <v>0</v>
      </c>
      <c r="K56" s="366">
        <f>IFERROR(VLOOKUP($A56,'[6]Mo ta tinh luong - v6'!$B:$L,COLUMNS('[6]Mo ta tinh luong - v6'!$B$2:F56),0),0)</f>
        <v>0</v>
      </c>
      <c r="L56" s="366">
        <f>IFERROR(VLOOKUP($A56,'[6]Mo ta tinh luong - v6'!$B:$L,COLUMNS('[6]Mo ta tinh luong - v6'!$B$2:G56),0),0)</f>
        <v>0</v>
      </c>
      <c r="M56" s="366">
        <f>IFERROR(VLOOKUP($A56,'[6]Mo ta tinh luong - v6'!$B:$L,COLUMNS('[6]Mo ta tinh luong - v6'!$B$2:H56),0),0)</f>
        <v>0</v>
      </c>
      <c r="N56" s="366">
        <f>IFERROR(VLOOKUP($A56,'[6]Mo ta tinh luong - v6'!$B:$L,COLUMNS('[6]Mo ta tinh luong - v6'!$B$2:I56),0),0)</f>
        <v>0</v>
      </c>
      <c r="O56" s="366" t="s">
        <v>316</v>
      </c>
      <c r="P56" s="366" t="s">
        <v>95</v>
      </c>
    </row>
    <row r="57" spans="1:16">
      <c r="A57" s="366" t="s">
        <v>435</v>
      </c>
      <c r="B57" s="366" t="s">
        <v>436</v>
      </c>
      <c r="C57" s="366">
        <v>0</v>
      </c>
      <c r="D57" s="366" t="s">
        <v>17</v>
      </c>
      <c r="E57" s="366" t="str">
        <f t="shared" si="0"/>
        <v>HCM_CL_CSKHH_023</v>
      </c>
      <c r="F57" s="366">
        <f>IFERROR(VLOOKUP($A57,'[6]Mo ta tinh luong - v6'!$B:$L,COLUMNS('[6]Mo ta tinh luong - v6'!$B$2:J57),0),0)</f>
        <v>0</v>
      </c>
      <c r="G57" s="366">
        <f>IFERROR(VLOOKUP($A57,'[6]Mo ta tinh luong - v6'!$B:$L,COLUMNS('[6]Mo ta tinh luong - v6'!$B$2:B57),0),0)</f>
        <v>0</v>
      </c>
      <c r="H57" s="366">
        <f>IFERROR(VLOOKUP($A57,'[6]Mo ta tinh luong - v6'!$B:$L,COLUMNS('[6]Mo ta tinh luong - v6'!$B$2:C57),0),0)</f>
        <v>0</v>
      </c>
      <c r="I57" s="366">
        <f>IFERROR(VLOOKUP($A57,'[6]Mo ta tinh luong - v6'!$B:$L,COLUMNS('[6]Mo ta tinh luong - v6'!$B$2:D57),0),0)</f>
        <v>0</v>
      </c>
      <c r="J57" s="366">
        <f>IFERROR(VLOOKUP($A57,'[6]Mo ta tinh luong - v6'!$B:$L,COLUMNS('[6]Mo ta tinh luong - v6'!$B$2:E57),0),0)</f>
        <v>0</v>
      </c>
      <c r="K57" s="366">
        <f>IFERROR(VLOOKUP($A57,'[6]Mo ta tinh luong - v6'!$B:$L,COLUMNS('[6]Mo ta tinh luong - v6'!$B$2:F57),0),0)</f>
        <v>0</v>
      </c>
      <c r="L57" s="366">
        <f>IFERROR(VLOOKUP($A57,'[6]Mo ta tinh luong - v6'!$B:$L,COLUMNS('[6]Mo ta tinh luong - v6'!$B$2:G57),0),0)</f>
        <v>0</v>
      </c>
      <c r="M57" s="366">
        <f>IFERROR(VLOOKUP($A57,'[6]Mo ta tinh luong - v6'!$B:$L,COLUMNS('[6]Mo ta tinh luong - v6'!$B$2:H57),0),0)</f>
        <v>0</v>
      </c>
      <c r="N57" s="366">
        <f>IFERROR(VLOOKUP($A57,'[6]Mo ta tinh luong - v6'!$B:$L,COLUMNS('[6]Mo ta tinh luong - v6'!$B$2:I57),0),0)</f>
        <v>0</v>
      </c>
      <c r="O57" s="366" t="s">
        <v>316</v>
      </c>
      <c r="P57" s="366" t="s">
        <v>95</v>
      </c>
    </row>
    <row r="58" spans="1:16">
      <c r="A58" s="366" t="s">
        <v>437</v>
      </c>
      <c r="B58" s="366" t="s">
        <v>438</v>
      </c>
      <c r="C58" s="366">
        <v>0</v>
      </c>
      <c r="D58" s="366" t="s">
        <v>392</v>
      </c>
      <c r="E58" s="366" t="str">
        <f t="shared" si="0"/>
        <v>HCM_CL_CSKHH_024</v>
      </c>
      <c r="F58" s="366">
        <f>IFERROR(VLOOKUP($A58,'[6]Mo ta tinh luong - v6'!$B:$L,COLUMNS('[6]Mo ta tinh luong - v6'!$B$2:J58),0),0)</f>
        <v>0</v>
      </c>
      <c r="G58" s="366">
        <f>IFERROR(VLOOKUP($A58,'[6]Mo ta tinh luong - v6'!$B:$L,COLUMNS('[6]Mo ta tinh luong - v6'!$B$2:B58),0),0)</f>
        <v>0</v>
      </c>
      <c r="H58" s="366">
        <f>IFERROR(VLOOKUP($A58,'[6]Mo ta tinh luong - v6'!$B:$L,COLUMNS('[6]Mo ta tinh luong - v6'!$B$2:C58),0),0)</f>
        <v>0</v>
      </c>
      <c r="I58" s="366">
        <f>IFERROR(VLOOKUP($A58,'[6]Mo ta tinh luong - v6'!$B:$L,COLUMNS('[6]Mo ta tinh luong - v6'!$B$2:D58),0),0)</f>
        <v>0</v>
      </c>
      <c r="J58" s="366">
        <f>IFERROR(VLOOKUP($A58,'[6]Mo ta tinh luong - v6'!$B:$L,COLUMNS('[6]Mo ta tinh luong - v6'!$B$2:E58),0),0)</f>
        <v>0</v>
      </c>
      <c r="K58" s="366">
        <f>IFERROR(VLOOKUP($A58,'[6]Mo ta tinh luong - v6'!$B:$L,COLUMNS('[6]Mo ta tinh luong - v6'!$B$2:F58),0),0)</f>
        <v>0</v>
      </c>
      <c r="L58" s="366">
        <f>IFERROR(VLOOKUP($A58,'[6]Mo ta tinh luong - v6'!$B:$L,COLUMNS('[6]Mo ta tinh luong - v6'!$B$2:G58),0),0)</f>
        <v>0</v>
      </c>
      <c r="M58" s="366">
        <f>IFERROR(VLOOKUP($A58,'[6]Mo ta tinh luong - v6'!$B:$L,COLUMNS('[6]Mo ta tinh luong - v6'!$B$2:H58),0),0)</f>
        <v>0</v>
      </c>
      <c r="N58" s="366">
        <f>IFERROR(VLOOKUP($A58,'[6]Mo ta tinh luong - v6'!$B:$L,COLUMNS('[6]Mo ta tinh luong - v6'!$B$2:I58),0),0)</f>
        <v>0</v>
      </c>
      <c r="O58" s="366" t="s">
        <v>316</v>
      </c>
      <c r="P58" s="366" t="s">
        <v>95</v>
      </c>
    </row>
    <row r="59" spans="1:16">
      <c r="A59" s="366" t="s">
        <v>439</v>
      </c>
      <c r="B59" s="366" t="s">
        <v>440</v>
      </c>
      <c r="C59" s="366">
        <v>0</v>
      </c>
      <c r="D59" s="366" t="s">
        <v>17</v>
      </c>
      <c r="E59" s="366" t="str">
        <f t="shared" si="0"/>
        <v>HCM_CL_CSKHH_025</v>
      </c>
      <c r="F59" s="366">
        <f>IFERROR(VLOOKUP($A59,'[6]Mo ta tinh luong - v6'!$B:$L,COLUMNS('[6]Mo ta tinh luong - v6'!$B$2:J59),0),0)</f>
        <v>0</v>
      </c>
      <c r="G59" s="366">
        <f>IFERROR(VLOOKUP($A59,'[6]Mo ta tinh luong - v6'!$B:$L,COLUMNS('[6]Mo ta tinh luong - v6'!$B$2:B59),0),0)</f>
        <v>0</v>
      </c>
      <c r="H59" s="366">
        <f>IFERROR(VLOOKUP($A59,'[6]Mo ta tinh luong - v6'!$B:$L,COLUMNS('[6]Mo ta tinh luong - v6'!$B$2:C59),0),0)</f>
        <v>0</v>
      </c>
      <c r="I59" s="366">
        <f>IFERROR(VLOOKUP($A59,'[6]Mo ta tinh luong - v6'!$B:$L,COLUMNS('[6]Mo ta tinh luong - v6'!$B$2:D59),0),0)</f>
        <v>0</v>
      </c>
      <c r="J59" s="366">
        <f>IFERROR(VLOOKUP($A59,'[6]Mo ta tinh luong - v6'!$B:$L,COLUMNS('[6]Mo ta tinh luong - v6'!$B$2:E59),0),0)</f>
        <v>0</v>
      </c>
      <c r="K59" s="366">
        <f>IFERROR(VLOOKUP($A59,'[6]Mo ta tinh luong - v6'!$B:$L,COLUMNS('[6]Mo ta tinh luong - v6'!$B$2:F59),0),0)</f>
        <v>0</v>
      </c>
      <c r="L59" s="366">
        <f>IFERROR(VLOOKUP($A59,'[6]Mo ta tinh luong - v6'!$B:$L,COLUMNS('[6]Mo ta tinh luong - v6'!$B$2:G59),0),0)</f>
        <v>0</v>
      </c>
      <c r="M59" s="366">
        <f>IFERROR(VLOOKUP($A59,'[6]Mo ta tinh luong - v6'!$B:$L,COLUMNS('[6]Mo ta tinh luong - v6'!$B$2:H59),0),0)</f>
        <v>0</v>
      </c>
      <c r="N59" s="366">
        <f>IFERROR(VLOOKUP($A59,'[6]Mo ta tinh luong - v6'!$B:$L,COLUMNS('[6]Mo ta tinh luong - v6'!$B$2:I59),0),0)</f>
        <v>0</v>
      </c>
      <c r="O59" s="366" t="s">
        <v>316</v>
      </c>
      <c r="P59" s="366" t="s">
        <v>95</v>
      </c>
    </row>
    <row r="60" spans="1:16">
      <c r="A60" s="366" t="s">
        <v>441</v>
      </c>
      <c r="B60" s="366" t="s">
        <v>442</v>
      </c>
      <c r="C60" s="366">
        <v>0</v>
      </c>
      <c r="D60" s="366" t="s">
        <v>17</v>
      </c>
      <c r="E60" s="366" t="str">
        <f t="shared" si="0"/>
        <v>HCM_CL_CSKHH_026</v>
      </c>
      <c r="F60" s="366">
        <f>IFERROR(VLOOKUP($A60,'[6]Mo ta tinh luong - v6'!$B:$L,COLUMNS('[6]Mo ta tinh luong - v6'!$B$2:J60),0),0)</f>
        <v>0</v>
      </c>
      <c r="G60" s="366">
        <f>IFERROR(VLOOKUP($A60,'[6]Mo ta tinh luong - v6'!$B:$L,COLUMNS('[6]Mo ta tinh luong - v6'!$B$2:B60),0),0)</f>
        <v>0</v>
      </c>
      <c r="H60" s="366">
        <f>IFERROR(VLOOKUP($A60,'[6]Mo ta tinh luong - v6'!$B:$L,COLUMNS('[6]Mo ta tinh luong - v6'!$B$2:C60),0),0)</f>
        <v>0</v>
      </c>
      <c r="I60" s="366">
        <f>IFERROR(VLOOKUP($A60,'[6]Mo ta tinh luong - v6'!$B:$L,COLUMNS('[6]Mo ta tinh luong - v6'!$B$2:D60),0),0)</f>
        <v>0</v>
      </c>
      <c r="J60" s="366">
        <f>IFERROR(VLOOKUP($A60,'[6]Mo ta tinh luong - v6'!$B:$L,COLUMNS('[6]Mo ta tinh luong - v6'!$B$2:E60),0),0)</f>
        <v>0</v>
      </c>
      <c r="K60" s="366">
        <f>IFERROR(VLOOKUP($A60,'[6]Mo ta tinh luong - v6'!$B:$L,COLUMNS('[6]Mo ta tinh luong - v6'!$B$2:F60),0),0)</f>
        <v>0</v>
      </c>
      <c r="L60" s="366">
        <f>IFERROR(VLOOKUP($A60,'[6]Mo ta tinh luong - v6'!$B:$L,COLUMNS('[6]Mo ta tinh luong - v6'!$B$2:G60),0),0)</f>
        <v>0</v>
      </c>
      <c r="M60" s="366">
        <f>IFERROR(VLOOKUP($A60,'[6]Mo ta tinh luong - v6'!$B:$L,COLUMNS('[6]Mo ta tinh luong - v6'!$B$2:H60),0),0)</f>
        <v>0</v>
      </c>
      <c r="N60" s="366">
        <f>IFERROR(VLOOKUP($A60,'[6]Mo ta tinh luong - v6'!$B:$L,COLUMNS('[6]Mo ta tinh luong - v6'!$B$2:I60),0),0)</f>
        <v>0</v>
      </c>
      <c r="O60" s="366" t="s">
        <v>316</v>
      </c>
      <c r="P60" s="366" t="s">
        <v>95</v>
      </c>
    </row>
    <row r="61" spans="1:16">
      <c r="A61" s="366" t="s">
        <v>443</v>
      </c>
      <c r="B61" s="366" t="s">
        <v>122</v>
      </c>
      <c r="C61" s="366">
        <v>0</v>
      </c>
      <c r="D61" s="366" t="s">
        <v>17</v>
      </c>
      <c r="E61" s="366" t="str">
        <f t="shared" si="0"/>
        <v>HCM_CL_CSKHH_027</v>
      </c>
      <c r="F61" s="366">
        <f>IFERROR(VLOOKUP($A61,'[6]Mo ta tinh luong - v6'!$B:$L,COLUMNS('[6]Mo ta tinh luong - v6'!$B$2:J61),0),0)</f>
        <v>0</v>
      </c>
      <c r="G61" s="366">
        <f>IFERROR(VLOOKUP($A61,'[6]Mo ta tinh luong - v6'!$B:$L,COLUMNS('[6]Mo ta tinh luong - v6'!$B$2:B61),0),0)</f>
        <v>0</v>
      </c>
      <c r="H61" s="366">
        <f>IFERROR(VLOOKUP($A61,'[6]Mo ta tinh luong - v6'!$B:$L,COLUMNS('[6]Mo ta tinh luong - v6'!$B$2:C61),0),0)</f>
        <v>0</v>
      </c>
      <c r="I61" s="366">
        <f>IFERROR(VLOOKUP($A61,'[6]Mo ta tinh luong - v6'!$B:$L,COLUMNS('[6]Mo ta tinh luong - v6'!$B$2:D61),0),0)</f>
        <v>0</v>
      </c>
      <c r="J61" s="366">
        <f>IFERROR(VLOOKUP($A61,'[6]Mo ta tinh luong - v6'!$B:$L,COLUMNS('[6]Mo ta tinh luong - v6'!$B$2:E61),0),0)</f>
        <v>0</v>
      </c>
      <c r="K61" s="366">
        <f>IFERROR(VLOOKUP($A61,'[6]Mo ta tinh luong - v6'!$B:$L,COLUMNS('[6]Mo ta tinh luong - v6'!$B$2:F61),0),0)</f>
        <v>0</v>
      </c>
      <c r="L61" s="366">
        <f>IFERROR(VLOOKUP($A61,'[6]Mo ta tinh luong - v6'!$B:$L,COLUMNS('[6]Mo ta tinh luong - v6'!$B$2:G61),0),0)</f>
        <v>0</v>
      </c>
      <c r="M61" s="366">
        <f>IFERROR(VLOOKUP($A61,'[6]Mo ta tinh luong - v6'!$B:$L,COLUMNS('[6]Mo ta tinh luong - v6'!$B$2:H61),0),0)</f>
        <v>0</v>
      </c>
      <c r="N61" s="366">
        <f>IFERROR(VLOOKUP($A61,'[6]Mo ta tinh luong - v6'!$B:$L,COLUMNS('[6]Mo ta tinh luong - v6'!$B$2:I61),0),0)</f>
        <v>0</v>
      </c>
      <c r="O61" s="366" t="s">
        <v>316</v>
      </c>
      <c r="P61" s="366" t="s">
        <v>95</v>
      </c>
    </row>
    <row r="62" spans="1:16">
      <c r="A62" s="366" t="s">
        <v>444</v>
      </c>
      <c r="B62" s="366" t="s">
        <v>445</v>
      </c>
      <c r="C62" s="366">
        <v>0</v>
      </c>
      <c r="D62" s="366" t="s">
        <v>17</v>
      </c>
      <c r="E62" s="366" t="str">
        <f t="shared" si="0"/>
        <v>HCM_CL_CSKHH_028</v>
      </c>
      <c r="F62" s="366">
        <f>IFERROR(VLOOKUP($A62,'[6]Mo ta tinh luong - v6'!$B:$L,COLUMNS('[6]Mo ta tinh luong - v6'!$B$2:J62),0),0)</f>
        <v>0</v>
      </c>
      <c r="G62" s="366">
        <f>IFERROR(VLOOKUP($A62,'[6]Mo ta tinh luong - v6'!$B:$L,COLUMNS('[6]Mo ta tinh luong - v6'!$B$2:B62),0),0)</f>
        <v>0</v>
      </c>
      <c r="H62" s="366">
        <f>IFERROR(VLOOKUP($A62,'[6]Mo ta tinh luong - v6'!$B:$L,COLUMNS('[6]Mo ta tinh luong - v6'!$B$2:C62),0),0)</f>
        <v>0</v>
      </c>
      <c r="I62" s="366">
        <f>IFERROR(VLOOKUP($A62,'[6]Mo ta tinh luong - v6'!$B:$L,COLUMNS('[6]Mo ta tinh luong - v6'!$B$2:D62),0),0)</f>
        <v>0</v>
      </c>
      <c r="J62" s="366">
        <f>IFERROR(VLOOKUP($A62,'[6]Mo ta tinh luong - v6'!$B:$L,COLUMNS('[6]Mo ta tinh luong - v6'!$B$2:E62),0),0)</f>
        <v>0</v>
      </c>
      <c r="K62" s="366">
        <f>IFERROR(VLOOKUP($A62,'[6]Mo ta tinh luong - v6'!$B:$L,COLUMNS('[6]Mo ta tinh luong - v6'!$B$2:F62),0),0)</f>
        <v>0</v>
      </c>
      <c r="L62" s="366">
        <f>IFERROR(VLOOKUP($A62,'[6]Mo ta tinh luong - v6'!$B:$L,COLUMNS('[6]Mo ta tinh luong - v6'!$B$2:G62),0),0)</f>
        <v>0</v>
      </c>
      <c r="M62" s="366">
        <f>IFERROR(VLOOKUP($A62,'[6]Mo ta tinh luong - v6'!$B:$L,COLUMNS('[6]Mo ta tinh luong - v6'!$B$2:H62),0),0)</f>
        <v>0</v>
      </c>
      <c r="N62" s="366">
        <f>IFERROR(VLOOKUP($A62,'[6]Mo ta tinh luong - v6'!$B:$L,COLUMNS('[6]Mo ta tinh luong - v6'!$B$2:I62),0),0)</f>
        <v>0</v>
      </c>
      <c r="O62" s="366" t="s">
        <v>316</v>
      </c>
      <c r="P62" s="366" t="s">
        <v>95</v>
      </c>
    </row>
    <row r="63" spans="1:16">
      <c r="A63" s="366" t="s">
        <v>446</v>
      </c>
      <c r="B63" s="366" t="s">
        <v>447</v>
      </c>
      <c r="C63" s="366">
        <v>0</v>
      </c>
      <c r="D63" s="366" t="s">
        <v>17</v>
      </c>
      <c r="E63" s="366" t="str">
        <f t="shared" si="0"/>
        <v>HCM_CL_CSKHH_029</v>
      </c>
      <c r="F63" s="366">
        <f>IFERROR(VLOOKUP($A63,'[6]Mo ta tinh luong - v6'!$B:$L,COLUMNS('[6]Mo ta tinh luong - v6'!$B$2:J63),0),0)</f>
        <v>0</v>
      </c>
      <c r="G63" s="366">
        <f>IFERROR(VLOOKUP($A63,'[6]Mo ta tinh luong - v6'!$B:$L,COLUMNS('[6]Mo ta tinh luong - v6'!$B$2:B63),0),0)</f>
        <v>0</v>
      </c>
      <c r="H63" s="366">
        <f>IFERROR(VLOOKUP($A63,'[6]Mo ta tinh luong - v6'!$B:$L,COLUMNS('[6]Mo ta tinh luong - v6'!$B$2:C63),0),0)</f>
        <v>0</v>
      </c>
      <c r="I63" s="366">
        <f>IFERROR(VLOOKUP($A63,'[6]Mo ta tinh luong - v6'!$B:$L,COLUMNS('[6]Mo ta tinh luong - v6'!$B$2:D63),0),0)</f>
        <v>0</v>
      </c>
      <c r="J63" s="366">
        <f>IFERROR(VLOOKUP($A63,'[6]Mo ta tinh luong - v6'!$B:$L,COLUMNS('[6]Mo ta tinh luong - v6'!$B$2:E63),0),0)</f>
        <v>0</v>
      </c>
      <c r="K63" s="366">
        <f>IFERROR(VLOOKUP($A63,'[6]Mo ta tinh luong - v6'!$B:$L,COLUMNS('[6]Mo ta tinh luong - v6'!$B$2:F63),0),0)</f>
        <v>0</v>
      </c>
      <c r="L63" s="366">
        <f>IFERROR(VLOOKUP($A63,'[6]Mo ta tinh luong - v6'!$B:$L,COLUMNS('[6]Mo ta tinh luong - v6'!$B$2:G63),0),0)</f>
        <v>0</v>
      </c>
      <c r="M63" s="366">
        <f>IFERROR(VLOOKUP($A63,'[6]Mo ta tinh luong - v6'!$B:$L,COLUMNS('[6]Mo ta tinh luong - v6'!$B$2:H63),0),0)</f>
        <v>0</v>
      </c>
      <c r="N63" s="366">
        <f>IFERROR(VLOOKUP($A63,'[6]Mo ta tinh luong - v6'!$B:$L,COLUMNS('[6]Mo ta tinh luong - v6'!$B$2:I63),0),0)</f>
        <v>0</v>
      </c>
      <c r="O63" s="366" t="s">
        <v>316</v>
      </c>
      <c r="P63" s="366" t="s">
        <v>95</v>
      </c>
    </row>
    <row r="64" spans="1:16">
      <c r="A64" s="366" t="s">
        <v>448</v>
      </c>
      <c r="B64" s="366" t="s">
        <v>449</v>
      </c>
      <c r="C64" s="366">
        <v>0</v>
      </c>
      <c r="D64" s="366" t="s">
        <v>28</v>
      </c>
      <c r="E64" s="366" t="str">
        <f t="shared" si="0"/>
        <v>HCM_CL_CTB2A_001</v>
      </c>
      <c r="F64" s="366">
        <f>IFERROR(VLOOKUP($A64,'[6]Mo ta tinh luong - v6'!$B:$L,COLUMNS('[6]Mo ta tinh luong - v6'!$B$2:J64),0),0)</f>
        <v>0</v>
      </c>
      <c r="G64" s="366">
        <f>IFERROR(VLOOKUP($A64,'[6]Mo ta tinh luong - v6'!$B:$L,COLUMNS('[6]Mo ta tinh luong - v6'!$B$2:B64),0),0)</f>
        <v>0</v>
      </c>
      <c r="H64" s="366">
        <f>IFERROR(VLOOKUP($A64,'[6]Mo ta tinh luong - v6'!$B:$L,COLUMNS('[6]Mo ta tinh luong - v6'!$B$2:C64),0),0)</f>
        <v>0</v>
      </c>
      <c r="I64" s="366">
        <f>IFERROR(VLOOKUP($A64,'[6]Mo ta tinh luong - v6'!$B:$L,COLUMNS('[6]Mo ta tinh luong - v6'!$B$2:D64),0),0)</f>
        <v>0</v>
      </c>
      <c r="J64" s="366">
        <f>IFERROR(VLOOKUP($A64,'[6]Mo ta tinh luong - v6'!$B:$L,COLUMNS('[6]Mo ta tinh luong - v6'!$B$2:E64),0),0)</f>
        <v>0</v>
      </c>
      <c r="K64" s="366">
        <f>IFERROR(VLOOKUP($A64,'[6]Mo ta tinh luong - v6'!$B:$L,COLUMNS('[6]Mo ta tinh luong - v6'!$B$2:F64),0),0)</f>
        <v>0</v>
      </c>
      <c r="L64" s="366">
        <f>IFERROR(VLOOKUP($A64,'[6]Mo ta tinh luong - v6'!$B:$L,COLUMNS('[6]Mo ta tinh luong - v6'!$B$2:G64),0),0)</f>
        <v>0</v>
      </c>
      <c r="M64" s="366">
        <f>IFERROR(VLOOKUP($A64,'[6]Mo ta tinh luong - v6'!$B:$L,COLUMNS('[6]Mo ta tinh luong - v6'!$B$2:H64),0),0)</f>
        <v>0</v>
      </c>
      <c r="N64" s="366">
        <f>IFERROR(VLOOKUP($A64,'[6]Mo ta tinh luong - v6'!$B:$L,COLUMNS('[6]Mo ta tinh luong - v6'!$B$2:I64),0),0)</f>
        <v>0</v>
      </c>
      <c r="O64" s="366" t="s">
        <v>316</v>
      </c>
      <c r="P64" s="366" t="s">
        <v>95</v>
      </c>
    </row>
    <row r="65" spans="1:16">
      <c r="A65" s="366" t="s">
        <v>450</v>
      </c>
      <c r="B65" s="366" t="s">
        <v>451</v>
      </c>
      <c r="C65" s="366">
        <v>0</v>
      </c>
      <c r="D65" s="366" t="s">
        <v>17</v>
      </c>
      <c r="E65" s="366" t="str">
        <f t="shared" si="0"/>
        <v>HCM_CL_CTBSC_001</v>
      </c>
      <c r="F65" s="366">
        <f>IFERROR(VLOOKUP($A65,'[6]Mo ta tinh luong - v6'!$B:$L,COLUMNS('[6]Mo ta tinh luong - v6'!$B$2:J65),0),0)</f>
        <v>0</v>
      </c>
      <c r="G65" s="366">
        <f>IFERROR(VLOOKUP($A65,'[6]Mo ta tinh luong - v6'!$B:$L,COLUMNS('[6]Mo ta tinh luong - v6'!$B$2:B65),0),0)</f>
        <v>0</v>
      </c>
      <c r="H65" s="366">
        <f>IFERROR(VLOOKUP($A65,'[6]Mo ta tinh luong - v6'!$B:$L,COLUMNS('[6]Mo ta tinh luong - v6'!$B$2:C65),0),0)</f>
        <v>0</v>
      </c>
      <c r="I65" s="366">
        <f>IFERROR(VLOOKUP($A65,'[6]Mo ta tinh luong - v6'!$B:$L,COLUMNS('[6]Mo ta tinh luong - v6'!$B$2:D65),0),0)</f>
        <v>0</v>
      </c>
      <c r="J65" s="366">
        <f>IFERROR(VLOOKUP($A65,'[6]Mo ta tinh luong - v6'!$B:$L,COLUMNS('[6]Mo ta tinh luong - v6'!$B$2:E65),0),0)</f>
        <v>0</v>
      </c>
      <c r="K65" s="366">
        <f>IFERROR(VLOOKUP($A65,'[6]Mo ta tinh luong - v6'!$B:$L,COLUMNS('[6]Mo ta tinh luong - v6'!$B$2:F65),0),0)</f>
        <v>0</v>
      </c>
      <c r="L65" s="366">
        <f>IFERROR(VLOOKUP($A65,'[6]Mo ta tinh luong - v6'!$B:$L,COLUMNS('[6]Mo ta tinh luong - v6'!$B$2:G65),0),0)</f>
        <v>0</v>
      </c>
      <c r="M65" s="366">
        <f>IFERROR(VLOOKUP($A65,'[6]Mo ta tinh luong - v6'!$B:$L,COLUMNS('[6]Mo ta tinh luong - v6'!$B$2:H65),0),0)</f>
        <v>0</v>
      </c>
      <c r="N65" s="366">
        <f>IFERROR(VLOOKUP($A65,'[6]Mo ta tinh luong - v6'!$B:$L,COLUMNS('[6]Mo ta tinh luong - v6'!$B$2:I65),0),0)</f>
        <v>0</v>
      </c>
      <c r="O65" s="366" t="s">
        <v>316</v>
      </c>
      <c r="P65" s="366" t="s">
        <v>95</v>
      </c>
    </row>
    <row r="66" spans="1:16">
      <c r="A66" s="366" t="s">
        <v>452</v>
      </c>
      <c r="B66" s="366" t="s">
        <v>453</v>
      </c>
      <c r="C66" s="366">
        <v>0</v>
      </c>
      <c r="D66" s="366" t="s">
        <v>17</v>
      </c>
      <c r="E66" s="366" t="str">
        <f t="shared" si="0"/>
        <v>HCM_CL_CTBSC_002</v>
      </c>
      <c r="F66" s="366">
        <f>IFERROR(VLOOKUP($A66,'[6]Mo ta tinh luong - v6'!$B:$L,COLUMNS('[6]Mo ta tinh luong - v6'!$B$2:J66),0),0)</f>
        <v>0</v>
      </c>
      <c r="G66" s="366">
        <f>IFERROR(VLOOKUP($A66,'[6]Mo ta tinh luong - v6'!$B:$L,COLUMNS('[6]Mo ta tinh luong - v6'!$B$2:B66),0),0)</f>
        <v>0</v>
      </c>
      <c r="H66" s="366">
        <f>IFERROR(VLOOKUP($A66,'[6]Mo ta tinh luong - v6'!$B:$L,COLUMNS('[6]Mo ta tinh luong - v6'!$B$2:C66),0),0)</f>
        <v>0</v>
      </c>
      <c r="I66" s="366">
        <f>IFERROR(VLOOKUP($A66,'[6]Mo ta tinh luong - v6'!$B:$L,COLUMNS('[6]Mo ta tinh luong - v6'!$B$2:D66),0),0)</f>
        <v>0</v>
      </c>
      <c r="J66" s="366">
        <f>IFERROR(VLOOKUP($A66,'[6]Mo ta tinh luong - v6'!$B:$L,COLUMNS('[6]Mo ta tinh luong - v6'!$B$2:E66),0),0)</f>
        <v>0</v>
      </c>
      <c r="K66" s="366">
        <f>IFERROR(VLOOKUP($A66,'[6]Mo ta tinh luong - v6'!$B:$L,COLUMNS('[6]Mo ta tinh luong - v6'!$B$2:F66),0),0)</f>
        <v>0</v>
      </c>
      <c r="L66" s="366">
        <f>IFERROR(VLOOKUP($A66,'[6]Mo ta tinh luong - v6'!$B:$L,COLUMNS('[6]Mo ta tinh luong - v6'!$B$2:G66),0),0)</f>
        <v>0</v>
      </c>
      <c r="M66" s="366">
        <f>IFERROR(VLOOKUP($A66,'[6]Mo ta tinh luong - v6'!$B:$L,COLUMNS('[6]Mo ta tinh luong - v6'!$B$2:H66),0),0)</f>
        <v>0</v>
      </c>
      <c r="N66" s="366">
        <f>IFERROR(VLOOKUP($A66,'[6]Mo ta tinh luong - v6'!$B:$L,COLUMNS('[6]Mo ta tinh luong - v6'!$B$2:I66),0),0)</f>
        <v>0</v>
      </c>
      <c r="O66" s="366" t="s">
        <v>316</v>
      </c>
      <c r="P66" s="366" t="s">
        <v>95</v>
      </c>
    </row>
    <row r="67" spans="1:16">
      <c r="A67" s="366" t="s">
        <v>454</v>
      </c>
      <c r="B67" s="366" t="s">
        <v>455</v>
      </c>
      <c r="C67" s="366">
        <v>0</v>
      </c>
      <c r="D67" s="366" t="s">
        <v>17</v>
      </c>
      <c r="E67" s="366" t="str">
        <f t="shared" ref="E67:E130" si="1">A67</f>
        <v>HCM_CL_CTBSC_003</v>
      </c>
      <c r="F67" s="366">
        <f>IFERROR(VLOOKUP($A67,'[6]Mo ta tinh luong - v6'!$B:$L,COLUMNS('[6]Mo ta tinh luong - v6'!$B$2:J67),0),0)</f>
        <v>0</v>
      </c>
      <c r="G67" s="366">
        <f>IFERROR(VLOOKUP($A67,'[6]Mo ta tinh luong - v6'!$B:$L,COLUMNS('[6]Mo ta tinh luong - v6'!$B$2:B67),0),0)</f>
        <v>0</v>
      </c>
      <c r="H67" s="366">
        <f>IFERROR(VLOOKUP($A67,'[6]Mo ta tinh luong - v6'!$B:$L,COLUMNS('[6]Mo ta tinh luong - v6'!$B$2:C67),0),0)</f>
        <v>0</v>
      </c>
      <c r="I67" s="366">
        <f>IFERROR(VLOOKUP($A67,'[6]Mo ta tinh luong - v6'!$B:$L,COLUMNS('[6]Mo ta tinh luong - v6'!$B$2:D67),0),0)</f>
        <v>0</v>
      </c>
      <c r="J67" s="366">
        <f>IFERROR(VLOOKUP($A67,'[6]Mo ta tinh luong - v6'!$B:$L,COLUMNS('[6]Mo ta tinh luong - v6'!$B$2:E67),0),0)</f>
        <v>0</v>
      </c>
      <c r="K67" s="366">
        <f>IFERROR(VLOOKUP($A67,'[6]Mo ta tinh luong - v6'!$B:$L,COLUMNS('[6]Mo ta tinh luong - v6'!$B$2:F67),0),0)</f>
        <v>0</v>
      </c>
      <c r="L67" s="366">
        <f>IFERROR(VLOOKUP($A67,'[6]Mo ta tinh luong - v6'!$B:$L,COLUMNS('[6]Mo ta tinh luong - v6'!$B$2:G67),0),0)</f>
        <v>0</v>
      </c>
      <c r="M67" s="366">
        <f>IFERROR(VLOOKUP($A67,'[6]Mo ta tinh luong - v6'!$B:$L,COLUMNS('[6]Mo ta tinh luong - v6'!$B$2:H67),0),0)</f>
        <v>0</v>
      </c>
      <c r="N67" s="366">
        <f>IFERROR(VLOOKUP($A67,'[6]Mo ta tinh luong - v6'!$B:$L,COLUMNS('[6]Mo ta tinh luong - v6'!$B$2:I67),0),0)</f>
        <v>0</v>
      </c>
      <c r="O67" s="366" t="s">
        <v>316</v>
      </c>
      <c r="P67" s="366" t="s">
        <v>95</v>
      </c>
    </row>
    <row r="68" spans="1:16">
      <c r="A68" s="366" t="s">
        <v>456</v>
      </c>
      <c r="B68" s="366" t="s">
        <v>457</v>
      </c>
      <c r="C68" s="366">
        <v>0</v>
      </c>
      <c r="D68" s="366" t="s">
        <v>17</v>
      </c>
      <c r="E68" s="366" t="str">
        <f t="shared" si="1"/>
        <v>HCM_CL_CTBSC_004</v>
      </c>
      <c r="F68" s="366">
        <f>IFERROR(VLOOKUP($A68,'[6]Mo ta tinh luong - v6'!$B:$L,COLUMNS('[6]Mo ta tinh luong - v6'!$B$2:J68),0),0)</f>
        <v>0</v>
      </c>
      <c r="G68" s="366">
        <f>IFERROR(VLOOKUP($A68,'[6]Mo ta tinh luong - v6'!$B:$L,COLUMNS('[6]Mo ta tinh luong - v6'!$B$2:B68),0),0)</f>
        <v>0</v>
      </c>
      <c r="H68" s="366">
        <f>IFERROR(VLOOKUP($A68,'[6]Mo ta tinh luong - v6'!$B:$L,COLUMNS('[6]Mo ta tinh luong - v6'!$B$2:C68),0),0)</f>
        <v>0</v>
      </c>
      <c r="I68" s="366">
        <f>IFERROR(VLOOKUP($A68,'[6]Mo ta tinh luong - v6'!$B:$L,COLUMNS('[6]Mo ta tinh luong - v6'!$B$2:D68),0),0)</f>
        <v>0</v>
      </c>
      <c r="J68" s="366">
        <f>IFERROR(VLOOKUP($A68,'[6]Mo ta tinh luong - v6'!$B:$L,COLUMNS('[6]Mo ta tinh luong - v6'!$B$2:E68),0),0)</f>
        <v>0</v>
      </c>
      <c r="K68" s="366">
        <f>IFERROR(VLOOKUP($A68,'[6]Mo ta tinh luong - v6'!$B:$L,COLUMNS('[6]Mo ta tinh luong - v6'!$B$2:F68),0),0)</f>
        <v>0</v>
      </c>
      <c r="L68" s="366">
        <f>IFERROR(VLOOKUP($A68,'[6]Mo ta tinh luong - v6'!$B:$L,COLUMNS('[6]Mo ta tinh luong - v6'!$B$2:G68),0),0)</f>
        <v>0</v>
      </c>
      <c r="M68" s="366">
        <f>IFERROR(VLOOKUP($A68,'[6]Mo ta tinh luong - v6'!$B:$L,COLUMNS('[6]Mo ta tinh luong - v6'!$B$2:H68),0),0)</f>
        <v>0</v>
      </c>
      <c r="N68" s="366">
        <f>IFERROR(VLOOKUP($A68,'[6]Mo ta tinh luong - v6'!$B:$L,COLUMNS('[6]Mo ta tinh luong - v6'!$B$2:I68),0),0)</f>
        <v>0</v>
      </c>
      <c r="O68" s="366" t="s">
        <v>316</v>
      </c>
      <c r="P68" s="366" t="s">
        <v>95</v>
      </c>
    </row>
    <row r="69" spans="1:16">
      <c r="A69" s="366" t="s">
        <v>458</v>
      </c>
      <c r="B69" s="366" t="s">
        <v>459</v>
      </c>
      <c r="C69" s="366">
        <v>0</v>
      </c>
      <c r="D69" s="366" t="s">
        <v>17</v>
      </c>
      <c r="E69" s="366" t="str">
        <f t="shared" si="1"/>
        <v>HCM_CL_CTBSC_005</v>
      </c>
      <c r="F69" s="366">
        <f>IFERROR(VLOOKUP($A69,'[6]Mo ta tinh luong - v6'!$B:$L,COLUMNS('[6]Mo ta tinh luong - v6'!$B$2:J69),0),0)</f>
        <v>0</v>
      </c>
      <c r="G69" s="366">
        <f>IFERROR(VLOOKUP($A69,'[6]Mo ta tinh luong - v6'!$B:$L,COLUMNS('[6]Mo ta tinh luong - v6'!$B$2:B69),0),0)</f>
        <v>0</v>
      </c>
      <c r="H69" s="366">
        <f>IFERROR(VLOOKUP($A69,'[6]Mo ta tinh luong - v6'!$B:$L,COLUMNS('[6]Mo ta tinh luong - v6'!$B$2:C69),0),0)</f>
        <v>0</v>
      </c>
      <c r="I69" s="366">
        <f>IFERROR(VLOOKUP($A69,'[6]Mo ta tinh luong - v6'!$B:$L,COLUMNS('[6]Mo ta tinh luong - v6'!$B$2:D69),0),0)</f>
        <v>0</v>
      </c>
      <c r="J69" s="366">
        <f>IFERROR(VLOOKUP($A69,'[6]Mo ta tinh luong - v6'!$B:$L,COLUMNS('[6]Mo ta tinh luong - v6'!$B$2:E69),0),0)</f>
        <v>0</v>
      </c>
      <c r="K69" s="366">
        <f>IFERROR(VLOOKUP($A69,'[6]Mo ta tinh luong - v6'!$B:$L,COLUMNS('[6]Mo ta tinh luong - v6'!$B$2:F69),0),0)</f>
        <v>0</v>
      </c>
      <c r="L69" s="366">
        <f>IFERROR(VLOOKUP($A69,'[6]Mo ta tinh luong - v6'!$B:$L,COLUMNS('[6]Mo ta tinh luong - v6'!$B$2:G69),0),0)</f>
        <v>0</v>
      </c>
      <c r="M69" s="366">
        <f>IFERROR(VLOOKUP($A69,'[6]Mo ta tinh luong - v6'!$B:$L,COLUMNS('[6]Mo ta tinh luong - v6'!$B$2:H69),0),0)</f>
        <v>0</v>
      </c>
      <c r="N69" s="366">
        <f>IFERROR(VLOOKUP($A69,'[6]Mo ta tinh luong - v6'!$B:$L,COLUMNS('[6]Mo ta tinh luong - v6'!$B$2:I69),0),0)</f>
        <v>0</v>
      </c>
      <c r="O69" s="366" t="s">
        <v>316</v>
      </c>
      <c r="P69" s="366" t="s">
        <v>95</v>
      </c>
    </row>
    <row r="70" spans="1:16">
      <c r="A70" s="366" t="s">
        <v>460</v>
      </c>
      <c r="B70" s="366" t="s">
        <v>461</v>
      </c>
      <c r="C70" s="366">
        <v>0</v>
      </c>
      <c r="D70" s="366" t="s">
        <v>17</v>
      </c>
      <c r="E70" s="366" t="str">
        <f t="shared" si="1"/>
        <v>HCM_CL_CTBSC_006</v>
      </c>
      <c r="F70" s="366">
        <f>IFERROR(VLOOKUP($A70,'[6]Mo ta tinh luong - v6'!$B:$L,COLUMNS('[6]Mo ta tinh luong - v6'!$B$2:J70),0),0)</f>
        <v>0</v>
      </c>
      <c r="G70" s="366">
        <f>IFERROR(VLOOKUP($A70,'[6]Mo ta tinh luong - v6'!$B:$L,COLUMNS('[6]Mo ta tinh luong - v6'!$B$2:B70),0),0)</f>
        <v>0</v>
      </c>
      <c r="H70" s="366">
        <f>IFERROR(VLOOKUP($A70,'[6]Mo ta tinh luong - v6'!$B:$L,COLUMNS('[6]Mo ta tinh luong - v6'!$B$2:C70),0),0)</f>
        <v>0</v>
      </c>
      <c r="I70" s="366">
        <f>IFERROR(VLOOKUP($A70,'[6]Mo ta tinh luong - v6'!$B:$L,COLUMNS('[6]Mo ta tinh luong - v6'!$B$2:D70),0),0)</f>
        <v>0</v>
      </c>
      <c r="J70" s="366">
        <f>IFERROR(VLOOKUP($A70,'[6]Mo ta tinh luong - v6'!$B:$L,COLUMNS('[6]Mo ta tinh luong - v6'!$B$2:E70),0),0)</f>
        <v>0</v>
      </c>
      <c r="K70" s="366">
        <f>IFERROR(VLOOKUP($A70,'[6]Mo ta tinh luong - v6'!$B:$L,COLUMNS('[6]Mo ta tinh luong - v6'!$B$2:F70),0),0)</f>
        <v>0</v>
      </c>
      <c r="L70" s="366">
        <f>IFERROR(VLOOKUP($A70,'[6]Mo ta tinh luong - v6'!$B:$L,COLUMNS('[6]Mo ta tinh luong - v6'!$B$2:G70),0),0)</f>
        <v>0</v>
      </c>
      <c r="M70" s="366">
        <f>IFERROR(VLOOKUP($A70,'[6]Mo ta tinh luong - v6'!$B:$L,COLUMNS('[6]Mo ta tinh luong - v6'!$B$2:H70),0),0)</f>
        <v>0</v>
      </c>
      <c r="N70" s="366">
        <f>IFERROR(VLOOKUP($A70,'[6]Mo ta tinh luong - v6'!$B:$L,COLUMNS('[6]Mo ta tinh luong - v6'!$B$2:I70),0),0)</f>
        <v>0</v>
      </c>
      <c r="O70" s="366" t="s">
        <v>316</v>
      </c>
      <c r="P70" s="366" t="s">
        <v>95</v>
      </c>
    </row>
    <row r="71" spans="1:16">
      <c r="A71" s="366" t="s">
        <v>320</v>
      </c>
      <c r="B71" s="366" t="s">
        <v>321</v>
      </c>
      <c r="C71" s="366" t="s">
        <v>1264</v>
      </c>
      <c r="D71" s="366" t="s">
        <v>17</v>
      </c>
      <c r="E71" s="366" t="str">
        <f t="shared" si="1"/>
        <v>HCM_CL_CTBSC_007</v>
      </c>
      <c r="F71" s="366">
        <f>IFERROR(VLOOKUP($A71,'[6]Mo ta tinh luong - v6'!$B:$L,COLUMNS('[6]Mo ta tinh luong - v6'!$B$2:J71),0),0)</f>
        <v>0</v>
      </c>
      <c r="G71" s="366">
        <f>IFERROR(VLOOKUP($A71,'[6]Mo ta tinh luong - v6'!$B:$L,COLUMNS('[6]Mo ta tinh luong - v6'!$B$2:B71),0),0)</f>
        <v>0</v>
      </c>
      <c r="H71" s="366">
        <f>IFERROR(VLOOKUP($A71,'[6]Mo ta tinh luong - v6'!$B:$L,COLUMNS('[6]Mo ta tinh luong - v6'!$B$2:C71),0),0)</f>
        <v>0</v>
      </c>
      <c r="I71" s="366">
        <f>IFERROR(VLOOKUP($A71,'[6]Mo ta tinh luong - v6'!$B:$L,COLUMNS('[6]Mo ta tinh luong - v6'!$B$2:D71),0),0)</f>
        <v>0</v>
      </c>
      <c r="J71" s="366">
        <f>IFERROR(VLOOKUP($A71,'[6]Mo ta tinh luong - v6'!$B:$L,COLUMNS('[6]Mo ta tinh luong - v6'!$B$2:E71),0),0)</f>
        <v>0</v>
      </c>
      <c r="K71" s="366">
        <f>IFERROR(VLOOKUP($A71,'[6]Mo ta tinh luong - v6'!$B:$L,COLUMNS('[6]Mo ta tinh luong - v6'!$B$2:F71),0),0)</f>
        <v>0</v>
      </c>
      <c r="L71" s="366">
        <f>IFERROR(VLOOKUP($A71,'[6]Mo ta tinh luong - v6'!$B:$L,COLUMNS('[6]Mo ta tinh luong - v6'!$B$2:G71),0),0)</f>
        <v>0</v>
      </c>
      <c r="M71" s="366">
        <f>IFERROR(VLOOKUP($A71,'[6]Mo ta tinh luong - v6'!$B:$L,COLUMNS('[6]Mo ta tinh luong - v6'!$B$2:H71),0),0)</f>
        <v>0</v>
      </c>
      <c r="N71" s="366">
        <f>IFERROR(VLOOKUP($A71,'[6]Mo ta tinh luong - v6'!$B:$L,COLUMNS('[6]Mo ta tinh luong - v6'!$B$2:I71),0),0)</f>
        <v>0</v>
      </c>
      <c r="O71" s="366" t="s">
        <v>316</v>
      </c>
      <c r="P71" s="366" t="s">
        <v>95</v>
      </c>
    </row>
    <row r="72" spans="1:16">
      <c r="A72" s="366" t="s">
        <v>462</v>
      </c>
      <c r="B72" s="366" t="s">
        <v>463</v>
      </c>
      <c r="C72" s="366">
        <v>0</v>
      </c>
      <c r="D72" s="366" t="s">
        <v>17</v>
      </c>
      <c r="E72" s="366" t="str">
        <f t="shared" si="1"/>
        <v>HCM_CL_CTBSC_008</v>
      </c>
      <c r="F72" s="366">
        <f>IFERROR(VLOOKUP($A72,'[6]Mo ta tinh luong - v6'!$B:$L,COLUMNS('[6]Mo ta tinh luong - v6'!$B$2:J72),0),0)</f>
        <v>0</v>
      </c>
      <c r="G72" s="366">
        <f>IFERROR(VLOOKUP($A72,'[6]Mo ta tinh luong - v6'!$B:$L,COLUMNS('[6]Mo ta tinh luong - v6'!$B$2:B72),0),0)</f>
        <v>0</v>
      </c>
      <c r="H72" s="366">
        <f>IFERROR(VLOOKUP($A72,'[6]Mo ta tinh luong - v6'!$B:$L,COLUMNS('[6]Mo ta tinh luong - v6'!$B$2:C72),0),0)</f>
        <v>0</v>
      </c>
      <c r="I72" s="366">
        <f>IFERROR(VLOOKUP($A72,'[6]Mo ta tinh luong - v6'!$B:$L,COLUMNS('[6]Mo ta tinh luong - v6'!$B$2:D72),0),0)</f>
        <v>0</v>
      </c>
      <c r="J72" s="366">
        <f>IFERROR(VLOOKUP($A72,'[6]Mo ta tinh luong - v6'!$B:$L,COLUMNS('[6]Mo ta tinh luong - v6'!$B$2:E72),0),0)</f>
        <v>0</v>
      </c>
      <c r="K72" s="366">
        <f>IFERROR(VLOOKUP($A72,'[6]Mo ta tinh luong - v6'!$B:$L,COLUMNS('[6]Mo ta tinh luong - v6'!$B$2:F72),0),0)</f>
        <v>0</v>
      </c>
      <c r="L72" s="366">
        <f>IFERROR(VLOOKUP($A72,'[6]Mo ta tinh luong - v6'!$B:$L,COLUMNS('[6]Mo ta tinh luong - v6'!$B$2:G72),0),0)</f>
        <v>0</v>
      </c>
      <c r="M72" s="366">
        <f>IFERROR(VLOOKUP($A72,'[6]Mo ta tinh luong - v6'!$B:$L,COLUMNS('[6]Mo ta tinh luong - v6'!$B$2:H72),0),0)</f>
        <v>0</v>
      </c>
      <c r="N72" s="366">
        <f>IFERROR(VLOOKUP($A72,'[6]Mo ta tinh luong - v6'!$B:$L,COLUMNS('[6]Mo ta tinh luong - v6'!$B$2:I72),0),0)</f>
        <v>0</v>
      </c>
      <c r="O72" s="366" t="s">
        <v>316</v>
      </c>
      <c r="P72" s="366" t="s">
        <v>95</v>
      </c>
    </row>
    <row r="73" spans="1:16">
      <c r="A73" s="366" t="s">
        <v>464</v>
      </c>
      <c r="B73" s="366" t="s">
        <v>465</v>
      </c>
      <c r="C73" s="366">
        <v>0</v>
      </c>
      <c r="D73" s="366" t="s">
        <v>17</v>
      </c>
      <c r="E73" s="366" t="str">
        <f t="shared" si="1"/>
        <v>HCM_CL_CTBSC_009</v>
      </c>
      <c r="F73" s="366">
        <f>IFERROR(VLOOKUP($A73,'[6]Mo ta tinh luong - v6'!$B:$L,COLUMNS('[6]Mo ta tinh luong - v6'!$B$2:J73),0),0)</f>
        <v>0</v>
      </c>
      <c r="G73" s="366">
        <f>IFERROR(VLOOKUP($A73,'[6]Mo ta tinh luong - v6'!$B:$L,COLUMNS('[6]Mo ta tinh luong - v6'!$B$2:B73),0),0)</f>
        <v>0</v>
      </c>
      <c r="H73" s="366">
        <f>IFERROR(VLOOKUP($A73,'[6]Mo ta tinh luong - v6'!$B:$L,COLUMNS('[6]Mo ta tinh luong - v6'!$B$2:C73),0),0)</f>
        <v>0</v>
      </c>
      <c r="I73" s="366">
        <f>IFERROR(VLOOKUP($A73,'[6]Mo ta tinh luong - v6'!$B:$L,COLUMNS('[6]Mo ta tinh luong - v6'!$B$2:D73),0),0)</f>
        <v>0</v>
      </c>
      <c r="J73" s="366">
        <f>IFERROR(VLOOKUP($A73,'[6]Mo ta tinh luong - v6'!$B:$L,COLUMNS('[6]Mo ta tinh luong - v6'!$B$2:E73),0),0)</f>
        <v>0</v>
      </c>
      <c r="K73" s="366">
        <f>IFERROR(VLOOKUP($A73,'[6]Mo ta tinh luong - v6'!$B:$L,COLUMNS('[6]Mo ta tinh luong - v6'!$B$2:F73),0),0)</f>
        <v>0</v>
      </c>
      <c r="L73" s="366">
        <f>IFERROR(VLOOKUP($A73,'[6]Mo ta tinh luong - v6'!$B:$L,COLUMNS('[6]Mo ta tinh luong - v6'!$B$2:G73),0),0)</f>
        <v>0</v>
      </c>
      <c r="M73" s="366">
        <f>IFERROR(VLOOKUP($A73,'[6]Mo ta tinh luong - v6'!$B:$L,COLUMNS('[6]Mo ta tinh luong - v6'!$B$2:H73),0),0)</f>
        <v>0</v>
      </c>
      <c r="N73" s="366">
        <f>IFERROR(VLOOKUP($A73,'[6]Mo ta tinh luong - v6'!$B:$L,COLUMNS('[6]Mo ta tinh luong - v6'!$B$2:I73),0),0)</f>
        <v>0</v>
      </c>
      <c r="O73" s="366" t="s">
        <v>316</v>
      </c>
      <c r="P73" s="366" t="s">
        <v>95</v>
      </c>
    </row>
    <row r="74" spans="1:16">
      <c r="A74" s="366" t="s">
        <v>203</v>
      </c>
      <c r="B74" s="366" t="s">
        <v>202</v>
      </c>
      <c r="C74" s="366" t="s">
        <v>1264</v>
      </c>
      <c r="D74" s="366" t="s">
        <v>17</v>
      </c>
      <c r="E74" s="366" t="str">
        <f t="shared" si="1"/>
        <v>HCM_CL_CTBSC_010</v>
      </c>
      <c r="F74" s="366">
        <f>IFERROR(VLOOKUP($A74,'[6]Mo ta tinh luong - v6'!$B:$L,COLUMNS('[6]Mo ta tinh luong - v6'!$B$2:J74),0),0)</f>
        <v>0</v>
      </c>
      <c r="G74" s="366">
        <f>IFERROR(VLOOKUP($A74,'[6]Mo ta tinh luong - v6'!$B:$L,COLUMNS('[6]Mo ta tinh luong - v6'!$B$2:B74),0),0)</f>
        <v>0</v>
      </c>
      <c r="H74" s="366">
        <f>IFERROR(VLOOKUP($A74,'[6]Mo ta tinh luong - v6'!$B:$L,COLUMNS('[6]Mo ta tinh luong - v6'!$B$2:C74),0),0)</f>
        <v>0</v>
      </c>
      <c r="I74" s="366">
        <f>IFERROR(VLOOKUP($A74,'[6]Mo ta tinh luong - v6'!$B:$L,COLUMNS('[6]Mo ta tinh luong - v6'!$B$2:D74),0),0)</f>
        <v>0</v>
      </c>
      <c r="J74" s="366">
        <f>IFERROR(VLOOKUP($A74,'[6]Mo ta tinh luong - v6'!$B:$L,COLUMNS('[6]Mo ta tinh luong - v6'!$B$2:E74),0),0)</f>
        <v>0</v>
      </c>
      <c r="K74" s="366">
        <f>IFERROR(VLOOKUP($A74,'[6]Mo ta tinh luong - v6'!$B:$L,COLUMNS('[6]Mo ta tinh luong - v6'!$B$2:F74),0),0)</f>
        <v>0</v>
      </c>
      <c r="L74" s="366">
        <f>IFERROR(VLOOKUP($A74,'[6]Mo ta tinh luong - v6'!$B:$L,COLUMNS('[6]Mo ta tinh luong - v6'!$B$2:G74),0),0)</f>
        <v>0</v>
      </c>
      <c r="M74" s="366">
        <f>IFERROR(VLOOKUP($A74,'[6]Mo ta tinh luong - v6'!$B:$L,COLUMNS('[6]Mo ta tinh luong - v6'!$B$2:H74),0),0)</f>
        <v>0</v>
      </c>
      <c r="N74" s="366">
        <f>IFERROR(VLOOKUP($A74,'[6]Mo ta tinh luong - v6'!$B:$L,COLUMNS('[6]Mo ta tinh luong - v6'!$B$2:I74),0),0)</f>
        <v>0</v>
      </c>
      <c r="O74" s="366" t="s">
        <v>316</v>
      </c>
      <c r="P74" s="366" t="s">
        <v>95</v>
      </c>
    </row>
    <row r="75" spans="1:16">
      <c r="A75" s="366" t="s">
        <v>205</v>
      </c>
      <c r="B75" s="366" t="s">
        <v>204</v>
      </c>
      <c r="C75" s="366" t="s">
        <v>1264</v>
      </c>
      <c r="D75" s="366" t="s">
        <v>17</v>
      </c>
      <c r="E75" s="366" t="str">
        <f t="shared" si="1"/>
        <v>HCM_CL_CTBSC_011</v>
      </c>
      <c r="F75" s="366">
        <f>IFERROR(VLOOKUP($A75,'[6]Mo ta tinh luong - v6'!$B:$L,COLUMNS('[6]Mo ta tinh luong - v6'!$B$2:J75),0),0)</f>
        <v>0</v>
      </c>
      <c r="G75" s="366">
        <f>IFERROR(VLOOKUP($A75,'[6]Mo ta tinh luong - v6'!$B:$L,COLUMNS('[6]Mo ta tinh luong - v6'!$B$2:B75),0),0)</f>
        <v>0</v>
      </c>
      <c r="H75" s="366">
        <f>IFERROR(VLOOKUP($A75,'[6]Mo ta tinh luong - v6'!$B:$L,COLUMNS('[6]Mo ta tinh luong - v6'!$B$2:C75),0),0)</f>
        <v>0</v>
      </c>
      <c r="I75" s="366">
        <f>IFERROR(VLOOKUP($A75,'[6]Mo ta tinh luong - v6'!$B:$L,COLUMNS('[6]Mo ta tinh luong - v6'!$B$2:D75),0),0)</f>
        <v>0</v>
      </c>
      <c r="J75" s="366">
        <f>IFERROR(VLOOKUP($A75,'[6]Mo ta tinh luong - v6'!$B:$L,COLUMNS('[6]Mo ta tinh luong - v6'!$B$2:E75),0),0)</f>
        <v>0</v>
      </c>
      <c r="K75" s="366">
        <f>IFERROR(VLOOKUP($A75,'[6]Mo ta tinh luong - v6'!$B:$L,COLUMNS('[6]Mo ta tinh luong - v6'!$B$2:F75),0),0)</f>
        <v>0</v>
      </c>
      <c r="L75" s="366">
        <f>IFERROR(VLOOKUP($A75,'[6]Mo ta tinh luong - v6'!$B:$L,COLUMNS('[6]Mo ta tinh luong - v6'!$B$2:G75),0),0)</f>
        <v>0</v>
      </c>
      <c r="M75" s="366">
        <f>IFERROR(VLOOKUP($A75,'[6]Mo ta tinh luong - v6'!$B:$L,COLUMNS('[6]Mo ta tinh luong - v6'!$B$2:H75),0),0)</f>
        <v>0</v>
      </c>
      <c r="N75" s="366">
        <f>IFERROR(VLOOKUP($A75,'[6]Mo ta tinh luong - v6'!$B:$L,COLUMNS('[6]Mo ta tinh luong - v6'!$B$2:I75),0),0)</f>
        <v>0</v>
      </c>
      <c r="O75" s="366" t="s">
        <v>316</v>
      </c>
      <c r="P75" s="366" t="s">
        <v>95</v>
      </c>
    </row>
    <row r="76" spans="1:16">
      <c r="A76" s="366" t="s">
        <v>207</v>
      </c>
      <c r="B76" s="366" t="s">
        <v>206</v>
      </c>
      <c r="C76" s="366" t="s">
        <v>1264</v>
      </c>
      <c r="D76" s="366" t="s">
        <v>17</v>
      </c>
      <c r="E76" s="366" t="str">
        <f t="shared" si="1"/>
        <v>HCM_CL_CTBSC_012</v>
      </c>
      <c r="F76" s="366">
        <f>IFERROR(VLOOKUP($A76,'[6]Mo ta tinh luong - v6'!$B:$L,COLUMNS('[6]Mo ta tinh luong - v6'!$B$2:J76),0),0)</f>
        <v>0</v>
      </c>
      <c r="G76" s="366">
        <f>IFERROR(VLOOKUP($A76,'[6]Mo ta tinh luong - v6'!$B:$L,COLUMNS('[6]Mo ta tinh luong - v6'!$B$2:B76),0),0)</f>
        <v>0</v>
      </c>
      <c r="H76" s="366">
        <f>IFERROR(VLOOKUP($A76,'[6]Mo ta tinh luong - v6'!$B:$L,COLUMNS('[6]Mo ta tinh luong - v6'!$B$2:C76),0),0)</f>
        <v>0</v>
      </c>
      <c r="I76" s="366">
        <f>IFERROR(VLOOKUP($A76,'[6]Mo ta tinh luong - v6'!$B:$L,COLUMNS('[6]Mo ta tinh luong - v6'!$B$2:D76),0),0)</f>
        <v>0</v>
      </c>
      <c r="J76" s="366">
        <f>IFERROR(VLOOKUP($A76,'[6]Mo ta tinh luong - v6'!$B:$L,COLUMNS('[6]Mo ta tinh luong - v6'!$B$2:E76),0),0)</f>
        <v>0</v>
      </c>
      <c r="K76" s="366">
        <f>IFERROR(VLOOKUP($A76,'[6]Mo ta tinh luong - v6'!$B:$L,COLUMNS('[6]Mo ta tinh luong - v6'!$B$2:F76),0),0)</f>
        <v>0</v>
      </c>
      <c r="L76" s="366">
        <f>IFERROR(VLOOKUP($A76,'[6]Mo ta tinh luong - v6'!$B:$L,COLUMNS('[6]Mo ta tinh luong - v6'!$B$2:G76),0),0)</f>
        <v>0</v>
      </c>
      <c r="M76" s="366">
        <f>IFERROR(VLOOKUP($A76,'[6]Mo ta tinh luong - v6'!$B:$L,COLUMNS('[6]Mo ta tinh luong - v6'!$B$2:H76),0),0)</f>
        <v>0</v>
      </c>
      <c r="N76" s="366">
        <f>IFERROR(VLOOKUP($A76,'[6]Mo ta tinh luong - v6'!$B:$L,COLUMNS('[6]Mo ta tinh luong - v6'!$B$2:I76),0),0)</f>
        <v>0</v>
      </c>
      <c r="O76" s="366" t="s">
        <v>316</v>
      </c>
      <c r="P76" s="366" t="s">
        <v>95</v>
      </c>
    </row>
    <row r="77" spans="1:16">
      <c r="A77" s="366" t="s">
        <v>466</v>
      </c>
      <c r="B77" s="366" t="s">
        <v>467</v>
      </c>
      <c r="C77" s="366">
        <v>0</v>
      </c>
      <c r="D77" s="366" t="s">
        <v>17</v>
      </c>
      <c r="E77" s="366" t="str">
        <f t="shared" si="1"/>
        <v>HCM_CL_CTBSC_013</v>
      </c>
      <c r="F77" s="366">
        <f>IFERROR(VLOOKUP($A77,'[6]Mo ta tinh luong - v6'!$B:$L,COLUMNS('[6]Mo ta tinh luong - v6'!$B$2:J77),0),0)</f>
        <v>0</v>
      </c>
      <c r="G77" s="366">
        <f>IFERROR(VLOOKUP($A77,'[6]Mo ta tinh luong - v6'!$B:$L,COLUMNS('[6]Mo ta tinh luong - v6'!$B$2:B77),0),0)</f>
        <v>0</v>
      </c>
      <c r="H77" s="366">
        <f>IFERROR(VLOOKUP($A77,'[6]Mo ta tinh luong - v6'!$B:$L,COLUMNS('[6]Mo ta tinh luong - v6'!$B$2:C77),0),0)</f>
        <v>0</v>
      </c>
      <c r="I77" s="366">
        <f>IFERROR(VLOOKUP($A77,'[6]Mo ta tinh luong - v6'!$B:$L,COLUMNS('[6]Mo ta tinh luong - v6'!$B$2:D77),0),0)</f>
        <v>0</v>
      </c>
      <c r="J77" s="366">
        <f>IFERROR(VLOOKUP($A77,'[6]Mo ta tinh luong - v6'!$B:$L,COLUMNS('[6]Mo ta tinh luong - v6'!$B$2:E77),0),0)</f>
        <v>0</v>
      </c>
      <c r="K77" s="366">
        <f>IFERROR(VLOOKUP($A77,'[6]Mo ta tinh luong - v6'!$B:$L,COLUMNS('[6]Mo ta tinh luong - v6'!$B$2:F77),0),0)</f>
        <v>0</v>
      </c>
      <c r="L77" s="366">
        <f>IFERROR(VLOOKUP($A77,'[6]Mo ta tinh luong - v6'!$B:$L,COLUMNS('[6]Mo ta tinh luong - v6'!$B$2:G77),0),0)</f>
        <v>0</v>
      </c>
      <c r="M77" s="366">
        <f>IFERROR(VLOOKUP($A77,'[6]Mo ta tinh luong - v6'!$B:$L,COLUMNS('[6]Mo ta tinh luong - v6'!$B$2:H77),0),0)</f>
        <v>0</v>
      </c>
      <c r="N77" s="366">
        <f>IFERROR(VLOOKUP($A77,'[6]Mo ta tinh luong - v6'!$B:$L,COLUMNS('[6]Mo ta tinh luong - v6'!$B$2:I77),0),0)</f>
        <v>0</v>
      </c>
      <c r="O77" s="366" t="s">
        <v>316</v>
      </c>
      <c r="P77" s="366" t="s">
        <v>95</v>
      </c>
    </row>
    <row r="78" spans="1:16">
      <c r="A78" s="366" t="s">
        <v>221</v>
      </c>
      <c r="B78" s="366" t="s">
        <v>220</v>
      </c>
      <c r="C78" s="366">
        <v>0</v>
      </c>
      <c r="D78" s="366" t="s">
        <v>17</v>
      </c>
      <c r="E78" s="366" t="str">
        <f t="shared" si="1"/>
        <v>HCM_CL_CTBSC_014</v>
      </c>
      <c r="F78" s="366">
        <f>IFERROR(VLOOKUP($A78,'[6]Mo ta tinh luong - v6'!$B:$L,COLUMNS('[6]Mo ta tinh luong - v6'!$B$2:J78),0),0)</f>
        <v>0</v>
      </c>
      <c r="G78" s="366">
        <f>IFERROR(VLOOKUP($A78,'[6]Mo ta tinh luong - v6'!$B:$L,COLUMNS('[6]Mo ta tinh luong - v6'!$B$2:B78),0),0)</f>
        <v>0</v>
      </c>
      <c r="H78" s="366">
        <f>IFERROR(VLOOKUP($A78,'[6]Mo ta tinh luong - v6'!$B:$L,COLUMNS('[6]Mo ta tinh luong - v6'!$B$2:C78),0),0)</f>
        <v>0</v>
      </c>
      <c r="I78" s="366">
        <f>IFERROR(VLOOKUP($A78,'[6]Mo ta tinh luong - v6'!$B:$L,COLUMNS('[6]Mo ta tinh luong - v6'!$B$2:D78),0),0)</f>
        <v>0</v>
      </c>
      <c r="J78" s="366">
        <f>IFERROR(VLOOKUP($A78,'[6]Mo ta tinh luong - v6'!$B:$L,COLUMNS('[6]Mo ta tinh luong - v6'!$B$2:E78),0),0)</f>
        <v>0</v>
      </c>
      <c r="K78" s="366">
        <f>IFERROR(VLOOKUP($A78,'[6]Mo ta tinh luong - v6'!$B:$L,COLUMNS('[6]Mo ta tinh luong - v6'!$B$2:F78),0),0)</f>
        <v>0</v>
      </c>
      <c r="L78" s="366">
        <f>IFERROR(VLOOKUP($A78,'[6]Mo ta tinh luong - v6'!$B:$L,COLUMNS('[6]Mo ta tinh luong - v6'!$B$2:G78),0),0)</f>
        <v>0</v>
      </c>
      <c r="M78" s="366">
        <f>IFERROR(VLOOKUP($A78,'[6]Mo ta tinh luong - v6'!$B:$L,COLUMNS('[6]Mo ta tinh luong - v6'!$B$2:H78),0),0)</f>
        <v>0</v>
      </c>
      <c r="N78" s="366">
        <f>IFERROR(VLOOKUP($A78,'[6]Mo ta tinh luong - v6'!$B:$L,COLUMNS('[6]Mo ta tinh luong - v6'!$B$2:I78),0),0)</f>
        <v>0</v>
      </c>
      <c r="O78" s="366" t="s">
        <v>316</v>
      </c>
      <c r="P78" s="366" t="s">
        <v>95</v>
      </c>
    </row>
    <row r="79" spans="1:16">
      <c r="A79" s="366" t="s">
        <v>468</v>
      </c>
      <c r="B79" s="366" t="s">
        <v>469</v>
      </c>
      <c r="C79" s="366">
        <v>0</v>
      </c>
      <c r="D79" s="366" t="s">
        <v>17</v>
      </c>
      <c r="E79" s="366" t="str">
        <f t="shared" si="1"/>
        <v>HCM_CL_CTBSC_015</v>
      </c>
      <c r="F79" s="366">
        <f>IFERROR(VLOOKUP($A79,'[6]Mo ta tinh luong - v6'!$B:$L,COLUMNS('[6]Mo ta tinh luong - v6'!$B$2:J79),0),0)</f>
        <v>0</v>
      </c>
      <c r="G79" s="366">
        <f>IFERROR(VLOOKUP($A79,'[6]Mo ta tinh luong - v6'!$B:$L,COLUMNS('[6]Mo ta tinh luong - v6'!$B$2:B79),0),0)</f>
        <v>0</v>
      </c>
      <c r="H79" s="366">
        <f>IFERROR(VLOOKUP($A79,'[6]Mo ta tinh luong - v6'!$B:$L,COLUMNS('[6]Mo ta tinh luong - v6'!$B$2:C79),0),0)</f>
        <v>0</v>
      </c>
      <c r="I79" s="366">
        <f>IFERROR(VLOOKUP($A79,'[6]Mo ta tinh luong - v6'!$B:$L,COLUMNS('[6]Mo ta tinh luong - v6'!$B$2:D79),0),0)</f>
        <v>0</v>
      </c>
      <c r="J79" s="366">
        <f>IFERROR(VLOOKUP($A79,'[6]Mo ta tinh luong - v6'!$B:$L,COLUMNS('[6]Mo ta tinh luong - v6'!$B$2:E79),0),0)</f>
        <v>0</v>
      </c>
      <c r="K79" s="366">
        <f>IFERROR(VLOOKUP($A79,'[6]Mo ta tinh luong - v6'!$B:$L,COLUMNS('[6]Mo ta tinh luong - v6'!$B$2:F79),0),0)</f>
        <v>0</v>
      </c>
      <c r="L79" s="366">
        <f>IFERROR(VLOOKUP($A79,'[6]Mo ta tinh luong - v6'!$B:$L,COLUMNS('[6]Mo ta tinh luong - v6'!$B$2:G79),0),0)</f>
        <v>0</v>
      </c>
      <c r="M79" s="366">
        <f>IFERROR(VLOOKUP($A79,'[6]Mo ta tinh luong - v6'!$B:$L,COLUMNS('[6]Mo ta tinh luong - v6'!$B$2:H79),0),0)</f>
        <v>0</v>
      </c>
      <c r="N79" s="366">
        <f>IFERROR(VLOOKUP($A79,'[6]Mo ta tinh luong - v6'!$B:$L,COLUMNS('[6]Mo ta tinh luong - v6'!$B$2:I79),0),0)</f>
        <v>0</v>
      </c>
      <c r="O79" s="366" t="s">
        <v>316</v>
      </c>
      <c r="P79" s="366" t="s">
        <v>95</v>
      </c>
    </row>
    <row r="80" spans="1:16">
      <c r="A80" s="366" t="s">
        <v>219</v>
      </c>
      <c r="B80" s="366" t="s">
        <v>218</v>
      </c>
      <c r="C80" s="366">
        <v>0</v>
      </c>
      <c r="D80" s="366" t="s">
        <v>17</v>
      </c>
      <c r="E80" s="366" t="str">
        <f t="shared" si="1"/>
        <v>HCM_CL_CTBSC_016</v>
      </c>
      <c r="F80" s="366">
        <f>IFERROR(VLOOKUP($A80,'[6]Mo ta tinh luong - v6'!$B:$L,COLUMNS('[6]Mo ta tinh luong - v6'!$B$2:J80),0),0)</f>
        <v>0</v>
      </c>
      <c r="G80" s="366">
        <f>IFERROR(VLOOKUP($A80,'[6]Mo ta tinh luong - v6'!$B:$L,COLUMNS('[6]Mo ta tinh luong - v6'!$B$2:B80),0),0)</f>
        <v>0</v>
      </c>
      <c r="H80" s="366">
        <f>IFERROR(VLOOKUP($A80,'[6]Mo ta tinh luong - v6'!$B:$L,COLUMNS('[6]Mo ta tinh luong - v6'!$B$2:C80),0),0)</f>
        <v>0</v>
      </c>
      <c r="I80" s="366">
        <f>IFERROR(VLOOKUP($A80,'[6]Mo ta tinh luong - v6'!$B:$L,COLUMNS('[6]Mo ta tinh luong - v6'!$B$2:D80),0),0)</f>
        <v>0</v>
      </c>
      <c r="J80" s="366">
        <f>IFERROR(VLOOKUP($A80,'[6]Mo ta tinh luong - v6'!$B:$L,COLUMNS('[6]Mo ta tinh luong - v6'!$B$2:E80),0),0)</f>
        <v>0</v>
      </c>
      <c r="K80" s="366">
        <f>IFERROR(VLOOKUP($A80,'[6]Mo ta tinh luong - v6'!$B:$L,COLUMNS('[6]Mo ta tinh luong - v6'!$B$2:F80),0),0)</f>
        <v>0</v>
      </c>
      <c r="L80" s="366">
        <f>IFERROR(VLOOKUP($A80,'[6]Mo ta tinh luong - v6'!$B:$L,COLUMNS('[6]Mo ta tinh luong - v6'!$B$2:G80),0),0)</f>
        <v>0</v>
      </c>
      <c r="M80" s="366">
        <f>IFERROR(VLOOKUP($A80,'[6]Mo ta tinh luong - v6'!$B:$L,COLUMNS('[6]Mo ta tinh luong - v6'!$B$2:H80),0),0)</f>
        <v>0</v>
      </c>
      <c r="N80" s="366">
        <f>IFERROR(VLOOKUP($A80,'[6]Mo ta tinh luong - v6'!$B:$L,COLUMNS('[6]Mo ta tinh luong - v6'!$B$2:I80),0),0)</f>
        <v>0</v>
      </c>
      <c r="O80" s="366" t="s">
        <v>316</v>
      </c>
      <c r="P80" s="366" t="s">
        <v>95</v>
      </c>
    </row>
    <row r="81" spans="1:16">
      <c r="A81" s="366" t="s">
        <v>470</v>
      </c>
      <c r="B81" s="366" t="s">
        <v>471</v>
      </c>
      <c r="C81" s="366">
        <v>0</v>
      </c>
      <c r="D81" s="366" t="s">
        <v>17</v>
      </c>
      <c r="E81" s="366" t="str">
        <f t="shared" si="1"/>
        <v>HCM_CL_CTBSC_017</v>
      </c>
      <c r="F81" s="366">
        <f>IFERROR(VLOOKUP($A81,'[6]Mo ta tinh luong - v6'!$B:$L,COLUMNS('[6]Mo ta tinh luong - v6'!$B$2:J81),0),0)</f>
        <v>0</v>
      </c>
      <c r="G81" s="366">
        <f>IFERROR(VLOOKUP($A81,'[6]Mo ta tinh luong - v6'!$B:$L,COLUMNS('[6]Mo ta tinh luong - v6'!$B$2:B81),0),0)</f>
        <v>0</v>
      </c>
      <c r="H81" s="366">
        <f>IFERROR(VLOOKUP($A81,'[6]Mo ta tinh luong - v6'!$B:$L,COLUMNS('[6]Mo ta tinh luong - v6'!$B$2:C81),0),0)</f>
        <v>0</v>
      </c>
      <c r="I81" s="366">
        <f>IFERROR(VLOOKUP($A81,'[6]Mo ta tinh luong - v6'!$B:$L,COLUMNS('[6]Mo ta tinh luong - v6'!$B$2:D81),0),0)</f>
        <v>0</v>
      </c>
      <c r="J81" s="366">
        <f>IFERROR(VLOOKUP($A81,'[6]Mo ta tinh luong - v6'!$B:$L,COLUMNS('[6]Mo ta tinh luong - v6'!$B$2:E81),0),0)</f>
        <v>0</v>
      </c>
      <c r="K81" s="366">
        <f>IFERROR(VLOOKUP($A81,'[6]Mo ta tinh luong - v6'!$B:$L,COLUMNS('[6]Mo ta tinh luong - v6'!$B$2:F81),0),0)</f>
        <v>0</v>
      </c>
      <c r="L81" s="366">
        <f>IFERROR(VLOOKUP($A81,'[6]Mo ta tinh luong - v6'!$B:$L,COLUMNS('[6]Mo ta tinh luong - v6'!$B$2:G81),0),0)</f>
        <v>0</v>
      </c>
      <c r="M81" s="366">
        <f>IFERROR(VLOOKUP($A81,'[6]Mo ta tinh luong - v6'!$B:$L,COLUMNS('[6]Mo ta tinh luong - v6'!$B$2:H81),0),0)</f>
        <v>0</v>
      </c>
      <c r="N81" s="366">
        <f>IFERROR(VLOOKUP($A81,'[6]Mo ta tinh luong - v6'!$B:$L,COLUMNS('[6]Mo ta tinh luong - v6'!$B$2:I81),0),0)</f>
        <v>0</v>
      </c>
      <c r="O81" s="366" t="s">
        <v>316</v>
      </c>
      <c r="P81" s="366" t="s">
        <v>95</v>
      </c>
    </row>
    <row r="82" spans="1:16">
      <c r="A82" s="366" t="s">
        <v>109</v>
      </c>
      <c r="B82" s="366" t="s">
        <v>106</v>
      </c>
      <c r="C82" s="366" t="s">
        <v>1264</v>
      </c>
      <c r="D82" s="366" t="s">
        <v>17</v>
      </c>
      <c r="E82" s="366" t="str">
        <f t="shared" si="1"/>
        <v>HCM_CL_CTBSC_018</v>
      </c>
      <c r="F82" s="366">
        <f>IFERROR(VLOOKUP($A82,'[6]Mo ta tinh luong - v6'!$B:$L,COLUMNS('[6]Mo ta tinh luong - v6'!$B$2:J82),0),0)</f>
        <v>0</v>
      </c>
      <c r="G82" s="366">
        <f>IFERROR(VLOOKUP($A82,'[6]Mo ta tinh luong - v6'!$B:$L,COLUMNS('[6]Mo ta tinh luong - v6'!$B$2:B82),0),0)</f>
        <v>0</v>
      </c>
      <c r="H82" s="366">
        <f>IFERROR(VLOOKUP($A82,'[6]Mo ta tinh luong - v6'!$B:$L,COLUMNS('[6]Mo ta tinh luong - v6'!$B$2:C82),0),0)</f>
        <v>0</v>
      </c>
      <c r="I82" s="366">
        <f>IFERROR(VLOOKUP($A82,'[6]Mo ta tinh luong - v6'!$B:$L,COLUMNS('[6]Mo ta tinh luong - v6'!$B$2:D82),0),0)</f>
        <v>0</v>
      </c>
      <c r="J82" s="366">
        <f>IFERROR(VLOOKUP($A82,'[6]Mo ta tinh luong - v6'!$B:$L,COLUMNS('[6]Mo ta tinh luong - v6'!$B$2:E82),0),0)</f>
        <v>0</v>
      </c>
      <c r="K82" s="366">
        <f>IFERROR(VLOOKUP($A82,'[6]Mo ta tinh luong - v6'!$B:$L,COLUMNS('[6]Mo ta tinh luong - v6'!$B$2:F82),0),0)</f>
        <v>0</v>
      </c>
      <c r="L82" s="366">
        <f>IFERROR(VLOOKUP($A82,'[6]Mo ta tinh luong - v6'!$B:$L,COLUMNS('[6]Mo ta tinh luong - v6'!$B$2:G82),0),0)</f>
        <v>0</v>
      </c>
      <c r="M82" s="366">
        <f>IFERROR(VLOOKUP($A82,'[6]Mo ta tinh luong - v6'!$B:$L,COLUMNS('[6]Mo ta tinh luong - v6'!$B$2:H82),0),0)</f>
        <v>0</v>
      </c>
      <c r="N82" s="366">
        <f>IFERROR(VLOOKUP($A82,'[6]Mo ta tinh luong - v6'!$B:$L,COLUMNS('[6]Mo ta tinh luong - v6'!$B$2:I82),0),0)</f>
        <v>0</v>
      </c>
      <c r="O82" s="366" t="s">
        <v>316</v>
      </c>
      <c r="P82" s="366" t="s">
        <v>95</v>
      </c>
    </row>
    <row r="83" spans="1:16">
      <c r="A83" s="366" t="s">
        <v>322</v>
      </c>
      <c r="B83" s="366" t="s">
        <v>323</v>
      </c>
      <c r="C83" s="366" t="s">
        <v>1264</v>
      </c>
      <c r="D83" s="366" t="s">
        <v>17</v>
      </c>
      <c r="E83" s="366" t="str">
        <f t="shared" si="1"/>
        <v>HCM_CL_CTBSC_019</v>
      </c>
      <c r="F83" s="366">
        <f>IFERROR(VLOOKUP($A83,'[6]Mo ta tinh luong - v6'!$B:$L,COLUMNS('[6]Mo ta tinh luong - v6'!$B$2:J83),0),0)</f>
        <v>0</v>
      </c>
      <c r="G83" s="366">
        <f>IFERROR(VLOOKUP($A83,'[6]Mo ta tinh luong - v6'!$B:$L,COLUMNS('[6]Mo ta tinh luong - v6'!$B$2:B83),0),0)</f>
        <v>0</v>
      </c>
      <c r="H83" s="366">
        <f>IFERROR(VLOOKUP($A83,'[6]Mo ta tinh luong - v6'!$B:$L,COLUMNS('[6]Mo ta tinh luong - v6'!$B$2:C83),0),0)</f>
        <v>0</v>
      </c>
      <c r="I83" s="366">
        <f>IFERROR(VLOOKUP($A83,'[6]Mo ta tinh luong - v6'!$B:$L,COLUMNS('[6]Mo ta tinh luong - v6'!$B$2:D83),0),0)</f>
        <v>0</v>
      </c>
      <c r="J83" s="366">
        <f>IFERROR(VLOOKUP($A83,'[6]Mo ta tinh luong - v6'!$B:$L,COLUMNS('[6]Mo ta tinh luong - v6'!$B$2:E83),0),0)</f>
        <v>0</v>
      </c>
      <c r="K83" s="366">
        <f>IFERROR(VLOOKUP($A83,'[6]Mo ta tinh luong - v6'!$B:$L,COLUMNS('[6]Mo ta tinh luong - v6'!$B$2:F83),0),0)</f>
        <v>0</v>
      </c>
      <c r="L83" s="366">
        <f>IFERROR(VLOOKUP($A83,'[6]Mo ta tinh luong - v6'!$B:$L,COLUMNS('[6]Mo ta tinh luong - v6'!$B$2:G83),0),0)</f>
        <v>0</v>
      </c>
      <c r="M83" s="366">
        <f>IFERROR(VLOOKUP($A83,'[6]Mo ta tinh luong - v6'!$B:$L,COLUMNS('[6]Mo ta tinh luong - v6'!$B$2:H83),0),0)</f>
        <v>0</v>
      </c>
      <c r="N83" s="366">
        <f>IFERROR(VLOOKUP($A83,'[6]Mo ta tinh luong - v6'!$B:$L,COLUMNS('[6]Mo ta tinh luong - v6'!$B$2:I83),0),0)</f>
        <v>0</v>
      </c>
      <c r="O83" s="366" t="s">
        <v>316</v>
      </c>
      <c r="P83" s="366" t="s">
        <v>95</v>
      </c>
    </row>
    <row r="84" spans="1:16">
      <c r="A84" s="366" t="s">
        <v>324</v>
      </c>
      <c r="B84" s="366" t="s">
        <v>325</v>
      </c>
      <c r="C84" s="366" t="s">
        <v>1264</v>
      </c>
      <c r="D84" s="366" t="s">
        <v>17</v>
      </c>
      <c r="E84" s="366" t="str">
        <f t="shared" si="1"/>
        <v>HCM_CL_CTBSC_020</v>
      </c>
      <c r="F84" s="366">
        <f>IFERROR(VLOOKUP($A84,'[6]Mo ta tinh luong - v6'!$B:$L,COLUMNS('[6]Mo ta tinh luong - v6'!$B$2:J84),0),0)</f>
        <v>0</v>
      </c>
      <c r="G84" s="366">
        <f>IFERROR(VLOOKUP($A84,'[6]Mo ta tinh luong - v6'!$B:$L,COLUMNS('[6]Mo ta tinh luong - v6'!$B$2:B84),0),0)</f>
        <v>0</v>
      </c>
      <c r="H84" s="366">
        <f>IFERROR(VLOOKUP($A84,'[6]Mo ta tinh luong - v6'!$B:$L,COLUMNS('[6]Mo ta tinh luong - v6'!$B$2:C84),0),0)</f>
        <v>0</v>
      </c>
      <c r="I84" s="366">
        <f>IFERROR(VLOOKUP($A84,'[6]Mo ta tinh luong - v6'!$B:$L,COLUMNS('[6]Mo ta tinh luong - v6'!$B$2:D84),0),0)</f>
        <v>0</v>
      </c>
      <c r="J84" s="366">
        <f>IFERROR(VLOOKUP($A84,'[6]Mo ta tinh luong - v6'!$B:$L,COLUMNS('[6]Mo ta tinh luong - v6'!$B$2:E84),0),0)</f>
        <v>0</v>
      </c>
      <c r="K84" s="366">
        <f>IFERROR(VLOOKUP($A84,'[6]Mo ta tinh luong - v6'!$B:$L,COLUMNS('[6]Mo ta tinh luong - v6'!$B$2:F84),0),0)</f>
        <v>0</v>
      </c>
      <c r="L84" s="366">
        <f>IFERROR(VLOOKUP($A84,'[6]Mo ta tinh luong - v6'!$B:$L,COLUMNS('[6]Mo ta tinh luong - v6'!$B$2:G84),0),0)</f>
        <v>0</v>
      </c>
      <c r="M84" s="366">
        <f>IFERROR(VLOOKUP($A84,'[6]Mo ta tinh luong - v6'!$B:$L,COLUMNS('[6]Mo ta tinh luong - v6'!$B$2:H84),0),0)</f>
        <v>0</v>
      </c>
      <c r="N84" s="366">
        <f>IFERROR(VLOOKUP($A84,'[6]Mo ta tinh luong - v6'!$B:$L,COLUMNS('[6]Mo ta tinh luong - v6'!$B$2:I84),0),0)</f>
        <v>0</v>
      </c>
      <c r="O84" s="366" t="s">
        <v>316</v>
      </c>
      <c r="P84" s="366" t="s">
        <v>95</v>
      </c>
    </row>
    <row r="85" spans="1:16">
      <c r="A85" s="366" t="s">
        <v>1265</v>
      </c>
      <c r="B85" s="366" t="s">
        <v>1266</v>
      </c>
      <c r="C85" s="366" t="s">
        <v>1264</v>
      </c>
      <c r="D85" s="366" t="s">
        <v>17</v>
      </c>
      <c r="E85" s="366" t="str">
        <f t="shared" si="1"/>
        <v>HCM_CL_CTBSC_021</v>
      </c>
      <c r="F85" s="366">
        <f>IFERROR(VLOOKUP($A85,'[6]Mo ta tinh luong - v6'!$B:$L,COLUMNS('[6]Mo ta tinh luong - v6'!$B$2:J85),0),0)</f>
        <v>0</v>
      </c>
      <c r="G85" s="366">
        <f>IFERROR(VLOOKUP($A85,'[6]Mo ta tinh luong - v6'!$B:$L,COLUMNS('[6]Mo ta tinh luong - v6'!$B$2:B85),0),0)</f>
        <v>0</v>
      </c>
      <c r="H85" s="366">
        <f>IFERROR(VLOOKUP($A85,'[6]Mo ta tinh luong - v6'!$B:$L,COLUMNS('[6]Mo ta tinh luong - v6'!$B$2:C85),0),0)</f>
        <v>0</v>
      </c>
      <c r="I85" s="366">
        <f>IFERROR(VLOOKUP($A85,'[6]Mo ta tinh luong - v6'!$B:$L,COLUMNS('[6]Mo ta tinh luong - v6'!$B$2:D85),0),0)</f>
        <v>0</v>
      </c>
      <c r="J85" s="366">
        <f>IFERROR(VLOOKUP($A85,'[6]Mo ta tinh luong - v6'!$B:$L,COLUMNS('[6]Mo ta tinh luong - v6'!$B$2:E85),0),0)</f>
        <v>0</v>
      </c>
      <c r="K85" s="366">
        <f>IFERROR(VLOOKUP($A85,'[6]Mo ta tinh luong - v6'!$B:$L,COLUMNS('[6]Mo ta tinh luong - v6'!$B$2:F85),0),0)</f>
        <v>0</v>
      </c>
      <c r="L85" s="366">
        <f>IFERROR(VLOOKUP($A85,'[6]Mo ta tinh luong - v6'!$B:$L,COLUMNS('[6]Mo ta tinh luong - v6'!$B$2:G85),0),0)</f>
        <v>0</v>
      </c>
      <c r="M85" s="366">
        <f>IFERROR(VLOOKUP($A85,'[6]Mo ta tinh luong - v6'!$B:$L,COLUMNS('[6]Mo ta tinh luong - v6'!$B$2:H85),0),0)</f>
        <v>0</v>
      </c>
      <c r="N85" s="366">
        <f>IFERROR(VLOOKUP($A85,'[6]Mo ta tinh luong - v6'!$B:$L,COLUMNS('[6]Mo ta tinh luong - v6'!$B$2:I85),0),0)</f>
        <v>0</v>
      </c>
      <c r="O85" s="366" t="s">
        <v>316</v>
      </c>
      <c r="P85" s="366" t="s">
        <v>95</v>
      </c>
    </row>
    <row r="86" spans="1:16">
      <c r="A86" s="366" t="s">
        <v>472</v>
      </c>
      <c r="B86" s="366" t="s">
        <v>473</v>
      </c>
      <c r="C86" s="366">
        <v>0</v>
      </c>
      <c r="D86" s="366" t="s">
        <v>17</v>
      </c>
      <c r="E86" s="366" t="str">
        <f t="shared" si="1"/>
        <v>HCM_CL_CTRBB_001</v>
      </c>
      <c r="F86" s="366">
        <f>IFERROR(VLOOKUP($A86,'[6]Mo ta tinh luong - v6'!$B:$L,COLUMNS('[6]Mo ta tinh luong - v6'!$B$2:J86),0),0)</f>
        <v>0</v>
      </c>
      <c r="G86" s="366">
        <f>IFERROR(VLOOKUP($A86,'[6]Mo ta tinh luong - v6'!$B:$L,COLUMNS('[6]Mo ta tinh luong - v6'!$B$2:B86),0),0)</f>
        <v>0</v>
      </c>
      <c r="H86" s="366">
        <f>IFERROR(VLOOKUP($A86,'[6]Mo ta tinh luong - v6'!$B:$L,COLUMNS('[6]Mo ta tinh luong - v6'!$B$2:C86),0),0)</f>
        <v>0</v>
      </c>
      <c r="I86" s="366">
        <f>IFERROR(VLOOKUP($A86,'[6]Mo ta tinh luong - v6'!$B:$L,COLUMNS('[6]Mo ta tinh luong - v6'!$B$2:D86),0),0)</f>
        <v>0</v>
      </c>
      <c r="J86" s="366">
        <f>IFERROR(VLOOKUP($A86,'[6]Mo ta tinh luong - v6'!$B:$L,COLUMNS('[6]Mo ta tinh luong - v6'!$B$2:E86),0),0)</f>
        <v>0</v>
      </c>
      <c r="K86" s="366">
        <f>IFERROR(VLOOKUP($A86,'[6]Mo ta tinh luong - v6'!$B:$L,COLUMNS('[6]Mo ta tinh luong - v6'!$B$2:F86),0),0)</f>
        <v>0</v>
      </c>
      <c r="L86" s="366">
        <f>IFERROR(VLOOKUP($A86,'[6]Mo ta tinh luong - v6'!$B:$L,COLUMNS('[6]Mo ta tinh luong - v6'!$B$2:G86),0),0)</f>
        <v>0</v>
      </c>
      <c r="M86" s="366">
        <f>IFERROR(VLOOKUP($A86,'[6]Mo ta tinh luong - v6'!$B:$L,COLUMNS('[6]Mo ta tinh luong - v6'!$B$2:H86),0),0)</f>
        <v>0</v>
      </c>
      <c r="N86" s="366">
        <f>IFERROR(VLOOKUP($A86,'[6]Mo ta tinh luong - v6'!$B:$L,COLUMNS('[6]Mo ta tinh luong - v6'!$B$2:I86),0),0)</f>
        <v>0</v>
      </c>
      <c r="O86" s="366" t="s">
        <v>316</v>
      </c>
      <c r="P86" s="366" t="s">
        <v>95</v>
      </c>
    </row>
    <row r="87" spans="1:16">
      <c r="A87" s="366" t="s">
        <v>474</v>
      </c>
      <c r="B87" s="366" t="s">
        <v>475</v>
      </c>
      <c r="C87" s="366">
        <v>0</v>
      </c>
      <c r="D87" s="366" t="s">
        <v>17</v>
      </c>
      <c r="E87" s="366" t="str">
        <f t="shared" si="1"/>
        <v>HCM_CL_CTROB_001</v>
      </c>
      <c r="F87" s="366">
        <f>IFERROR(VLOOKUP($A87,'[6]Mo ta tinh luong - v6'!$B:$L,COLUMNS('[6]Mo ta tinh luong - v6'!$B$2:J87),0),0)</f>
        <v>0</v>
      </c>
      <c r="G87" s="366">
        <f>IFERROR(VLOOKUP($A87,'[6]Mo ta tinh luong - v6'!$B:$L,COLUMNS('[6]Mo ta tinh luong - v6'!$B$2:B87),0),0)</f>
        <v>0</v>
      </c>
      <c r="H87" s="366">
        <f>IFERROR(VLOOKUP($A87,'[6]Mo ta tinh luong - v6'!$B:$L,COLUMNS('[6]Mo ta tinh luong - v6'!$B$2:C87),0),0)</f>
        <v>0</v>
      </c>
      <c r="I87" s="366">
        <f>IFERROR(VLOOKUP($A87,'[6]Mo ta tinh luong - v6'!$B:$L,COLUMNS('[6]Mo ta tinh luong - v6'!$B$2:D87),0),0)</f>
        <v>0</v>
      </c>
      <c r="J87" s="366">
        <f>IFERROR(VLOOKUP($A87,'[6]Mo ta tinh luong - v6'!$B:$L,COLUMNS('[6]Mo ta tinh luong - v6'!$B$2:E87),0),0)</f>
        <v>0</v>
      </c>
      <c r="K87" s="366">
        <f>IFERROR(VLOOKUP($A87,'[6]Mo ta tinh luong - v6'!$B:$L,COLUMNS('[6]Mo ta tinh luong - v6'!$B$2:F87),0),0)</f>
        <v>0</v>
      </c>
      <c r="L87" s="366">
        <f>IFERROR(VLOOKUP($A87,'[6]Mo ta tinh luong - v6'!$B:$L,COLUMNS('[6]Mo ta tinh luong - v6'!$B$2:G87),0),0)</f>
        <v>0</v>
      </c>
      <c r="M87" s="366">
        <f>IFERROR(VLOOKUP($A87,'[6]Mo ta tinh luong - v6'!$B:$L,COLUMNS('[6]Mo ta tinh luong - v6'!$B$2:H87),0),0)</f>
        <v>0</v>
      </c>
      <c r="N87" s="366">
        <f>IFERROR(VLOOKUP($A87,'[6]Mo ta tinh luong - v6'!$B:$L,COLUMNS('[6]Mo ta tinh luong - v6'!$B$2:I87),0),0)</f>
        <v>0</v>
      </c>
      <c r="O87" s="366" t="s">
        <v>316</v>
      </c>
      <c r="P87" s="366" t="s">
        <v>95</v>
      </c>
    </row>
    <row r="88" spans="1:16">
      <c r="A88" s="366" t="s">
        <v>476</v>
      </c>
      <c r="B88" s="366" t="s">
        <v>477</v>
      </c>
      <c r="C88" s="366">
        <v>0</v>
      </c>
      <c r="D88" s="366" t="s">
        <v>28</v>
      </c>
      <c r="E88" s="366" t="str">
        <f t="shared" si="1"/>
        <v>HCM_CL_CTROB_002</v>
      </c>
      <c r="F88" s="366">
        <f>IFERROR(VLOOKUP($A88,'[6]Mo ta tinh luong - v6'!$B:$L,COLUMNS('[6]Mo ta tinh luong - v6'!$B$2:J88),0),0)</f>
        <v>0</v>
      </c>
      <c r="G88" s="366">
        <f>IFERROR(VLOOKUP($A88,'[6]Mo ta tinh luong - v6'!$B:$L,COLUMNS('[6]Mo ta tinh luong - v6'!$B$2:B88),0),0)</f>
        <v>0</v>
      </c>
      <c r="H88" s="366">
        <f>IFERROR(VLOOKUP($A88,'[6]Mo ta tinh luong - v6'!$B:$L,COLUMNS('[6]Mo ta tinh luong - v6'!$B$2:C88),0),0)</f>
        <v>0</v>
      </c>
      <c r="I88" s="366">
        <f>IFERROR(VLOOKUP($A88,'[6]Mo ta tinh luong - v6'!$B:$L,COLUMNS('[6]Mo ta tinh luong - v6'!$B$2:D88),0),0)</f>
        <v>0</v>
      </c>
      <c r="J88" s="366">
        <f>IFERROR(VLOOKUP($A88,'[6]Mo ta tinh luong - v6'!$B:$L,COLUMNS('[6]Mo ta tinh luong - v6'!$B$2:E88),0),0)</f>
        <v>0</v>
      </c>
      <c r="K88" s="366">
        <f>IFERROR(VLOOKUP($A88,'[6]Mo ta tinh luong - v6'!$B:$L,COLUMNS('[6]Mo ta tinh luong - v6'!$B$2:F88),0),0)</f>
        <v>0</v>
      </c>
      <c r="L88" s="366">
        <f>IFERROR(VLOOKUP($A88,'[6]Mo ta tinh luong - v6'!$B:$L,COLUMNS('[6]Mo ta tinh luong - v6'!$B$2:G88),0),0)</f>
        <v>0</v>
      </c>
      <c r="M88" s="366">
        <f>IFERROR(VLOOKUP($A88,'[6]Mo ta tinh luong - v6'!$B:$L,COLUMNS('[6]Mo ta tinh luong - v6'!$B$2:H88),0),0)</f>
        <v>0</v>
      </c>
      <c r="N88" s="366">
        <f>IFERROR(VLOOKUP($A88,'[6]Mo ta tinh luong - v6'!$B:$L,COLUMNS('[6]Mo ta tinh luong - v6'!$B$2:I88),0),0)</f>
        <v>0</v>
      </c>
      <c r="O88" s="366" t="s">
        <v>316</v>
      </c>
      <c r="P88" s="366" t="s">
        <v>95</v>
      </c>
    </row>
    <row r="89" spans="1:16">
      <c r="A89" s="366" t="s">
        <v>478</v>
      </c>
      <c r="B89" s="366" t="s">
        <v>479</v>
      </c>
      <c r="C89" s="366">
        <v>0</v>
      </c>
      <c r="D89" s="366" t="s">
        <v>405</v>
      </c>
      <c r="E89" s="366" t="str">
        <f t="shared" si="1"/>
        <v>HCM_CL_CTROB_003</v>
      </c>
      <c r="F89" s="366">
        <f>IFERROR(VLOOKUP($A89,'[6]Mo ta tinh luong - v6'!$B:$L,COLUMNS('[6]Mo ta tinh luong - v6'!$B$2:J89),0),0)</f>
        <v>0</v>
      </c>
      <c r="G89" s="366">
        <f>IFERROR(VLOOKUP($A89,'[6]Mo ta tinh luong - v6'!$B:$L,COLUMNS('[6]Mo ta tinh luong - v6'!$B$2:B89),0),0)</f>
        <v>0</v>
      </c>
      <c r="H89" s="366">
        <f>IFERROR(VLOOKUP($A89,'[6]Mo ta tinh luong - v6'!$B:$L,COLUMNS('[6]Mo ta tinh luong - v6'!$B$2:C89),0),0)</f>
        <v>0</v>
      </c>
      <c r="I89" s="366">
        <f>IFERROR(VLOOKUP($A89,'[6]Mo ta tinh luong - v6'!$B:$L,COLUMNS('[6]Mo ta tinh luong - v6'!$B$2:D89),0),0)</f>
        <v>0</v>
      </c>
      <c r="J89" s="366">
        <f>IFERROR(VLOOKUP($A89,'[6]Mo ta tinh luong - v6'!$B:$L,COLUMNS('[6]Mo ta tinh luong - v6'!$B$2:E89),0),0)</f>
        <v>0</v>
      </c>
      <c r="K89" s="366">
        <f>IFERROR(VLOOKUP($A89,'[6]Mo ta tinh luong - v6'!$B:$L,COLUMNS('[6]Mo ta tinh luong - v6'!$B$2:F89),0),0)</f>
        <v>0</v>
      </c>
      <c r="L89" s="366">
        <f>IFERROR(VLOOKUP($A89,'[6]Mo ta tinh luong - v6'!$B:$L,COLUMNS('[6]Mo ta tinh luong - v6'!$B$2:G89),0),0)</f>
        <v>0</v>
      </c>
      <c r="M89" s="366">
        <f>IFERROR(VLOOKUP($A89,'[6]Mo ta tinh luong - v6'!$B:$L,COLUMNS('[6]Mo ta tinh luong - v6'!$B$2:H89),0),0)</f>
        <v>0</v>
      </c>
      <c r="N89" s="366">
        <f>IFERROR(VLOOKUP($A89,'[6]Mo ta tinh luong - v6'!$B:$L,COLUMNS('[6]Mo ta tinh luong - v6'!$B$2:I89),0),0)</f>
        <v>0</v>
      </c>
      <c r="O89" s="366" t="s">
        <v>316</v>
      </c>
      <c r="P89" s="366" t="s">
        <v>95</v>
      </c>
    </row>
    <row r="90" spans="1:16">
      <c r="A90" s="366" t="s">
        <v>480</v>
      </c>
      <c r="B90" s="366" t="s">
        <v>481</v>
      </c>
      <c r="C90" s="366">
        <v>0</v>
      </c>
      <c r="D90" s="366" t="s">
        <v>28</v>
      </c>
      <c r="E90" s="366" t="str">
        <f t="shared" si="1"/>
        <v>HCM_CL_CTROB_004</v>
      </c>
      <c r="F90" s="366">
        <f>IFERROR(VLOOKUP($A90,'[6]Mo ta tinh luong - v6'!$B:$L,COLUMNS('[6]Mo ta tinh luong - v6'!$B$2:J90),0),0)</f>
        <v>0</v>
      </c>
      <c r="G90" s="366">
        <f>IFERROR(VLOOKUP($A90,'[6]Mo ta tinh luong - v6'!$B:$L,COLUMNS('[6]Mo ta tinh luong - v6'!$B$2:B90),0),0)</f>
        <v>0</v>
      </c>
      <c r="H90" s="366">
        <f>IFERROR(VLOOKUP($A90,'[6]Mo ta tinh luong - v6'!$B:$L,COLUMNS('[6]Mo ta tinh luong - v6'!$B$2:C90),0),0)</f>
        <v>0</v>
      </c>
      <c r="I90" s="366">
        <f>IFERROR(VLOOKUP($A90,'[6]Mo ta tinh luong - v6'!$B:$L,COLUMNS('[6]Mo ta tinh luong - v6'!$B$2:D90),0),0)</f>
        <v>0</v>
      </c>
      <c r="J90" s="366">
        <f>IFERROR(VLOOKUP($A90,'[6]Mo ta tinh luong - v6'!$B:$L,COLUMNS('[6]Mo ta tinh luong - v6'!$B$2:E90),0),0)</f>
        <v>0</v>
      </c>
      <c r="K90" s="366">
        <f>IFERROR(VLOOKUP($A90,'[6]Mo ta tinh luong - v6'!$B:$L,COLUMNS('[6]Mo ta tinh luong - v6'!$B$2:F90),0),0)</f>
        <v>0</v>
      </c>
      <c r="L90" s="366">
        <f>IFERROR(VLOOKUP($A90,'[6]Mo ta tinh luong - v6'!$B:$L,COLUMNS('[6]Mo ta tinh luong - v6'!$B$2:G90),0),0)</f>
        <v>0</v>
      </c>
      <c r="M90" s="366">
        <f>IFERROR(VLOOKUP($A90,'[6]Mo ta tinh luong - v6'!$B:$L,COLUMNS('[6]Mo ta tinh luong - v6'!$B$2:H90),0),0)</f>
        <v>0</v>
      </c>
      <c r="N90" s="366">
        <f>IFERROR(VLOOKUP($A90,'[6]Mo ta tinh luong - v6'!$B:$L,COLUMNS('[6]Mo ta tinh luong - v6'!$B$2:I90),0),0)</f>
        <v>0</v>
      </c>
      <c r="O90" s="366" t="s">
        <v>316</v>
      </c>
      <c r="P90" s="366" t="s">
        <v>95</v>
      </c>
    </row>
    <row r="91" spans="1:16">
      <c r="A91" s="366" t="s">
        <v>482</v>
      </c>
      <c r="B91" s="366" t="s">
        <v>483</v>
      </c>
      <c r="C91" s="366">
        <v>0</v>
      </c>
      <c r="D91" s="366" t="s">
        <v>17</v>
      </c>
      <c r="E91" s="366" t="str">
        <f t="shared" si="1"/>
        <v>HCM_CL_CTROB_005</v>
      </c>
      <c r="F91" s="366">
        <f>IFERROR(VLOOKUP($A91,'[6]Mo ta tinh luong - v6'!$B:$L,COLUMNS('[6]Mo ta tinh luong - v6'!$B$2:J91),0),0)</f>
        <v>0</v>
      </c>
      <c r="G91" s="366">
        <f>IFERROR(VLOOKUP($A91,'[6]Mo ta tinh luong - v6'!$B:$L,COLUMNS('[6]Mo ta tinh luong - v6'!$B$2:B91),0),0)</f>
        <v>0</v>
      </c>
      <c r="H91" s="366">
        <f>IFERROR(VLOOKUP($A91,'[6]Mo ta tinh luong - v6'!$B:$L,COLUMNS('[6]Mo ta tinh luong - v6'!$B$2:C91),0),0)</f>
        <v>0</v>
      </c>
      <c r="I91" s="366">
        <f>IFERROR(VLOOKUP($A91,'[6]Mo ta tinh luong - v6'!$B:$L,COLUMNS('[6]Mo ta tinh luong - v6'!$B$2:D91),0),0)</f>
        <v>0</v>
      </c>
      <c r="J91" s="366">
        <f>IFERROR(VLOOKUP($A91,'[6]Mo ta tinh luong - v6'!$B:$L,COLUMNS('[6]Mo ta tinh luong - v6'!$B$2:E91),0),0)</f>
        <v>0</v>
      </c>
      <c r="K91" s="366">
        <f>IFERROR(VLOOKUP($A91,'[6]Mo ta tinh luong - v6'!$B:$L,COLUMNS('[6]Mo ta tinh luong - v6'!$B$2:F91),0),0)</f>
        <v>0</v>
      </c>
      <c r="L91" s="366">
        <f>IFERROR(VLOOKUP($A91,'[6]Mo ta tinh luong - v6'!$B:$L,COLUMNS('[6]Mo ta tinh luong - v6'!$B$2:G91),0),0)</f>
        <v>0</v>
      </c>
      <c r="M91" s="366">
        <f>IFERROR(VLOOKUP($A91,'[6]Mo ta tinh luong - v6'!$B:$L,COLUMNS('[6]Mo ta tinh luong - v6'!$B$2:H91),0),0)</f>
        <v>0</v>
      </c>
      <c r="N91" s="366">
        <f>IFERROR(VLOOKUP($A91,'[6]Mo ta tinh luong - v6'!$B:$L,COLUMNS('[6]Mo ta tinh luong - v6'!$B$2:I91),0),0)</f>
        <v>0</v>
      </c>
      <c r="O91" s="366" t="s">
        <v>316</v>
      </c>
      <c r="P91" s="366" t="s">
        <v>95</v>
      </c>
    </row>
    <row r="92" spans="1:16">
      <c r="A92" s="366" t="s">
        <v>484</v>
      </c>
      <c r="B92" s="366" t="s">
        <v>485</v>
      </c>
      <c r="C92" s="366">
        <v>0</v>
      </c>
      <c r="D92" s="366" t="s">
        <v>28</v>
      </c>
      <c r="E92" s="366" t="str">
        <f t="shared" si="1"/>
        <v>HCM_CL_CTROB_006</v>
      </c>
      <c r="F92" s="366">
        <f>IFERROR(VLOOKUP($A92,'[6]Mo ta tinh luong - v6'!$B:$L,COLUMNS('[6]Mo ta tinh luong - v6'!$B$2:J92),0),0)</f>
        <v>0</v>
      </c>
      <c r="G92" s="366">
        <f>IFERROR(VLOOKUP($A92,'[6]Mo ta tinh luong - v6'!$B:$L,COLUMNS('[6]Mo ta tinh luong - v6'!$B$2:B92),0),0)</f>
        <v>0</v>
      </c>
      <c r="H92" s="366">
        <f>IFERROR(VLOOKUP($A92,'[6]Mo ta tinh luong - v6'!$B:$L,COLUMNS('[6]Mo ta tinh luong - v6'!$B$2:C92),0),0)</f>
        <v>0</v>
      </c>
      <c r="I92" s="366">
        <f>IFERROR(VLOOKUP($A92,'[6]Mo ta tinh luong - v6'!$B:$L,COLUMNS('[6]Mo ta tinh luong - v6'!$B$2:D92),0),0)</f>
        <v>0</v>
      </c>
      <c r="J92" s="366">
        <f>IFERROR(VLOOKUP($A92,'[6]Mo ta tinh luong - v6'!$B:$L,COLUMNS('[6]Mo ta tinh luong - v6'!$B$2:E92),0),0)</f>
        <v>0</v>
      </c>
      <c r="K92" s="366">
        <f>IFERROR(VLOOKUP($A92,'[6]Mo ta tinh luong - v6'!$B:$L,COLUMNS('[6]Mo ta tinh luong - v6'!$B$2:F92),0),0)</f>
        <v>0</v>
      </c>
      <c r="L92" s="366">
        <f>IFERROR(VLOOKUP($A92,'[6]Mo ta tinh luong - v6'!$B:$L,COLUMNS('[6]Mo ta tinh luong - v6'!$B$2:G92),0),0)</f>
        <v>0</v>
      </c>
      <c r="M92" s="366">
        <f>IFERROR(VLOOKUP($A92,'[6]Mo ta tinh luong - v6'!$B:$L,COLUMNS('[6]Mo ta tinh luong - v6'!$B$2:H92),0),0)</f>
        <v>0</v>
      </c>
      <c r="N92" s="366">
        <f>IFERROR(VLOOKUP($A92,'[6]Mo ta tinh luong - v6'!$B:$L,COLUMNS('[6]Mo ta tinh luong - v6'!$B$2:I92),0),0)</f>
        <v>0</v>
      </c>
      <c r="O92" s="366" t="s">
        <v>316</v>
      </c>
      <c r="P92" s="366" t="s">
        <v>95</v>
      </c>
    </row>
    <row r="93" spans="1:16">
      <c r="A93" s="366" t="s">
        <v>486</v>
      </c>
      <c r="B93" s="366" t="s">
        <v>487</v>
      </c>
      <c r="C93" s="366">
        <v>0</v>
      </c>
      <c r="D93" s="366" t="s">
        <v>13</v>
      </c>
      <c r="E93" s="366" t="str">
        <f t="shared" si="1"/>
        <v>HCM_CL_CTROB_007</v>
      </c>
      <c r="F93" s="366">
        <f>IFERROR(VLOOKUP($A93,'[6]Mo ta tinh luong - v6'!$B:$L,COLUMNS('[6]Mo ta tinh luong - v6'!$B$2:J93),0),0)</f>
        <v>0</v>
      </c>
      <c r="G93" s="366">
        <f>IFERROR(VLOOKUP($A93,'[6]Mo ta tinh luong - v6'!$B:$L,COLUMNS('[6]Mo ta tinh luong - v6'!$B$2:B93),0),0)</f>
        <v>0</v>
      </c>
      <c r="H93" s="366">
        <f>IFERROR(VLOOKUP($A93,'[6]Mo ta tinh luong - v6'!$B:$L,COLUMNS('[6]Mo ta tinh luong - v6'!$B$2:C93),0),0)</f>
        <v>0</v>
      </c>
      <c r="I93" s="366">
        <f>IFERROR(VLOOKUP($A93,'[6]Mo ta tinh luong - v6'!$B:$L,COLUMNS('[6]Mo ta tinh luong - v6'!$B$2:D93),0),0)</f>
        <v>0</v>
      </c>
      <c r="J93" s="366">
        <f>IFERROR(VLOOKUP($A93,'[6]Mo ta tinh luong - v6'!$B:$L,COLUMNS('[6]Mo ta tinh luong - v6'!$B$2:E93),0),0)</f>
        <v>0</v>
      </c>
      <c r="K93" s="366">
        <f>IFERROR(VLOOKUP($A93,'[6]Mo ta tinh luong - v6'!$B:$L,COLUMNS('[6]Mo ta tinh luong - v6'!$B$2:F93),0),0)</f>
        <v>0</v>
      </c>
      <c r="L93" s="366">
        <f>IFERROR(VLOOKUP($A93,'[6]Mo ta tinh luong - v6'!$B:$L,COLUMNS('[6]Mo ta tinh luong - v6'!$B$2:G93),0),0)</f>
        <v>0</v>
      </c>
      <c r="M93" s="366">
        <f>IFERROR(VLOOKUP($A93,'[6]Mo ta tinh luong - v6'!$B:$L,COLUMNS('[6]Mo ta tinh luong - v6'!$B$2:H93),0),0)</f>
        <v>0</v>
      </c>
      <c r="N93" s="366">
        <f>IFERROR(VLOOKUP($A93,'[6]Mo ta tinh luong - v6'!$B:$L,COLUMNS('[6]Mo ta tinh luong - v6'!$B$2:I93),0),0)</f>
        <v>0</v>
      </c>
      <c r="O93" s="366" t="s">
        <v>316</v>
      </c>
      <c r="P93" s="366" t="s">
        <v>95</v>
      </c>
    </row>
    <row r="94" spans="1:16">
      <c r="A94" s="366" t="s">
        <v>488</v>
      </c>
      <c r="B94" s="366" t="s">
        <v>489</v>
      </c>
      <c r="C94" s="366">
        <v>0</v>
      </c>
      <c r="D94" s="366" t="s">
        <v>17</v>
      </c>
      <c r="E94" s="366" t="str">
        <f t="shared" si="1"/>
        <v>HCM_CL_CTROB_008</v>
      </c>
      <c r="F94" s="366">
        <f>IFERROR(VLOOKUP($A94,'[6]Mo ta tinh luong - v6'!$B:$L,COLUMNS('[6]Mo ta tinh luong - v6'!$B$2:J94),0),0)</f>
        <v>0</v>
      </c>
      <c r="G94" s="366">
        <f>IFERROR(VLOOKUP($A94,'[6]Mo ta tinh luong - v6'!$B:$L,COLUMNS('[6]Mo ta tinh luong - v6'!$B$2:B94),0),0)</f>
        <v>0</v>
      </c>
      <c r="H94" s="366">
        <f>IFERROR(VLOOKUP($A94,'[6]Mo ta tinh luong - v6'!$B:$L,COLUMNS('[6]Mo ta tinh luong - v6'!$B$2:C94),0),0)</f>
        <v>0</v>
      </c>
      <c r="I94" s="366">
        <f>IFERROR(VLOOKUP($A94,'[6]Mo ta tinh luong - v6'!$B:$L,COLUMNS('[6]Mo ta tinh luong - v6'!$B$2:D94),0),0)</f>
        <v>0</v>
      </c>
      <c r="J94" s="366">
        <f>IFERROR(VLOOKUP($A94,'[6]Mo ta tinh luong - v6'!$B:$L,COLUMNS('[6]Mo ta tinh luong - v6'!$B$2:E94),0),0)</f>
        <v>0</v>
      </c>
      <c r="K94" s="366">
        <f>IFERROR(VLOOKUP($A94,'[6]Mo ta tinh luong - v6'!$B:$L,COLUMNS('[6]Mo ta tinh luong - v6'!$B$2:F94),0),0)</f>
        <v>0</v>
      </c>
      <c r="L94" s="366">
        <f>IFERROR(VLOOKUP($A94,'[6]Mo ta tinh luong - v6'!$B:$L,COLUMNS('[6]Mo ta tinh luong - v6'!$B$2:G94),0),0)</f>
        <v>0</v>
      </c>
      <c r="M94" s="366">
        <f>IFERROR(VLOOKUP($A94,'[6]Mo ta tinh luong - v6'!$B:$L,COLUMNS('[6]Mo ta tinh luong - v6'!$B$2:H94),0),0)</f>
        <v>0</v>
      </c>
      <c r="N94" s="366">
        <f>IFERROR(VLOOKUP($A94,'[6]Mo ta tinh luong - v6'!$B:$L,COLUMNS('[6]Mo ta tinh luong - v6'!$B$2:I94),0),0)</f>
        <v>0</v>
      </c>
      <c r="O94" s="366" t="s">
        <v>316</v>
      </c>
      <c r="P94" s="366" t="s">
        <v>95</v>
      </c>
    </row>
    <row r="95" spans="1:16">
      <c r="A95" s="366" t="s">
        <v>490</v>
      </c>
      <c r="B95" s="366" t="s">
        <v>491</v>
      </c>
      <c r="C95" s="366">
        <v>0</v>
      </c>
      <c r="D95" s="366" t="s">
        <v>17</v>
      </c>
      <c r="E95" s="366" t="str">
        <f t="shared" si="1"/>
        <v>HCM_CL_CTROB_009</v>
      </c>
      <c r="F95" s="366">
        <f>IFERROR(VLOOKUP($A95,'[6]Mo ta tinh luong - v6'!$B:$L,COLUMNS('[6]Mo ta tinh luong - v6'!$B$2:J95),0),0)</f>
        <v>0</v>
      </c>
      <c r="G95" s="366">
        <f>IFERROR(VLOOKUP($A95,'[6]Mo ta tinh luong - v6'!$B:$L,COLUMNS('[6]Mo ta tinh luong - v6'!$B$2:B95),0),0)</f>
        <v>0</v>
      </c>
      <c r="H95" s="366">
        <f>IFERROR(VLOOKUP($A95,'[6]Mo ta tinh luong - v6'!$B:$L,COLUMNS('[6]Mo ta tinh luong - v6'!$B$2:C95),0),0)</f>
        <v>0</v>
      </c>
      <c r="I95" s="366">
        <f>IFERROR(VLOOKUP($A95,'[6]Mo ta tinh luong - v6'!$B:$L,COLUMNS('[6]Mo ta tinh luong - v6'!$B$2:D95),0),0)</f>
        <v>0</v>
      </c>
      <c r="J95" s="366">
        <f>IFERROR(VLOOKUP($A95,'[6]Mo ta tinh luong - v6'!$B:$L,COLUMNS('[6]Mo ta tinh luong - v6'!$B$2:E95),0),0)</f>
        <v>0</v>
      </c>
      <c r="K95" s="366">
        <f>IFERROR(VLOOKUP($A95,'[6]Mo ta tinh luong - v6'!$B:$L,COLUMNS('[6]Mo ta tinh luong - v6'!$B$2:F95),0),0)</f>
        <v>0</v>
      </c>
      <c r="L95" s="366">
        <f>IFERROR(VLOOKUP($A95,'[6]Mo ta tinh luong - v6'!$B:$L,COLUMNS('[6]Mo ta tinh luong - v6'!$B$2:G95),0),0)</f>
        <v>0</v>
      </c>
      <c r="M95" s="366">
        <f>IFERROR(VLOOKUP($A95,'[6]Mo ta tinh luong - v6'!$B:$L,COLUMNS('[6]Mo ta tinh luong - v6'!$B$2:H95),0),0)</f>
        <v>0</v>
      </c>
      <c r="N95" s="366">
        <f>IFERROR(VLOOKUP($A95,'[6]Mo ta tinh luong - v6'!$B:$L,COLUMNS('[6]Mo ta tinh luong - v6'!$B$2:I95),0),0)</f>
        <v>0</v>
      </c>
      <c r="O95" s="366" t="s">
        <v>316</v>
      </c>
      <c r="P95" s="366" t="s">
        <v>95</v>
      </c>
    </row>
    <row r="96" spans="1:16">
      <c r="A96" s="366" t="s">
        <v>492</v>
      </c>
      <c r="B96" s="366" t="s">
        <v>493</v>
      </c>
      <c r="C96" s="366">
        <v>0</v>
      </c>
      <c r="D96" s="366" t="s">
        <v>392</v>
      </c>
      <c r="E96" s="366" t="str">
        <f t="shared" si="1"/>
        <v>HCM_CL_CTROB_010</v>
      </c>
      <c r="F96" s="366">
        <f>IFERROR(VLOOKUP($A96,'[6]Mo ta tinh luong - v6'!$B:$L,COLUMNS('[6]Mo ta tinh luong - v6'!$B$2:J96),0),0)</f>
        <v>0</v>
      </c>
      <c r="G96" s="366">
        <f>IFERROR(VLOOKUP($A96,'[6]Mo ta tinh luong - v6'!$B:$L,COLUMNS('[6]Mo ta tinh luong - v6'!$B$2:B96),0),0)</f>
        <v>0</v>
      </c>
      <c r="H96" s="366">
        <f>IFERROR(VLOOKUP($A96,'[6]Mo ta tinh luong - v6'!$B:$L,COLUMNS('[6]Mo ta tinh luong - v6'!$B$2:C96),0),0)</f>
        <v>0</v>
      </c>
      <c r="I96" s="366">
        <f>IFERROR(VLOOKUP($A96,'[6]Mo ta tinh luong - v6'!$B:$L,COLUMNS('[6]Mo ta tinh luong - v6'!$B$2:D96),0),0)</f>
        <v>0</v>
      </c>
      <c r="J96" s="366">
        <f>IFERROR(VLOOKUP($A96,'[6]Mo ta tinh luong - v6'!$B:$L,COLUMNS('[6]Mo ta tinh luong - v6'!$B$2:E96),0),0)</f>
        <v>0</v>
      </c>
      <c r="K96" s="366">
        <f>IFERROR(VLOOKUP($A96,'[6]Mo ta tinh luong - v6'!$B:$L,COLUMNS('[6]Mo ta tinh luong - v6'!$B$2:F96),0),0)</f>
        <v>0</v>
      </c>
      <c r="L96" s="366">
        <f>IFERROR(VLOOKUP($A96,'[6]Mo ta tinh luong - v6'!$B:$L,COLUMNS('[6]Mo ta tinh luong - v6'!$B$2:G96),0),0)</f>
        <v>0</v>
      </c>
      <c r="M96" s="366">
        <f>IFERROR(VLOOKUP($A96,'[6]Mo ta tinh luong - v6'!$B:$L,COLUMNS('[6]Mo ta tinh luong - v6'!$B$2:H96),0),0)</f>
        <v>0</v>
      </c>
      <c r="N96" s="366">
        <f>IFERROR(VLOOKUP($A96,'[6]Mo ta tinh luong - v6'!$B:$L,COLUMNS('[6]Mo ta tinh luong - v6'!$B$2:I96),0),0)</f>
        <v>0</v>
      </c>
      <c r="O96" s="366" t="s">
        <v>316</v>
      </c>
      <c r="P96" s="366" t="s">
        <v>95</v>
      </c>
    </row>
    <row r="97" spans="1:16">
      <c r="A97" s="366" t="s">
        <v>494</v>
      </c>
      <c r="B97" s="366" t="s">
        <v>495</v>
      </c>
      <c r="C97" s="366">
        <v>0</v>
      </c>
      <c r="D97" s="366" t="s">
        <v>28</v>
      </c>
      <c r="E97" s="366" t="str">
        <f t="shared" si="1"/>
        <v>HCM_CL_CTROB_011</v>
      </c>
      <c r="F97" s="366">
        <f>IFERROR(VLOOKUP($A97,'[6]Mo ta tinh luong - v6'!$B:$L,COLUMNS('[6]Mo ta tinh luong - v6'!$B$2:J97),0),0)</f>
        <v>0</v>
      </c>
      <c r="G97" s="366">
        <f>IFERROR(VLOOKUP($A97,'[6]Mo ta tinh luong - v6'!$B:$L,COLUMNS('[6]Mo ta tinh luong - v6'!$B$2:B97),0),0)</f>
        <v>0</v>
      </c>
      <c r="H97" s="366">
        <f>IFERROR(VLOOKUP($A97,'[6]Mo ta tinh luong - v6'!$B:$L,COLUMNS('[6]Mo ta tinh luong - v6'!$B$2:C97),0),0)</f>
        <v>0</v>
      </c>
      <c r="I97" s="366">
        <f>IFERROR(VLOOKUP($A97,'[6]Mo ta tinh luong - v6'!$B:$L,COLUMNS('[6]Mo ta tinh luong - v6'!$B$2:D97),0),0)</f>
        <v>0</v>
      </c>
      <c r="J97" s="366">
        <f>IFERROR(VLOOKUP($A97,'[6]Mo ta tinh luong - v6'!$B:$L,COLUMNS('[6]Mo ta tinh luong - v6'!$B$2:E97),0),0)</f>
        <v>0</v>
      </c>
      <c r="K97" s="366">
        <f>IFERROR(VLOOKUP($A97,'[6]Mo ta tinh luong - v6'!$B:$L,COLUMNS('[6]Mo ta tinh luong - v6'!$B$2:F97),0),0)</f>
        <v>0</v>
      </c>
      <c r="L97" s="366">
        <f>IFERROR(VLOOKUP($A97,'[6]Mo ta tinh luong - v6'!$B:$L,COLUMNS('[6]Mo ta tinh luong - v6'!$B$2:G97),0),0)</f>
        <v>0</v>
      </c>
      <c r="M97" s="366">
        <f>IFERROR(VLOOKUP($A97,'[6]Mo ta tinh luong - v6'!$B:$L,COLUMNS('[6]Mo ta tinh luong - v6'!$B$2:H97),0),0)</f>
        <v>0</v>
      </c>
      <c r="N97" s="366">
        <f>IFERROR(VLOOKUP($A97,'[6]Mo ta tinh luong - v6'!$B:$L,COLUMNS('[6]Mo ta tinh luong - v6'!$B$2:I97),0),0)</f>
        <v>0</v>
      </c>
      <c r="O97" s="366" t="s">
        <v>316</v>
      </c>
      <c r="P97" s="366" t="s">
        <v>95</v>
      </c>
    </row>
    <row r="98" spans="1:16">
      <c r="A98" s="366" t="s">
        <v>496</v>
      </c>
      <c r="B98" s="366" t="s">
        <v>497</v>
      </c>
      <c r="C98" s="366">
        <v>0</v>
      </c>
      <c r="D98" s="366" t="s">
        <v>17</v>
      </c>
      <c r="E98" s="366" t="str">
        <f t="shared" si="1"/>
        <v>HCM_CL_CVIEC_001</v>
      </c>
      <c r="F98" s="366">
        <f>IFERROR(VLOOKUP($A98,'[6]Mo ta tinh luong - v6'!$B:$L,COLUMNS('[6]Mo ta tinh luong - v6'!$B$2:J98),0),0)</f>
        <v>0</v>
      </c>
      <c r="G98" s="366">
        <f>IFERROR(VLOOKUP($A98,'[6]Mo ta tinh luong - v6'!$B:$L,COLUMNS('[6]Mo ta tinh luong - v6'!$B$2:B98),0),0)</f>
        <v>0</v>
      </c>
      <c r="H98" s="366">
        <f>IFERROR(VLOOKUP($A98,'[6]Mo ta tinh luong - v6'!$B:$L,COLUMNS('[6]Mo ta tinh luong - v6'!$B$2:C98),0),0)</f>
        <v>0</v>
      </c>
      <c r="I98" s="366">
        <f>IFERROR(VLOOKUP($A98,'[6]Mo ta tinh luong - v6'!$B:$L,COLUMNS('[6]Mo ta tinh luong - v6'!$B$2:D98),0),0)</f>
        <v>0</v>
      </c>
      <c r="J98" s="366">
        <f>IFERROR(VLOOKUP($A98,'[6]Mo ta tinh luong - v6'!$B:$L,COLUMNS('[6]Mo ta tinh luong - v6'!$B$2:E98),0),0)</f>
        <v>0</v>
      </c>
      <c r="K98" s="366">
        <f>IFERROR(VLOOKUP($A98,'[6]Mo ta tinh luong - v6'!$B:$L,COLUMNS('[6]Mo ta tinh luong - v6'!$B$2:F98),0),0)</f>
        <v>0</v>
      </c>
      <c r="L98" s="366">
        <f>IFERROR(VLOOKUP($A98,'[6]Mo ta tinh luong - v6'!$B:$L,COLUMNS('[6]Mo ta tinh luong - v6'!$B$2:G98),0),0)</f>
        <v>0</v>
      </c>
      <c r="M98" s="366">
        <f>IFERROR(VLOOKUP($A98,'[6]Mo ta tinh luong - v6'!$B:$L,COLUMNS('[6]Mo ta tinh luong - v6'!$B$2:H98),0),0)</f>
        <v>0</v>
      </c>
      <c r="N98" s="366">
        <f>IFERROR(VLOOKUP($A98,'[6]Mo ta tinh luong - v6'!$B:$L,COLUMNS('[6]Mo ta tinh luong - v6'!$B$2:I98),0),0)</f>
        <v>0</v>
      </c>
      <c r="O98" s="366" t="s">
        <v>316</v>
      </c>
      <c r="P98" s="366" t="s">
        <v>95</v>
      </c>
    </row>
    <row r="99" spans="1:16">
      <c r="A99" s="366" t="s">
        <v>498</v>
      </c>
      <c r="B99" s="366" t="s">
        <v>499</v>
      </c>
      <c r="C99" s="366">
        <v>0</v>
      </c>
      <c r="D99" s="366" t="s">
        <v>17</v>
      </c>
      <c r="E99" s="366" t="str">
        <f t="shared" si="1"/>
        <v>HCM_CL_CVIEC_002</v>
      </c>
      <c r="F99" s="366">
        <f>IFERROR(VLOOKUP($A99,'[6]Mo ta tinh luong - v6'!$B:$L,COLUMNS('[6]Mo ta tinh luong - v6'!$B$2:J99),0),0)</f>
        <v>0</v>
      </c>
      <c r="G99" s="366">
        <f>IFERROR(VLOOKUP($A99,'[6]Mo ta tinh luong - v6'!$B:$L,COLUMNS('[6]Mo ta tinh luong - v6'!$B$2:B99),0),0)</f>
        <v>0</v>
      </c>
      <c r="H99" s="366">
        <f>IFERROR(VLOOKUP($A99,'[6]Mo ta tinh luong - v6'!$B:$L,COLUMNS('[6]Mo ta tinh luong - v6'!$B$2:C99),0),0)</f>
        <v>0</v>
      </c>
      <c r="I99" s="366">
        <f>IFERROR(VLOOKUP($A99,'[6]Mo ta tinh luong - v6'!$B:$L,COLUMNS('[6]Mo ta tinh luong - v6'!$B$2:D99),0),0)</f>
        <v>0</v>
      </c>
      <c r="J99" s="366">
        <f>IFERROR(VLOOKUP($A99,'[6]Mo ta tinh luong - v6'!$B:$L,COLUMNS('[6]Mo ta tinh luong - v6'!$B$2:E99),0),0)</f>
        <v>0</v>
      </c>
      <c r="K99" s="366">
        <f>IFERROR(VLOOKUP($A99,'[6]Mo ta tinh luong - v6'!$B:$L,COLUMNS('[6]Mo ta tinh luong - v6'!$B$2:F99),0),0)</f>
        <v>0</v>
      </c>
      <c r="L99" s="366">
        <f>IFERROR(VLOOKUP($A99,'[6]Mo ta tinh luong - v6'!$B:$L,COLUMNS('[6]Mo ta tinh luong - v6'!$B$2:G99),0),0)</f>
        <v>0</v>
      </c>
      <c r="M99" s="366">
        <f>IFERROR(VLOOKUP($A99,'[6]Mo ta tinh luong - v6'!$B:$L,COLUMNS('[6]Mo ta tinh luong - v6'!$B$2:H99),0),0)</f>
        <v>0</v>
      </c>
      <c r="N99" s="366">
        <f>IFERROR(VLOOKUP($A99,'[6]Mo ta tinh luong - v6'!$B:$L,COLUMNS('[6]Mo ta tinh luong - v6'!$B$2:I99),0),0)</f>
        <v>0</v>
      </c>
      <c r="O99" s="366" t="s">
        <v>316</v>
      </c>
      <c r="P99" s="366" t="s">
        <v>95</v>
      </c>
    </row>
    <row r="100" spans="1:16">
      <c r="A100" s="366" t="s">
        <v>86</v>
      </c>
      <c r="B100" s="366" t="s">
        <v>48</v>
      </c>
      <c r="C100" s="366">
        <v>0</v>
      </c>
      <c r="D100" s="366" t="s">
        <v>17</v>
      </c>
      <c r="E100" s="366" t="str">
        <f t="shared" si="1"/>
        <v>HCM_CL_CVIEC_003</v>
      </c>
      <c r="F100" s="366">
        <f>IFERROR(VLOOKUP($A100,'[6]Mo ta tinh luong - v6'!$B:$L,COLUMNS('[6]Mo ta tinh luong - v6'!$B$2:J100),0),0)</f>
        <v>0</v>
      </c>
      <c r="G100" s="366">
        <f>IFERROR(VLOOKUP($A100,'[6]Mo ta tinh luong - v6'!$B:$L,COLUMNS('[6]Mo ta tinh luong - v6'!$B$2:B100),0),0)</f>
        <v>0</v>
      </c>
      <c r="H100" s="366">
        <f>IFERROR(VLOOKUP($A100,'[6]Mo ta tinh luong - v6'!$B:$L,COLUMNS('[6]Mo ta tinh luong - v6'!$B$2:C100),0),0)</f>
        <v>0</v>
      </c>
      <c r="I100" s="366">
        <f>IFERROR(VLOOKUP($A100,'[6]Mo ta tinh luong - v6'!$B:$L,COLUMNS('[6]Mo ta tinh luong - v6'!$B$2:D100),0),0)</f>
        <v>0</v>
      </c>
      <c r="J100" s="366">
        <f>IFERROR(VLOOKUP($A100,'[6]Mo ta tinh luong - v6'!$B:$L,COLUMNS('[6]Mo ta tinh luong - v6'!$B$2:E100),0),0)</f>
        <v>0</v>
      </c>
      <c r="K100" s="366">
        <f>IFERROR(VLOOKUP($A100,'[6]Mo ta tinh luong - v6'!$B:$L,COLUMNS('[6]Mo ta tinh luong - v6'!$B$2:F100),0),0)</f>
        <v>0</v>
      </c>
      <c r="L100" s="366">
        <f>IFERROR(VLOOKUP($A100,'[6]Mo ta tinh luong - v6'!$B:$L,COLUMNS('[6]Mo ta tinh luong - v6'!$B$2:G100),0),0)</f>
        <v>0</v>
      </c>
      <c r="M100" s="366">
        <f>IFERROR(VLOOKUP($A100,'[6]Mo ta tinh luong - v6'!$B:$L,COLUMNS('[6]Mo ta tinh luong - v6'!$B$2:H100),0),0)</f>
        <v>0</v>
      </c>
      <c r="N100" s="366">
        <f>IFERROR(VLOOKUP($A100,'[6]Mo ta tinh luong - v6'!$B:$L,COLUMNS('[6]Mo ta tinh luong - v6'!$B$2:I100),0),0)</f>
        <v>0</v>
      </c>
      <c r="O100" s="366" t="s">
        <v>316</v>
      </c>
      <c r="P100" s="366" t="s">
        <v>95</v>
      </c>
    </row>
    <row r="101" spans="1:16">
      <c r="A101" s="366" t="s">
        <v>318</v>
      </c>
      <c r="B101" s="366" t="s">
        <v>319</v>
      </c>
      <c r="C101" s="366" t="s">
        <v>1264</v>
      </c>
      <c r="D101" s="366" t="s">
        <v>17</v>
      </c>
      <c r="E101" s="366" t="str">
        <f t="shared" si="1"/>
        <v>HCM_CL_CVIEC_004</v>
      </c>
      <c r="F101" s="366">
        <f>IFERROR(VLOOKUP($A101,'[6]Mo ta tinh luong - v6'!$B:$L,COLUMNS('[6]Mo ta tinh luong - v6'!$B$2:J101),0),0)</f>
        <v>0</v>
      </c>
      <c r="G101" s="366">
        <f>IFERROR(VLOOKUP($A101,'[6]Mo ta tinh luong - v6'!$B:$L,COLUMNS('[6]Mo ta tinh luong - v6'!$B$2:B101),0),0)</f>
        <v>0</v>
      </c>
      <c r="H101" s="366">
        <f>IFERROR(VLOOKUP($A101,'[6]Mo ta tinh luong - v6'!$B:$L,COLUMNS('[6]Mo ta tinh luong - v6'!$B$2:C101),0),0)</f>
        <v>0</v>
      </c>
      <c r="I101" s="366">
        <f>IFERROR(VLOOKUP($A101,'[6]Mo ta tinh luong - v6'!$B:$L,COLUMNS('[6]Mo ta tinh luong - v6'!$B$2:D101),0),0)</f>
        <v>0</v>
      </c>
      <c r="J101" s="366">
        <f>IFERROR(VLOOKUP($A101,'[6]Mo ta tinh luong - v6'!$B:$L,COLUMNS('[6]Mo ta tinh luong - v6'!$B$2:E101),0),0)</f>
        <v>0</v>
      </c>
      <c r="K101" s="366">
        <f>IFERROR(VLOOKUP($A101,'[6]Mo ta tinh luong - v6'!$B:$L,COLUMNS('[6]Mo ta tinh luong - v6'!$B$2:F101),0),0)</f>
        <v>0</v>
      </c>
      <c r="L101" s="366">
        <f>IFERROR(VLOOKUP($A101,'[6]Mo ta tinh luong - v6'!$B:$L,COLUMNS('[6]Mo ta tinh luong - v6'!$B$2:G101),0),0)</f>
        <v>0</v>
      </c>
      <c r="M101" s="366">
        <f>IFERROR(VLOOKUP($A101,'[6]Mo ta tinh luong - v6'!$B:$L,COLUMNS('[6]Mo ta tinh luong - v6'!$B$2:H101),0),0)</f>
        <v>0</v>
      </c>
      <c r="N101" s="366">
        <f>IFERROR(VLOOKUP($A101,'[6]Mo ta tinh luong - v6'!$B:$L,COLUMNS('[6]Mo ta tinh luong - v6'!$B$2:I101),0),0)</f>
        <v>0</v>
      </c>
      <c r="O101" s="366" t="s">
        <v>316</v>
      </c>
      <c r="P101" s="366" t="s">
        <v>95</v>
      </c>
    </row>
    <row r="102" spans="1:16">
      <c r="A102" s="366" t="s">
        <v>500</v>
      </c>
      <c r="B102" s="366" t="s">
        <v>501</v>
      </c>
      <c r="C102" s="366">
        <v>0</v>
      </c>
      <c r="D102" s="366" t="s">
        <v>17</v>
      </c>
      <c r="E102" s="366" t="str">
        <f t="shared" si="1"/>
        <v>HCM_CL_CVIEC_005</v>
      </c>
      <c r="F102" s="366">
        <f>IFERROR(VLOOKUP($A102,'[6]Mo ta tinh luong - v6'!$B:$L,COLUMNS('[6]Mo ta tinh luong - v6'!$B$2:J102),0),0)</f>
        <v>0</v>
      </c>
      <c r="G102" s="366">
        <f>IFERROR(VLOOKUP($A102,'[6]Mo ta tinh luong - v6'!$B:$L,COLUMNS('[6]Mo ta tinh luong - v6'!$B$2:B102),0),0)</f>
        <v>0</v>
      </c>
      <c r="H102" s="366">
        <f>IFERROR(VLOOKUP($A102,'[6]Mo ta tinh luong - v6'!$B:$L,COLUMNS('[6]Mo ta tinh luong - v6'!$B$2:C102),0),0)</f>
        <v>0</v>
      </c>
      <c r="I102" s="366">
        <f>IFERROR(VLOOKUP($A102,'[6]Mo ta tinh luong - v6'!$B:$L,COLUMNS('[6]Mo ta tinh luong - v6'!$B$2:D102),0),0)</f>
        <v>0</v>
      </c>
      <c r="J102" s="366">
        <f>IFERROR(VLOOKUP($A102,'[6]Mo ta tinh luong - v6'!$B:$L,COLUMNS('[6]Mo ta tinh luong - v6'!$B$2:E102),0),0)</f>
        <v>0</v>
      </c>
      <c r="K102" s="366">
        <f>IFERROR(VLOOKUP($A102,'[6]Mo ta tinh luong - v6'!$B:$L,COLUMNS('[6]Mo ta tinh luong - v6'!$B$2:F102),0),0)</f>
        <v>0</v>
      </c>
      <c r="L102" s="366">
        <f>IFERROR(VLOOKUP($A102,'[6]Mo ta tinh luong - v6'!$B:$L,COLUMNS('[6]Mo ta tinh luong - v6'!$B$2:G102),0),0)</f>
        <v>0</v>
      </c>
      <c r="M102" s="366">
        <f>IFERROR(VLOOKUP($A102,'[6]Mo ta tinh luong - v6'!$B:$L,COLUMNS('[6]Mo ta tinh luong - v6'!$B$2:H102),0),0)</f>
        <v>0</v>
      </c>
      <c r="N102" s="366">
        <f>IFERROR(VLOOKUP($A102,'[6]Mo ta tinh luong - v6'!$B:$L,COLUMNS('[6]Mo ta tinh luong - v6'!$B$2:I102),0),0)</f>
        <v>0</v>
      </c>
      <c r="O102" s="366" t="s">
        <v>316</v>
      </c>
      <c r="P102" s="366" t="s">
        <v>95</v>
      </c>
    </row>
    <row r="103" spans="1:16">
      <c r="A103" s="366" t="s">
        <v>502</v>
      </c>
      <c r="B103" s="366" t="s">
        <v>503</v>
      </c>
      <c r="C103" s="366">
        <v>0</v>
      </c>
      <c r="D103" s="366" t="s">
        <v>17</v>
      </c>
      <c r="E103" s="366" t="str">
        <f t="shared" si="1"/>
        <v>HCM_CL_CVIEC_006</v>
      </c>
      <c r="F103" s="366">
        <f>IFERROR(VLOOKUP($A103,'[6]Mo ta tinh luong - v6'!$B:$L,COLUMNS('[6]Mo ta tinh luong - v6'!$B$2:J103),0),0)</f>
        <v>0</v>
      </c>
      <c r="G103" s="366">
        <f>IFERROR(VLOOKUP($A103,'[6]Mo ta tinh luong - v6'!$B:$L,COLUMNS('[6]Mo ta tinh luong - v6'!$B$2:B103),0),0)</f>
        <v>0</v>
      </c>
      <c r="H103" s="366">
        <f>IFERROR(VLOOKUP($A103,'[6]Mo ta tinh luong - v6'!$B:$L,COLUMNS('[6]Mo ta tinh luong - v6'!$B$2:C103),0),0)</f>
        <v>0</v>
      </c>
      <c r="I103" s="366">
        <f>IFERROR(VLOOKUP($A103,'[6]Mo ta tinh luong - v6'!$B:$L,COLUMNS('[6]Mo ta tinh luong - v6'!$B$2:D103),0),0)</f>
        <v>0</v>
      </c>
      <c r="J103" s="366">
        <f>IFERROR(VLOOKUP($A103,'[6]Mo ta tinh luong - v6'!$B:$L,COLUMNS('[6]Mo ta tinh luong - v6'!$B$2:E103),0),0)</f>
        <v>0</v>
      </c>
      <c r="K103" s="366">
        <f>IFERROR(VLOOKUP($A103,'[6]Mo ta tinh luong - v6'!$B:$L,COLUMNS('[6]Mo ta tinh luong - v6'!$B$2:F103),0),0)</f>
        <v>0</v>
      </c>
      <c r="L103" s="366">
        <f>IFERROR(VLOOKUP($A103,'[6]Mo ta tinh luong - v6'!$B:$L,COLUMNS('[6]Mo ta tinh luong - v6'!$B$2:G103),0),0)</f>
        <v>0</v>
      </c>
      <c r="M103" s="366">
        <f>IFERROR(VLOOKUP($A103,'[6]Mo ta tinh luong - v6'!$B:$L,COLUMNS('[6]Mo ta tinh luong - v6'!$B$2:H103),0),0)</f>
        <v>0</v>
      </c>
      <c r="N103" s="366">
        <f>IFERROR(VLOOKUP($A103,'[6]Mo ta tinh luong - v6'!$B:$L,COLUMNS('[6]Mo ta tinh luong - v6'!$B$2:I103),0),0)</f>
        <v>0</v>
      </c>
      <c r="O103" s="366" t="s">
        <v>316</v>
      </c>
      <c r="P103" s="366" t="s">
        <v>95</v>
      </c>
    </row>
    <row r="104" spans="1:16">
      <c r="A104" s="366" t="s">
        <v>504</v>
      </c>
      <c r="B104" s="366" t="s">
        <v>505</v>
      </c>
      <c r="C104" s="366">
        <v>0</v>
      </c>
      <c r="D104" s="366" t="s">
        <v>17</v>
      </c>
      <c r="E104" s="366" t="str">
        <f t="shared" si="1"/>
        <v>HCM_CL_CVIEC_007</v>
      </c>
      <c r="F104" s="366">
        <f>IFERROR(VLOOKUP($A104,'[6]Mo ta tinh luong - v6'!$B:$L,COLUMNS('[6]Mo ta tinh luong - v6'!$B$2:J104),0),0)</f>
        <v>0</v>
      </c>
      <c r="G104" s="366">
        <f>IFERROR(VLOOKUP($A104,'[6]Mo ta tinh luong - v6'!$B:$L,COLUMNS('[6]Mo ta tinh luong - v6'!$B$2:B104),0),0)</f>
        <v>0</v>
      </c>
      <c r="H104" s="366">
        <f>IFERROR(VLOOKUP($A104,'[6]Mo ta tinh luong - v6'!$B:$L,COLUMNS('[6]Mo ta tinh luong - v6'!$B$2:C104),0),0)</f>
        <v>0</v>
      </c>
      <c r="I104" s="366">
        <f>IFERROR(VLOOKUP($A104,'[6]Mo ta tinh luong - v6'!$B:$L,COLUMNS('[6]Mo ta tinh luong - v6'!$B$2:D104),0),0)</f>
        <v>0</v>
      </c>
      <c r="J104" s="366">
        <f>IFERROR(VLOOKUP($A104,'[6]Mo ta tinh luong - v6'!$B:$L,COLUMNS('[6]Mo ta tinh luong - v6'!$B$2:E104),0),0)</f>
        <v>0</v>
      </c>
      <c r="K104" s="366">
        <f>IFERROR(VLOOKUP($A104,'[6]Mo ta tinh luong - v6'!$B:$L,COLUMNS('[6]Mo ta tinh luong - v6'!$B$2:F104),0),0)</f>
        <v>0</v>
      </c>
      <c r="L104" s="366">
        <f>IFERROR(VLOOKUP($A104,'[6]Mo ta tinh luong - v6'!$B:$L,COLUMNS('[6]Mo ta tinh luong - v6'!$B$2:G104),0),0)</f>
        <v>0</v>
      </c>
      <c r="M104" s="366">
        <f>IFERROR(VLOOKUP($A104,'[6]Mo ta tinh luong - v6'!$B:$L,COLUMNS('[6]Mo ta tinh luong - v6'!$B$2:H104),0),0)</f>
        <v>0</v>
      </c>
      <c r="N104" s="366">
        <f>IFERROR(VLOOKUP($A104,'[6]Mo ta tinh luong - v6'!$B:$L,COLUMNS('[6]Mo ta tinh luong - v6'!$B$2:I104),0),0)</f>
        <v>0</v>
      </c>
      <c r="O104" s="366" t="s">
        <v>316</v>
      </c>
      <c r="P104" s="366" t="s">
        <v>95</v>
      </c>
    </row>
    <row r="105" spans="1:16">
      <c r="A105" s="366" t="s">
        <v>506</v>
      </c>
      <c r="B105" s="366" t="s">
        <v>507</v>
      </c>
      <c r="C105" s="366">
        <v>0</v>
      </c>
      <c r="D105" s="366" t="s">
        <v>17</v>
      </c>
      <c r="E105" s="366" t="str">
        <f t="shared" si="1"/>
        <v>HCM_CL_CVIEC_008</v>
      </c>
      <c r="F105" s="366">
        <f>IFERROR(VLOOKUP($A105,'[6]Mo ta tinh luong - v6'!$B:$L,COLUMNS('[6]Mo ta tinh luong - v6'!$B$2:J105),0),0)</f>
        <v>0</v>
      </c>
      <c r="G105" s="366">
        <f>IFERROR(VLOOKUP($A105,'[6]Mo ta tinh luong - v6'!$B:$L,COLUMNS('[6]Mo ta tinh luong - v6'!$B$2:B105),0),0)</f>
        <v>0</v>
      </c>
      <c r="H105" s="366">
        <f>IFERROR(VLOOKUP($A105,'[6]Mo ta tinh luong - v6'!$B:$L,COLUMNS('[6]Mo ta tinh luong - v6'!$B$2:C105),0),0)</f>
        <v>0</v>
      </c>
      <c r="I105" s="366">
        <f>IFERROR(VLOOKUP($A105,'[6]Mo ta tinh luong - v6'!$B:$L,COLUMNS('[6]Mo ta tinh luong - v6'!$B$2:D105),0),0)</f>
        <v>0</v>
      </c>
      <c r="J105" s="366">
        <f>IFERROR(VLOOKUP($A105,'[6]Mo ta tinh luong - v6'!$B:$L,COLUMNS('[6]Mo ta tinh luong - v6'!$B$2:E105),0),0)</f>
        <v>0</v>
      </c>
      <c r="K105" s="366">
        <f>IFERROR(VLOOKUP($A105,'[6]Mo ta tinh luong - v6'!$B:$L,COLUMNS('[6]Mo ta tinh luong - v6'!$B$2:F105),0),0)</f>
        <v>0</v>
      </c>
      <c r="L105" s="366">
        <f>IFERROR(VLOOKUP($A105,'[6]Mo ta tinh luong - v6'!$B:$L,COLUMNS('[6]Mo ta tinh luong - v6'!$B$2:G105),0),0)</f>
        <v>0</v>
      </c>
      <c r="M105" s="366">
        <f>IFERROR(VLOOKUP($A105,'[6]Mo ta tinh luong - v6'!$B:$L,COLUMNS('[6]Mo ta tinh luong - v6'!$B$2:H105),0),0)</f>
        <v>0</v>
      </c>
      <c r="N105" s="366">
        <f>IFERROR(VLOOKUP($A105,'[6]Mo ta tinh luong - v6'!$B:$L,COLUMNS('[6]Mo ta tinh luong - v6'!$B$2:I105),0),0)</f>
        <v>0</v>
      </c>
      <c r="O105" s="366" t="s">
        <v>316</v>
      </c>
      <c r="P105" s="366" t="s">
        <v>95</v>
      </c>
    </row>
    <row r="106" spans="1:16">
      <c r="A106" s="366" t="s">
        <v>508</v>
      </c>
      <c r="B106" s="366" t="s">
        <v>509</v>
      </c>
      <c r="C106" s="366">
        <v>0</v>
      </c>
      <c r="D106" s="366" t="s">
        <v>17</v>
      </c>
      <c r="E106" s="366" t="str">
        <f t="shared" si="1"/>
        <v>HCM_CL_CVIEC_009</v>
      </c>
      <c r="F106" s="366">
        <f>IFERROR(VLOOKUP($A106,'[6]Mo ta tinh luong - v6'!$B:$L,COLUMNS('[6]Mo ta tinh luong - v6'!$B$2:J106),0),0)</f>
        <v>0</v>
      </c>
      <c r="G106" s="366">
        <f>IFERROR(VLOOKUP($A106,'[6]Mo ta tinh luong - v6'!$B:$L,COLUMNS('[6]Mo ta tinh luong - v6'!$B$2:B106),0),0)</f>
        <v>0</v>
      </c>
      <c r="H106" s="366">
        <f>IFERROR(VLOOKUP($A106,'[6]Mo ta tinh luong - v6'!$B:$L,COLUMNS('[6]Mo ta tinh luong - v6'!$B$2:C106),0),0)</f>
        <v>0</v>
      </c>
      <c r="I106" s="366">
        <f>IFERROR(VLOOKUP($A106,'[6]Mo ta tinh luong - v6'!$B:$L,COLUMNS('[6]Mo ta tinh luong - v6'!$B$2:D106),0),0)</f>
        <v>0</v>
      </c>
      <c r="J106" s="366">
        <f>IFERROR(VLOOKUP($A106,'[6]Mo ta tinh luong - v6'!$B:$L,COLUMNS('[6]Mo ta tinh luong - v6'!$B$2:E106),0),0)</f>
        <v>0</v>
      </c>
      <c r="K106" s="366">
        <f>IFERROR(VLOOKUP($A106,'[6]Mo ta tinh luong - v6'!$B:$L,COLUMNS('[6]Mo ta tinh luong - v6'!$B$2:F106),0),0)</f>
        <v>0</v>
      </c>
      <c r="L106" s="366">
        <f>IFERROR(VLOOKUP($A106,'[6]Mo ta tinh luong - v6'!$B:$L,COLUMNS('[6]Mo ta tinh luong - v6'!$B$2:G106),0),0)</f>
        <v>0</v>
      </c>
      <c r="M106" s="366">
        <f>IFERROR(VLOOKUP($A106,'[6]Mo ta tinh luong - v6'!$B:$L,COLUMNS('[6]Mo ta tinh luong - v6'!$B$2:H106),0),0)</f>
        <v>0</v>
      </c>
      <c r="N106" s="366">
        <f>IFERROR(VLOOKUP($A106,'[6]Mo ta tinh luong - v6'!$B:$L,COLUMNS('[6]Mo ta tinh luong - v6'!$B$2:I106),0),0)</f>
        <v>0</v>
      </c>
      <c r="O106" s="366" t="s">
        <v>316</v>
      </c>
      <c r="P106" s="366" t="s">
        <v>95</v>
      </c>
    </row>
    <row r="107" spans="1:16">
      <c r="A107" s="366" t="s">
        <v>510</v>
      </c>
      <c r="B107" s="366" t="s">
        <v>511</v>
      </c>
      <c r="C107" s="366">
        <v>0</v>
      </c>
      <c r="D107" s="366" t="s">
        <v>17</v>
      </c>
      <c r="E107" s="366" t="str">
        <f t="shared" si="1"/>
        <v>HCM_CL_CVIEC_010</v>
      </c>
      <c r="F107" s="366">
        <f>IFERROR(VLOOKUP($A107,'[6]Mo ta tinh luong - v6'!$B:$L,COLUMNS('[6]Mo ta tinh luong - v6'!$B$2:J107),0),0)</f>
        <v>0</v>
      </c>
      <c r="G107" s="366">
        <f>IFERROR(VLOOKUP($A107,'[6]Mo ta tinh luong - v6'!$B:$L,COLUMNS('[6]Mo ta tinh luong - v6'!$B$2:B107),0),0)</f>
        <v>0</v>
      </c>
      <c r="H107" s="366">
        <f>IFERROR(VLOOKUP($A107,'[6]Mo ta tinh luong - v6'!$B:$L,COLUMNS('[6]Mo ta tinh luong - v6'!$B$2:C107),0),0)</f>
        <v>0</v>
      </c>
      <c r="I107" s="366">
        <f>IFERROR(VLOOKUP($A107,'[6]Mo ta tinh luong - v6'!$B:$L,COLUMNS('[6]Mo ta tinh luong - v6'!$B$2:D107),0),0)</f>
        <v>0</v>
      </c>
      <c r="J107" s="366">
        <f>IFERROR(VLOOKUP($A107,'[6]Mo ta tinh luong - v6'!$B:$L,COLUMNS('[6]Mo ta tinh luong - v6'!$B$2:E107),0),0)</f>
        <v>0</v>
      </c>
      <c r="K107" s="366">
        <f>IFERROR(VLOOKUP($A107,'[6]Mo ta tinh luong - v6'!$B:$L,COLUMNS('[6]Mo ta tinh luong - v6'!$B$2:F107),0),0)</f>
        <v>0</v>
      </c>
      <c r="L107" s="366">
        <f>IFERROR(VLOOKUP($A107,'[6]Mo ta tinh luong - v6'!$B:$L,COLUMNS('[6]Mo ta tinh luong - v6'!$B$2:G107),0),0)</f>
        <v>0</v>
      </c>
      <c r="M107" s="366">
        <f>IFERROR(VLOOKUP($A107,'[6]Mo ta tinh luong - v6'!$B:$L,COLUMNS('[6]Mo ta tinh luong - v6'!$B$2:H107),0),0)</f>
        <v>0</v>
      </c>
      <c r="N107" s="366">
        <f>IFERROR(VLOOKUP($A107,'[6]Mo ta tinh luong - v6'!$B:$L,COLUMNS('[6]Mo ta tinh luong - v6'!$B$2:I107),0),0)</f>
        <v>0</v>
      </c>
      <c r="O107" s="366" t="s">
        <v>316</v>
      </c>
      <c r="P107" s="366" t="s">
        <v>95</v>
      </c>
    </row>
    <row r="108" spans="1:16">
      <c r="A108" s="366" t="s">
        <v>512</v>
      </c>
      <c r="B108" s="366" t="s">
        <v>513</v>
      </c>
      <c r="C108" s="366">
        <v>0</v>
      </c>
      <c r="D108" s="366" t="s">
        <v>17</v>
      </c>
      <c r="E108" s="366" t="str">
        <f t="shared" si="1"/>
        <v>HCM_CL_CVIEC_011</v>
      </c>
      <c r="F108" s="366">
        <f>IFERROR(VLOOKUP($A108,'[6]Mo ta tinh luong - v6'!$B:$L,COLUMNS('[6]Mo ta tinh luong - v6'!$B$2:J108),0),0)</f>
        <v>0</v>
      </c>
      <c r="G108" s="366">
        <f>IFERROR(VLOOKUP($A108,'[6]Mo ta tinh luong - v6'!$B:$L,COLUMNS('[6]Mo ta tinh luong - v6'!$B$2:B108),0),0)</f>
        <v>0</v>
      </c>
      <c r="H108" s="366">
        <f>IFERROR(VLOOKUP($A108,'[6]Mo ta tinh luong - v6'!$B:$L,COLUMNS('[6]Mo ta tinh luong - v6'!$B$2:C108),0),0)</f>
        <v>0</v>
      </c>
      <c r="I108" s="366">
        <f>IFERROR(VLOOKUP($A108,'[6]Mo ta tinh luong - v6'!$B:$L,COLUMNS('[6]Mo ta tinh luong - v6'!$B$2:D108),0),0)</f>
        <v>0</v>
      </c>
      <c r="J108" s="366">
        <f>IFERROR(VLOOKUP($A108,'[6]Mo ta tinh luong - v6'!$B:$L,COLUMNS('[6]Mo ta tinh luong - v6'!$B$2:E108),0),0)</f>
        <v>0</v>
      </c>
      <c r="K108" s="366">
        <f>IFERROR(VLOOKUP($A108,'[6]Mo ta tinh luong - v6'!$B:$L,COLUMNS('[6]Mo ta tinh luong - v6'!$B$2:F108),0),0)</f>
        <v>0</v>
      </c>
      <c r="L108" s="366">
        <f>IFERROR(VLOOKUP($A108,'[6]Mo ta tinh luong - v6'!$B:$L,COLUMNS('[6]Mo ta tinh luong - v6'!$B$2:G108),0),0)</f>
        <v>0</v>
      </c>
      <c r="M108" s="366">
        <f>IFERROR(VLOOKUP($A108,'[6]Mo ta tinh luong - v6'!$B:$L,COLUMNS('[6]Mo ta tinh luong - v6'!$B$2:H108),0),0)</f>
        <v>0</v>
      </c>
      <c r="N108" s="366">
        <f>IFERROR(VLOOKUP($A108,'[6]Mo ta tinh luong - v6'!$B:$L,COLUMNS('[6]Mo ta tinh luong - v6'!$B$2:I108),0),0)</f>
        <v>0</v>
      </c>
      <c r="O108" s="366" t="s">
        <v>316</v>
      </c>
      <c r="P108" s="366" t="s">
        <v>95</v>
      </c>
    </row>
    <row r="109" spans="1:16">
      <c r="A109" s="366" t="s">
        <v>263</v>
      </c>
      <c r="B109" s="366" t="s">
        <v>262</v>
      </c>
      <c r="C109" s="366">
        <v>0</v>
      </c>
      <c r="D109" s="366" t="s">
        <v>17</v>
      </c>
      <c r="E109" s="366" t="str">
        <f t="shared" si="1"/>
        <v>HCM_CL_CVIEC_012</v>
      </c>
      <c r="F109" s="366">
        <f>IFERROR(VLOOKUP($A109,'[6]Mo ta tinh luong - v6'!$B:$L,COLUMNS('[6]Mo ta tinh luong - v6'!$B$2:J109),0),0)</f>
        <v>0</v>
      </c>
      <c r="G109" s="366">
        <f>IFERROR(VLOOKUP($A109,'[6]Mo ta tinh luong - v6'!$B:$L,COLUMNS('[6]Mo ta tinh luong - v6'!$B$2:B109),0),0)</f>
        <v>0</v>
      </c>
      <c r="H109" s="366">
        <f>IFERROR(VLOOKUP($A109,'[6]Mo ta tinh luong - v6'!$B:$L,COLUMNS('[6]Mo ta tinh luong - v6'!$B$2:C109),0),0)</f>
        <v>0</v>
      </c>
      <c r="I109" s="366">
        <f>IFERROR(VLOOKUP($A109,'[6]Mo ta tinh luong - v6'!$B:$L,COLUMNS('[6]Mo ta tinh luong - v6'!$B$2:D109),0),0)</f>
        <v>0</v>
      </c>
      <c r="J109" s="366">
        <f>IFERROR(VLOOKUP($A109,'[6]Mo ta tinh luong - v6'!$B:$L,COLUMNS('[6]Mo ta tinh luong - v6'!$B$2:E109),0),0)</f>
        <v>0</v>
      </c>
      <c r="K109" s="366">
        <f>IFERROR(VLOOKUP($A109,'[6]Mo ta tinh luong - v6'!$B:$L,COLUMNS('[6]Mo ta tinh luong - v6'!$B$2:F109),0),0)</f>
        <v>0</v>
      </c>
      <c r="L109" s="366">
        <f>IFERROR(VLOOKUP($A109,'[6]Mo ta tinh luong - v6'!$B:$L,COLUMNS('[6]Mo ta tinh luong - v6'!$B$2:G109),0),0)</f>
        <v>0</v>
      </c>
      <c r="M109" s="366">
        <f>IFERROR(VLOOKUP($A109,'[6]Mo ta tinh luong - v6'!$B:$L,COLUMNS('[6]Mo ta tinh luong - v6'!$B$2:H109),0),0)</f>
        <v>0</v>
      </c>
      <c r="N109" s="366">
        <f>IFERROR(VLOOKUP($A109,'[6]Mo ta tinh luong - v6'!$B:$L,COLUMNS('[6]Mo ta tinh luong - v6'!$B$2:I109),0),0)</f>
        <v>0</v>
      </c>
      <c r="O109" s="366" t="s">
        <v>316</v>
      </c>
      <c r="P109" s="366" t="s">
        <v>95</v>
      </c>
    </row>
    <row r="110" spans="1:16">
      <c r="A110" s="366" t="s">
        <v>514</v>
      </c>
      <c r="B110" s="366" t="s">
        <v>515</v>
      </c>
      <c r="C110" s="366">
        <v>0</v>
      </c>
      <c r="D110" s="366" t="s">
        <v>17</v>
      </c>
      <c r="E110" s="366" t="str">
        <f t="shared" si="1"/>
        <v>HCM_CL_CVIEC_013</v>
      </c>
      <c r="F110" s="366">
        <f>IFERROR(VLOOKUP($A110,'[6]Mo ta tinh luong - v6'!$B:$L,COLUMNS('[6]Mo ta tinh luong - v6'!$B$2:J110),0),0)</f>
        <v>0</v>
      </c>
      <c r="G110" s="366">
        <f>IFERROR(VLOOKUP($A110,'[6]Mo ta tinh luong - v6'!$B:$L,COLUMNS('[6]Mo ta tinh luong - v6'!$B$2:B110),0),0)</f>
        <v>0</v>
      </c>
      <c r="H110" s="366">
        <f>IFERROR(VLOOKUP($A110,'[6]Mo ta tinh luong - v6'!$B:$L,COLUMNS('[6]Mo ta tinh luong - v6'!$B$2:C110),0),0)</f>
        <v>0</v>
      </c>
      <c r="I110" s="366">
        <f>IFERROR(VLOOKUP($A110,'[6]Mo ta tinh luong - v6'!$B:$L,COLUMNS('[6]Mo ta tinh luong - v6'!$B$2:D110),0),0)</f>
        <v>0</v>
      </c>
      <c r="J110" s="366">
        <f>IFERROR(VLOOKUP($A110,'[6]Mo ta tinh luong - v6'!$B:$L,COLUMNS('[6]Mo ta tinh luong - v6'!$B$2:E110),0),0)</f>
        <v>0</v>
      </c>
      <c r="K110" s="366">
        <f>IFERROR(VLOOKUP($A110,'[6]Mo ta tinh luong - v6'!$B:$L,COLUMNS('[6]Mo ta tinh luong - v6'!$B$2:F110),0),0)</f>
        <v>0</v>
      </c>
      <c r="L110" s="366">
        <f>IFERROR(VLOOKUP($A110,'[6]Mo ta tinh luong - v6'!$B:$L,COLUMNS('[6]Mo ta tinh luong - v6'!$B$2:G110),0),0)</f>
        <v>0</v>
      </c>
      <c r="M110" s="366">
        <f>IFERROR(VLOOKUP($A110,'[6]Mo ta tinh luong - v6'!$B:$L,COLUMNS('[6]Mo ta tinh luong - v6'!$B$2:H110),0),0)</f>
        <v>0</v>
      </c>
      <c r="N110" s="366">
        <f>IFERROR(VLOOKUP($A110,'[6]Mo ta tinh luong - v6'!$B:$L,COLUMNS('[6]Mo ta tinh luong - v6'!$B$2:I110),0),0)</f>
        <v>0</v>
      </c>
      <c r="O110" s="366" t="s">
        <v>316</v>
      </c>
      <c r="P110" s="366" t="s">
        <v>95</v>
      </c>
    </row>
    <row r="111" spans="1:16">
      <c r="A111" s="366" t="s">
        <v>516</v>
      </c>
      <c r="B111" s="366" t="s">
        <v>517</v>
      </c>
      <c r="C111" s="366">
        <v>0</v>
      </c>
      <c r="D111" s="366" t="s">
        <v>17</v>
      </c>
      <c r="E111" s="366" t="str">
        <f t="shared" si="1"/>
        <v>HCM_CL_CVIEC_014</v>
      </c>
      <c r="F111" s="366">
        <f>IFERROR(VLOOKUP($A111,'[6]Mo ta tinh luong - v6'!$B:$L,COLUMNS('[6]Mo ta tinh luong - v6'!$B$2:J111),0),0)</f>
        <v>0</v>
      </c>
      <c r="G111" s="366">
        <f>IFERROR(VLOOKUP($A111,'[6]Mo ta tinh luong - v6'!$B:$L,COLUMNS('[6]Mo ta tinh luong - v6'!$B$2:B111),0),0)</f>
        <v>0</v>
      </c>
      <c r="H111" s="366">
        <f>IFERROR(VLOOKUP($A111,'[6]Mo ta tinh luong - v6'!$B:$L,COLUMNS('[6]Mo ta tinh luong - v6'!$B$2:C111),0),0)</f>
        <v>0</v>
      </c>
      <c r="I111" s="366">
        <f>IFERROR(VLOOKUP($A111,'[6]Mo ta tinh luong - v6'!$B:$L,COLUMNS('[6]Mo ta tinh luong - v6'!$B$2:D111),0),0)</f>
        <v>0</v>
      </c>
      <c r="J111" s="366">
        <f>IFERROR(VLOOKUP($A111,'[6]Mo ta tinh luong - v6'!$B:$L,COLUMNS('[6]Mo ta tinh luong - v6'!$B$2:E111),0),0)</f>
        <v>0</v>
      </c>
      <c r="K111" s="366">
        <f>IFERROR(VLOOKUP($A111,'[6]Mo ta tinh luong - v6'!$B:$L,COLUMNS('[6]Mo ta tinh luong - v6'!$B$2:F111),0),0)</f>
        <v>0</v>
      </c>
      <c r="L111" s="366">
        <f>IFERROR(VLOOKUP($A111,'[6]Mo ta tinh luong - v6'!$B:$L,COLUMNS('[6]Mo ta tinh luong - v6'!$B$2:G111),0),0)</f>
        <v>0</v>
      </c>
      <c r="M111" s="366">
        <f>IFERROR(VLOOKUP($A111,'[6]Mo ta tinh luong - v6'!$B:$L,COLUMNS('[6]Mo ta tinh luong - v6'!$B$2:H111),0),0)</f>
        <v>0</v>
      </c>
      <c r="N111" s="366">
        <f>IFERROR(VLOOKUP($A111,'[6]Mo ta tinh luong - v6'!$B:$L,COLUMNS('[6]Mo ta tinh luong - v6'!$B$2:I111),0),0)</f>
        <v>0</v>
      </c>
      <c r="O111" s="366" t="s">
        <v>316</v>
      </c>
      <c r="P111" s="366" t="s">
        <v>95</v>
      </c>
    </row>
    <row r="112" spans="1:16">
      <c r="A112" s="366" t="s">
        <v>71</v>
      </c>
      <c r="B112" s="366" t="s">
        <v>24</v>
      </c>
      <c r="C112" s="366">
        <v>0</v>
      </c>
      <c r="D112" s="366" t="s">
        <v>16</v>
      </c>
      <c r="E112" s="366" t="str">
        <f t="shared" si="1"/>
        <v>HCM_CL_CVIEC_015</v>
      </c>
      <c r="F112" s="366">
        <f>IFERROR(VLOOKUP($A112,'[6]Mo ta tinh luong - v6'!$B:$L,COLUMNS('[6]Mo ta tinh luong - v6'!$B$2:J112),0),0)</f>
        <v>0</v>
      </c>
      <c r="G112" s="366">
        <f>IFERROR(VLOOKUP($A112,'[6]Mo ta tinh luong - v6'!$B:$L,COLUMNS('[6]Mo ta tinh luong - v6'!$B$2:B112),0),0)</f>
        <v>0</v>
      </c>
      <c r="H112" s="366">
        <f>IFERROR(VLOOKUP($A112,'[6]Mo ta tinh luong - v6'!$B:$L,COLUMNS('[6]Mo ta tinh luong - v6'!$B$2:C112),0),0)</f>
        <v>0</v>
      </c>
      <c r="I112" s="366">
        <f>IFERROR(VLOOKUP($A112,'[6]Mo ta tinh luong - v6'!$B:$L,COLUMNS('[6]Mo ta tinh luong - v6'!$B$2:D112),0),0)</f>
        <v>0</v>
      </c>
      <c r="J112" s="366">
        <f>IFERROR(VLOOKUP($A112,'[6]Mo ta tinh luong - v6'!$B:$L,COLUMNS('[6]Mo ta tinh luong - v6'!$B$2:E112),0),0)</f>
        <v>0</v>
      </c>
      <c r="K112" s="366">
        <f>IFERROR(VLOOKUP($A112,'[6]Mo ta tinh luong - v6'!$B:$L,COLUMNS('[6]Mo ta tinh luong - v6'!$B$2:F112),0),0)</f>
        <v>0</v>
      </c>
      <c r="L112" s="366">
        <f>IFERROR(VLOOKUP($A112,'[6]Mo ta tinh luong - v6'!$B:$L,COLUMNS('[6]Mo ta tinh luong - v6'!$B$2:G112),0),0)</f>
        <v>0</v>
      </c>
      <c r="M112" s="366">
        <f>IFERROR(VLOOKUP($A112,'[6]Mo ta tinh luong - v6'!$B:$L,COLUMNS('[6]Mo ta tinh luong - v6'!$B$2:H112),0),0)</f>
        <v>0</v>
      </c>
      <c r="N112" s="366">
        <f>IFERROR(VLOOKUP($A112,'[6]Mo ta tinh luong - v6'!$B:$L,COLUMNS('[6]Mo ta tinh luong - v6'!$B$2:I112),0),0)</f>
        <v>0</v>
      </c>
      <c r="O112" s="366" t="s">
        <v>316</v>
      </c>
      <c r="P112" s="366" t="s">
        <v>95</v>
      </c>
    </row>
    <row r="113" spans="1:16">
      <c r="A113" s="366" t="s">
        <v>518</v>
      </c>
      <c r="B113" s="366" t="s">
        <v>519</v>
      </c>
      <c r="C113" s="366">
        <v>0</v>
      </c>
      <c r="D113" s="366" t="s">
        <v>17</v>
      </c>
      <c r="E113" s="366" t="str">
        <f t="shared" si="1"/>
        <v>HCM_CL_CVIEC_016</v>
      </c>
      <c r="F113" s="366">
        <f>IFERROR(VLOOKUP($A113,'[6]Mo ta tinh luong - v6'!$B:$L,COLUMNS('[6]Mo ta tinh luong - v6'!$B$2:J113),0),0)</f>
        <v>0</v>
      </c>
      <c r="G113" s="366">
        <f>IFERROR(VLOOKUP($A113,'[6]Mo ta tinh luong - v6'!$B:$L,COLUMNS('[6]Mo ta tinh luong - v6'!$B$2:B113),0),0)</f>
        <v>0</v>
      </c>
      <c r="H113" s="366">
        <f>IFERROR(VLOOKUP($A113,'[6]Mo ta tinh luong - v6'!$B:$L,COLUMNS('[6]Mo ta tinh luong - v6'!$B$2:C113),0),0)</f>
        <v>0</v>
      </c>
      <c r="I113" s="366">
        <f>IFERROR(VLOOKUP($A113,'[6]Mo ta tinh luong - v6'!$B:$L,COLUMNS('[6]Mo ta tinh luong - v6'!$B$2:D113),0),0)</f>
        <v>0</v>
      </c>
      <c r="J113" s="366">
        <f>IFERROR(VLOOKUP($A113,'[6]Mo ta tinh luong - v6'!$B:$L,COLUMNS('[6]Mo ta tinh luong - v6'!$B$2:E113),0),0)</f>
        <v>0</v>
      </c>
      <c r="K113" s="366">
        <f>IFERROR(VLOOKUP($A113,'[6]Mo ta tinh luong - v6'!$B:$L,COLUMNS('[6]Mo ta tinh luong - v6'!$B$2:F113),0),0)</f>
        <v>0</v>
      </c>
      <c r="L113" s="366">
        <f>IFERROR(VLOOKUP($A113,'[6]Mo ta tinh luong - v6'!$B:$L,COLUMNS('[6]Mo ta tinh luong - v6'!$B$2:G113),0),0)</f>
        <v>0</v>
      </c>
      <c r="M113" s="366">
        <f>IFERROR(VLOOKUP($A113,'[6]Mo ta tinh luong - v6'!$B:$L,COLUMNS('[6]Mo ta tinh luong - v6'!$B$2:H113),0),0)</f>
        <v>0</v>
      </c>
      <c r="N113" s="366">
        <f>IFERROR(VLOOKUP($A113,'[6]Mo ta tinh luong - v6'!$B:$L,COLUMNS('[6]Mo ta tinh luong - v6'!$B$2:I113),0),0)</f>
        <v>0</v>
      </c>
      <c r="O113" s="366" t="s">
        <v>316</v>
      </c>
      <c r="P113" s="366" t="s">
        <v>95</v>
      </c>
    </row>
    <row r="114" spans="1:16">
      <c r="A114" s="366" t="s">
        <v>520</v>
      </c>
      <c r="B114" s="366" t="s">
        <v>521</v>
      </c>
      <c r="C114" s="366">
        <v>0</v>
      </c>
      <c r="D114" s="366" t="s">
        <v>522</v>
      </c>
      <c r="E114" s="366" t="str">
        <f t="shared" si="1"/>
        <v>HCM_CL_CVIEC_017</v>
      </c>
      <c r="F114" s="366">
        <f>IFERROR(VLOOKUP($A114,'[6]Mo ta tinh luong - v6'!$B:$L,COLUMNS('[6]Mo ta tinh luong - v6'!$B$2:J114),0),0)</f>
        <v>0</v>
      </c>
      <c r="G114" s="366">
        <f>IFERROR(VLOOKUP($A114,'[6]Mo ta tinh luong - v6'!$B:$L,COLUMNS('[6]Mo ta tinh luong - v6'!$B$2:B114),0),0)</f>
        <v>0</v>
      </c>
      <c r="H114" s="366">
        <f>IFERROR(VLOOKUP($A114,'[6]Mo ta tinh luong - v6'!$B:$L,COLUMNS('[6]Mo ta tinh luong - v6'!$B$2:C114),0),0)</f>
        <v>0</v>
      </c>
      <c r="I114" s="366">
        <f>IFERROR(VLOOKUP($A114,'[6]Mo ta tinh luong - v6'!$B:$L,COLUMNS('[6]Mo ta tinh luong - v6'!$B$2:D114),0),0)</f>
        <v>0</v>
      </c>
      <c r="J114" s="366">
        <f>IFERROR(VLOOKUP($A114,'[6]Mo ta tinh luong - v6'!$B:$L,COLUMNS('[6]Mo ta tinh luong - v6'!$B$2:E114),0),0)</f>
        <v>0</v>
      </c>
      <c r="K114" s="366">
        <f>IFERROR(VLOOKUP($A114,'[6]Mo ta tinh luong - v6'!$B:$L,COLUMNS('[6]Mo ta tinh luong - v6'!$B$2:F114),0),0)</f>
        <v>0</v>
      </c>
      <c r="L114" s="366">
        <f>IFERROR(VLOOKUP($A114,'[6]Mo ta tinh luong - v6'!$B:$L,COLUMNS('[6]Mo ta tinh luong - v6'!$B$2:G114),0),0)</f>
        <v>0</v>
      </c>
      <c r="M114" s="366">
        <f>IFERROR(VLOOKUP($A114,'[6]Mo ta tinh luong - v6'!$B:$L,COLUMNS('[6]Mo ta tinh luong - v6'!$B$2:H114),0),0)</f>
        <v>0</v>
      </c>
      <c r="N114" s="366">
        <f>IFERROR(VLOOKUP($A114,'[6]Mo ta tinh luong - v6'!$B:$L,COLUMNS('[6]Mo ta tinh luong - v6'!$B$2:I114),0),0)</f>
        <v>0</v>
      </c>
      <c r="O114" s="366" t="s">
        <v>316</v>
      </c>
      <c r="P114" s="366" t="s">
        <v>95</v>
      </c>
    </row>
    <row r="115" spans="1:16">
      <c r="A115" s="366" t="s">
        <v>523</v>
      </c>
      <c r="B115" s="366" t="s">
        <v>524</v>
      </c>
      <c r="C115" s="366">
        <v>0</v>
      </c>
      <c r="D115" s="366" t="s">
        <v>17</v>
      </c>
      <c r="E115" s="366" t="str">
        <f t="shared" si="1"/>
        <v>HCM_CL_CVIEC_018</v>
      </c>
      <c r="F115" s="366">
        <f>IFERROR(VLOOKUP($A115,'[6]Mo ta tinh luong - v6'!$B:$L,COLUMNS('[6]Mo ta tinh luong - v6'!$B$2:J115),0),0)</f>
        <v>0</v>
      </c>
      <c r="G115" s="366">
        <f>IFERROR(VLOOKUP($A115,'[6]Mo ta tinh luong - v6'!$B:$L,COLUMNS('[6]Mo ta tinh luong - v6'!$B$2:B115),0),0)</f>
        <v>0</v>
      </c>
      <c r="H115" s="366">
        <f>IFERROR(VLOOKUP($A115,'[6]Mo ta tinh luong - v6'!$B:$L,COLUMNS('[6]Mo ta tinh luong - v6'!$B$2:C115),0),0)</f>
        <v>0</v>
      </c>
      <c r="I115" s="366">
        <f>IFERROR(VLOOKUP($A115,'[6]Mo ta tinh luong - v6'!$B:$L,COLUMNS('[6]Mo ta tinh luong - v6'!$B$2:D115),0),0)</f>
        <v>0</v>
      </c>
      <c r="J115" s="366">
        <f>IFERROR(VLOOKUP($A115,'[6]Mo ta tinh luong - v6'!$B:$L,COLUMNS('[6]Mo ta tinh luong - v6'!$B$2:E115),0),0)</f>
        <v>0</v>
      </c>
      <c r="K115" s="366">
        <f>IFERROR(VLOOKUP($A115,'[6]Mo ta tinh luong - v6'!$B:$L,COLUMNS('[6]Mo ta tinh luong - v6'!$B$2:F115),0),0)</f>
        <v>0</v>
      </c>
      <c r="L115" s="366">
        <f>IFERROR(VLOOKUP($A115,'[6]Mo ta tinh luong - v6'!$B:$L,COLUMNS('[6]Mo ta tinh luong - v6'!$B$2:G115),0),0)</f>
        <v>0</v>
      </c>
      <c r="M115" s="366">
        <f>IFERROR(VLOOKUP($A115,'[6]Mo ta tinh luong - v6'!$B:$L,COLUMNS('[6]Mo ta tinh luong - v6'!$B$2:H115),0),0)</f>
        <v>0</v>
      </c>
      <c r="N115" s="366">
        <f>IFERROR(VLOOKUP($A115,'[6]Mo ta tinh luong - v6'!$B:$L,COLUMNS('[6]Mo ta tinh luong - v6'!$B$2:I115),0),0)</f>
        <v>0</v>
      </c>
      <c r="O115" s="366" t="s">
        <v>316</v>
      </c>
      <c r="P115" s="366" t="s">
        <v>95</v>
      </c>
    </row>
    <row r="116" spans="1:16">
      <c r="A116" s="366" t="s">
        <v>525</v>
      </c>
      <c r="B116" s="366" t="s">
        <v>526</v>
      </c>
      <c r="C116" s="366">
        <v>0</v>
      </c>
      <c r="D116" s="366" t="s">
        <v>17</v>
      </c>
      <c r="E116" s="366" t="str">
        <f t="shared" si="1"/>
        <v>HCM_CL_CVIEC_019</v>
      </c>
      <c r="F116" s="366">
        <f>IFERROR(VLOOKUP($A116,'[6]Mo ta tinh luong - v6'!$B:$L,COLUMNS('[6]Mo ta tinh luong - v6'!$B$2:J116),0),0)</f>
        <v>0</v>
      </c>
      <c r="G116" s="366">
        <f>IFERROR(VLOOKUP($A116,'[6]Mo ta tinh luong - v6'!$B:$L,COLUMNS('[6]Mo ta tinh luong - v6'!$B$2:B116),0),0)</f>
        <v>0</v>
      </c>
      <c r="H116" s="366">
        <f>IFERROR(VLOOKUP($A116,'[6]Mo ta tinh luong - v6'!$B:$L,COLUMNS('[6]Mo ta tinh luong - v6'!$B$2:C116),0),0)</f>
        <v>0</v>
      </c>
      <c r="I116" s="366">
        <f>IFERROR(VLOOKUP($A116,'[6]Mo ta tinh luong - v6'!$B:$L,COLUMNS('[6]Mo ta tinh luong - v6'!$B$2:D116),0),0)</f>
        <v>0</v>
      </c>
      <c r="J116" s="366">
        <f>IFERROR(VLOOKUP($A116,'[6]Mo ta tinh luong - v6'!$B:$L,COLUMNS('[6]Mo ta tinh luong - v6'!$B$2:E116),0),0)</f>
        <v>0</v>
      </c>
      <c r="K116" s="366">
        <f>IFERROR(VLOOKUP($A116,'[6]Mo ta tinh luong - v6'!$B:$L,COLUMNS('[6]Mo ta tinh luong - v6'!$B$2:F116),0),0)</f>
        <v>0</v>
      </c>
      <c r="L116" s="366">
        <f>IFERROR(VLOOKUP($A116,'[6]Mo ta tinh luong - v6'!$B:$L,COLUMNS('[6]Mo ta tinh luong - v6'!$B$2:G116),0),0)</f>
        <v>0</v>
      </c>
      <c r="M116" s="366">
        <f>IFERROR(VLOOKUP($A116,'[6]Mo ta tinh luong - v6'!$B:$L,COLUMNS('[6]Mo ta tinh luong - v6'!$B$2:H116),0),0)</f>
        <v>0</v>
      </c>
      <c r="N116" s="366">
        <f>IFERROR(VLOOKUP($A116,'[6]Mo ta tinh luong - v6'!$B:$L,COLUMNS('[6]Mo ta tinh luong - v6'!$B$2:I116),0),0)</f>
        <v>0</v>
      </c>
      <c r="O116" s="366" t="s">
        <v>316</v>
      </c>
      <c r="P116" s="366" t="s">
        <v>95</v>
      </c>
    </row>
    <row r="117" spans="1:16">
      <c r="A117" s="366" t="s">
        <v>527</v>
      </c>
      <c r="B117" s="366" t="s">
        <v>528</v>
      </c>
      <c r="C117" s="366">
        <v>0</v>
      </c>
      <c r="D117" s="366" t="s">
        <v>17</v>
      </c>
      <c r="E117" s="366" t="str">
        <f t="shared" si="1"/>
        <v>HCM_CL_CVIEC_020</v>
      </c>
      <c r="F117" s="366">
        <f>IFERROR(VLOOKUP($A117,'[6]Mo ta tinh luong - v6'!$B:$L,COLUMNS('[6]Mo ta tinh luong - v6'!$B$2:J117),0),0)</f>
        <v>0</v>
      </c>
      <c r="G117" s="366">
        <f>IFERROR(VLOOKUP($A117,'[6]Mo ta tinh luong - v6'!$B:$L,COLUMNS('[6]Mo ta tinh luong - v6'!$B$2:B117),0),0)</f>
        <v>0</v>
      </c>
      <c r="H117" s="366">
        <f>IFERROR(VLOOKUP($A117,'[6]Mo ta tinh luong - v6'!$B:$L,COLUMNS('[6]Mo ta tinh luong - v6'!$B$2:C117),0),0)</f>
        <v>0</v>
      </c>
      <c r="I117" s="366">
        <f>IFERROR(VLOOKUP($A117,'[6]Mo ta tinh luong - v6'!$B:$L,COLUMNS('[6]Mo ta tinh luong - v6'!$B$2:D117),0),0)</f>
        <v>0</v>
      </c>
      <c r="J117" s="366">
        <f>IFERROR(VLOOKUP($A117,'[6]Mo ta tinh luong - v6'!$B:$L,COLUMNS('[6]Mo ta tinh luong - v6'!$B$2:E117),0),0)</f>
        <v>0</v>
      </c>
      <c r="K117" s="366">
        <f>IFERROR(VLOOKUP($A117,'[6]Mo ta tinh luong - v6'!$B:$L,COLUMNS('[6]Mo ta tinh luong - v6'!$B$2:F117),0),0)</f>
        <v>0</v>
      </c>
      <c r="L117" s="366">
        <f>IFERROR(VLOOKUP($A117,'[6]Mo ta tinh luong - v6'!$B:$L,COLUMNS('[6]Mo ta tinh luong - v6'!$B$2:G117),0),0)</f>
        <v>0</v>
      </c>
      <c r="M117" s="366">
        <f>IFERROR(VLOOKUP($A117,'[6]Mo ta tinh luong - v6'!$B:$L,COLUMNS('[6]Mo ta tinh luong - v6'!$B$2:H117),0),0)</f>
        <v>0</v>
      </c>
      <c r="N117" s="366">
        <f>IFERROR(VLOOKUP($A117,'[6]Mo ta tinh luong - v6'!$B:$L,COLUMNS('[6]Mo ta tinh luong - v6'!$B$2:I117),0),0)</f>
        <v>0</v>
      </c>
      <c r="O117" s="366" t="s">
        <v>316</v>
      </c>
      <c r="P117" s="366" t="s">
        <v>95</v>
      </c>
    </row>
    <row r="118" spans="1:16">
      <c r="A118" s="366" t="s">
        <v>70</v>
      </c>
      <c r="B118" s="366" t="s">
        <v>57</v>
      </c>
      <c r="C118" s="366" t="s">
        <v>1264</v>
      </c>
      <c r="D118" s="366" t="s">
        <v>17</v>
      </c>
      <c r="E118" s="366" t="str">
        <f t="shared" si="1"/>
        <v>HCM_CL_CVIEC_021</v>
      </c>
      <c r="F118" s="366">
        <f>IFERROR(VLOOKUP($A118,'[6]Mo ta tinh luong - v6'!$B:$L,COLUMNS('[6]Mo ta tinh luong - v6'!$B$2:J118),0),0)</f>
        <v>0</v>
      </c>
      <c r="G118" s="366">
        <f>IFERROR(VLOOKUP($A118,'[6]Mo ta tinh luong - v6'!$B:$L,COLUMNS('[6]Mo ta tinh luong - v6'!$B$2:B118),0),0)</f>
        <v>0</v>
      </c>
      <c r="H118" s="366">
        <f>IFERROR(VLOOKUP($A118,'[6]Mo ta tinh luong - v6'!$B:$L,COLUMNS('[6]Mo ta tinh luong - v6'!$B$2:C118),0),0)</f>
        <v>0</v>
      </c>
      <c r="I118" s="366">
        <f>IFERROR(VLOOKUP($A118,'[6]Mo ta tinh luong - v6'!$B:$L,COLUMNS('[6]Mo ta tinh luong - v6'!$B$2:D118),0),0)</f>
        <v>0</v>
      </c>
      <c r="J118" s="366">
        <f>IFERROR(VLOOKUP($A118,'[6]Mo ta tinh luong - v6'!$B:$L,COLUMNS('[6]Mo ta tinh luong - v6'!$B$2:E118),0),0)</f>
        <v>0</v>
      </c>
      <c r="K118" s="366">
        <f>IFERROR(VLOOKUP($A118,'[6]Mo ta tinh luong - v6'!$B:$L,COLUMNS('[6]Mo ta tinh luong - v6'!$B$2:F118),0),0)</f>
        <v>0</v>
      </c>
      <c r="L118" s="366">
        <f>IFERROR(VLOOKUP($A118,'[6]Mo ta tinh luong - v6'!$B:$L,COLUMNS('[6]Mo ta tinh luong - v6'!$B$2:G118),0),0)</f>
        <v>0</v>
      </c>
      <c r="M118" s="366">
        <f>IFERROR(VLOOKUP($A118,'[6]Mo ta tinh luong - v6'!$B:$L,COLUMNS('[6]Mo ta tinh luong - v6'!$B$2:H118),0),0)</f>
        <v>0</v>
      </c>
      <c r="N118" s="366">
        <f>IFERROR(VLOOKUP($A118,'[6]Mo ta tinh luong - v6'!$B:$L,COLUMNS('[6]Mo ta tinh luong - v6'!$B$2:I118),0),0)</f>
        <v>0</v>
      </c>
      <c r="O118" s="366" t="s">
        <v>316</v>
      </c>
      <c r="P118" s="366" t="s">
        <v>95</v>
      </c>
    </row>
    <row r="119" spans="1:16">
      <c r="A119" s="366" t="s">
        <v>529</v>
      </c>
      <c r="B119" s="366" t="s">
        <v>530</v>
      </c>
      <c r="C119" s="366">
        <v>0</v>
      </c>
      <c r="D119" s="366" t="s">
        <v>17</v>
      </c>
      <c r="E119" s="366" t="str">
        <f t="shared" si="1"/>
        <v>HCM_CL_CVIEC_022</v>
      </c>
      <c r="F119" s="366">
        <f>IFERROR(VLOOKUP($A119,'[6]Mo ta tinh luong - v6'!$B:$L,COLUMNS('[6]Mo ta tinh luong - v6'!$B$2:J119),0),0)</f>
        <v>0</v>
      </c>
      <c r="G119" s="366">
        <f>IFERROR(VLOOKUP($A119,'[6]Mo ta tinh luong - v6'!$B:$L,COLUMNS('[6]Mo ta tinh luong - v6'!$B$2:B119),0),0)</f>
        <v>0</v>
      </c>
      <c r="H119" s="366">
        <f>IFERROR(VLOOKUP($A119,'[6]Mo ta tinh luong - v6'!$B:$L,COLUMNS('[6]Mo ta tinh luong - v6'!$B$2:C119),0),0)</f>
        <v>0</v>
      </c>
      <c r="I119" s="366">
        <f>IFERROR(VLOOKUP($A119,'[6]Mo ta tinh luong - v6'!$B:$L,COLUMNS('[6]Mo ta tinh luong - v6'!$B$2:D119),0),0)</f>
        <v>0</v>
      </c>
      <c r="J119" s="366">
        <f>IFERROR(VLOOKUP($A119,'[6]Mo ta tinh luong - v6'!$B:$L,COLUMNS('[6]Mo ta tinh luong - v6'!$B$2:E119),0),0)</f>
        <v>0</v>
      </c>
      <c r="K119" s="366">
        <f>IFERROR(VLOOKUP($A119,'[6]Mo ta tinh luong - v6'!$B:$L,COLUMNS('[6]Mo ta tinh luong - v6'!$B$2:F119),0),0)</f>
        <v>0</v>
      </c>
      <c r="L119" s="366">
        <f>IFERROR(VLOOKUP($A119,'[6]Mo ta tinh luong - v6'!$B:$L,COLUMNS('[6]Mo ta tinh luong - v6'!$B$2:G119),0),0)</f>
        <v>0</v>
      </c>
      <c r="M119" s="366">
        <f>IFERROR(VLOOKUP($A119,'[6]Mo ta tinh luong - v6'!$B:$L,COLUMNS('[6]Mo ta tinh luong - v6'!$B$2:H119),0),0)</f>
        <v>0</v>
      </c>
      <c r="N119" s="366">
        <f>IFERROR(VLOOKUP($A119,'[6]Mo ta tinh luong - v6'!$B:$L,COLUMNS('[6]Mo ta tinh luong - v6'!$B$2:I119),0),0)</f>
        <v>0</v>
      </c>
      <c r="O119" s="366" t="s">
        <v>316</v>
      </c>
      <c r="P119" s="366" t="s">
        <v>95</v>
      </c>
    </row>
    <row r="120" spans="1:16">
      <c r="A120" s="366" t="s">
        <v>531</v>
      </c>
      <c r="B120" s="366" t="s">
        <v>532</v>
      </c>
      <c r="C120" s="366">
        <v>0</v>
      </c>
      <c r="D120" s="366" t="s">
        <v>17</v>
      </c>
      <c r="E120" s="366" t="str">
        <f t="shared" si="1"/>
        <v>HCM_CL_CVIEC_023</v>
      </c>
      <c r="F120" s="366">
        <f>IFERROR(VLOOKUP($A120,'[6]Mo ta tinh luong - v6'!$B:$L,COLUMNS('[6]Mo ta tinh luong - v6'!$B$2:J120),0),0)</f>
        <v>0</v>
      </c>
      <c r="G120" s="366">
        <f>IFERROR(VLOOKUP($A120,'[6]Mo ta tinh luong - v6'!$B:$L,COLUMNS('[6]Mo ta tinh luong - v6'!$B$2:B120),0),0)</f>
        <v>0</v>
      </c>
      <c r="H120" s="366">
        <f>IFERROR(VLOOKUP($A120,'[6]Mo ta tinh luong - v6'!$B:$L,COLUMNS('[6]Mo ta tinh luong - v6'!$B$2:C120),0),0)</f>
        <v>0</v>
      </c>
      <c r="I120" s="366">
        <f>IFERROR(VLOOKUP($A120,'[6]Mo ta tinh luong - v6'!$B:$L,COLUMNS('[6]Mo ta tinh luong - v6'!$B$2:D120),0),0)</f>
        <v>0</v>
      </c>
      <c r="J120" s="366">
        <f>IFERROR(VLOOKUP($A120,'[6]Mo ta tinh luong - v6'!$B:$L,COLUMNS('[6]Mo ta tinh luong - v6'!$B$2:E120),0),0)</f>
        <v>0</v>
      </c>
      <c r="K120" s="366">
        <f>IFERROR(VLOOKUP($A120,'[6]Mo ta tinh luong - v6'!$B:$L,COLUMNS('[6]Mo ta tinh luong - v6'!$B$2:F120),0),0)</f>
        <v>0</v>
      </c>
      <c r="L120" s="366">
        <f>IFERROR(VLOOKUP($A120,'[6]Mo ta tinh luong - v6'!$B:$L,COLUMNS('[6]Mo ta tinh luong - v6'!$B$2:G120),0),0)</f>
        <v>0</v>
      </c>
      <c r="M120" s="366">
        <f>IFERROR(VLOOKUP($A120,'[6]Mo ta tinh luong - v6'!$B:$L,COLUMNS('[6]Mo ta tinh luong - v6'!$B$2:H120),0),0)</f>
        <v>0</v>
      </c>
      <c r="N120" s="366">
        <f>IFERROR(VLOOKUP($A120,'[6]Mo ta tinh luong - v6'!$B:$L,COLUMNS('[6]Mo ta tinh luong - v6'!$B$2:I120),0),0)</f>
        <v>0</v>
      </c>
      <c r="O120" s="366" t="s">
        <v>316</v>
      </c>
      <c r="P120" s="366" t="s">
        <v>95</v>
      </c>
    </row>
    <row r="121" spans="1:16">
      <c r="A121" s="366" t="s">
        <v>533</v>
      </c>
      <c r="B121" s="366" t="s">
        <v>534</v>
      </c>
      <c r="C121" s="366">
        <v>0</v>
      </c>
      <c r="D121" s="366" t="s">
        <v>17</v>
      </c>
      <c r="E121" s="366" t="str">
        <f t="shared" si="1"/>
        <v>HCM_CL_CVIEC_024</v>
      </c>
      <c r="F121" s="366">
        <f>IFERROR(VLOOKUP($A121,'[6]Mo ta tinh luong - v6'!$B:$L,COLUMNS('[6]Mo ta tinh luong - v6'!$B$2:J121),0),0)</f>
        <v>0</v>
      </c>
      <c r="G121" s="366">
        <f>IFERROR(VLOOKUP($A121,'[6]Mo ta tinh luong - v6'!$B:$L,COLUMNS('[6]Mo ta tinh luong - v6'!$B$2:B121),0),0)</f>
        <v>0</v>
      </c>
      <c r="H121" s="366">
        <f>IFERROR(VLOOKUP($A121,'[6]Mo ta tinh luong - v6'!$B:$L,COLUMNS('[6]Mo ta tinh luong - v6'!$B$2:C121),0),0)</f>
        <v>0</v>
      </c>
      <c r="I121" s="366">
        <f>IFERROR(VLOOKUP($A121,'[6]Mo ta tinh luong - v6'!$B:$L,COLUMNS('[6]Mo ta tinh luong - v6'!$B$2:D121),0),0)</f>
        <v>0</v>
      </c>
      <c r="J121" s="366">
        <f>IFERROR(VLOOKUP($A121,'[6]Mo ta tinh luong - v6'!$B:$L,COLUMNS('[6]Mo ta tinh luong - v6'!$B$2:E121),0),0)</f>
        <v>0</v>
      </c>
      <c r="K121" s="366">
        <f>IFERROR(VLOOKUP($A121,'[6]Mo ta tinh luong - v6'!$B:$L,COLUMNS('[6]Mo ta tinh luong - v6'!$B$2:F121),0),0)</f>
        <v>0</v>
      </c>
      <c r="L121" s="366">
        <f>IFERROR(VLOOKUP($A121,'[6]Mo ta tinh luong - v6'!$B:$L,COLUMNS('[6]Mo ta tinh luong - v6'!$B$2:G121),0),0)</f>
        <v>0</v>
      </c>
      <c r="M121" s="366">
        <f>IFERROR(VLOOKUP($A121,'[6]Mo ta tinh luong - v6'!$B:$L,COLUMNS('[6]Mo ta tinh luong - v6'!$B$2:H121),0),0)</f>
        <v>0</v>
      </c>
      <c r="N121" s="366">
        <f>IFERROR(VLOOKUP($A121,'[6]Mo ta tinh luong - v6'!$B:$L,COLUMNS('[6]Mo ta tinh luong - v6'!$B$2:I121),0),0)</f>
        <v>0</v>
      </c>
      <c r="O121" s="366" t="s">
        <v>316</v>
      </c>
      <c r="P121" s="366" t="s">
        <v>95</v>
      </c>
    </row>
    <row r="122" spans="1:16">
      <c r="A122" s="366" t="s">
        <v>535</v>
      </c>
      <c r="B122" s="366" t="s">
        <v>536</v>
      </c>
      <c r="C122" s="366">
        <v>0</v>
      </c>
      <c r="D122" s="366" t="s">
        <v>17</v>
      </c>
      <c r="E122" s="366" t="str">
        <f t="shared" si="1"/>
        <v>HCM_CL_CVIEC_025</v>
      </c>
      <c r="F122" s="366">
        <f>IFERROR(VLOOKUP($A122,'[6]Mo ta tinh luong - v6'!$B:$L,COLUMNS('[6]Mo ta tinh luong - v6'!$B$2:J122),0),0)</f>
        <v>0</v>
      </c>
      <c r="G122" s="366">
        <f>IFERROR(VLOOKUP($A122,'[6]Mo ta tinh luong - v6'!$B:$L,COLUMNS('[6]Mo ta tinh luong - v6'!$B$2:B122),0),0)</f>
        <v>0</v>
      </c>
      <c r="H122" s="366">
        <f>IFERROR(VLOOKUP($A122,'[6]Mo ta tinh luong - v6'!$B:$L,COLUMNS('[6]Mo ta tinh luong - v6'!$B$2:C122),0),0)</f>
        <v>0</v>
      </c>
      <c r="I122" s="366">
        <f>IFERROR(VLOOKUP($A122,'[6]Mo ta tinh luong - v6'!$B:$L,COLUMNS('[6]Mo ta tinh luong - v6'!$B$2:D122),0),0)</f>
        <v>0</v>
      </c>
      <c r="J122" s="366">
        <f>IFERROR(VLOOKUP($A122,'[6]Mo ta tinh luong - v6'!$B:$L,COLUMNS('[6]Mo ta tinh luong - v6'!$B$2:E122),0),0)</f>
        <v>0</v>
      </c>
      <c r="K122" s="366">
        <f>IFERROR(VLOOKUP($A122,'[6]Mo ta tinh luong - v6'!$B:$L,COLUMNS('[6]Mo ta tinh luong - v6'!$B$2:F122),0),0)</f>
        <v>0</v>
      </c>
      <c r="L122" s="366">
        <f>IFERROR(VLOOKUP($A122,'[6]Mo ta tinh luong - v6'!$B:$L,COLUMNS('[6]Mo ta tinh luong - v6'!$B$2:G122),0),0)</f>
        <v>0</v>
      </c>
      <c r="M122" s="366">
        <f>IFERROR(VLOOKUP($A122,'[6]Mo ta tinh luong - v6'!$B:$L,COLUMNS('[6]Mo ta tinh luong - v6'!$B$2:H122),0),0)</f>
        <v>0</v>
      </c>
      <c r="N122" s="366">
        <f>IFERROR(VLOOKUP($A122,'[6]Mo ta tinh luong - v6'!$B:$L,COLUMNS('[6]Mo ta tinh luong - v6'!$B$2:I122),0),0)</f>
        <v>0</v>
      </c>
      <c r="O122" s="366" t="s">
        <v>316</v>
      </c>
      <c r="P122" s="366" t="s">
        <v>95</v>
      </c>
    </row>
    <row r="123" spans="1:16">
      <c r="A123" s="366" t="s">
        <v>537</v>
      </c>
      <c r="B123" s="366" t="s">
        <v>538</v>
      </c>
      <c r="C123" s="366">
        <v>0</v>
      </c>
      <c r="D123" s="366" t="s">
        <v>17</v>
      </c>
      <c r="E123" s="366" t="str">
        <f t="shared" si="1"/>
        <v>HCM_CL_CVIEC_026</v>
      </c>
      <c r="F123" s="366">
        <f>IFERROR(VLOOKUP($A123,'[6]Mo ta tinh luong - v6'!$B:$L,COLUMNS('[6]Mo ta tinh luong - v6'!$B$2:J123),0),0)</f>
        <v>0</v>
      </c>
      <c r="G123" s="366">
        <f>IFERROR(VLOOKUP($A123,'[6]Mo ta tinh luong - v6'!$B:$L,COLUMNS('[6]Mo ta tinh luong - v6'!$B$2:B123),0),0)</f>
        <v>0</v>
      </c>
      <c r="H123" s="366">
        <f>IFERROR(VLOOKUP($A123,'[6]Mo ta tinh luong - v6'!$B:$L,COLUMNS('[6]Mo ta tinh luong - v6'!$B$2:C123),0),0)</f>
        <v>0</v>
      </c>
      <c r="I123" s="366">
        <f>IFERROR(VLOOKUP($A123,'[6]Mo ta tinh luong - v6'!$B:$L,COLUMNS('[6]Mo ta tinh luong - v6'!$B$2:D123),0),0)</f>
        <v>0</v>
      </c>
      <c r="J123" s="366">
        <f>IFERROR(VLOOKUP($A123,'[6]Mo ta tinh luong - v6'!$B:$L,COLUMNS('[6]Mo ta tinh luong - v6'!$B$2:E123),0),0)</f>
        <v>0</v>
      </c>
      <c r="K123" s="366">
        <f>IFERROR(VLOOKUP($A123,'[6]Mo ta tinh luong - v6'!$B:$L,COLUMNS('[6]Mo ta tinh luong - v6'!$B$2:F123),0),0)</f>
        <v>0</v>
      </c>
      <c r="L123" s="366">
        <f>IFERROR(VLOOKUP($A123,'[6]Mo ta tinh luong - v6'!$B:$L,COLUMNS('[6]Mo ta tinh luong - v6'!$B$2:G123),0),0)</f>
        <v>0</v>
      </c>
      <c r="M123" s="366">
        <f>IFERROR(VLOOKUP($A123,'[6]Mo ta tinh luong - v6'!$B:$L,COLUMNS('[6]Mo ta tinh luong - v6'!$B$2:H123),0),0)</f>
        <v>0</v>
      </c>
      <c r="N123" s="366">
        <f>IFERROR(VLOOKUP($A123,'[6]Mo ta tinh luong - v6'!$B:$L,COLUMNS('[6]Mo ta tinh luong - v6'!$B$2:I123),0),0)</f>
        <v>0</v>
      </c>
      <c r="O123" s="366" t="s">
        <v>316</v>
      </c>
      <c r="P123" s="366" t="s">
        <v>95</v>
      </c>
    </row>
    <row r="124" spans="1:16">
      <c r="A124" s="366" t="s">
        <v>539</v>
      </c>
      <c r="B124" s="366" t="s">
        <v>540</v>
      </c>
      <c r="C124" s="366">
        <v>0</v>
      </c>
      <c r="D124" s="366" t="s">
        <v>17</v>
      </c>
      <c r="E124" s="366" t="str">
        <f t="shared" si="1"/>
        <v>HCM_CL_CVIEC_027</v>
      </c>
      <c r="F124" s="366">
        <f>IFERROR(VLOOKUP($A124,'[6]Mo ta tinh luong - v6'!$B:$L,COLUMNS('[6]Mo ta tinh luong - v6'!$B$2:J124),0),0)</f>
        <v>0</v>
      </c>
      <c r="G124" s="366">
        <f>IFERROR(VLOOKUP($A124,'[6]Mo ta tinh luong - v6'!$B:$L,COLUMNS('[6]Mo ta tinh luong - v6'!$B$2:B124),0),0)</f>
        <v>0</v>
      </c>
      <c r="H124" s="366">
        <f>IFERROR(VLOOKUP($A124,'[6]Mo ta tinh luong - v6'!$B:$L,COLUMNS('[6]Mo ta tinh luong - v6'!$B$2:C124),0),0)</f>
        <v>0</v>
      </c>
      <c r="I124" s="366">
        <f>IFERROR(VLOOKUP($A124,'[6]Mo ta tinh luong - v6'!$B:$L,COLUMNS('[6]Mo ta tinh luong - v6'!$B$2:D124),0),0)</f>
        <v>0</v>
      </c>
      <c r="J124" s="366">
        <f>IFERROR(VLOOKUP($A124,'[6]Mo ta tinh luong - v6'!$B:$L,COLUMNS('[6]Mo ta tinh luong - v6'!$B$2:E124),0),0)</f>
        <v>0</v>
      </c>
      <c r="K124" s="366">
        <f>IFERROR(VLOOKUP($A124,'[6]Mo ta tinh luong - v6'!$B:$L,COLUMNS('[6]Mo ta tinh luong - v6'!$B$2:F124),0),0)</f>
        <v>0</v>
      </c>
      <c r="L124" s="366">
        <f>IFERROR(VLOOKUP($A124,'[6]Mo ta tinh luong - v6'!$B:$L,COLUMNS('[6]Mo ta tinh luong - v6'!$B$2:G124),0),0)</f>
        <v>0</v>
      </c>
      <c r="M124" s="366">
        <f>IFERROR(VLOOKUP($A124,'[6]Mo ta tinh luong - v6'!$B:$L,COLUMNS('[6]Mo ta tinh luong - v6'!$B$2:H124),0),0)</f>
        <v>0</v>
      </c>
      <c r="N124" s="366">
        <f>IFERROR(VLOOKUP($A124,'[6]Mo ta tinh luong - v6'!$B:$L,COLUMNS('[6]Mo ta tinh luong - v6'!$B$2:I124),0),0)</f>
        <v>0</v>
      </c>
      <c r="O124" s="366" t="s">
        <v>316</v>
      </c>
      <c r="P124" s="366" t="s">
        <v>95</v>
      </c>
    </row>
    <row r="125" spans="1:16">
      <c r="A125" s="366" t="s">
        <v>73</v>
      </c>
      <c r="B125" s="366" t="s">
        <v>29</v>
      </c>
      <c r="C125" s="366">
        <v>0</v>
      </c>
      <c r="D125" s="366" t="s">
        <v>17</v>
      </c>
      <c r="E125" s="366" t="str">
        <f t="shared" si="1"/>
        <v>HCM_CL_CVIEC_028</v>
      </c>
      <c r="F125" s="366">
        <f>IFERROR(VLOOKUP($A125,'[6]Mo ta tinh luong - v6'!$B:$L,COLUMNS('[6]Mo ta tinh luong - v6'!$B$2:J125),0),0)</f>
        <v>0</v>
      </c>
      <c r="G125" s="366">
        <f>IFERROR(VLOOKUP($A125,'[6]Mo ta tinh luong - v6'!$B:$L,COLUMNS('[6]Mo ta tinh luong - v6'!$B$2:B125),0),0)</f>
        <v>0</v>
      </c>
      <c r="H125" s="366">
        <f>IFERROR(VLOOKUP($A125,'[6]Mo ta tinh luong - v6'!$B:$L,COLUMNS('[6]Mo ta tinh luong - v6'!$B$2:C125),0),0)</f>
        <v>0</v>
      </c>
      <c r="I125" s="366">
        <f>IFERROR(VLOOKUP($A125,'[6]Mo ta tinh luong - v6'!$B:$L,COLUMNS('[6]Mo ta tinh luong - v6'!$B$2:D125),0),0)</f>
        <v>0</v>
      </c>
      <c r="J125" s="366">
        <f>IFERROR(VLOOKUP($A125,'[6]Mo ta tinh luong - v6'!$B:$L,COLUMNS('[6]Mo ta tinh luong - v6'!$B$2:E125),0),0)</f>
        <v>0</v>
      </c>
      <c r="K125" s="366">
        <f>IFERROR(VLOOKUP($A125,'[6]Mo ta tinh luong - v6'!$B:$L,COLUMNS('[6]Mo ta tinh luong - v6'!$B$2:F125),0),0)</f>
        <v>0</v>
      </c>
      <c r="L125" s="366">
        <f>IFERROR(VLOOKUP($A125,'[6]Mo ta tinh luong - v6'!$B:$L,COLUMNS('[6]Mo ta tinh luong - v6'!$B$2:G125),0),0)</f>
        <v>0</v>
      </c>
      <c r="M125" s="366">
        <f>IFERROR(VLOOKUP($A125,'[6]Mo ta tinh luong - v6'!$B:$L,COLUMNS('[6]Mo ta tinh luong - v6'!$B$2:H125),0),0)</f>
        <v>0</v>
      </c>
      <c r="N125" s="366">
        <f>IFERROR(VLOOKUP($A125,'[6]Mo ta tinh luong - v6'!$B:$L,COLUMNS('[6]Mo ta tinh luong - v6'!$B$2:I125),0),0)</f>
        <v>0</v>
      </c>
      <c r="O125" s="366" t="s">
        <v>316</v>
      </c>
      <c r="P125" s="366" t="s">
        <v>95</v>
      </c>
    </row>
    <row r="126" spans="1:16">
      <c r="A126" s="366" t="s">
        <v>85</v>
      </c>
      <c r="B126" s="366" t="s">
        <v>47</v>
      </c>
      <c r="C126" s="366" t="s">
        <v>1264</v>
      </c>
      <c r="D126" s="366" t="s">
        <v>17</v>
      </c>
      <c r="E126" s="366" t="str">
        <f t="shared" si="1"/>
        <v>HCM_CL_CVIEC_029</v>
      </c>
      <c r="F126" s="366">
        <f>IFERROR(VLOOKUP($A126,'[6]Mo ta tinh luong - v6'!$B:$L,COLUMNS('[6]Mo ta tinh luong - v6'!$B$2:J126),0),0)</f>
        <v>0</v>
      </c>
      <c r="G126" s="366">
        <f>IFERROR(VLOOKUP($A126,'[6]Mo ta tinh luong - v6'!$B:$L,COLUMNS('[6]Mo ta tinh luong - v6'!$B$2:B126),0),0)</f>
        <v>0</v>
      </c>
      <c r="H126" s="366">
        <f>IFERROR(VLOOKUP($A126,'[6]Mo ta tinh luong - v6'!$B:$L,COLUMNS('[6]Mo ta tinh luong - v6'!$B$2:C126),0),0)</f>
        <v>0</v>
      </c>
      <c r="I126" s="366">
        <f>IFERROR(VLOOKUP($A126,'[6]Mo ta tinh luong - v6'!$B:$L,COLUMNS('[6]Mo ta tinh luong - v6'!$B$2:D126),0),0)</f>
        <v>0</v>
      </c>
      <c r="J126" s="366">
        <f>IFERROR(VLOOKUP($A126,'[6]Mo ta tinh luong - v6'!$B:$L,COLUMNS('[6]Mo ta tinh luong - v6'!$B$2:E126),0),0)</f>
        <v>0</v>
      </c>
      <c r="K126" s="366">
        <f>IFERROR(VLOOKUP($A126,'[6]Mo ta tinh luong - v6'!$B:$L,COLUMNS('[6]Mo ta tinh luong - v6'!$B$2:F126),0),0)</f>
        <v>0</v>
      </c>
      <c r="L126" s="366">
        <f>IFERROR(VLOOKUP($A126,'[6]Mo ta tinh luong - v6'!$B:$L,COLUMNS('[6]Mo ta tinh luong - v6'!$B$2:G126),0),0)</f>
        <v>0</v>
      </c>
      <c r="M126" s="366">
        <f>IFERROR(VLOOKUP($A126,'[6]Mo ta tinh luong - v6'!$B:$L,COLUMNS('[6]Mo ta tinh luong - v6'!$B$2:H126),0),0)</f>
        <v>0</v>
      </c>
      <c r="N126" s="366">
        <f>IFERROR(VLOOKUP($A126,'[6]Mo ta tinh luong - v6'!$B:$L,COLUMNS('[6]Mo ta tinh luong - v6'!$B$2:I126),0),0)</f>
        <v>0</v>
      </c>
      <c r="O126" s="366" t="s">
        <v>316</v>
      </c>
      <c r="P126" s="366" t="s">
        <v>95</v>
      </c>
    </row>
    <row r="127" spans="1:16">
      <c r="A127" s="366" t="s">
        <v>271</v>
      </c>
      <c r="B127" s="366" t="s">
        <v>270</v>
      </c>
      <c r="C127" s="366">
        <v>0</v>
      </c>
      <c r="D127" s="366" t="s">
        <v>17</v>
      </c>
      <c r="E127" s="366" t="str">
        <f t="shared" si="1"/>
        <v>HCM_CL_CVIEC_030</v>
      </c>
      <c r="F127" s="366">
        <f>IFERROR(VLOOKUP($A127,'[6]Mo ta tinh luong - v6'!$B:$L,COLUMNS('[6]Mo ta tinh luong - v6'!$B$2:J127),0),0)</f>
        <v>0</v>
      </c>
      <c r="G127" s="366">
        <f>IFERROR(VLOOKUP($A127,'[6]Mo ta tinh luong - v6'!$B:$L,COLUMNS('[6]Mo ta tinh luong - v6'!$B$2:B127),0),0)</f>
        <v>0</v>
      </c>
      <c r="H127" s="366">
        <f>IFERROR(VLOOKUP($A127,'[6]Mo ta tinh luong - v6'!$B:$L,COLUMNS('[6]Mo ta tinh luong - v6'!$B$2:C127),0),0)</f>
        <v>0</v>
      </c>
      <c r="I127" s="366">
        <f>IFERROR(VLOOKUP($A127,'[6]Mo ta tinh luong - v6'!$B:$L,COLUMNS('[6]Mo ta tinh luong - v6'!$B$2:D127),0),0)</f>
        <v>0</v>
      </c>
      <c r="J127" s="366">
        <f>IFERROR(VLOOKUP($A127,'[6]Mo ta tinh luong - v6'!$B:$L,COLUMNS('[6]Mo ta tinh luong - v6'!$B$2:E127),0),0)</f>
        <v>0</v>
      </c>
      <c r="K127" s="366">
        <f>IFERROR(VLOOKUP($A127,'[6]Mo ta tinh luong - v6'!$B:$L,COLUMNS('[6]Mo ta tinh luong - v6'!$B$2:F127),0),0)</f>
        <v>0</v>
      </c>
      <c r="L127" s="366">
        <f>IFERROR(VLOOKUP($A127,'[6]Mo ta tinh luong - v6'!$B:$L,COLUMNS('[6]Mo ta tinh luong - v6'!$B$2:G127),0),0)</f>
        <v>0</v>
      </c>
      <c r="M127" s="366">
        <f>IFERROR(VLOOKUP($A127,'[6]Mo ta tinh luong - v6'!$B:$L,COLUMNS('[6]Mo ta tinh luong - v6'!$B$2:H127),0),0)</f>
        <v>0</v>
      </c>
      <c r="N127" s="366">
        <f>IFERROR(VLOOKUP($A127,'[6]Mo ta tinh luong - v6'!$B:$L,COLUMNS('[6]Mo ta tinh luong - v6'!$B$2:I127),0),0)</f>
        <v>0</v>
      </c>
      <c r="O127" s="366" t="s">
        <v>316</v>
      </c>
      <c r="P127" s="366" t="s">
        <v>95</v>
      </c>
    </row>
    <row r="128" spans="1:16">
      <c r="A128" s="366" t="s">
        <v>541</v>
      </c>
      <c r="B128" s="366" t="s">
        <v>542</v>
      </c>
      <c r="C128" s="366">
        <v>0</v>
      </c>
      <c r="D128" s="366" t="s">
        <v>17</v>
      </c>
      <c r="E128" s="366" t="str">
        <f t="shared" si="1"/>
        <v>HCM_CL_CVIEC_031</v>
      </c>
      <c r="F128" s="366">
        <f>IFERROR(VLOOKUP($A128,'[6]Mo ta tinh luong - v6'!$B:$L,COLUMNS('[6]Mo ta tinh luong - v6'!$B$2:J128),0),0)</f>
        <v>0</v>
      </c>
      <c r="G128" s="366">
        <f>IFERROR(VLOOKUP($A128,'[6]Mo ta tinh luong - v6'!$B:$L,COLUMNS('[6]Mo ta tinh luong - v6'!$B$2:B128),0),0)</f>
        <v>0</v>
      </c>
      <c r="H128" s="366">
        <f>IFERROR(VLOOKUP($A128,'[6]Mo ta tinh luong - v6'!$B:$L,COLUMNS('[6]Mo ta tinh luong - v6'!$B$2:C128),0),0)</f>
        <v>0</v>
      </c>
      <c r="I128" s="366">
        <f>IFERROR(VLOOKUP($A128,'[6]Mo ta tinh luong - v6'!$B:$L,COLUMNS('[6]Mo ta tinh luong - v6'!$B$2:D128),0),0)</f>
        <v>0</v>
      </c>
      <c r="J128" s="366">
        <f>IFERROR(VLOOKUP($A128,'[6]Mo ta tinh luong - v6'!$B:$L,COLUMNS('[6]Mo ta tinh luong - v6'!$B$2:E128),0),0)</f>
        <v>0</v>
      </c>
      <c r="K128" s="366">
        <f>IFERROR(VLOOKUP($A128,'[6]Mo ta tinh luong - v6'!$B:$L,COLUMNS('[6]Mo ta tinh luong - v6'!$B$2:F128),0),0)</f>
        <v>0</v>
      </c>
      <c r="L128" s="366">
        <f>IFERROR(VLOOKUP($A128,'[6]Mo ta tinh luong - v6'!$B:$L,COLUMNS('[6]Mo ta tinh luong - v6'!$B$2:G128),0),0)</f>
        <v>0</v>
      </c>
      <c r="M128" s="366">
        <f>IFERROR(VLOOKUP($A128,'[6]Mo ta tinh luong - v6'!$B:$L,COLUMNS('[6]Mo ta tinh luong - v6'!$B$2:H128),0),0)</f>
        <v>0</v>
      </c>
      <c r="N128" s="366">
        <f>IFERROR(VLOOKUP($A128,'[6]Mo ta tinh luong - v6'!$B:$L,COLUMNS('[6]Mo ta tinh luong - v6'!$B$2:I128),0),0)</f>
        <v>0</v>
      </c>
      <c r="O128" s="366" t="s">
        <v>316</v>
      </c>
      <c r="P128" s="366" t="s">
        <v>95</v>
      </c>
    </row>
    <row r="129" spans="1:16">
      <c r="A129" s="366" t="s">
        <v>72</v>
      </c>
      <c r="B129" s="366" t="s">
        <v>44</v>
      </c>
      <c r="C129" s="366">
        <v>0</v>
      </c>
      <c r="D129" s="366" t="s">
        <v>17</v>
      </c>
      <c r="E129" s="366" t="str">
        <f t="shared" si="1"/>
        <v>HCM_CL_CVIEC_032</v>
      </c>
      <c r="F129" s="366">
        <f>IFERROR(VLOOKUP($A129,'[6]Mo ta tinh luong - v6'!$B:$L,COLUMNS('[6]Mo ta tinh luong - v6'!$B$2:J129),0),0)</f>
        <v>0</v>
      </c>
      <c r="G129" s="366">
        <f>IFERROR(VLOOKUP($A129,'[6]Mo ta tinh luong - v6'!$B:$L,COLUMNS('[6]Mo ta tinh luong - v6'!$B$2:B129),0),0)</f>
        <v>0</v>
      </c>
      <c r="H129" s="366">
        <f>IFERROR(VLOOKUP($A129,'[6]Mo ta tinh luong - v6'!$B:$L,COLUMNS('[6]Mo ta tinh luong - v6'!$B$2:C129),0),0)</f>
        <v>0</v>
      </c>
      <c r="I129" s="366">
        <f>IFERROR(VLOOKUP($A129,'[6]Mo ta tinh luong - v6'!$B:$L,COLUMNS('[6]Mo ta tinh luong - v6'!$B$2:D129),0),0)</f>
        <v>0</v>
      </c>
      <c r="J129" s="366">
        <f>IFERROR(VLOOKUP($A129,'[6]Mo ta tinh luong - v6'!$B:$L,COLUMNS('[6]Mo ta tinh luong - v6'!$B$2:E129),0),0)</f>
        <v>0</v>
      </c>
      <c r="K129" s="366">
        <f>IFERROR(VLOOKUP($A129,'[6]Mo ta tinh luong - v6'!$B:$L,COLUMNS('[6]Mo ta tinh luong - v6'!$B$2:F129),0),0)</f>
        <v>0</v>
      </c>
      <c r="L129" s="366">
        <f>IFERROR(VLOOKUP($A129,'[6]Mo ta tinh luong - v6'!$B:$L,COLUMNS('[6]Mo ta tinh luong - v6'!$B$2:G129),0),0)</f>
        <v>0</v>
      </c>
      <c r="M129" s="366">
        <f>IFERROR(VLOOKUP($A129,'[6]Mo ta tinh luong - v6'!$B:$L,COLUMNS('[6]Mo ta tinh luong - v6'!$B$2:H129),0),0)</f>
        <v>0</v>
      </c>
      <c r="N129" s="366">
        <f>IFERROR(VLOOKUP($A129,'[6]Mo ta tinh luong - v6'!$B:$L,COLUMNS('[6]Mo ta tinh luong - v6'!$B$2:I129),0),0)</f>
        <v>0</v>
      </c>
      <c r="O129" s="366" t="s">
        <v>316</v>
      </c>
      <c r="P129" s="366" t="s">
        <v>95</v>
      </c>
    </row>
    <row r="130" spans="1:16">
      <c r="A130" s="366" t="s">
        <v>543</v>
      </c>
      <c r="B130" s="366" t="s">
        <v>544</v>
      </c>
      <c r="C130" s="366">
        <v>0</v>
      </c>
      <c r="D130" s="366" t="s">
        <v>17</v>
      </c>
      <c r="E130" s="366" t="str">
        <f t="shared" si="1"/>
        <v>HCM_CL_CVIEC_033</v>
      </c>
      <c r="F130" s="366">
        <f>IFERROR(VLOOKUP($A130,'[6]Mo ta tinh luong - v6'!$B:$L,COLUMNS('[6]Mo ta tinh luong - v6'!$B$2:J130),0),0)</f>
        <v>0</v>
      </c>
      <c r="G130" s="366">
        <f>IFERROR(VLOOKUP($A130,'[6]Mo ta tinh luong - v6'!$B:$L,COLUMNS('[6]Mo ta tinh luong - v6'!$B$2:B130),0),0)</f>
        <v>0</v>
      </c>
      <c r="H130" s="366">
        <f>IFERROR(VLOOKUP($A130,'[6]Mo ta tinh luong - v6'!$B:$L,COLUMNS('[6]Mo ta tinh luong - v6'!$B$2:C130),0),0)</f>
        <v>0</v>
      </c>
      <c r="I130" s="366">
        <f>IFERROR(VLOOKUP($A130,'[6]Mo ta tinh luong - v6'!$B:$L,COLUMNS('[6]Mo ta tinh luong - v6'!$B$2:D130),0),0)</f>
        <v>0</v>
      </c>
      <c r="J130" s="366">
        <f>IFERROR(VLOOKUP($A130,'[6]Mo ta tinh luong - v6'!$B:$L,COLUMNS('[6]Mo ta tinh luong - v6'!$B$2:E130),0),0)</f>
        <v>0</v>
      </c>
      <c r="K130" s="366">
        <f>IFERROR(VLOOKUP($A130,'[6]Mo ta tinh luong - v6'!$B:$L,COLUMNS('[6]Mo ta tinh luong - v6'!$B$2:F130),0),0)</f>
        <v>0</v>
      </c>
      <c r="L130" s="366">
        <f>IFERROR(VLOOKUP($A130,'[6]Mo ta tinh luong - v6'!$B:$L,COLUMNS('[6]Mo ta tinh luong - v6'!$B$2:G130),0),0)</f>
        <v>0</v>
      </c>
      <c r="M130" s="366">
        <f>IFERROR(VLOOKUP($A130,'[6]Mo ta tinh luong - v6'!$B:$L,COLUMNS('[6]Mo ta tinh luong - v6'!$B$2:H130),0),0)</f>
        <v>0</v>
      </c>
      <c r="N130" s="366">
        <f>IFERROR(VLOOKUP($A130,'[6]Mo ta tinh luong - v6'!$B:$L,COLUMNS('[6]Mo ta tinh luong - v6'!$B$2:I130),0),0)</f>
        <v>0</v>
      </c>
      <c r="O130" s="366" t="s">
        <v>316</v>
      </c>
      <c r="P130" s="366" t="s">
        <v>95</v>
      </c>
    </row>
    <row r="131" spans="1:16">
      <c r="A131" s="366" t="s">
        <v>545</v>
      </c>
      <c r="B131" s="366" t="s">
        <v>18</v>
      </c>
      <c r="C131" s="366">
        <v>0</v>
      </c>
      <c r="D131" s="366" t="s">
        <v>17</v>
      </c>
      <c r="E131" s="366" t="str">
        <f t="shared" ref="E131:E194" si="2">A131</f>
        <v>HCM_CL_CVIEC_034</v>
      </c>
      <c r="F131" s="366">
        <f>IFERROR(VLOOKUP($A131,'[6]Mo ta tinh luong - v6'!$B:$L,COLUMNS('[6]Mo ta tinh luong - v6'!$B$2:J131),0),0)</f>
        <v>0</v>
      </c>
      <c r="G131" s="366">
        <f>IFERROR(VLOOKUP($A131,'[6]Mo ta tinh luong - v6'!$B:$L,COLUMNS('[6]Mo ta tinh luong - v6'!$B$2:B131),0),0)</f>
        <v>0</v>
      </c>
      <c r="H131" s="366">
        <f>IFERROR(VLOOKUP($A131,'[6]Mo ta tinh luong - v6'!$B:$L,COLUMNS('[6]Mo ta tinh luong - v6'!$B$2:C131),0),0)</f>
        <v>0</v>
      </c>
      <c r="I131" s="366">
        <f>IFERROR(VLOOKUP($A131,'[6]Mo ta tinh luong - v6'!$B:$L,COLUMNS('[6]Mo ta tinh luong - v6'!$B$2:D131),0),0)</f>
        <v>0</v>
      </c>
      <c r="J131" s="366">
        <f>IFERROR(VLOOKUP($A131,'[6]Mo ta tinh luong - v6'!$B:$L,COLUMNS('[6]Mo ta tinh luong - v6'!$B$2:E131),0),0)</f>
        <v>0</v>
      </c>
      <c r="K131" s="366">
        <f>IFERROR(VLOOKUP($A131,'[6]Mo ta tinh luong - v6'!$B:$L,COLUMNS('[6]Mo ta tinh luong - v6'!$B$2:F131),0),0)</f>
        <v>0</v>
      </c>
      <c r="L131" s="366">
        <f>IFERROR(VLOOKUP($A131,'[6]Mo ta tinh luong - v6'!$B:$L,COLUMNS('[6]Mo ta tinh luong - v6'!$B$2:G131),0),0)</f>
        <v>0</v>
      </c>
      <c r="M131" s="366">
        <f>IFERROR(VLOOKUP($A131,'[6]Mo ta tinh luong - v6'!$B:$L,COLUMNS('[6]Mo ta tinh luong - v6'!$B$2:H131),0),0)</f>
        <v>0</v>
      </c>
      <c r="N131" s="366">
        <f>IFERROR(VLOOKUP($A131,'[6]Mo ta tinh luong - v6'!$B:$L,COLUMNS('[6]Mo ta tinh luong - v6'!$B$2:I131),0),0)</f>
        <v>0</v>
      </c>
      <c r="O131" s="366" t="s">
        <v>316</v>
      </c>
      <c r="P131" s="366" t="s">
        <v>95</v>
      </c>
    </row>
    <row r="132" spans="1:16">
      <c r="A132" s="366" t="s">
        <v>546</v>
      </c>
      <c r="B132" s="366" t="s">
        <v>547</v>
      </c>
      <c r="C132" s="366">
        <v>0</v>
      </c>
      <c r="D132" s="366" t="s">
        <v>17</v>
      </c>
      <c r="E132" s="366" t="str">
        <f t="shared" si="2"/>
        <v>HCM_CL_CVIEC_035</v>
      </c>
      <c r="F132" s="366">
        <f>IFERROR(VLOOKUP($A132,'[6]Mo ta tinh luong - v6'!$B:$L,COLUMNS('[6]Mo ta tinh luong - v6'!$B$2:J132),0),0)</f>
        <v>0</v>
      </c>
      <c r="G132" s="366">
        <f>IFERROR(VLOOKUP($A132,'[6]Mo ta tinh luong - v6'!$B:$L,COLUMNS('[6]Mo ta tinh luong - v6'!$B$2:B132),0),0)</f>
        <v>0</v>
      </c>
      <c r="H132" s="366">
        <f>IFERROR(VLOOKUP($A132,'[6]Mo ta tinh luong - v6'!$B:$L,COLUMNS('[6]Mo ta tinh luong - v6'!$B$2:C132),0),0)</f>
        <v>0</v>
      </c>
      <c r="I132" s="366">
        <f>IFERROR(VLOOKUP($A132,'[6]Mo ta tinh luong - v6'!$B:$L,COLUMNS('[6]Mo ta tinh luong - v6'!$B$2:D132),0),0)</f>
        <v>0</v>
      </c>
      <c r="J132" s="366">
        <f>IFERROR(VLOOKUP($A132,'[6]Mo ta tinh luong - v6'!$B:$L,COLUMNS('[6]Mo ta tinh luong - v6'!$B$2:E132),0),0)</f>
        <v>0</v>
      </c>
      <c r="K132" s="366">
        <f>IFERROR(VLOOKUP($A132,'[6]Mo ta tinh luong - v6'!$B:$L,COLUMNS('[6]Mo ta tinh luong - v6'!$B$2:F132),0),0)</f>
        <v>0</v>
      </c>
      <c r="L132" s="366">
        <f>IFERROR(VLOOKUP($A132,'[6]Mo ta tinh luong - v6'!$B:$L,COLUMNS('[6]Mo ta tinh luong - v6'!$B$2:G132),0),0)</f>
        <v>0</v>
      </c>
      <c r="M132" s="366">
        <f>IFERROR(VLOOKUP($A132,'[6]Mo ta tinh luong - v6'!$B:$L,COLUMNS('[6]Mo ta tinh luong - v6'!$B$2:H132),0),0)</f>
        <v>0</v>
      </c>
      <c r="N132" s="366">
        <f>IFERROR(VLOOKUP($A132,'[6]Mo ta tinh luong - v6'!$B:$L,COLUMNS('[6]Mo ta tinh luong - v6'!$B$2:I132),0),0)</f>
        <v>0</v>
      </c>
      <c r="O132" s="366" t="s">
        <v>316</v>
      </c>
      <c r="P132" s="366" t="s">
        <v>95</v>
      </c>
    </row>
    <row r="133" spans="1:16">
      <c r="A133" s="366" t="s">
        <v>201</v>
      </c>
      <c r="B133" s="366" t="s">
        <v>200</v>
      </c>
      <c r="C133" s="366" t="s">
        <v>1264</v>
      </c>
      <c r="D133" s="366" t="s">
        <v>338</v>
      </c>
      <c r="E133" s="366" t="str">
        <f t="shared" si="2"/>
        <v>HCM_CL_CVIEC_036</v>
      </c>
      <c r="F133" s="366">
        <f>IFERROR(VLOOKUP($A133,'[6]Mo ta tinh luong - v6'!$B:$L,COLUMNS('[6]Mo ta tinh luong - v6'!$B$2:J133),0),0)</f>
        <v>0</v>
      </c>
      <c r="G133" s="366">
        <f>IFERROR(VLOOKUP($A133,'[6]Mo ta tinh luong - v6'!$B:$L,COLUMNS('[6]Mo ta tinh luong - v6'!$B$2:B133),0),0)</f>
        <v>0</v>
      </c>
      <c r="H133" s="366">
        <f>IFERROR(VLOOKUP($A133,'[6]Mo ta tinh luong - v6'!$B:$L,COLUMNS('[6]Mo ta tinh luong - v6'!$B$2:C133),0),0)</f>
        <v>0</v>
      </c>
      <c r="I133" s="366">
        <f>IFERROR(VLOOKUP($A133,'[6]Mo ta tinh luong - v6'!$B:$L,COLUMNS('[6]Mo ta tinh luong - v6'!$B$2:D133),0),0)</f>
        <v>0</v>
      </c>
      <c r="J133" s="366">
        <f>IFERROR(VLOOKUP($A133,'[6]Mo ta tinh luong - v6'!$B:$L,COLUMNS('[6]Mo ta tinh luong - v6'!$B$2:E133),0),0)</f>
        <v>0</v>
      </c>
      <c r="K133" s="366">
        <f>IFERROR(VLOOKUP($A133,'[6]Mo ta tinh luong - v6'!$B:$L,COLUMNS('[6]Mo ta tinh luong - v6'!$B$2:F133),0),0)</f>
        <v>0</v>
      </c>
      <c r="L133" s="366">
        <f>IFERROR(VLOOKUP($A133,'[6]Mo ta tinh luong - v6'!$B:$L,COLUMNS('[6]Mo ta tinh luong - v6'!$B$2:G133),0),0)</f>
        <v>0</v>
      </c>
      <c r="M133" s="366">
        <f>IFERROR(VLOOKUP($A133,'[6]Mo ta tinh luong - v6'!$B:$L,COLUMNS('[6]Mo ta tinh luong - v6'!$B$2:H133),0),0)</f>
        <v>0</v>
      </c>
      <c r="N133" s="366">
        <f>IFERROR(VLOOKUP($A133,'[6]Mo ta tinh luong - v6'!$B:$L,COLUMNS('[6]Mo ta tinh luong - v6'!$B$2:I133),0),0)</f>
        <v>0</v>
      </c>
      <c r="O133" s="366" t="s">
        <v>316</v>
      </c>
      <c r="P133" s="366" t="s">
        <v>95</v>
      </c>
    </row>
    <row r="134" spans="1:16">
      <c r="A134" s="366" t="s">
        <v>182</v>
      </c>
      <c r="B134" s="366" t="s">
        <v>181</v>
      </c>
      <c r="C134" s="366" t="s">
        <v>1264</v>
      </c>
      <c r="D134" s="366" t="s">
        <v>339</v>
      </c>
      <c r="E134" s="366" t="str">
        <f t="shared" si="2"/>
        <v>HCM_CL_CVIEC_037</v>
      </c>
      <c r="F134" s="366">
        <f>IFERROR(VLOOKUP($A134,'[6]Mo ta tinh luong - v6'!$B:$L,COLUMNS('[6]Mo ta tinh luong - v6'!$B$2:J134),0),0)</f>
        <v>4</v>
      </c>
      <c r="G134" s="366" t="str">
        <f>IFERROR(VLOOKUP($A134,'[6]Mo ta tinh luong - v6'!$B:$L,COLUMNS('[6]Mo ta tinh luong - v6'!$B$2:B134),0),0)</f>
        <v>HCM_CL_CVIEC_037</v>
      </c>
      <c r="H134" s="366" t="str">
        <f>IFERROR(VLOOKUP($A134,'[6]Mo ta tinh luong - v6'!$B:$L,COLUMNS('[6]Mo ta tinh luong - v6'!$B$2:C134),0),0)</f>
        <v>Thực hiện các công việc quản lý thanh toán</v>
      </c>
      <c r="I134" s="366" t="str">
        <f>IFERROR(VLOOKUP($A134,'[6]Mo ta tinh luong - v6'!$B:$L,COLUMNS('[6]Mo ta tinh luong - v6'!$B$2:D134),0),0)</f>
        <v>NV QLTT</v>
      </c>
      <c r="J134" s="366" t="str">
        <f>IFERROR(VLOOKUP($A134,'[6]Mo ta tinh luong - v6'!$B:$L,COLUMNS('[6]Mo ta tinh luong - v6'!$B$2:E134),0),0)</f>
        <v>Xuân Tùng</v>
      </c>
      <c r="K134" s="366" t="str">
        <f>IFERROR(VLOOKUP($A134,'[6]Mo ta tinh luong - v6'!$B:$L,COLUMNS('[6]Mo ta tinh luong - v6'!$B$2:F134),0),0)</f>
        <v>P.NVC - Hạnh Nguyên</v>
      </c>
      <c r="L134" s="366" t="str">
        <f>IFERROR(VLOOKUP($A134,'[6]Mo ta tinh luong - v6'!$B:$L,COLUMNS('[6]Mo ta tinh luong - v6'!$B$2:G134),0),0)</f>
        <v>ĐHSXKD:
- BC tổng hợp thù lao thu cước Mã H
- Báo cáo thu cước mã H Vinaphone</v>
      </c>
      <c r="M134" s="366" t="str">
        <f>IFERROR(VLOOKUP($A134,'[6]Mo ta tinh luong - v6'!$B:$L,COLUMNS('[6]Mo ta tinh luong - v6'!$B$2:H134),0),0)</f>
        <v>- Số giao = số MTT bình quân phát sinh của đơn vị
- Số thực hiện = Số MTT cá nhân phụ trách quản lý và thu được cước trong tháng</v>
      </c>
      <c r="N134" s="366" t="str">
        <f>IFERROR(VLOOKUP($A134,'[6]Mo ta tinh luong - v6'!$B:$L,COLUMNS('[6]Mo ta tinh luong - v6'!$B$2:I134),0),0)</f>
        <v xml:space="preserve">- Theo số liệu điều hành của PNVC chốt tại thời điểm cuối tháng. (Xuất từ: BC tổng hợp thù lao thu cước Mã H
và Báo cáo thu cước mã H Vinaphone)
- Tính số giao và số thực hiện của cá nhân
</v>
      </c>
      <c r="O134" s="366" t="s">
        <v>316</v>
      </c>
      <c r="P134" s="366" t="s">
        <v>95</v>
      </c>
    </row>
    <row r="135" spans="1:16">
      <c r="A135" s="366" t="s">
        <v>231</v>
      </c>
      <c r="B135" s="366" t="s">
        <v>230</v>
      </c>
      <c r="C135" s="366">
        <v>0</v>
      </c>
      <c r="D135" s="366" t="s">
        <v>17</v>
      </c>
      <c r="E135" s="366" t="str">
        <f t="shared" si="2"/>
        <v>HCM_CL_CVIEC_038</v>
      </c>
      <c r="F135" s="366">
        <f>IFERROR(VLOOKUP($A135,'[6]Mo ta tinh luong - v6'!$B:$L,COLUMNS('[6]Mo ta tinh luong - v6'!$B$2:J135),0),0)</f>
        <v>0</v>
      </c>
      <c r="G135" s="366">
        <f>IFERROR(VLOOKUP($A135,'[6]Mo ta tinh luong - v6'!$B:$L,COLUMNS('[6]Mo ta tinh luong - v6'!$B$2:B135),0),0)</f>
        <v>0</v>
      </c>
      <c r="H135" s="366">
        <f>IFERROR(VLOOKUP($A135,'[6]Mo ta tinh luong - v6'!$B:$L,COLUMNS('[6]Mo ta tinh luong - v6'!$B$2:C135),0),0)</f>
        <v>0</v>
      </c>
      <c r="I135" s="366">
        <f>IFERROR(VLOOKUP($A135,'[6]Mo ta tinh luong - v6'!$B:$L,COLUMNS('[6]Mo ta tinh luong - v6'!$B$2:D135),0),0)</f>
        <v>0</v>
      </c>
      <c r="J135" s="366">
        <f>IFERROR(VLOOKUP($A135,'[6]Mo ta tinh luong - v6'!$B:$L,COLUMNS('[6]Mo ta tinh luong - v6'!$B$2:E135),0),0)</f>
        <v>0</v>
      </c>
      <c r="K135" s="366">
        <f>IFERROR(VLOOKUP($A135,'[6]Mo ta tinh luong - v6'!$B:$L,COLUMNS('[6]Mo ta tinh luong - v6'!$B$2:F135),0),0)</f>
        <v>0</v>
      </c>
      <c r="L135" s="366">
        <f>IFERROR(VLOOKUP($A135,'[6]Mo ta tinh luong - v6'!$B:$L,COLUMNS('[6]Mo ta tinh luong - v6'!$B$2:G135),0),0)</f>
        <v>0</v>
      </c>
      <c r="M135" s="366">
        <f>IFERROR(VLOOKUP($A135,'[6]Mo ta tinh luong - v6'!$B:$L,COLUMNS('[6]Mo ta tinh luong - v6'!$B$2:H135),0),0)</f>
        <v>0</v>
      </c>
      <c r="N135" s="366">
        <f>IFERROR(VLOOKUP($A135,'[6]Mo ta tinh luong - v6'!$B:$L,COLUMNS('[6]Mo ta tinh luong - v6'!$B$2:I135),0),0)</f>
        <v>0</v>
      </c>
      <c r="O135" s="366" t="s">
        <v>316</v>
      </c>
      <c r="P135" s="366" t="s">
        <v>95</v>
      </c>
    </row>
    <row r="136" spans="1:16">
      <c r="A136" s="366" t="s">
        <v>93</v>
      </c>
      <c r="B136" s="366" t="s">
        <v>65</v>
      </c>
      <c r="C136" s="366">
        <v>0</v>
      </c>
      <c r="D136" s="366" t="s">
        <v>17</v>
      </c>
      <c r="E136" s="366" t="str">
        <f t="shared" si="2"/>
        <v>HCM_CL_D1022_001</v>
      </c>
      <c r="F136" s="366">
        <f>IFERROR(VLOOKUP($A136,'[6]Mo ta tinh luong - v6'!$B:$L,COLUMNS('[6]Mo ta tinh luong - v6'!$B$2:J136),0),0)</f>
        <v>0</v>
      </c>
      <c r="G136" s="366">
        <f>IFERROR(VLOOKUP($A136,'[6]Mo ta tinh luong - v6'!$B:$L,COLUMNS('[6]Mo ta tinh luong - v6'!$B$2:B136),0),0)</f>
        <v>0</v>
      </c>
      <c r="H136" s="366">
        <f>IFERROR(VLOOKUP($A136,'[6]Mo ta tinh luong - v6'!$B:$L,COLUMNS('[6]Mo ta tinh luong - v6'!$B$2:C136),0),0)</f>
        <v>0</v>
      </c>
      <c r="I136" s="366">
        <f>IFERROR(VLOOKUP($A136,'[6]Mo ta tinh luong - v6'!$B:$L,COLUMNS('[6]Mo ta tinh luong - v6'!$B$2:D136),0),0)</f>
        <v>0</v>
      </c>
      <c r="J136" s="366">
        <f>IFERROR(VLOOKUP($A136,'[6]Mo ta tinh luong - v6'!$B:$L,COLUMNS('[6]Mo ta tinh luong - v6'!$B$2:E136),0),0)</f>
        <v>0</v>
      </c>
      <c r="K136" s="366">
        <f>IFERROR(VLOOKUP($A136,'[6]Mo ta tinh luong - v6'!$B:$L,COLUMNS('[6]Mo ta tinh luong - v6'!$B$2:F136),0),0)</f>
        <v>0</v>
      </c>
      <c r="L136" s="366">
        <f>IFERROR(VLOOKUP($A136,'[6]Mo ta tinh luong - v6'!$B:$L,COLUMNS('[6]Mo ta tinh luong - v6'!$B$2:G136),0),0)</f>
        <v>0</v>
      </c>
      <c r="M136" s="366">
        <f>IFERROR(VLOOKUP($A136,'[6]Mo ta tinh luong - v6'!$B:$L,COLUMNS('[6]Mo ta tinh luong - v6'!$B$2:H136),0),0)</f>
        <v>0</v>
      </c>
      <c r="N136" s="366">
        <f>IFERROR(VLOOKUP($A136,'[6]Mo ta tinh luong - v6'!$B:$L,COLUMNS('[6]Mo ta tinh luong - v6'!$B$2:I136),0),0)</f>
        <v>0</v>
      </c>
      <c r="O136" s="366" t="s">
        <v>316</v>
      </c>
      <c r="P136" s="366" t="s">
        <v>95</v>
      </c>
    </row>
    <row r="137" spans="1:16">
      <c r="A137" s="366" t="s">
        <v>135</v>
      </c>
      <c r="B137" s="366" t="s">
        <v>134</v>
      </c>
      <c r="C137" s="366" t="s">
        <v>1264</v>
      </c>
      <c r="D137" s="366" t="s">
        <v>17</v>
      </c>
      <c r="E137" s="366" t="str">
        <f t="shared" si="2"/>
        <v>HCM_CL_DAILY_001</v>
      </c>
      <c r="F137" s="366">
        <f>IFERROR(VLOOKUP($A137,'[6]Mo ta tinh luong - v6'!$B:$L,COLUMNS('[6]Mo ta tinh luong - v6'!$B$2:J137),0),0)</f>
        <v>0</v>
      </c>
      <c r="G137" s="366">
        <f>IFERROR(VLOOKUP($A137,'[6]Mo ta tinh luong - v6'!$B:$L,COLUMNS('[6]Mo ta tinh luong - v6'!$B$2:B137),0),0)</f>
        <v>0</v>
      </c>
      <c r="H137" s="366">
        <f>IFERROR(VLOOKUP($A137,'[6]Mo ta tinh luong - v6'!$B:$L,COLUMNS('[6]Mo ta tinh luong - v6'!$B$2:C137),0),0)</f>
        <v>0</v>
      </c>
      <c r="I137" s="366">
        <f>IFERROR(VLOOKUP($A137,'[6]Mo ta tinh luong - v6'!$B:$L,COLUMNS('[6]Mo ta tinh luong - v6'!$B$2:D137),0),0)</f>
        <v>0</v>
      </c>
      <c r="J137" s="366">
        <f>IFERROR(VLOOKUP($A137,'[6]Mo ta tinh luong - v6'!$B:$L,COLUMNS('[6]Mo ta tinh luong - v6'!$B$2:E137),0),0)</f>
        <v>0</v>
      </c>
      <c r="K137" s="366">
        <f>IFERROR(VLOOKUP($A137,'[6]Mo ta tinh luong - v6'!$B:$L,COLUMNS('[6]Mo ta tinh luong - v6'!$B$2:F137),0),0)</f>
        <v>0</v>
      </c>
      <c r="L137" s="366">
        <f>IFERROR(VLOOKUP($A137,'[6]Mo ta tinh luong - v6'!$B:$L,COLUMNS('[6]Mo ta tinh luong - v6'!$B$2:G137),0),0)</f>
        <v>0</v>
      </c>
      <c r="M137" s="366">
        <f>IFERROR(VLOOKUP($A137,'[6]Mo ta tinh luong - v6'!$B:$L,COLUMNS('[6]Mo ta tinh luong - v6'!$B$2:H137),0),0)</f>
        <v>0</v>
      </c>
      <c r="N137" s="366">
        <f>IFERROR(VLOOKUP($A137,'[6]Mo ta tinh luong - v6'!$B:$L,COLUMNS('[6]Mo ta tinh luong - v6'!$B$2:I137),0),0)</f>
        <v>0</v>
      </c>
      <c r="O137" s="366" t="s">
        <v>316</v>
      </c>
      <c r="P137" s="366" t="s">
        <v>95</v>
      </c>
    </row>
    <row r="138" spans="1:16">
      <c r="A138" s="366" t="s">
        <v>548</v>
      </c>
      <c r="B138" s="366" t="s">
        <v>549</v>
      </c>
      <c r="C138" s="366">
        <v>0</v>
      </c>
      <c r="D138" s="366" t="s">
        <v>17</v>
      </c>
      <c r="E138" s="366" t="str">
        <f t="shared" si="2"/>
        <v>HCM_CL_DAILY_002</v>
      </c>
      <c r="F138" s="366">
        <f>IFERROR(VLOOKUP($A138,'[6]Mo ta tinh luong - v6'!$B:$L,COLUMNS('[6]Mo ta tinh luong - v6'!$B$2:J138),0),0)</f>
        <v>0</v>
      </c>
      <c r="G138" s="366">
        <f>IFERROR(VLOOKUP($A138,'[6]Mo ta tinh luong - v6'!$B:$L,COLUMNS('[6]Mo ta tinh luong - v6'!$B$2:B138),0),0)</f>
        <v>0</v>
      </c>
      <c r="H138" s="366">
        <f>IFERROR(VLOOKUP($A138,'[6]Mo ta tinh luong - v6'!$B:$L,COLUMNS('[6]Mo ta tinh luong - v6'!$B$2:C138),0),0)</f>
        <v>0</v>
      </c>
      <c r="I138" s="366">
        <f>IFERROR(VLOOKUP($A138,'[6]Mo ta tinh luong - v6'!$B:$L,COLUMNS('[6]Mo ta tinh luong - v6'!$B$2:D138),0),0)</f>
        <v>0</v>
      </c>
      <c r="J138" s="366">
        <f>IFERROR(VLOOKUP($A138,'[6]Mo ta tinh luong - v6'!$B:$L,COLUMNS('[6]Mo ta tinh luong - v6'!$B$2:E138),0),0)</f>
        <v>0</v>
      </c>
      <c r="K138" s="366">
        <f>IFERROR(VLOOKUP($A138,'[6]Mo ta tinh luong - v6'!$B:$L,COLUMNS('[6]Mo ta tinh luong - v6'!$B$2:F138),0),0)</f>
        <v>0</v>
      </c>
      <c r="L138" s="366">
        <f>IFERROR(VLOOKUP($A138,'[6]Mo ta tinh luong - v6'!$B:$L,COLUMNS('[6]Mo ta tinh luong - v6'!$B$2:G138),0),0)</f>
        <v>0</v>
      </c>
      <c r="M138" s="366">
        <f>IFERROR(VLOOKUP($A138,'[6]Mo ta tinh luong - v6'!$B:$L,COLUMNS('[6]Mo ta tinh luong - v6'!$B$2:H138),0),0)</f>
        <v>0</v>
      </c>
      <c r="N138" s="366">
        <f>IFERROR(VLOOKUP($A138,'[6]Mo ta tinh luong - v6'!$B:$L,COLUMNS('[6]Mo ta tinh luong - v6'!$B$2:I138),0),0)</f>
        <v>0</v>
      </c>
      <c r="O138" s="366" t="s">
        <v>316</v>
      </c>
      <c r="P138" s="366" t="s">
        <v>95</v>
      </c>
    </row>
    <row r="139" spans="1:16">
      <c r="A139" s="366" t="s">
        <v>215</v>
      </c>
      <c r="B139" s="366" t="s">
        <v>214</v>
      </c>
      <c r="C139" s="366">
        <v>0</v>
      </c>
      <c r="D139" s="366" t="s">
        <v>17</v>
      </c>
      <c r="E139" s="366" t="str">
        <f t="shared" si="2"/>
        <v>HCM_CL_DBNEW_001</v>
      </c>
      <c r="F139" s="366">
        <f>IFERROR(VLOOKUP($A139,'[6]Mo ta tinh luong - v6'!$B:$L,COLUMNS('[6]Mo ta tinh luong - v6'!$B$2:J139),0),0)</f>
        <v>2</v>
      </c>
      <c r="G139" s="366" t="str">
        <f>IFERROR(VLOOKUP($A139,'[6]Mo ta tinh luong - v6'!$B:$L,COLUMNS('[6]Mo ta tinh luong - v6'!$B$2:B139),0),0)</f>
        <v>HCM_CL_DBNEW_001</v>
      </c>
      <c r="H139" s="366" t="str">
        <f>IFERROR(VLOOKUP($A139,'[6]Mo ta tinh luong - v6'!$B:$L,COLUMNS('[6]Mo ta tinh luong - v6'!$B$2:C139),0),0)</f>
        <v>Đánh giá chất lượng công tác điều hành và hỗ trợ nhân viên qua chỉ tiêu tăng trưởng doanh thu PTM của KDĐB</v>
      </c>
      <c r="I139" s="366" t="str">
        <f>IFERROR(VLOOKUP($A139,'[6]Mo ta tinh luong - v6'!$B:$L,COLUMNS('[6]Mo ta tinh luong - v6'!$B$2:D139),0),0)</f>
        <v>PGD PBHKV,TT KDĐB</v>
      </c>
      <c r="J139" s="366" t="str">
        <f>IFERROR(VLOOKUP($A139,'[6]Mo ta tinh luong - v6'!$B:$L,COLUMNS('[6]Mo ta tinh luong - v6'!$B$2:E139),0),0)</f>
        <v>Chí Nguyên</v>
      </c>
      <c r="K139" s="366" t="str">
        <f>IFERROR(VLOOKUP($A139,'[6]Mo ta tinh luong - v6'!$B:$L,COLUMNS('[6]Mo ta tinh luong - v6'!$B$2:F139),0),0)</f>
        <v xml:space="preserve">PM - PĐH </v>
      </c>
      <c r="L139" s="366" t="str">
        <f>IFERROR(VLOOKUP($A139,'[6]Mo ta tinh luong - v6'!$B:$L,COLUMNS('[6]Mo ta tinh luong - v6'!$B$2:G139),0),0)</f>
        <v>ID 88 - Web 123</v>
      </c>
      <c r="M139" s="366" t="str">
        <f>IFERROR(VLOOKUP($A139,'[6]Mo ta tinh luong - v6'!$B:$L,COLUMNS('[6]Mo ta tinh luong - v6'!$B$2:H139),0),0)</f>
        <v>Tỷ lệ KDĐB có tăng trưởng DT PTM = Số KDĐB có tăng trưởng DTPTM trong tháng /Số KDĐB đang quản lý trong tháng</v>
      </c>
      <c r="N139" s="366" t="str">
        <f>IFERROR(VLOOKUP($A139,'[6]Mo ta tinh luong - v6'!$B:$L,COLUMNS('[6]Mo ta tinh luong - v6'!$B$2:I139),0),0)</f>
        <v>- 1 NV KD ĐB được xem là có Tăng trưởng DT PTM nếu  Doanh thu PTM thực hiện quy đổi trong tháng &gt;= doanh thu PTM bình quân lũy kế từ tháng 1 đến tháng (n-1)
'- Xét trên thuê bao được tính bsc của từng tháng (từ tháng 1 đến tháng n)</v>
      </c>
      <c r="O139" s="366" t="s">
        <v>316</v>
      </c>
      <c r="P139" s="366" t="s">
        <v>95</v>
      </c>
    </row>
    <row r="140" spans="1:16">
      <c r="A140" s="366" t="s">
        <v>1267</v>
      </c>
      <c r="B140" s="366" t="s">
        <v>1253</v>
      </c>
      <c r="C140" s="366">
        <v>0</v>
      </c>
      <c r="D140" s="366" t="s">
        <v>17</v>
      </c>
      <c r="E140" s="366" t="str">
        <f t="shared" si="2"/>
        <v>HCM_CL_DDNHM_001</v>
      </c>
      <c r="F140" s="366">
        <f>IFERROR(VLOOKUP($A140,'[6]Mo ta tinh luong - v6'!$B:$L,COLUMNS('[6]Mo ta tinh luong - v6'!$B$2:J140),0),0)</f>
        <v>0</v>
      </c>
      <c r="G140" s="366">
        <f>IFERROR(VLOOKUP($A140,'[6]Mo ta tinh luong - v6'!$B:$L,COLUMNS('[6]Mo ta tinh luong - v6'!$B$2:B140),0),0)</f>
        <v>0</v>
      </c>
      <c r="H140" s="366">
        <f>IFERROR(VLOOKUP($A140,'[6]Mo ta tinh luong - v6'!$B:$L,COLUMNS('[6]Mo ta tinh luong - v6'!$B$2:C140),0),0)</f>
        <v>0</v>
      </c>
      <c r="I140" s="366">
        <f>IFERROR(VLOOKUP($A140,'[6]Mo ta tinh luong - v6'!$B:$L,COLUMNS('[6]Mo ta tinh luong - v6'!$B$2:D140),0),0)</f>
        <v>0</v>
      </c>
      <c r="J140" s="366">
        <f>IFERROR(VLOOKUP($A140,'[6]Mo ta tinh luong - v6'!$B:$L,COLUMNS('[6]Mo ta tinh luong - v6'!$B$2:E140),0),0)</f>
        <v>0</v>
      </c>
      <c r="K140" s="366">
        <f>IFERROR(VLOOKUP($A140,'[6]Mo ta tinh luong - v6'!$B:$L,COLUMNS('[6]Mo ta tinh luong - v6'!$B$2:F140),0),0)</f>
        <v>0</v>
      </c>
      <c r="L140" s="366">
        <f>IFERROR(VLOOKUP($A140,'[6]Mo ta tinh luong - v6'!$B:$L,COLUMNS('[6]Mo ta tinh luong - v6'!$B$2:G140),0),0)</f>
        <v>0</v>
      </c>
      <c r="M140" s="366">
        <f>IFERROR(VLOOKUP($A140,'[6]Mo ta tinh luong - v6'!$B:$L,COLUMNS('[6]Mo ta tinh luong - v6'!$B$2:H140),0),0)</f>
        <v>0</v>
      </c>
      <c r="N140" s="366">
        <f>IFERROR(VLOOKUP($A140,'[6]Mo ta tinh luong - v6'!$B:$L,COLUMNS('[6]Mo ta tinh luong - v6'!$B$2:I140),0),0)</f>
        <v>0</v>
      </c>
      <c r="O140" s="366" t="s">
        <v>316</v>
      </c>
      <c r="P140" s="366" t="s">
        <v>95</v>
      </c>
    </row>
    <row r="141" spans="1:16">
      <c r="A141" s="366" t="s">
        <v>550</v>
      </c>
      <c r="B141" s="366" t="s">
        <v>551</v>
      </c>
      <c r="C141" s="366">
        <v>0</v>
      </c>
      <c r="D141" s="366" t="s">
        <v>17</v>
      </c>
      <c r="E141" s="366" t="str">
        <f t="shared" si="2"/>
        <v>HCM_CL_DHQLY_001</v>
      </c>
      <c r="F141" s="366">
        <f>IFERROR(VLOOKUP($A141,'[6]Mo ta tinh luong - v6'!$B:$L,COLUMNS('[6]Mo ta tinh luong - v6'!$B$2:J141),0),0)</f>
        <v>0</v>
      </c>
      <c r="G141" s="366">
        <f>IFERROR(VLOOKUP($A141,'[6]Mo ta tinh luong - v6'!$B:$L,COLUMNS('[6]Mo ta tinh luong - v6'!$B$2:B141),0),0)</f>
        <v>0</v>
      </c>
      <c r="H141" s="366">
        <f>IFERROR(VLOOKUP($A141,'[6]Mo ta tinh luong - v6'!$B:$L,COLUMNS('[6]Mo ta tinh luong - v6'!$B$2:C141),0),0)</f>
        <v>0</v>
      </c>
      <c r="I141" s="366">
        <f>IFERROR(VLOOKUP($A141,'[6]Mo ta tinh luong - v6'!$B:$L,COLUMNS('[6]Mo ta tinh luong - v6'!$B$2:D141),0),0)</f>
        <v>0</v>
      </c>
      <c r="J141" s="366">
        <f>IFERROR(VLOOKUP($A141,'[6]Mo ta tinh luong - v6'!$B:$L,COLUMNS('[6]Mo ta tinh luong - v6'!$B$2:E141),0),0)</f>
        <v>0</v>
      </c>
      <c r="K141" s="366">
        <f>IFERROR(VLOOKUP($A141,'[6]Mo ta tinh luong - v6'!$B:$L,COLUMNS('[6]Mo ta tinh luong - v6'!$B$2:F141),0),0)</f>
        <v>0</v>
      </c>
      <c r="L141" s="366">
        <f>IFERROR(VLOOKUP($A141,'[6]Mo ta tinh luong - v6'!$B:$L,COLUMNS('[6]Mo ta tinh luong - v6'!$B$2:G141),0),0)</f>
        <v>0</v>
      </c>
      <c r="M141" s="366">
        <f>IFERROR(VLOOKUP($A141,'[6]Mo ta tinh luong - v6'!$B:$L,COLUMNS('[6]Mo ta tinh luong - v6'!$B$2:H141),0),0)</f>
        <v>0</v>
      </c>
      <c r="N141" s="366">
        <f>IFERROR(VLOOKUP($A141,'[6]Mo ta tinh luong - v6'!$B:$L,COLUMNS('[6]Mo ta tinh luong - v6'!$B$2:I141),0),0)</f>
        <v>0</v>
      </c>
      <c r="O141" s="366" t="s">
        <v>316</v>
      </c>
      <c r="P141" s="366" t="s">
        <v>95</v>
      </c>
    </row>
    <row r="142" spans="1:16">
      <c r="A142" s="366" t="s">
        <v>552</v>
      </c>
      <c r="B142" s="366" t="s">
        <v>553</v>
      </c>
      <c r="C142" s="366">
        <v>0</v>
      </c>
      <c r="D142" s="366" t="s">
        <v>17</v>
      </c>
      <c r="E142" s="366" t="str">
        <f t="shared" si="2"/>
        <v>HCM_CL_DHQLY_002</v>
      </c>
      <c r="F142" s="366">
        <f>IFERROR(VLOOKUP($A142,'[6]Mo ta tinh luong - v6'!$B:$L,COLUMNS('[6]Mo ta tinh luong - v6'!$B$2:J142),0),0)</f>
        <v>0</v>
      </c>
      <c r="G142" s="366">
        <f>IFERROR(VLOOKUP($A142,'[6]Mo ta tinh luong - v6'!$B:$L,COLUMNS('[6]Mo ta tinh luong - v6'!$B$2:B142),0),0)</f>
        <v>0</v>
      </c>
      <c r="H142" s="366">
        <f>IFERROR(VLOOKUP($A142,'[6]Mo ta tinh luong - v6'!$B:$L,COLUMNS('[6]Mo ta tinh luong - v6'!$B$2:C142),0),0)</f>
        <v>0</v>
      </c>
      <c r="I142" s="366">
        <f>IFERROR(VLOOKUP($A142,'[6]Mo ta tinh luong - v6'!$B:$L,COLUMNS('[6]Mo ta tinh luong - v6'!$B$2:D142),0),0)</f>
        <v>0</v>
      </c>
      <c r="J142" s="366">
        <f>IFERROR(VLOOKUP($A142,'[6]Mo ta tinh luong - v6'!$B:$L,COLUMNS('[6]Mo ta tinh luong - v6'!$B$2:E142),0),0)</f>
        <v>0</v>
      </c>
      <c r="K142" s="366">
        <f>IFERROR(VLOOKUP($A142,'[6]Mo ta tinh luong - v6'!$B:$L,COLUMNS('[6]Mo ta tinh luong - v6'!$B$2:F142),0),0)</f>
        <v>0</v>
      </c>
      <c r="L142" s="366">
        <f>IFERROR(VLOOKUP($A142,'[6]Mo ta tinh luong - v6'!$B:$L,COLUMNS('[6]Mo ta tinh luong - v6'!$B$2:G142),0),0)</f>
        <v>0</v>
      </c>
      <c r="M142" s="366">
        <f>IFERROR(VLOOKUP($A142,'[6]Mo ta tinh luong - v6'!$B:$L,COLUMNS('[6]Mo ta tinh luong - v6'!$B$2:H142),0),0)</f>
        <v>0</v>
      </c>
      <c r="N142" s="366">
        <f>IFERROR(VLOOKUP($A142,'[6]Mo ta tinh luong - v6'!$B:$L,COLUMNS('[6]Mo ta tinh luong - v6'!$B$2:I142),0),0)</f>
        <v>0</v>
      </c>
      <c r="O142" s="366" t="s">
        <v>316</v>
      </c>
      <c r="P142" s="366" t="s">
        <v>95</v>
      </c>
    </row>
    <row r="143" spans="1:16">
      <c r="A143" s="366" t="s">
        <v>554</v>
      </c>
      <c r="B143" s="366" t="s">
        <v>555</v>
      </c>
      <c r="C143" s="366">
        <v>0</v>
      </c>
      <c r="D143" s="366" t="s">
        <v>17</v>
      </c>
      <c r="E143" s="366" t="str">
        <f t="shared" si="2"/>
        <v>HCM_CL_DHQLY_003</v>
      </c>
      <c r="F143" s="366">
        <f>IFERROR(VLOOKUP($A143,'[6]Mo ta tinh luong - v6'!$B:$L,COLUMNS('[6]Mo ta tinh luong - v6'!$B$2:J143),0),0)</f>
        <v>0</v>
      </c>
      <c r="G143" s="366">
        <f>IFERROR(VLOOKUP($A143,'[6]Mo ta tinh luong - v6'!$B:$L,COLUMNS('[6]Mo ta tinh luong - v6'!$B$2:B143),0),0)</f>
        <v>0</v>
      </c>
      <c r="H143" s="366">
        <f>IFERROR(VLOOKUP($A143,'[6]Mo ta tinh luong - v6'!$B:$L,COLUMNS('[6]Mo ta tinh luong - v6'!$B$2:C143),0),0)</f>
        <v>0</v>
      </c>
      <c r="I143" s="366">
        <f>IFERROR(VLOOKUP($A143,'[6]Mo ta tinh luong - v6'!$B:$L,COLUMNS('[6]Mo ta tinh luong - v6'!$B$2:D143),0),0)</f>
        <v>0</v>
      </c>
      <c r="J143" s="366">
        <f>IFERROR(VLOOKUP($A143,'[6]Mo ta tinh luong - v6'!$B:$L,COLUMNS('[6]Mo ta tinh luong - v6'!$B$2:E143),0),0)</f>
        <v>0</v>
      </c>
      <c r="K143" s="366">
        <f>IFERROR(VLOOKUP($A143,'[6]Mo ta tinh luong - v6'!$B:$L,COLUMNS('[6]Mo ta tinh luong - v6'!$B$2:F143),0),0)</f>
        <v>0</v>
      </c>
      <c r="L143" s="366">
        <f>IFERROR(VLOOKUP($A143,'[6]Mo ta tinh luong - v6'!$B:$L,COLUMNS('[6]Mo ta tinh luong - v6'!$B$2:G143),0),0)</f>
        <v>0</v>
      </c>
      <c r="M143" s="366">
        <f>IFERROR(VLOOKUP($A143,'[6]Mo ta tinh luong - v6'!$B:$L,COLUMNS('[6]Mo ta tinh luong - v6'!$B$2:H143),0),0)</f>
        <v>0</v>
      </c>
      <c r="N143" s="366">
        <f>IFERROR(VLOOKUP($A143,'[6]Mo ta tinh luong - v6'!$B:$L,COLUMNS('[6]Mo ta tinh luong - v6'!$B$2:I143),0),0)</f>
        <v>0</v>
      </c>
      <c r="O143" s="366" t="s">
        <v>316</v>
      </c>
      <c r="P143" s="366" t="s">
        <v>95</v>
      </c>
    </row>
    <row r="144" spans="1:16">
      <c r="A144" s="366" t="s">
        <v>556</v>
      </c>
      <c r="B144" s="366" t="s">
        <v>557</v>
      </c>
      <c r="C144" s="366">
        <v>0</v>
      </c>
      <c r="D144" s="366" t="s">
        <v>17</v>
      </c>
      <c r="E144" s="366" t="str">
        <f t="shared" si="2"/>
        <v>HCM_CL_DMAIN_001</v>
      </c>
      <c r="F144" s="366">
        <f>IFERROR(VLOOKUP($A144,'[6]Mo ta tinh luong - v6'!$B:$L,COLUMNS('[6]Mo ta tinh luong - v6'!$B$2:J144),0),0)</f>
        <v>0</v>
      </c>
      <c r="G144" s="366">
        <f>IFERROR(VLOOKUP($A144,'[6]Mo ta tinh luong - v6'!$B:$L,COLUMNS('[6]Mo ta tinh luong - v6'!$B$2:B144),0),0)</f>
        <v>0</v>
      </c>
      <c r="H144" s="366">
        <f>IFERROR(VLOOKUP($A144,'[6]Mo ta tinh luong - v6'!$B:$L,COLUMNS('[6]Mo ta tinh luong - v6'!$B$2:C144),0),0)</f>
        <v>0</v>
      </c>
      <c r="I144" s="366">
        <f>IFERROR(VLOOKUP($A144,'[6]Mo ta tinh luong - v6'!$B:$L,COLUMNS('[6]Mo ta tinh luong - v6'!$B$2:D144),0),0)</f>
        <v>0</v>
      </c>
      <c r="J144" s="366">
        <f>IFERROR(VLOOKUP($A144,'[6]Mo ta tinh luong - v6'!$B:$L,COLUMNS('[6]Mo ta tinh luong - v6'!$B$2:E144),0),0)</f>
        <v>0</v>
      </c>
      <c r="K144" s="366">
        <f>IFERROR(VLOOKUP($A144,'[6]Mo ta tinh luong - v6'!$B:$L,COLUMNS('[6]Mo ta tinh luong - v6'!$B$2:F144),0),0)</f>
        <v>0</v>
      </c>
      <c r="L144" s="366">
        <f>IFERROR(VLOOKUP($A144,'[6]Mo ta tinh luong - v6'!$B:$L,COLUMNS('[6]Mo ta tinh luong - v6'!$B$2:G144),0),0)</f>
        <v>0</v>
      </c>
      <c r="M144" s="366">
        <f>IFERROR(VLOOKUP($A144,'[6]Mo ta tinh luong - v6'!$B:$L,COLUMNS('[6]Mo ta tinh luong - v6'!$B$2:H144),0),0)</f>
        <v>0</v>
      </c>
      <c r="N144" s="366">
        <f>IFERROR(VLOOKUP($A144,'[6]Mo ta tinh luong - v6'!$B:$L,COLUMNS('[6]Mo ta tinh luong - v6'!$B$2:I144),0),0)</f>
        <v>0</v>
      </c>
      <c r="O144" s="366" t="s">
        <v>316</v>
      </c>
      <c r="P144" s="366" t="s">
        <v>95</v>
      </c>
    </row>
    <row r="145" spans="1:16">
      <c r="A145" s="366" t="s">
        <v>558</v>
      </c>
      <c r="B145" s="366" t="s">
        <v>559</v>
      </c>
      <c r="C145" s="366">
        <v>0</v>
      </c>
      <c r="D145" s="366" t="s">
        <v>17</v>
      </c>
      <c r="E145" s="366" t="str">
        <f t="shared" si="2"/>
        <v>HCM_CL_DVSBH_001</v>
      </c>
      <c r="F145" s="366">
        <f>IFERROR(VLOOKUP($A145,'[6]Mo ta tinh luong - v6'!$B:$L,COLUMNS('[6]Mo ta tinh luong - v6'!$B$2:J145),0),0)</f>
        <v>0</v>
      </c>
      <c r="G145" s="366">
        <f>IFERROR(VLOOKUP($A145,'[6]Mo ta tinh luong - v6'!$B:$L,COLUMNS('[6]Mo ta tinh luong - v6'!$B$2:B145),0),0)</f>
        <v>0</v>
      </c>
      <c r="H145" s="366">
        <f>IFERROR(VLOOKUP($A145,'[6]Mo ta tinh luong - v6'!$B:$L,COLUMNS('[6]Mo ta tinh luong - v6'!$B$2:C145),0),0)</f>
        <v>0</v>
      </c>
      <c r="I145" s="366">
        <f>IFERROR(VLOOKUP($A145,'[6]Mo ta tinh luong - v6'!$B:$L,COLUMNS('[6]Mo ta tinh luong - v6'!$B$2:D145),0),0)</f>
        <v>0</v>
      </c>
      <c r="J145" s="366">
        <f>IFERROR(VLOOKUP($A145,'[6]Mo ta tinh luong - v6'!$B:$L,COLUMNS('[6]Mo ta tinh luong - v6'!$B$2:E145),0),0)</f>
        <v>0</v>
      </c>
      <c r="K145" s="366">
        <f>IFERROR(VLOOKUP($A145,'[6]Mo ta tinh luong - v6'!$B:$L,COLUMNS('[6]Mo ta tinh luong - v6'!$B$2:F145),0),0)</f>
        <v>0</v>
      </c>
      <c r="L145" s="366">
        <f>IFERROR(VLOOKUP($A145,'[6]Mo ta tinh luong - v6'!$B:$L,COLUMNS('[6]Mo ta tinh luong - v6'!$B$2:G145),0),0)</f>
        <v>0</v>
      </c>
      <c r="M145" s="366">
        <f>IFERROR(VLOOKUP($A145,'[6]Mo ta tinh luong - v6'!$B:$L,COLUMNS('[6]Mo ta tinh luong - v6'!$B$2:H145),0),0)</f>
        <v>0</v>
      </c>
      <c r="N145" s="366">
        <f>IFERROR(VLOOKUP($A145,'[6]Mo ta tinh luong - v6'!$B:$L,COLUMNS('[6]Mo ta tinh luong - v6'!$B$2:I145),0),0)</f>
        <v>0</v>
      </c>
      <c r="O145" s="366" t="s">
        <v>316</v>
      </c>
      <c r="P145" s="366" t="s">
        <v>95</v>
      </c>
    </row>
    <row r="146" spans="1:16">
      <c r="A146" s="366" t="s">
        <v>560</v>
      </c>
      <c r="B146" s="366" t="s">
        <v>561</v>
      </c>
      <c r="C146" s="366">
        <v>0</v>
      </c>
      <c r="D146" s="366" t="s">
        <v>13</v>
      </c>
      <c r="E146" s="366" t="str">
        <f t="shared" si="2"/>
        <v>HCM_CL_EZPAY_001</v>
      </c>
      <c r="F146" s="366">
        <f>IFERROR(VLOOKUP($A146,'[6]Mo ta tinh luong - v6'!$B:$L,COLUMNS('[6]Mo ta tinh luong - v6'!$B$2:J146),0),0)</f>
        <v>0</v>
      </c>
      <c r="G146" s="366">
        <f>IFERROR(VLOOKUP($A146,'[6]Mo ta tinh luong - v6'!$B:$L,COLUMNS('[6]Mo ta tinh luong - v6'!$B$2:B146),0),0)</f>
        <v>0</v>
      </c>
      <c r="H146" s="366">
        <f>IFERROR(VLOOKUP($A146,'[6]Mo ta tinh luong - v6'!$B:$L,COLUMNS('[6]Mo ta tinh luong - v6'!$B$2:C146),0),0)</f>
        <v>0</v>
      </c>
      <c r="I146" s="366">
        <f>IFERROR(VLOOKUP($A146,'[6]Mo ta tinh luong - v6'!$B:$L,COLUMNS('[6]Mo ta tinh luong - v6'!$B$2:D146),0),0)</f>
        <v>0</v>
      </c>
      <c r="J146" s="366">
        <f>IFERROR(VLOOKUP($A146,'[6]Mo ta tinh luong - v6'!$B:$L,COLUMNS('[6]Mo ta tinh luong - v6'!$B$2:E146),0),0)</f>
        <v>0</v>
      </c>
      <c r="K146" s="366">
        <f>IFERROR(VLOOKUP($A146,'[6]Mo ta tinh luong - v6'!$B:$L,COLUMNS('[6]Mo ta tinh luong - v6'!$B$2:F146),0),0)</f>
        <v>0</v>
      </c>
      <c r="L146" s="366">
        <f>IFERROR(VLOOKUP($A146,'[6]Mo ta tinh luong - v6'!$B:$L,COLUMNS('[6]Mo ta tinh luong - v6'!$B$2:G146),0),0)</f>
        <v>0</v>
      </c>
      <c r="M146" s="366">
        <f>IFERROR(VLOOKUP($A146,'[6]Mo ta tinh luong - v6'!$B:$L,COLUMNS('[6]Mo ta tinh luong - v6'!$B$2:H146),0),0)</f>
        <v>0</v>
      </c>
      <c r="N146" s="366">
        <f>IFERROR(VLOOKUP($A146,'[6]Mo ta tinh luong - v6'!$B:$L,COLUMNS('[6]Mo ta tinh luong - v6'!$B$2:I146),0),0)</f>
        <v>0</v>
      </c>
      <c r="O146" s="366" t="s">
        <v>316</v>
      </c>
      <c r="P146" s="366" t="s">
        <v>95</v>
      </c>
    </row>
    <row r="147" spans="1:16">
      <c r="A147" s="366" t="s">
        <v>562</v>
      </c>
      <c r="B147" s="366" t="s">
        <v>563</v>
      </c>
      <c r="C147" s="366">
        <v>0</v>
      </c>
      <c r="D147" s="366" t="s">
        <v>17</v>
      </c>
      <c r="E147" s="366" t="str">
        <f t="shared" si="2"/>
        <v>HCM_CL_GIAHA_001</v>
      </c>
      <c r="F147" s="366">
        <f>IFERROR(VLOOKUP($A147,'[6]Mo ta tinh luong - v6'!$B:$L,COLUMNS('[6]Mo ta tinh luong - v6'!$B$2:J147),0),0)</f>
        <v>0</v>
      </c>
      <c r="G147" s="366">
        <f>IFERROR(VLOOKUP($A147,'[6]Mo ta tinh luong - v6'!$B:$L,COLUMNS('[6]Mo ta tinh luong - v6'!$B$2:B147),0),0)</f>
        <v>0</v>
      </c>
      <c r="H147" s="366">
        <f>IFERROR(VLOOKUP($A147,'[6]Mo ta tinh luong - v6'!$B:$L,COLUMNS('[6]Mo ta tinh luong - v6'!$B$2:C147),0),0)</f>
        <v>0</v>
      </c>
      <c r="I147" s="366">
        <f>IFERROR(VLOOKUP($A147,'[6]Mo ta tinh luong - v6'!$B:$L,COLUMNS('[6]Mo ta tinh luong - v6'!$B$2:D147),0),0)</f>
        <v>0</v>
      </c>
      <c r="J147" s="366">
        <f>IFERROR(VLOOKUP($A147,'[6]Mo ta tinh luong - v6'!$B:$L,COLUMNS('[6]Mo ta tinh luong - v6'!$B$2:E147),0),0)</f>
        <v>0</v>
      </c>
      <c r="K147" s="366">
        <f>IFERROR(VLOOKUP($A147,'[6]Mo ta tinh luong - v6'!$B:$L,COLUMNS('[6]Mo ta tinh luong - v6'!$B$2:F147),0),0)</f>
        <v>0</v>
      </c>
      <c r="L147" s="366">
        <f>IFERROR(VLOOKUP($A147,'[6]Mo ta tinh luong - v6'!$B:$L,COLUMNS('[6]Mo ta tinh luong - v6'!$B$2:G147),0),0)</f>
        <v>0</v>
      </c>
      <c r="M147" s="366">
        <f>IFERROR(VLOOKUP($A147,'[6]Mo ta tinh luong - v6'!$B:$L,COLUMNS('[6]Mo ta tinh luong - v6'!$B$2:H147),0),0)</f>
        <v>0</v>
      </c>
      <c r="N147" s="366">
        <f>IFERROR(VLOOKUP($A147,'[6]Mo ta tinh luong - v6'!$B:$L,COLUMNS('[6]Mo ta tinh luong - v6'!$B$2:I147),0),0)</f>
        <v>0</v>
      </c>
      <c r="O147" s="366" t="s">
        <v>316</v>
      </c>
      <c r="P147" s="366" t="s">
        <v>95</v>
      </c>
    </row>
    <row r="148" spans="1:16">
      <c r="A148" s="366" t="s">
        <v>564</v>
      </c>
      <c r="B148" s="366" t="s">
        <v>565</v>
      </c>
      <c r="C148" s="366">
        <v>0</v>
      </c>
      <c r="D148" s="366" t="s">
        <v>17</v>
      </c>
      <c r="E148" s="366" t="str">
        <f t="shared" si="2"/>
        <v>HCM_CL_GIAHA_002</v>
      </c>
      <c r="F148" s="366">
        <f>IFERROR(VLOOKUP($A148,'[6]Mo ta tinh luong - v6'!$B:$L,COLUMNS('[6]Mo ta tinh luong - v6'!$B$2:J148),0),0)</f>
        <v>0</v>
      </c>
      <c r="G148" s="366">
        <f>IFERROR(VLOOKUP($A148,'[6]Mo ta tinh luong - v6'!$B:$L,COLUMNS('[6]Mo ta tinh luong - v6'!$B$2:B148),0),0)</f>
        <v>0</v>
      </c>
      <c r="H148" s="366">
        <f>IFERROR(VLOOKUP($A148,'[6]Mo ta tinh luong - v6'!$B:$L,COLUMNS('[6]Mo ta tinh luong - v6'!$B$2:C148),0),0)</f>
        <v>0</v>
      </c>
      <c r="I148" s="366">
        <f>IFERROR(VLOOKUP($A148,'[6]Mo ta tinh luong - v6'!$B:$L,COLUMNS('[6]Mo ta tinh luong - v6'!$B$2:D148),0),0)</f>
        <v>0</v>
      </c>
      <c r="J148" s="366">
        <f>IFERROR(VLOOKUP($A148,'[6]Mo ta tinh luong - v6'!$B:$L,COLUMNS('[6]Mo ta tinh luong - v6'!$B$2:E148),0),0)</f>
        <v>0</v>
      </c>
      <c r="K148" s="366">
        <f>IFERROR(VLOOKUP($A148,'[6]Mo ta tinh luong - v6'!$B:$L,COLUMNS('[6]Mo ta tinh luong - v6'!$B$2:F148),0),0)</f>
        <v>0</v>
      </c>
      <c r="L148" s="366">
        <f>IFERROR(VLOOKUP($A148,'[6]Mo ta tinh luong - v6'!$B:$L,COLUMNS('[6]Mo ta tinh luong - v6'!$B$2:G148),0),0)</f>
        <v>0</v>
      </c>
      <c r="M148" s="366">
        <f>IFERROR(VLOOKUP($A148,'[6]Mo ta tinh luong - v6'!$B:$L,COLUMNS('[6]Mo ta tinh luong - v6'!$B$2:H148),0),0)</f>
        <v>0</v>
      </c>
      <c r="N148" s="366">
        <f>IFERROR(VLOOKUP($A148,'[6]Mo ta tinh luong - v6'!$B:$L,COLUMNS('[6]Mo ta tinh luong - v6'!$B$2:I148),0),0)</f>
        <v>0</v>
      </c>
      <c r="O148" s="366" t="s">
        <v>316</v>
      </c>
      <c r="P148" s="366" t="s">
        <v>95</v>
      </c>
    </row>
    <row r="149" spans="1:16">
      <c r="A149" s="366" t="s">
        <v>566</v>
      </c>
      <c r="B149" s="366" t="s">
        <v>567</v>
      </c>
      <c r="C149" s="366">
        <v>0</v>
      </c>
      <c r="D149" s="366" t="s">
        <v>17</v>
      </c>
      <c r="E149" s="366" t="str">
        <f t="shared" si="2"/>
        <v>HCM_CL_GIAHA_003</v>
      </c>
      <c r="F149" s="366">
        <f>IFERROR(VLOOKUP($A149,'[6]Mo ta tinh luong - v6'!$B:$L,COLUMNS('[6]Mo ta tinh luong - v6'!$B$2:J149),0),0)</f>
        <v>0</v>
      </c>
      <c r="G149" s="366">
        <f>IFERROR(VLOOKUP($A149,'[6]Mo ta tinh luong - v6'!$B:$L,COLUMNS('[6]Mo ta tinh luong - v6'!$B$2:B149),0),0)</f>
        <v>0</v>
      </c>
      <c r="H149" s="366">
        <f>IFERROR(VLOOKUP($A149,'[6]Mo ta tinh luong - v6'!$B:$L,COLUMNS('[6]Mo ta tinh luong - v6'!$B$2:C149),0),0)</f>
        <v>0</v>
      </c>
      <c r="I149" s="366">
        <f>IFERROR(VLOOKUP($A149,'[6]Mo ta tinh luong - v6'!$B:$L,COLUMNS('[6]Mo ta tinh luong - v6'!$B$2:D149),0),0)</f>
        <v>0</v>
      </c>
      <c r="J149" s="366">
        <f>IFERROR(VLOOKUP($A149,'[6]Mo ta tinh luong - v6'!$B:$L,COLUMNS('[6]Mo ta tinh luong - v6'!$B$2:E149),0),0)</f>
        <v>0</v>
      </c>
      <c r="K149" s="366">
        <f>IFERROR(VLOOKUP($A149,'[6]Mo ta tinh luong - v6'!$B:$L,COLUMNS('[6]Mo ta tinh luong - v6'!$B$2:F149),0),0)</f>
        <v>0</v>
      </c>
      <c r="L149" s="366">
        <f>IFERROR(VLOOKUP($A149,'[6]Mo ta tinh luong - v6'!$B:$L,COLUMNS('[6]Mo ta tinh luong - v6'!$B$2:G149),0),0)</f>
        <v>0</v>
      </c>
      <c r="M149" s="366">
        <f>IFERROR(VLOOKUP($A149,'[6]Mo ta tinh luong - v6'!$B:$L,COLUMNS('[6]Mo ta tinh luong - v6'!$B$2:H149),0),0)</f>
        <v>0</v>
      </c>
      <c r="N149" s="366">
        <f>IFERROR(VLOOKUP($A149,'[6]Mo ta tinh luong - v6'!$B:$L,COLUMNS('[6]Mo ta tinh luong - v6'!$B$2:I149),0),0)</f>
        <v>0</v>
      </c>
      <c r="O149" s="366" t="s">
        <v>316</v>
      </c>
      <c r="P149" s="366" t="s">
        <v>95</v>
      </c>
    </row>
    <row r="150" spans="1:16">
      <c r="A150" s="366" t="s">
        <v>568</v>
      </c>
      <c r="B150" s="366" t="s">
        <v>569</v>
      </c>
      <c r="C150" s="366">
        <v>0</v>
      </c>
      <c r="D150" s="366" t="s">
        <v>17</v>
      </c>
      <c r="E150" s="366" t="str">
        <f t="shared" si="2"/>
        <v>HCM_CL_GIAHA_004</v>
      </c>
      <c r="F150" s="366">
        <f>IFERROR(VLOOKUP($A150,'[6]Mo ta tinh luong - v6'!$B:$L,COLUMNS('[6]Mo ta tinh luong - v6'!$B$2:J150),0),0)</f>
        <v>0</v>
      </c>
      <c r="G150" s="366">
        <f>IFERROR(VLOOKUP($A150,'[6]Mo ta tinh luong - v6'!$B:$L,COLUMNS('[6]Mo ta tinh luong - v6'!$B$2:B150),0),0)</f>
        <v>0</v>
      </c>
      <c r="H150" s="366">
        <f>IFERROR(VLOOKUP($A150,'[6]Mo ta tinh luong - v6'!$B:$L,COLUMNS('[6]Mo ta tinh luong - v6'!$B$2:C150),0),0)</f>
        <v>0</v>
      </c>
      <c r="I150" s="366">
        <f>IFERROR(VLOOKUP($A150,'[6]Mo ta tinh luong - v6'!$B:$L,COLUMNS('[6]Mo ta tinh luong - v6'!$B$2:D150),0),0)</f>
        <v>0</v>
      </c>
      <c r="J150" s="366">
        <f>IFERROR(VLOOKUP($A150,'[6]Mo ta tinh luong - v6'!$B:$L,COLUMNS('[6]Mo ta tinh luong - v6'!$B$2:E150),0),0)</f>
        <v>0</v>
      </c>
      <c r="K150" s="366">
        <f>IFERROR(VLOOKUP($A150,'[6]Mo ta tinh luong - v6'!$B:$L,COLUMNS('[6]Mo ta tinh luong - v6'!$B$2:F150),0),0)</f>
        <v>0</v>
      </c>
      <c r="L150" s="366">
        <f>IFERROR(VLOOKUP($A150,'[6]Mo ta tinh luong - v6'!$B:$L,COLUMNS('[6]Mo ta tinh luong - v6'!$B$2:G150),0),0)</f>
        <v>0</v>
      </c>
      <c r="M150" s="366">
        <f>IFERROR(VLOOKUP($A150,'[6]Mo ta tinh luong - v6'!$B:$L,COLUMNS('[6]Mo ta tinh luong - v6'!$B$2:H150),0),0)</f>
        <v>0</v>
      </c>
      <c r="N150" s="366">
        <f>IFERROR(VLOOKUP($A150,'[6]Mo ta tinh luong - v6'!$B:$L,COLUMNS('[6]Mo ta tinh luong - v6'!$B$2:I150),0),0)</f>
        <v>0</v>
      </c>
      <c r="O150" s="366" t="s">
        <v>316</v>
      </c>
      <c r="P150" s="366" t="s">
        <v>95</v>
      </c>
    </row>
    <row r="151" spans="1:16">
      <c r="A151" s="366" t="s">
        <v>570</v>
      </c>
      <c r="B151" s="366" t="s">
        <v>571</v>
      </c>
      <c r="C151" s="366">
        <v>0</v>
      </c>
      <c r="D151" s="366" t="s">
        <v>17</v>
      </c>
      <c r="E151" s="366" t="str">
        <f t="shared" si="2"/>
        <v>HCM_CL_GIAHA_005</v>
      </c>
      <c r="F151" s="366">
        <f>IFERROR(VLOOKUP($A151,'[6]Mo ta tinh luong - v6'!$B:$L,COLUMNS('[6]Mo ta tinh luong - v6'!$B$2:J151),0),0)</f>
        <v>0</v>
      </c>
      <c r="G151" s="366">
        <f>IFERROR(VLOOKUP($A151,'[6]Mo ta tinh luong - v6'!$B:$L,COLUMNS('[6]Mo ta tinh luong - v6'!$B$2:B151),0),0)</f>
        <v>0</v>
      </c>
      <c r="H151" s="366">
        <f>IFERROR(VLOOKUP($A151,'[6]Mo ta tinh luong - v6'!$B:$L,COLUMNS('[6]Mo ta tinh luong - v6'!$B$2:C151),0),0)</f>
        <v>0</v>
      </c>
      <c r="I151" s="366">
        <f>IFERROR(VLOOKUP($A151,'[6]Mo ta tinh luong - v6'!$B:$L,COLUMNS('[6]Mo ta tinh luong - v6'!$B$2:D151),0),0)</f>
        <v>0</v>
      </c>
      <c r="J151" s="366">
        <f>IFERROR(VLOOKUP($A151,'[6]Mo ta tinh luong - v6'!$B:$L,COLUMNS('[6]Mo ta tinh luong - v6'!$B$2:E151),0),0)</f>
        <v>0</v>
      </c>
      <c r="K151" s="366">
        <f>IFERROR(VLOOKUP($A151,'[6]Mo ta tinh luong - v6'!$B:$L,COLUMNS('[6]Mo ta tinh luong - v6'!$B$2:F151),0),0)</f>
        <v>0</v>
      </c>
      <c r="L151" s="366">
        <f>IFERROR(VLOOKUP($A151,'[6]Mo ta tinh luong - v6'!$B:$L,COLUMNS('[6]Mo ta tinh luong - v6'!$B$2:G151),0),0)</f>
        <v>0</v>
      </c>
      <c r="M151" s="366">
        <f>IFERROR(VLOOKUP($A151,'[6]Mo ta tinh luong - v6'!$B:$L,COLUMNS('[6]Mo ta tinh luong - v6'!$B$2:H151),0),0)</f>
        <v>0</v>
      </c>
      <c r="N151" s="366">
        <f>IFERROR(VLOOKUP($A151,'[6]Mo ta tinh luong - v6'!$B:$L,COLUMNS('[6]Mo ta tinh luong - v6'!$B$2:I151),0),0)</f>
        <v>0</v>
      </c>
      <c r="O151" s="366" t="s">
        <v>316</v>
      </c>
      <c r="P151" s="366" t="s">
        <v>95</v>
      </c>
    </row>
    <row r="152" spans="1:16">
      <c r="A152" s="366" t="s">
        <v>572</v>
      </c>
      <c r="B152" s="366" t="s">
        <v>573</v>
      </c>
      <c r="C152" s="366">
        <v>0</v>
      </c>
      <c r="D152" s="366" t="s">
        <v>17</v>
      </c>
      <c r="E152" s="366" t="str">
        <f t="shared" si="2"/>
        <v>HCM_CL_GIAHA_006</v>
      </c>
      <c r="F152" s="366">
        <f>IFERROR(VLOOKUP($A152,'[6]Mo ta tinh luong - v6'!$B:$L,COLUMNS('[6]Mo ta tinh luong - v6'!$B$2:J152),0),0)</f>
        <v>0</v>
      </c>
      <c r="G152" s="366">
        <f>IFERROR(VLOOKUP($A152,'[6]Mo ta tinh luong - v6'!$B:$L,COLUMNS('[6]Mo ta tinh luong - v6'!$B$2:B152),0),0)</f>
        <v>0</v>
      </c>
      <c r="H152" s="366">
        <f>IFERROR(VLOOKUP($A152,'[6]Mo ta tinh luong - v6'!$B:$L,COLUMNS('[6]Mo ta tinh luong - v6'!$B$2:C152),0),0)</f>
        <v>0</v>
      </c>
      <c r="I152" s="366">
        <f>IFERROR(VLOOKUP($A152,'[6]Mo ta tinh luong - v6'!$B:$L,COLUMNS('[6]Mo ta tinh luong - v6'!$B$2:D152),0),0)</f>
        <v>0</v>
      </c>
      <c r="J152" s="366">
        <f>IFERROR(VLOOKUP($A152,'[6]Mo ta tinh luong - v6'!$B:$L,COLUMNS('[6]Mo ta tinh luong - v6'!$B$2:E152),0),0)</f>
        <v>0</v>
      </c>
      <c r="K152" s="366">
        <f>IFERROR(VLOOKUP($A152,'[6]Mo ta tinh luong - v6'!$B:$L,COLUMNS('[6]Mo ta tinh luong - v6'!$B$2:F152),0),0)</f>
        <v>0</v>
      </c>
      <c r="L152" s="366">
        <f>IFERROR(VLOOKUP($A152,'[6]Mo ta tinh luong - v6'!$B:$L,COLUMNS('[6]Mo ta tinh luong - v6'!$B$2:G152),0),0)</f>
        <v>0</v>
      </c>
      <c r="M152" s="366">
        <f>IFERROR(VLOOKUP($A152,'[6]Mo ta tinh luong - v6'!$B:$L,COLUMNS('[6]Mo ta tinh luong - v6'!$B$2:H152),0),0)</f>
        <v>0</v>
      </c>
      <c r="N152" s="366">
        <f>IFERROR(VLOOKUP($A152,'[6]Mo ta tinh luong - v6'!$B:$L,COLUMNS('[6]Mo ta tinh luong - v6'!$B$2:I152),0),0)</f>
        <v>0</v>
      </c>
      <c r="O152" s="366" t="s">
        <v>316</v>
      </c>
      <c r="P152" s="366" t="s">
        <v>95</v>
      </c>
    </row>
    <row r="153" spans="1:16">
      <c r="A153" s="366" t="s">
        <v>574</v>
      </c>
      <c r="B153" s="366" t="s">
        <v>575</v>
      </c>
      <c r="C153" s="366">
        <v>0</v>
      </c>
      <c r="D153" s="366" t="s">
        <v>17</v>
      </c>
      <c r="E153" s="366" t="str">
        <f t="shared" si="2"/>
        <v>HCM_CL_GIAHA_007</v>
      </c>
      <c r="F153" s="366">
        <f>IFERROR(VLOOKUP($A153,'[6]Mo ta tinh luong - v6'!$B:$L,COLUMNS('[6]Mo ta tinh luong - v6'!$B$2:J153),0),0)</f>
        <v>0</v>
      </c>
      <c r="G153" s="366">
        <f>IFERROR(VLOOKUP($A153,'[6]Mo ta tinh luong - v6'!$B:$L,COLUMNS('[6]Mo ta tinh luong - v6'!$B$2:B153),0),0)</f>
        <v>0</v>
      </c>
      <c r="H153" s="366">
        <f>IFERROR(VLOOKUP($A153,'[6]Mo ta tinh luong - v6'!$B:$L,COLUMNS('[6]Mo ta tinh luong - v6'!$B$2:C153),0),0)</f>
        <v>0</v>
      </c>
      <c r="I153" s="366">
        <f>IFERROR(VLOOKUP($A153,'[6]Mo ta tinh luong - v6'!$B:$L,COLUMNS('[6]Mo ta tinh luong - v6'!$B$2:D153),0),0)</f>
        <v>0</v>
      </c>
      <c r="J153" s="366">
        <f>IFERROR(VLOOKUP($A153,'[6]Mo ta tinh luong - v6'!$B:$L,COLUMNS('[6]Mo ta tinh luong - v6'!$B$2:E153),0),0)</f>
        <v>0</v>
      </c>
      <c r="K153" s="366">
        <f>IFERROR(VLOOKUP($A153,'[6]Mo ta tinh luong - v6'!$B:$L,COLUMNS('[6]Mo ta tinh luong - v6'!$B$2:F153),0),0)</f>
        <v>0</v>
      </c>
      <c r="L153" s="366">
        <f>IFERROR(VLOOKUP($A153,'[6]Mo ta tinh luong - v6'!$B:$L,COLUMNS('[6]Mo ta tinh luong - v6'!$B$2:G153),0),0)</f>
        <v>0</v>
      </c>
      <c r="M153" s="366">
        <f>IFERROR(VLOOKUP($A153,'[6]Mo ta tinh luong - v6'!$B:$L,COLUMNS('[6]Mo ta tinh luong - v6'!$B$2:H153),0),0)</f>
        <v>0</v>
      </c>
      <c r="N153" s="366">
        <f>IFERROR(VLOOKUP($A153,'[6]Mo ta tinh luong - v6'!$B:$L,COLUMNS('[6]Mo ta tinh luong - v6'!$B$2:I153),0),0)</f>
        <v>0</v>
      </c>
      <c r="O153" s="366" t="s">
        <v>316</v>
      </c>
      <c r="P153" s="366" t="s">
        <v>95</v>
      </c>
    </row>
    <row r="154" spans="1:16">
      <c r="A154" s="366" t="s">
        <v>576</v>
      </c>
      <c r="B154" s="366" t="s">
        <v>577</v>
      </c>
      <c r="C154" s="366">
        <v>0</v>
      </c>
      <c r="D154" s="366" t="s">
        <v>578</v>
      </c>
      <c r="E154" s="366" t="str">
        <f t="shared" si="2"/>
        <v>HCM_CL_GPHAP_001</v>
      </c>
      <c r="F154" s="366">
        <f>IFERROR(VLOOKUP($A154,'[6]Mo ta tinh luong - v6'!$B:$L,COLUMNS('[6]Mo ta tinh luong - v6'!$B$2:J154),0),0)</f>
        <v>0</v>
      </c>
      <c r="G154" s="366">
        <f>IFERROR(VLOOKUP($A154,'[6]Mo ta tinh luong - v6'!$B:$L,COLUMNS('[6]Mo ta tinh luong - v6'!$B$2:B154),0),0)</f>
        <v>0</v>
      </c>
      <c r="H154" s="366">
        <f>IFERROR(VLOOKUP($A154,'[6]Mo ta tinh luong - v6'!$B:$L,COLUMNS('[6]Mo ta tinh luong - v6'!$B$2:C154),0),0)</f>
        <v>0</v>
      </c>
      <c r="I154" s="366">
        <f>IFERROR(VLOOKUP($A154,'[6]Mo ta tinh luong - v6'!$B:$L,COLUMNS('[6]Mo ta tinh luong - v6'!$B$2:D154),0),0)</f>
        <v>0</v>
      </c>
      <c r="J154" s="366">
        <f>IFERROR(VLOOKUP($A154,'[6]Mo ta tinh luong - v6'!$B:$L,COLUMNS('[6]Mo ta tinh luong - v6'!$B$2:E154),0),0)</f>
        <v>0</v>
      </c>
      <c r="K154" s="366">
        <f>IFERROR(VLOOKUP($A154,'[6]Mo ta tinh luong - v6'!$B:$L,COLUMNS('[6]Mo ta tinh luong - v6'!$B$2:F154),0),0)</f>
        <v>0</v>
      </c>
      <c r="L154" s="366">
        <f>IFERROR(VLOOKUP($A154,'[6]Mo ta tinh luong - v6'!$B:$L,COLUMNS('[6]Mo ta tinh luong - v6'!$B$2:G154),0),0)</f>
        <v>0</v>
      </c>
      <c r="M154" s="366">
        <f>IFERROR(VLOOKUP($A154,'[6]Mo ta tinh luong - v6'!$B:$L,COLUMNS('[6]Mo ta tinh luong - v6'!$B$2:H154),0),0)</f>
        <v>0</v>
      </c>
      <c r="N154" s="366">
        <f>IFERROR(VLOOKUP($A154,'[6]Mo ta tinh luong - v6'!$B:$L,COLUMNS('[6]Mo ta tinh luong - v6'!$B$2:I154),0),0)</f>
        <v>0</v>
      </c>
      <c r="O154" s="366" t="s">
        <v>316</v>
      </c>
      <c r="P154" s="366" t="s">
        <v>95</v>
      </c>
    </row>
    <row r="155" spans="1:16">
      <c r="A155" s="366" t="s">
        <v>579</v>
      </c>
      <c r="B155" s="366" t="s">
        <v>580</v>
      </c>
      <c r="C155" s="366">
        <v>0</v>
      </c>
      <c r="D155" s="366" t="s">
        <v>578</v>
      </c>
      <c r="E155" s="366" t="str">
        <f t="shared" si="2"/>
        <v>HCM_CL_GPHAP_002</v>
      </c>
      <c r="F155" s="366">
        <f>IFERROR(VLOOKUP($A155,'[6]Mo ta tinh luong - v6'!$B:$L,COLUMNS('[6]Mo ta tinh luong - v6'!$B$2:J155),0),0)</f>
        <v>0</v>
      </c>
      <c r="G155" s="366">
        <f>IFERROR(VLOOKUP($A155,'[6]Mo ta tinh luong - v6'!$B:$L,COLUMNS('[6]Mo ta tinh luong - v6'!$B$2:B155),0),0)</f>
        <v>0</v>
      </c>
      <c r="H155" s="366">
        <f>IFERROR(VLOOKUP($A155,'[6]Mo ta tinh luong - v6'!$B:$L,COLUMNS('[6]Mo ta tinh luong - v6'!$B$2:C155),0),0)</f>
        <v>0</v>
      </c>
      <c r="I155" s="366">
        <f>IFERROR(VLOOKUP($A155,'[6]Mo ta tinh luong - v6'!$B:$L,COLUMNS('[6]Mo ta tinh luong - v6'!$B$2:D155),0),0)</f>
        <v>0</v>
      </c>
      <c r="J155" s="366">
        <f>IFERROR(VLOOKUP($A155,'[6]Mo ta tinh luong - v6'!$B:$L,COLUMNS('[6]Mo ta tinh luong - v6'!$B$2:E155),0),0)</f>
        <v>0</v>
      </c>
      <c r="K155" s="366">
        <f>IFERROR(VLOOKUP($A155,'[6]Mo ta tinh luong - v6'!$B:$L,COLUMNS('[6]Mo ta tinh luong - v6'!$B$2:F155),0),0)</f>
        <v>0</v>
      </c>
      <c r="L155" s="366">
        <f>IFERROR(VLOOKUP($A155,'[6]Mo ta tinh luong - v6'!$B:$L,COLUMNS('[6]Mo ta tinh luong - v6'!$B$2:G155),0),0)</f>
        <v>0</v>
      </c>
      <c r="M155" s="366">
        <f>IFERROR(VLOOKUP($A155,'[6]Mo ta tinh luong - v6'!$B:$L,COLUMNS('[6]Mo ta tinh luong - v6'!$B$2:H155),0),0)</f>
        <v>0</v>
      </c>
      <c r="N155" s="366">
        <f>IFERROR(VLOOKUP($A155,'[6]Mo ta tinh luong - v6'!$B:$L,COLUMNS('[6]Mo ta tinh luong - v6'!$B$2:I155),0),0)</f>
        <v>0</v>
      </c>
      <c r="O155" s="366" t="s">
        <v>316</v>
      </c>
      <c r="P155" s="366" t="s">
        <v>95</v>
      </c>
    </row>
    <row r="156" spans="1:16">
      <c r="A156" s="366" t="s">
        <v>142</v>
      </c>
      <c r="B156" s="366" t="s">
        <v>141</v>
      </c>
      <c r="C156" s="366">
        <v>0</v>
      </c>
      <c r="D156" s="366" t="s">
        <v>17</v>
      </c>
      <c r="E156" s="366" t="str">
        <f t="shared" si="2"/>
        <v>HCM_CL_GSDMUC_001</v>
      </c>
      <c r="F156" s="366">
        <f>IFERROR(VLOOKUP($A156,'[6]Mo ta tinh luong - v6'!$B:$L,COLUMNS('[6]Mo ta tinh luong - v6'!$B$2:J156),0),0)</f>
        <v>0</v>
      </c>
      <c r="G156" s="366">
        <f>IFERROR(VLOOKUP($A156,'[6]Mo ta tinh luong - v6'!$B:$L,COLUMNS('[6]Mo ta tinh luong - v6'!$B$2:B156),0),0)</f>
        <v>0</v>
      </c>
      <c r="H156" s="366">
        <f>IFERROR(VLOOKUP($A156,'[6]Mo ta tinh luong - v6'!$B:$L,COLUMNS('[6]Mo ta tinh luong - v6'!$B$2:C156),0),0)</f>
        <v>0</v>
      </c>
      <c r="I156" s="366">
        <f>IFERROR(VLOOKUP($A156,'[6]Mo ta tinh luong - v6'!$B:$L,COLUMNS('[6]Mo ta tinh luong - v6'!$B$2:D156),0),0)</f>
        <v>0</v>
      </c>
      <c r="J156" s="366">
        <f>IFERROR(VLOOKUP($A156,'[6]Mo ta tinh luong - v6'!$B:$L,COLUMNS('[6]Mo ta tinh luong - v6'!$B$2:E156),0),0)</f>
        <v>0</v>
      </c>
      <c r="K156" s="366">
        <f>IFERROR(VLOOKUP($A156,'[6]Mo ta tinh luong - v6'!$B:$L,COLUMNS('[6]Mo ta tinh luong - v6'!$B$2:F156),0),0)</f>
        <v>0</v>
      </c>
      <c r="L156" s="366">
        <f>IFERROR(VLOOKUP($A156,'[6]Mo ta tinh luong - v6'!$B:$L,COLUMNS('[6]Mo ta tinh luong - v6'!$B$2:G156),0),0)</f>
        <v>0</v>
      </c>
      <c r="M156" s="366">
        <f>IFERROR(VLOOKUP($A156,'[6]Mo ta tinh luong - v6'!$B:$L,COLUMNS('[6]Mo ta tinh luong - v6'!$B$2:H156),0),0)</f>
        <v>0</v>
      </c>
      <c r="N156" s="366">
        <f>IFERROR(VLOOKUP($A156,'[6]Mo ta tinh luong - v6'!$B:$L,COLUMNS('[6]Mo ta tinh luong - v6'!$B$2:I156),0),0)</f>
        <v>0</v>
      </c>
      <c r="O156" s="366" t="s">
        <v>316</v>
      </c>
      <c r="P156" s="366" t="s">
        <v>95</v>
      </c>
    </row>
    <row r="157" spans="1:16">
      <c r="A157" s="366" t="s">
        <v>84</v>
      </c>
      <c r="B157" s="366" t="s">
        <v>41</v>
      </c>
      <c r="C157" s="366">
        <v>0</v>
      </c>
      <c r="D157" s="366" t="s">
        <v>17</v>
      </c>
      <c r="E157" s="366" t="str">
        <f t="shared" si="2"/>
        <v>HCM_CL_GSTBB_001</v>
      </c>
      <c r="F157" s="366">
        <f>IFERROR(VLOOKUP($A157,'[6]Mo ta tinh luong - v6'!$B:$L,COLUMNS('[6]Mo ta tinh luong - v6'!$B$2:J157),0),0)</f>
        <v>0</v>
      </c>
      <c r="G157" s="366">
        <f>IFERROR(VLOOKUP($A157,'[6]Mo ta tinh luong - v6'!$B:$L,COLUMNS('[6]Mo ta tinh luong - v6'!$B$2:B157),0),0)</f>
        <v>0</v>
      </c>
      <c r="H157" s="366">
        <f>IFERROR(VLOOKUP($A157,'[6]Mo ta tinh luong - v6'!$B:$L,COLUMNS('[6]Mo ta tinh luong - v6'!$B$2:C157),0),0)</f>
        <v>0</v>
      </c>
      <c r="I157" s="366">
        <f>IFERROR(VLOOKUP($A157,'[6]Mo ta tinh luong - v6'!$B:$L,COLUMNS('[6]Mo ta tinh luong - v6'!$B$2:D157),0),0)</f>
        <v>0</v>
      </c>
      <c r="J157" s="366">
        <f>IFERROR(VLOOKUP($A157,'[6]Mo ta tinh luong - v6'!$B:$L,COLUMNS('[6]Mo ta tinh luong - v6'!$B$2:E157),0),0)</f>
        <v>0</v>
      </c>
      <c r="K157" s="366">
        <f>IFERROR(VLOOKUP($A157,'[6]Mo ta tinh luong - v6'!$B:$L,COLUMNS('[6]Mo ta tinh luong - v6'!$B$2:F157),0),0)</f>
        <v>0</v>
      </c>
      <c r="L157" s="366">
        <f>IFERROR(VLOOKUP($A157,'[6]Mo ta tinh luong - v6'!$B:$L,COLUMNS('[6]Mo ta tinh luong - v6'!$B$2:G157),0),0)</f>
        <v>0</v>
      </c>
      <c r="M157" s="366">
        <f>IFERROR(VLOOKUP($A157,'[6]Mo ta tinh luong - v6'!$B:$L,COLUMNS('[6]Mo ta tinh luong - v6'!$B$2:H157),0),0)</f>
        <v>0</v>
      </c>
      <c r="N157" s="366">
        <f>IFERROR(VLOOKUP($A157,'[6]Mo ta tinh luong - v6'!$B:$L,COLUMNS('[6]Mo ta tinh luong - v6'!$B$2:I157),0),0)</f>
        <v>0</v>
      </c>
      <c r="O157" s="366" t="s">
        <v>316</v>
      </c>
      <c r="P157" s="366" t="s">
        <v>95</v>
      </c>
    </row>
    <row r="158" spans="1:16">
      <c r="A158" s="366" t="s">
        <v>83</v>
      </c>
      <c r="B158" s="366" t="s">
        <v>40</v>
      </c>
      <c r="C158" s="366">
        <v>0</v>
      </c>
      <c r="D158" s="366" t="s">
        <v>28</v>
      </c>
      <c r="E158" s="366" t="str">
        <f t="shared" si="2"/>
        <v>HCM_CL_GSTBB_002</v>
      </c>
      <c r="F158" s="366">
        <f>IFERROR(VLOOKUP($A158,'[6]Mo ta tinh luong - v6'!$B:$L,COLUMNS('[6]Mo ta tinh luong - v6'!$B$2:J158),0),0)</f>
        <v>0</v>
      </c>
      <c r="G158" s="366">
        <f>IFERROR(VLOOKUP($A158,'[6]Mo ta tinh luong - v6'!$B:$L,COLUMNS('[6]Mo ta tinh luong - v6'!$B$2:B158),0),0)</f>
        <v>0</v>
      </c>
      <c r="H158" s="366">
        <f>IFERROR(VLOOKUP($A158,'[6]Mo ta tinh luong - v6'!$B:$L,COLUMNS('[6]Mo ta tinh luong - v6'!$B$2:C158),0),0)</f>
        <v>0</v>
      </c>
      <c r="I158" s="366">
        <f>IFERROR(VLOOKUP($A158,'[6]Mo ta tinh luong - v6'!$B:$L,COLUMNS('[6]Mo ta tinh luong - v6'!$B$2:D158),0),0)</f>
        <v>0</v>
      </c>
      <c r="J158" s="366">
        <f>IFERROR(VLOOKUP($A158,'[6]Mo ta tinh luong - v6'!$B:$L,COLUMNS('[6]Mo ta tinh luong - v6'!$B$2:E158),0),0)</f>
        <v>0</v>
      </c>
      <c r="K158" s="366">
        <f>IFERROR(VLOOKUP($A158,'[6]Mo ta tinh luong - v6'!$B:$L,COLUMNS('[6]Mo ta tinh luong - v6'!$B$2:F158),0),0)</f>
        <v>0</v>
      </c>
      <c r="L158" s="366">
        <f>IFERROR(VLOOKUP($A158,'[6]Mo ta tinh luong - v6'!$B:$L,COLUMNS('[6]Mo ta tinh luong - v6'!$B$2:G158),0),0)</f>
        <v>0</v>
      </c>
      <c r="M158" s="366">
        <f>IFERROR(VLOOKUP($A158,'[6]Mo ta tinh luong - v6'!$B:$L,COLUMNS('[6]Mo ta tinh luong - v6'!$B$2:H158),0),0)</f>
        <v>0</v>
      </c>
      <c r="N158" s="366">
        <f>IFERROR(VLOOKUP($A158,'[6]Mo ta tinh luong - v6'!$B:$L,COLUMNS('[6]Mo ta tinh luong - v6'!$B$2:I158),0),0)</f>
        <v>0</v>
      </c>
      <c r="O158" s="366" t="s">
        <v>316</v>
      </c>
      <c r="P158" s="366" t="s">
        <v>95</v>
      </c>
    </row>
    <row r="159" spans="1:16">
      <c r="A159" s="366" t="s">
        <v>90</v>
      </c>
      <c r="B159" s="366" t="s">
        <v>32</v>
      </c>
      <c r="C159" s="366">
        <v>0</v>
      </c>
      <c r="D159" s="366" t="s">
        <v>16</v>
      </c>
      <c r="E159" s="366" t="str">
        <f t="shared" si="2"/>
        <v>HCM_CL_GSTBB_003</v>
      </c>
      <c r="F159" s="366">
        <f>IFERROR(VLOOKUP($A159,'[6]Mo ta tinh luong - v6'!$B:$L,COLUMNS('[6]Mo ta tinh luong - v6'!$B$2:J159),0),0)</f>
        <v>0</v>
      </c>
      <c r="G159" s="366">
        <f>IFERROR(VLOOKUP($A159,'[6]Mo ta tinh luong - v6'!$B:$L,COLUMNS('[6]Mo ta tinh luong - v6'!$B$2:B159),0),0)</f>
        <v>0</v>
      </c>
      <c r="H159" s="366">
        <f>IFERROR(VLOOKUP($A159,'[6]Mo ta tinh luong - v6'!$B:$L,COLUMNS('[6]Mo ta tinh luong - v6'!$B$2:C159),0),0)</f>
        <v>0</v>
      </c>
      <c r="I159" s="366">
        <f>IFERROR(VLOOKUP($A159,'[6]Mo ta tinh luong - v6'!$B:$L,COLUMNS('[6]Mo ta tinh luong - v6'!$B$2:D159),0),0)</f>
        <v>0</v>
      </c>
      <c r="J159" s="366">
        <f>IFERROR(VLOOKUP($A159,'[6]Mo ta tinh luong - v6'!$B:$L,COLUMNS('[6]Mo ta tinh luong - v6'!$B$2:E159),0),0)</f>
        <v>0</v>
      </c>
      <c r="K159" s="366">
        <f>IFERROR(VLOOKUP($A159,'[6]Mo ta tinh luong - v6'!$B:$L,COLUMNS('[6]Mo ta tinh luong - v6'!$B$2:F159),0),0)</f>
        <v>0</v>
      </c>
      <c r="L159" s="366">
        <f>IFERROR(VLOOKUP($A159,'[6]Mo ta tinh luong - v6'!$B:$L,COLUMNS('[6]Mo ta tinh luong - v6'!$B$2:G159),0),0)</f>
        <v>0</v>
      </c>
      <c r="M159" s="366">
        <f>IFERROR(VLOOKUP($A159,'[6]Mo ta tinh luong - v6'!$B:$L,COLUMNS('[6]Mo ta tinh luong - v6'!$B$2:H159),0),0)</f>
        <v>0</v>
      </c>
      <c r="N159" s="366">
        <f>IFERROR(VLOOKUP($A159,'[6]Mo ta tinh luong - v6'!$B:$L,COLUMNS('[6]Mo ta tinh luong - v6'!$B$2:I159),0),0)</f>
        <v>0</v>
      </c>
      <c r="O159" s="366" t="s">
        <v>316</v>
      </c>
      <c r="P159" s="366" t="s">
        <v>95</v>
      </c>
    </row>
    <row r="160" spans="1:16">
      <c r="A160" s="366" t="s">
        <v>87</v>
      </c>
      <c r="B160" s="366" t="s">
        <v>52</v>
      </c>
      <c r="C160" s="366">
        <v>0</v>
      </c>
      <c r="D160" s="366" t="s">
        <v>17</v>
      </c>
      <c r="E160" s="366" t="str">
        <f t="shared" si="2"/>
        <v>HCM_CL_GSTBB_004</v>
      </c>
      <c r="F160" s="366">
        <f>IFERROR(VLOOKUP($A160,'[6]Mo ta tinh luong - v6'!$B:$L,COLUMNS('[6]Mo ta tinh luong - v6'!$B$2:J160),0),0)</f>
        <v>0</v>
      </c>
      <c r="G160" s="366">
        <f>IFERROR(VLOOKUP($A160,'[6]Mo ta tinh luong - v6'!$B:$L,COLUMNS('[6]Mo ta tinh luong - v6'!$B$2:B160),0),0)</f>
        <v>0</v>
      </c>
      <c r="H160" s="366">
        <f>IFERROR(VLOOKUP($A160,'[6]Mo ta tinh luong - v6'!$B:$L,COLUMNS('[6]Mo ta tinh luong - v6'!$B$2:C160),0),0)</f>
        <v>0</v>
      </c>
      <c r="I160" s="366">
        <f>IFERROR(VLOOKUP($A160,'[6]Mo ta tinh luong - v6'!$B:$L,COLUMNS('[6]Mo ta tinh luong - v6'!$B$2:D160),0),0)</f>
        <v>0</v>
      </c>
      <c r="J160" s="366">
        <f>IFERROR(VLOOKUP($A160,'[6]Mo ta tinh luong - v6'!$B:$L,COLUMNS('[6]Mo ta tinh luong - v6'!$B$2:E160),0),0)</f>
        <v>0</v>
      </c>
      <c r="K160" s="366">
        <f>IFERROR(VLOOKUP($A160,'[6]Mo ta tinh luong - v6'!$B:$L,COLUMNS('[6]Mo ta tinh luong - v6'!$B$2:F160),0),0)</f>
        <v>0</v>
      </c>
      <c r="L160" s="366">
        <f>IFERROR(VLOOKUP($A160,'[6]Mo ta tinh luong - v6'!$B:$L,COLUMNS('[6]Mo ta tinh luong - v6'!$B$2:G160),0),0)</f>
        <v>0</v>
      </c>
      <c r="M160" s="366">
        <f>IFERROR(VLOOKUP($A160,'[6]Mo ta tinh luong - v6'!$B:$L,COLUMNS('[6]Mo ta tinh luong - v6'!$B$2:H160),0),0)</f>
        <v>0</v>
      </c>
      <c r="N160" s="366">
        <f>IFERROR(VLOOKUP($A160,'[6]Mo ta tinh luong - v6'!$B:$L,COLUMNS('[6]Mo ta tinh luong - v6'!$B$2:I160),0),0)</f>
        <v>0</v>
      </c>
      <c r="O160" s="366" t="s">
        <v>316</v>
      </c>
      <c r="P160" s="366" t="s">
        <v>95</v>
      </c>
    </row>
    <row r="161" spans="1:16">
      <c r="A161" s="366" t="s">
        <v>88</v>
      </c>
      <c r="B161" s="366" t="s">
        <v>54</v>
      </c>
      <c r="C161" s="366">
        <v>0</v>
      </c>
      <c r="D161" s="366" t="s">
        <v>17</v>
      </c>
      <c r="E161" s="366" t="str">
        <f t="shared" si="2"/>
        <v>HCM_CL_GSTBB_005</v>
      </c>
      <c r="F161" s="366">
        <f>IFERROR(VLOOKUP($A161,'[6]Mo ta tinh luong - v6'!$B:$L,COLUMNS('[6]Mo ta tinh luong - v6'!$B$2:J161),0),0)</f>
        <v>0</v>
      </c>
      <c r="G161" s="366">
        <f>IFERROR(VLOOKUP($A161,'[6]Mo ta tinh luong - v6'!$B:$L,COLUMNS('[6]Mo ta tinh luong - v6'!$B$2:B161),0),0)</f>
        <v>0</v>
      </c>
      <c r="H161" s="366">
        <f>IFERROR(VLOOKUP($A161,'[6]Mo ta tinh luong - v6'!$B:$L,COLUMNS('[6]Mo ta tinh luong - v6'!$B$2:C161),0),0)</f>
        <v>0</v>
      </c>
      <c r="I161" s="366">
        <f>IFERROR(VLOOKUP($A161,'[6]Mo ta tinh luong - v6'!$B:$L,COLUMNS('[6]Mo ta tinh luong - v6'!$B$2:D161),0),0)</f>
        <v>0</v>
      </c>
      <c r="J161" s="366">
        <f>IFERROR(VLOOKUP($A161,'[6]Mo ta tinh luong - v6'!$B:$L,COLUMNS('[6]Mo ta tinh luong - v6'!$B$2:E161),0),0)</f>
        <v>0</v>
      </c>
      <c r="K161" s="366">
        <f>IFERROR(VLOOKUP($A161,'[6]Mo ta tinh luong - v6'!$B:$L,COLUMNS('[6]Mo ta tinh luong - v6'!$B$2:F161),0),0)</f>
        <v>0</v>
      </c>
      <c r="L161" s="366">
        <f>IFERROR(VLOOKUP($A161,'[6]Mo ta tinh luong - v6'!$B:$L,COLUMNS('[6]Mo ta tinh luong - v6'!$B$2:G161),0),0)</f>
        <v>0</v>
      </c>
      <c r="M161" s="366">
        <f>IFERROR(VLOOKUP($A161,'[6]Mo ta tinh luong - v6'!$B:$L,COLUMNS('[6]Mo ta tinh luong - v6'!$B$2:H161),0),0)</f>
        <v>0</v>
      </c>
      <c r="N161" s="366">
        <f>IFERROR(VLOOKUP($A161,'[6]Mo ta tinh luong - v6'!$B:$L,COLUMNS('[6]Mo ta tinh luong - v6'!$B$2:I161),0),0)</f>
        <v>0</v>
      </c>
      <c r="O161" s="366" t="s">
        <v>316</v>
      </c>
      <c r="P161" s="366" t="s">
        <v>95</v>
      </c>
    </row>
    <row r="162" spans="1:16">
      <c r="A162" s="366" t="s">
        <v>89</v>
      </c>
      <c r="B162" s="366" t="s">
        <v>53</v>
      </c>
      <c r="C162" s="366">
        <v>0</v>
      </c>
      <c r="D162" s="366" t="s">
        <v>17</v>
      </c>
      <c r="E162" s="366" t="str">
        <f t="shared" si="2"/>
        <v>HCM_CL_GSTBB_006</v>
      </c>
      <c r="F162" s="366">
        <f>IFERROR(VLOOKUP($A162,'[6]Mo ta tinh luong - v6'!$B:$L,COLUMNS('[6]Mo ta tinh luong - v6'!$B$2:J162),0),0)</f>
        <v>0</v>
      </c>
      <c r="G162" s="366">
        <f>IFERROR(VLOOKUP($A162,'[6]Mo ta tinh luong - v6'!$B:$L,COLUMNS('[6]Mo ta tinh luong - v6'!$B$2:B162),0),0)</f>
        <v>0</v>
      </c>
      <c r="H162" s="366">
        <f>IFERROR(VLOOKUP($A162,'[6]Mo ta tinh luong - v6'!$B:$L,COLUMNS('[6]Mo ta tinh luong - v6'!$B$2:C162),0),0)</f>
        <v>0</v>
      </c>
      <c r="I162" s="366">
        <f>IFERROR(VLOOKUP($A162,'[6]Mo ta tinh luong - v6'!$B:$L,COLUMNS('[6]Mo ta tinh luong - v6'!$B$2:D162),0),0)</f>
        <v>0</v>
      </c>
      <c r="J162" s="366">
        <f>IFERROR(VLOOKUP($A162,'[6]Mo ta tinh luong - v6'!$B:$L,COLUMNS('[6]Mo ta tinh luong - v6'!$B$2:E162),0),0)</f>
        <v>0</v>
      </c>
      <c r="K162" s="366">
        <f>IFERROR(VLOOKUP($A162,'[6]Mo ta tinh luong - v6'!$B:$L,COLUMNS('[6]Mo ta tinh luong - v6'!$B$2:F162),0),0)</f>
        <v>0</v>
      </c>
      <c r="L162" s="366">
        <f>IFERROR(VLOOKUP($A162,'[6]Mo ta tinh luong - v6'!$B:$L,COLUMNS('[6]Mo ta tinh luong - v6'!$B$2:G162),0),0)</f>
        <v>0</v>
      </c>
      <c r="M162" s="366">
        <f>IFERROR(VLOOKUP($A162,'[6]Mo ta tinh luong - v6'!$B:$L,COLUMNS('[6]Mo ta tinh luong - v6'!$B$2:H162),0),0)</f>
        <v>0</v>
      </c>
      <c r="N162" s="366">
        <f>IFERROR(VLOOKUP($A162,'[6]Mo ta tinh luong - v6'!$B:$L,COLUMNS('[6]Mo ta tinh luong - v6'!$B$2:I162),0),0)</f>
        <v>0</v>
      </c>
      <c r="O162" s="366" t="s">
        <v>316</v>
      </c>
      <c r="P162" s="366" t="s">
        <v>95</v>
      </c>
    </row>
    <row r="163" spans="1:16">
      <c r="A163" s="366" t="s">
        <v>94</v>
      </c>
      <c r="B163" s="366" t="s">
        <v>64</v>
      </c>
      <c r="C163" s="366">
        <v>0</v>
      </c>
      <c r="D163" s="366" t="s">
        <v>28</v>
      </c>
      <c r="E163" s="366" t="str">
        <f t="shared" si="2"/>
        <v>HCM_CL_GSTBB_007</v>
      </c>
      <c r="F163" s="366">
        <f>IFERROR(VLOOKUP($A163,'[6]Mo ta tinh luong - v6'!$B:$L,COLUMNS('[6]Mo ta tinh luong - v6'!$B$2:J163),0),0)</f>
        <v>0</v>
      </c>
      <c r="G163" s="366">
        <f>IFERROR(VLOOKUP($A163,'[6]Mo ta tinh luong - v6'!$B:$L,COLUMNS('[6]Mo ta tinh luong - v6'!$B$2:B163),0),0)</f>
        <v>0</v>
      </c>
      <c r="H163" s="366">
        <f>IFERROR(VLOOKUP($A163,'[6]Mo ta tinh luong - v6'!$B:$L,COLUMNS('[6]Mo ta tinh luong - v6'!$B$2:C163),0),0)</f>
        <v>0</v>
      </c>
      <c r="I163" s="366">
        <f>IFERROR(VLOOKUP($A163,'[6]Mo ta tinh luong - v6'!$B:$L,COLUMNS('[6]Mo ta tinh luong - v6'!$B$2:D163),0),0)</f>
        <v>0</v>
      </c>
      <c r="J163" s="366">
        <f>IFERROR(VLOOKUP($A163,'[6]Mo ta tinh luong - v6'!$B:$L,COLUMNS('[6]Mo ta tinh luong - v6'!$B$2:E163),0),0)</f>
        <v>0</v>
      </c>
      <c r="K163" s="366">
        <f>IFERROR(VLOOKUP($A163,'[6]Mo ta tinh luong - v6'!$B:$L,COLUMNS('[6]Mo ta tinh luong - v6'!$B$2:F163),0),0)</f>
        <v>0</v>
      </c>
      <c r="L163" s="366">
        <f>IFERROR(VLOOKUP($A163,'[6]Mo ta tinh luong - v6'!$B:$L,COLUMNS('[6]Mo ta tinh luong - v6'!$B$2:G163),0),0)</f>
        <v>0</v>
      </c>
      <c r="M163" s="366">
        <f>IFERROR(VLOOKUP($A163,'[6]Mo ta tinh luong - v6'!$B:$L,COLUMNS('[6]Mo ta tinh luong - v6'!$B$2:H163),0),0)</f>
        <v>0</v>
      </c>
      <c r="N163" s="366">
        <f>IFERROR(VLOOKUP($A163,'[6]Mo ta tinh luong - v6'!$B:$L,COLUMNS('[6]Mo ta tinh luong - v6'!$B$2:I163),0),0)</f>
        <v>0</v>
      </c>
      <c r="O163" s="366" t="s">
        <v>316</v>
      </c>
      <c r="P163" s="366" t="s">
        <v>95</v>
      </c>
    </row>
    <row r="164" spans="1:16">
      <c r="A164" s="366" t="s">
        <v>1247</v>
      </c>
      <c r="B164" s="366" t="s">
        <v>288</v>
      </c>
      <c r="C164" s="366">
        <v>0</v>
      </c>
      <c r="D164" s="366" t="s">
        <v>17</v>
      </c>
      <c r="E164" s="366" t="str">
        <f t="shared" si="2"/>
        <v>HCM_CL_GSTBB_008</v>
      </c>
      <c r="F164" s="366">
        <f>IFERROR(VLOOKUP($A164,'[6]Mo ta tinh luong - v6'!$B:$L,COLUMNS('[6]Mo ta tinh luong - v6'!$B$2:J164),0),0)</f>
        <v>0</v>
      </c>
      <c r="G164" s="366">
        <f>IFERROR(VLOOKUP($A164,'[6]Mo ta tinh luong - v6'!$B:$L,COLUMNS('[6]Mo ta tinh luong - v6'!$B$2:B164),0),0)</f>
        <v>0</v>
      </c>
      <c r="H164" s="366">
        <f>IFERROR(VLOOKUP($A164,'[6]Mo ta tinh luong - v6'!$B:$L,COLUMNS('[6]Mo ta tinh luong - v6'!$B$2:C164),0),0)</f>
        <v>0</v>
      </c>
      <c r="I164" s="366">
        <f>IFERROR(VLOOKUP($A164,'[6]Mo ta tinh luong - v6'!$B:$L,COLUMNS('[6]Mo ta tinh luong - v6'!$B$2:D164),0),0)</f>
        <v>0</v>
      </c>
      <c r="J164" s="366">
        <f>IFERROR(VLOOKUP($A164,'[6]Mo ta tinh luong - v6'!$B:$L,COLUMNS('[6]Mo ta tinh luong - v6'!$B$2:E164),0),0)</f>
        <v>0</v>
      </c>
      <c r="K164" s="366">
        <f>IFERROR(VLOOKUP($A164,'[6]Mo ta tinh luong - v6'!$B:$L,COLUMNS('[6]Mo ta tinh luong - v6'!$B$2:F164),0),0)</f>
        <v>0</v>
      </c>
      <c r="L164" s="366">
        <f>IFERROR(VLOOKUP($A164,'[6]Mo ta tinh luong - v6'!$B:$L,COLUMNS('[6]Mo ta tinh luong - v6'!$B$2:G164),0),0)</f>
        <v>0</v>
      </c>
      <c r="M164" s="366">
        <f>IFERROR(VLOOKUP($A164,'[6]Mo ta tinh luong - v6'!$B:$L,COLUMNS('[6]Mo ta tinh luong - v6'!$B$2:H164),0),0)</f>
        <v>0</v>
      </c>
      <c r="N164" s="366">
        <f>IFERROR(VLOOKUP($A164,'[6]Mo ta tinh luong - v6'!$B:$L,COLUMNS('[6]Mo ta tinh luong - v6'!$B$2:I164),0),0)</f>
        <v>0</v>
      </c>
      <c r="O164" s="366" t="s">
        <v>316</v>
      </c>
      <c r="P164" s="366" t="s">
        <v>95</v>
      </c>
    </row>
    <row r="165" spans="1:16">
      <c r="A165" s="366" t="s">
        <v>581</v>
      </c>
      <c r="B165" s="366" t="s">
        <v>582</v>
      </c>
      <c r="C165" s="366">
        <v>0</v>
      </c>
      <c r="D165" s="366" t="s">
        <v>17</v>
      </c>
      <c r="E165" s="366" t="str">
        <f t="shared" si="2"/>
        <v>HCM_CL_HDDTU_001</v>
      </c>
      <c r="F165" s="366">
        <f>IFERROR(VLOOKUP($A165,'[6]Mo ta tinh luong - v6'!$B:$L,COLUMNS('[6]Mo ta tinh luong - v6'!$B$2:J165),0),0)</f>
        <v>0</v>
      </c>
      <c r="G165" s="366">
        <f>IFERROR(VLOOKUP($A165,'[6]Mo ta tinh luong - v6'!$B:$L,COLUMNS('[6]Mo ta tinh luong - v6'!$B$2:B165),0),0)</f>
        <v>0</v>
      </c>
      <c r="H165" s="366">
        <f>IFERROR(VLOOKUP($A165,'[6]Mo ta tinh luong - v6'!$B:$L,COLUMNS('[6]Mo ta tinh luong - v6'!$B$2:C165),0),0)</f>
        <v>0</v>
      </c>
      <c r="I165" s="366">
        <f>IFERROR(VLOOKUP($A165,'[6]Mo ta tinh luong - v6'!$B:$L,COLUMNS('[6]Mo ta tinh luong - v6'!$B$2:D165),0),0)</f>
        <v>0</v>
      </c>
      <c r="J165" s="366">
        <f>IFERROR(VLOOKUP($A165,'[6]Mo ta tinh luong - v6'!$B:$L,COLUMNS('[6]Mo ta tinh luong - v6'!$B$2:E165),0),0)</f>
        <v>0</v>
      </c>
      <c r="K165" s="366">
        <f>IFERROR(VLOOKUP($A165,'[6]Mo ta tinh luong - v6'!$B:$L,COLUMNS('[6]Mo ta tinh luong - v6'!$B$2:F165),0),0)</f>
        <v>0</v>
      </c>
      <c r="L165" s="366">
        <f>IFERROR(VLOOKUP($A165,'[6]Mo ta tinh luong - v6'!$B:$L,COLUMNS('[6]Mo ta tinh luong - v6'!$B$2:G165),0),0)</f>
        <v>0</v>
      </c>
      <c r="M165" s="366">
        <f>IFERROR(VLOOKUP($A165,'[6]Mo ta tinh luong - v6'!$B:$L,COLUMNS('[6]Mo ta tinh luong - v6'!$B$2:H165),0),0)</f>
        <v>0</v>
      </c>
      <c r="N165" s="366">
        <f>IFERROR(VLOOKUP($A165,'[6]Mo ta tinh luong - v6'!$B:$L,COLUMNS('[6]Mo ta tinh luong - v6'!$B$2:I165),0),0)</f>
        <v>0</v>
      </c>
      <c r="O165" s="366" t="s">
        <v>316</v>
      </c>
      <c r="P165" s="366" t="s">
        <v>95</v>
      </c>
    </row>
    <row r="166" spans="1:16">
      <c r="A166" s="366" t="s">
        <v>583</v>
      </c>
      <c r="B166" s="366" t="s">
        <v>584</v>
      </c>
      <c r="C166" s="366">
        <v>0</v>
      </c>
      <c r="D166" s="366" t="s">
        <v>17</v>
      </c>
      <c r="E166" s="366" t="str">
        <f t="shared" si="2"/>
        <v>HCM_CL_HDNVU_001</v>
      </c>
      <c r="F166" s="366">
        <f>IFERROR(VLOOKUP($A166,'[6]Mo ta tinh luong - v6'!$B:$L,COLUMNS('[6]Mo ta tinh luong - v6'!$B$2:J166),0),0)</f>
        <v>0</v>
      </c>
      <c r="G166" s="366">
        <f>IFERROR(VLOOKUP($A166,'[6]Mo ta tinh luong - v6'!$B:$L,COLUMNS('[6]Mo ta tinh luong - v6'!$B$2:B166),0),0)</f>
        <v>0</v>
      </c>
      <c r="H166" s="366">
        <f>IFERROR(VLOOKUP($A166,'[6]Mo ta tinh luong - v6'!$B:$L,COLUMNS('[6]Mo ta tinh luong - v6'!$B$2:C166),0),0)</f>
        <v>0</v>
      </c>
      <c r="I166" s="366">
        <f>IFERROR(VLOOKUP($A166,'[6]Mo ta tinh luong - v6'!$B:$L,COLUMNS('[6]Mo ta tinh luong - v6'!$B$2:D166),0),0)</f>
        <v>0</v>
      </c>
      <c r="J166" s="366">
        <f>IFERROR(VLOOKUP($A166,'[6]Mo ta tinh luong - v6'!$B:$L,COLUMNS('[6]Mo ta tinh luong - v6'!$B$2:E166),0),0)</f>
        <v>0</v>
      </c>
      <c r="K166" s="366">
        <f>IFERROR(VLOOKUP($A166,'[6]Mo ta tinh luong - v6'!$B:$L,COLUMNS('[6]Mo ta tinh luong - v6'!$B$2:F166),0),0)</f>
        <v>0</v>
      </c>
      <c r="L166" s="366">
        <f>IFERROR(VLOOKUP($A166,'[6]Mo ta tinh luong - v6'!$B:$L,COLUMNS('[6]Mo ta tinh luong - v6'!$B$2:G166),0),0)</f>
        <v>0</v>
      </c>
      <c r="M166" s="366">
        <f>IFERROR(VLOOKUP($A166,'[6]Mo ta tinh luong - v6'!$B:$L,COLUMNS('[6]Mo ta tinh luong - v6'!$B$2:H166),0),0)</f>
        <v>0</v>
      </c>
      <c r="N166" s="366">
        <f>IFERROR(VLOOKUP($A166,'[6]Mo ta tinh luong - v6'!$B:$L,COLUMNS('[6]Mo ta tinh luong - v6'!$B$2:I166),0),0)</f>
        <v>0</v>
      </c>
      <c r="O166" s="366" t="s">
        <v>316</v>
      </c>
      <c r="P166" s="366" t="s">
        <v>95</v>
      </c>
    </row>
    <row r="167" spans="1:16">
      <c r="A167" s="366" t="s">
        <v>244</v>
      </c>
      <c r="B167" s="366" t="s">
        <v>337</v>
      </c>
      <c r="C167" s="366" t="s">
        <v>1264</v>
      </c>
      <c r="D167" s="366" t="s">
        <v>17</v>
      </c>
      <c r="E167" s="366" t="str">
        <f t="shared" si="2"/>
        <v>HCM_CL_HOTRO_001</v>
      </c>
      <c r="F167" s="366">
        <f>IFERROR(VLOOKUP($A167,'[6]Mo ta tinh luong - v6'!$B:$L,COLUMNS('[6]Mo ta tinh luong - v6'!$B$2:J167),0),0)</f>
        <v>0</v>
      </c>
      <c r="G167" s="366">
        <f>IFERROR(VLOOKUP($A167,'[6]Mo ta tinh luong - v6'!$B:$L,COLUMNS('[6]Mo ta tinh luong - v6'!$B$2:B167),0),0)</f>
        <v>0</v>
      </c>
      <c r="H167" s="366">
        <f>IFERROR(VLOOKUP($A167,'[6]Mo ta tinh luong - v6'!$B:$L,COLUMNS('[6]Mo ta tinh luong - v6'!$B$2:C167),0),0)</f>
        <v>0</v>
      </c>
      <c r="I167" s="366">
        <f>IFERROR(VLOOKUP($A167,'[6]Mo ta tinh luong - v6'!$B:$L,COLUMNS('[6]Mo ta tinh luong - v6'!$B$2:D167),0),0)</f>
        <v>0</v>
      </c>
      <c r="J167" s="366">
        <f>IFERROR(VLOOKUP($A167,'[6]Mo ta tinh luong - v6'!$B:$L,COLUMNS('[6]Mo ta tinh luong - v6'!$B$2:E167),0),0)</f>
        <v>0</v>
      </c>
      <c r="K167" s="366">
        <f>IFERROR(VLOOKUP($A167,'[6]Mo ta tinh luong - v6'!$B:$L,COLUMNS('[6]Mo ta tinh luong - v6'!$B$2:F167),0),0)</f>
        <v>0</v>
      </c>
      <c r="L167" s="366">
        <f>IFERROR(VLOOKUP($A167,'[6]Mo ta tinh luong - v6'!$B:$L,COLUMNS('[6]Mo ta tinh luong - v6'!$B$2:G167),0),0)</f>
        <v>0</v>
      </c>
      <c r="M167" s="366">
        <f>IFERROR(VLOOKUP($A167,'[6]Mo ta tinh luong - v6'!$B:$L,COLUMNS('[6]Mo ta tinh luong - v6'!$B$2:H167),0),0)</f>
        <v>0</v>
      </c>
      <c r="N167" s="366">
        <f>IFERROR(VLOOKUP($A167,'[6]Mo ta tinh luong - v6'!$B:$L,COLUMNS('[6]Mo ta tinh luong - v6'!$B$2:I167),0),0)</f>
        <v>0</v>
      </c>
      <c r="O167" s="366" t="s">
        <v>316</v>
      </c>
      <c r="P167" s="366" t="s">
        <v>95</v>
      </c>
    </row>
    <row r="168" spans="1:16">
      <c r="A168" s="366" t="s">
        <v>585</v>
      </c>
      <c r="B168" s="366" t="s">
        <v>586</v>
      </c>
      <c r="C168" s="366">
        <v>0</v>
      </c>
      <c r="D168" s="366" t="s">
        <v>17</v>
      </c>
      <c r="E168" s="366" t="str">
        <f t="shared" si="2"/>
        <v>HCM_CL_HOTRO_002</v>
      </c>
      <c r="F168" s="366">
        <f>IFERROR(VLOOKUP($A168,'[6]Mo ta tinh luong - v6'!$B:$L,COLUMNS('[6]Mo ta tinh luong - v6'!$B$2:J168),0),0)</f>
        <v>0</v>
      </c>
      <c r="G168" s="366">
        <f>IFERROR(VLOOKUP($A168,'[6]Mo ta tinh luong - v6'!$B:$L,COLUMNS('[6]Mo ta tinh luong - v6'!$B$2:B168),0),0)</f>
        <v>0</v>
      </c>
      <c r="H168" s="366">
        <f>IFERROR(VLOOKUP($A168,'[6]Mo ta tinh luong - v6'!$B:$L,COLUMNS('[6]Mo ta tinh luong - v6'!$B$2:C168),0),0)</f>
        <v>0</v>
      </c>
      <c r="I168" s="366">
        <f>IFERROR(VLOOKUP($A168,'[6]Mo ta tinh luong - v6'!$B:$L,COLUMNS('[6]Mo ta tinh luong - v6'!$B$2:D168),0),0)</f>
        <v>0</v>
      </c>
      <c r="J168" s="366">
        <f>IFERROR(VLOOKUP($A168,'[6]Mo ta tinh luong - v6'!$B:$L,COLUMNS('[6]Mo ta tinh luong - v6'!$B$2:E168),0),0)</f>
        <v>0</v>
      </c>
      <c r="K168" s="366">
        <f>IFERROR(VLOOKUP($A168,'[6]Mo ta tinh luong - v6'!$B:$L,COLUMNS('[6]Mo ta tinh luong - v6'!$B$2:F168),0),0)</f>
        <v>0</v>
      </c>
      <c r="L168" s="366">
        <f>IFERROR(VLOOKUP($A168,'[6]Mo ta tinh luong - v6'!$B:$L,COLUMNS('[6]Mo ta tinh luong - v6'!$B$2:G168),0),0)</f>
        <v>0</v>
      </c>
      <c r="M168" s="366">
        <f>IFERROR(VLOOKUP($A168,'[6]Mo ta tinh luong - v6'!$B:$L,COLUMNS('[6]Mo ta tinh luong - v6'!$B$2:H168),0),0)</f>
        <v>0</v>
      </c>
      <c r="N168" s="366">
        <f>IFERROR(VLOOKUP($A168,'[6]Mo ta tinh luong - v6'!$B:$L,COLUMNS('[6]Mo ta tinh luong - v6'!$B$2:I168),0),0)</f>
        <v>0</v>
      </c>
      <c r="O168" s="366" t="s">
        <v>316</v>
      </c>
      <c r="P168" s="366" t="s">
        <v>95</v>
      </c>
    </row>
    <row r="169" spans="1:16">
      <c r="A169" s="366" t="s">
        <v>587</v>
      </c>
      <c r="B169" s="366" t="s">
        <v>588</v>
      </c>
      <c r="C169" s="366">
        <v>0</v>
      </c>
      <c r="D169" s="366" t="s">
        <v>28</v>
      </c>
      <c r="E169" s="366" t="str">
        <f t="shared" si="2"/>
        <v>HCM_CL_HOTRO_003</v>
      </c>
      <c r="F169" s="366">
        <f>IFERROR(VLOOKUP($A169,'[6]Mo ta tinh luong - v6'!$B:$L,COLUMNS('[6]Mo ta tinh luong - v6'!$B$2:J169),0),0)</f>
        <v>0</v>
      </c>
      <c r="G169" s="366">
        <f>IFERROR(VLOOKUP($A169,'[6]Mo ta tinh luong - v6'!$B:$L,COLUMNS('[6]Mo ta tinh luong - v6'!$B$2:B169),0),0)</f>
        <v>0</v>
      </c>
      <c r="H169" s="366">
        <f>IFERROR(VLOOKUP($A169,'[6]Mo ta tinh luong - v6'!$B:$L,COLUMNS('[6]Mo ta tinh luong - v6'!$B$2:C169),0),0)</f>
        <v>0</v>
      </c>
      <c r="I169" s="366">
        <f>IFERROR(VLOOKUP($A169,'[6]Mo ta tinh luong - v6'!$B:$L,COLUMNS('[6]Mo ta tinh luong - v6'!$B$2:D169),0),0)</f>
        <v>0</v>
      </c>
      <c r="J169" s="366">
        <f>IFERROR(VLOOKUP($A169,'[6]Mo ta tinh luong - v6'!$B:$L,COLUMNS('[6]Mo ta tinh luong - v6'!$B$2:E169),0),0)</f>
        <v>0</v>
      </c>
      <c r="K169" s="366">
        <f>IFERROR(VLOOKUP($A169,'[6]Mo ta tinh luong - v6'!$B:$L,COLUMNS('[6]Mo ta tinh luong - v6'!$B$2:F169),0),0)</f>
        <v>0</v>
      </c>
      <c r="L169" s="366">
        <f>IFERROR(VLOOKUP($A169,'[6]Mo ta tinh luong - v6'!$B:$L,COLUMNS('[6]Mo ta tinh luong - v6'!$B$2:G169),0),0)</f>
        <v>0</v>
      </c>
      <c r="M169" s="366">
        <f>IFERROR(VLOOKUP($A169,'[6]Mo ta tinh luong - v6'!$B:$L,COLUMNS('[6]Mo ta tinh luong - v6'!$B$2:H169),0),0)</f>
        <v>0</v>
      </c>
      <c r="N169" s="366">
        <f>IFERROR(VLOOKUP($A169,'[6]Mo ta tinh luong - v6'!$B:$L,COLUMNS('[6]Mo ta tinh luong - v6'!$B$2:I169),0),0)</f>
        <v>0</v>
      </c>
      <c r="O169" s="366" t="s">
        <v>316</v>
      </c>
      <c r="P169" s="366" t="s">
        <v>95</v>
      </c>
    </row>
    <row r="170" spans="1:16">
      <c r="A170" s="366" t="s">
        <v>589</v>
      </c>
      <c r="B170" s="366" t="s">
        <v>590</v>
      </c>
      <c r="C170" s="366">
        <v>0</v>
      </c>
      <c r="D170" s="366" t="s">
        <v>578</v>
      </c>
      <c r="E170" s="366" t="str">
        <f t="shared" si="2"/>
        <v>HCM_CL_HOTRO_004</v>
      </c>
      <c r="F170" s="366">
        <f>IFERROR(VLOOKUP($A170,'[6]Mo ta tinh luong - v6'!$B:$L,COLUMNS('[6]Mo ta tinh luong - v6'!$B$2:J170),0),0)</f>
        <v>0</v>
      </c>
      <c r="G170" s="366">
        <f>IFERROR(VLOOKUP($A170,'[6]Mo ta tinh luong - v6'!$B:$L,COLUMNS('[6]Mo ta tinh luong - v6'!$B$2:B170),0),0)</f>
        <v>0</v>
      </c>
      <c r="H170" s="366">
        <f>IFERROR(VLOOKUP($A170,'[6]Mo ta tinh luong - v6'!$B:$L,COLUMNS('[6]Mo ta tinh luong - v6'!$B$2:C170),0),0)</f>
        <v>0</v>
      </c>
      <c r="I170" s="366">
        <f>IFERROR(VLOOKUP($A170,'[6]Mo ta tinh luong - v6'!$B:$L,COLUMNS('[6]Mo ta tinh luong - v6'!$B$2:D170),0),0)</f>
        <v>0</v>
      </c>
      <c r="J170" s="366">
        <f>IFERROR(VLOOKUP($A170,'[6]Mo ta tinh luong - v6'!$B:$L,COLUMNS('[6]Mo ta tinh luong - v6'!$B$2:E170),0),0)</f>
        <v>0</v>
      </c>
      <c r="K170" s="366">
        <f>IFERROR(VLOOKUP($A170,'[6]Mo ta tinh luong - v6'!$B:$L,COLUMNS('[6]Mo ta tinh luong - v6'!$B$2:F170),0),0)</f>
        <v>0</v>
      </c>
      <c r="L170" s="366">
        <f>IFERROR(VLOOKUP($A170,'[6]Mo ta tinh luong - v6'!$B:$L,COLUMNS('[6]Mo ta tinh luong - v6'!$B$2:G170),0),0)</f>
        <v>0</v>
      </c>
      <c r="M170" s="366">
        <f>IFERROR(VLOOKUP($A170,'[6]Mo ta tinh luong - v6'!$B:$L,COLUMNS('[6]Mo ta tinh luong - v6'!$B$2:H170),0),0)</f>
        <v>0</v>
      </c>
      <c r="N170" s="366">
        <f>IFERROR(VLOOKUP($A170,'[6]Mo ta tinh luong - v6'!$B:$L,COLUMNS('[6]Mo ta tinh luong - v6'!$B$2:I170),0),0)</f>
        <v>0</v>
      </c>
      <c r="O170" s="366" t="s">
        <v>316</v>
      </c>
      <c r="P170" s="366" t="s">
        <v>95</v>
      </c>
    </row>
    <row r="171" spans="1:16">
      <c r="A171" s="366" t="s">
        <v>180</v>
      </c>
      <c r="B171" s="366" t="s">
        <v>179</v>
      </c>
      <c r="C171" s="366" t="s">
        <v>1264</v>
      </c>
      <c r="D171" s="366" t="s">
        <v>17</v>
      </c>
      <c r="E171" s="366" t="str">
        <f t="shared" si="2"/>
        <v>HCM_CL_HOTRO_005</v>
      </c>
      <c r="F171" s="366">
        <f>IFERROR(VLOOKUP($A171,'[6]Mo ta tinh luong - v6'!$B:$L,COLUMNS('[6]Mo ta tinh luong - v6'!$B$2:J171),0),0)</f>
        <v>0</v>
      </c>
      <c r="G171" s="366">
        <f>IFERROR(VLOOKUP($A171,'[6]Mo ta tinh luong - v6'!$B:$L,COLUMNS('[6]Mo ta tinh luong - v6'!$B$2:B171),0),0)</f>
        <v>0</v>
      </c>
      <c r="H171" s="366">
        <f>IFERROR(VLOOKUP($A171,'[6]Mo ta tinh luong - v6'!$B:$L,COLUMNS('[6]Mo ta tinh luong - v6'!$B$2:C171),0),0)</f>
        <v>0</v>
      </c>
      <c r="I171" s="366">
        <f>IFERROR(VLOOKUP($A171,'[6]Mo ta tinh luong - v6'!$B:$L,COLUMNS('[6]Mo ta tinh luong - v6'!$B$2:D171),0),0)</f>
        <v>0</v>
      </c>
      <c r="J171" s="366">
        <f>IFERROR(VLOOKUP($A171,'[6]Mo ta tinh luong - v6'!$B:$L,COLUMNS('[6]Mo ta tinh luong - v6'!$B$2:E171),0),0)</f>
        <v>0</v>
      </c>
      <c r="K171" s="366">
        <f>IFERROR(VLOOKUP($A171,'[6]Mo ta tinh luong - v6'!$B:$L,COLUMNS('[6]Mo ta tinh luong - v6'!$B$2:F171),0),0)</f>
        <v>0</v>
      </c>
      <c r="L171" s="366">
        <f>IFERROR(VLOOKUP($A171,'[6]Mo ta tinh luong - v6'!$B:$L,COLUMNS('[6]Mo ta tinh luong - v6'!$B$2:G171),0),0)</f>
        <v>0</v>
      </c>
      <c r="M171" s="366">
        <f>IFERROR(VLOOKUP($A171,'[6]Mo ta tinh luong - v6'!$B:$L,COLUMNS('[6]Mo ta tinh luong - v6'!$B$2:H171),0),0)</f>
        <v>0</v>
      </c>
      <c r="N171" s="366">
        <f>IFERROR(VLOOKUP($A171,'[6]Mo ta tinh luong - v6'!$B:$L,COLUMNS('[6]Mo ta tinh luong - v6'!$B$2:I171),0),0)</f>
        <v>0</v>
      </c>
      <c r="O171" s="366" t="s">
        <v>316</v>
      </c>
      <c r="P171" s="366" t="s">
        <v>95</v>
      </c>
    </row>
    <row r="172" spans="1:16">
      <c r="A172" s="366" t="s">
        <v>188</v>
      </c>
      <c r="B172" s="366" t="s">
        <v>187</v>
      </c>
      <c r="C172" s="366">
        <v>0</v>
      </c>
      <c r="D172" s="366" t="s">
        <v>17</v>
      </c>
      <c r="E172" s="366" t="str">
        <f t="shared" si="2"/>
        <v>HCM_CL_HOTRO_006</v>
      </c>
      <c r="F172" s="366">
        <f>IFERROR(VLOOKUP($A172,'[6]Mo ta tinh luong - v6'!$B:$L,COLUMNS('[6]Mo ta tinh luong - v6'!$B$2:J172),0),0)</f>
        <v>0</v>
      </c>
      <c r="G172" s="366">
        <f>IFERROR(VLOOKUP($A172,'[6]Mo ta tinh luong - v6'!$B:$L,COLUMNS('[6]Mo ta tinh luong - v6'!$B$2:B172),0),0)</f>
        <v>0</v>
      </c>
      <c r="H172" s="366">
        <f>IFERROR(VLOOKUP($A172,'[6]Mo ta tinh luong - v6'!$B:$L,COLUMNS('[6]Mo ta tinh luong - v6'!$B$2:C172),0),0)</f>
        <v>0</v>
      </c>
      <c r="I172" s="366">
        <f>IFERROR(VLOOKUP($A172,'[6]Mo ta tinh luong - v6'!$B:$L,COLUMNS('[6]Mo ta tinh luong - v6'!$B$2:D172),0),0)</f>
        <v>0</v>
      </c>
      <c r="J172" s="366">
        <f>IFERROR(VLOOKUP($A172,'[6]Mo ta tinh luong - v6'!$B:$L,COLUMNS('[6]Mo ta tinh luong - v6'!$B$2:E172),0),0)</f>
        <v>0</v>
      </c>
      <c r="K172" s="366">
        <f>IFERROR(VLOOKUP($A172,'[6]Mo ta tinh luong - v6'!$B:$L,COLUMNS('[6]Mo ta tinh luong - v6'!$B$2:F172),0),0)</f>
        <v>0</v>
      </c>
      <c r="L172" s="366">
        <f>IFERROR(VLOOKUP($A172,'[6]Mo ta tinh luong - v6'!$B:$L,COLUMNS('[6]Mo ta tinh luong - v6'!$B$2:G172),0),0)</f>
        <v>0</v>
      </c>
      <c r="M172" s="366">
        <f>IFERROR(VLOOKUP($A172,'[6]Mo ta tinh luong - v6'!$B:$L,COLUMNS('[6]Mo ta tinh luong - v6'!$B$2:H172),0),0)</f>
        <v>0</v>
      </c>
      <c r="N172" s="366">
        <f>IFERROR(VLOOKUP($A172,'[6]Mo ta tinh luong - v6'!$B:$L,COLUMNS('[6]Mo ta tinh luong - v6'!$B$2:I172),0),0)</f>
        <v>0</v>
      </c>
      <c r="O172" s="366" t="s">
        <v>316</v>
      </c>
      <c r="P172" s="366" t="s">
        <v>95</v>
      </c>
    </row>
    <row r="173" spans="1:16">
      <c r="A173" s="366" t="s">
        <v>591</v>
      </c>
      <c r="B173" s="366" t="s">
        <v>592</v>
      </c>
      <c r="C173" s="366">
        <v>0</v>
      </c>
      <c r="D173" s="366" t="s">
        <v>17</v>
      </c>
      <c r="E173" s="366" t="str">
        <f t="shared" si="2"/>
        <v>HCM_CL_HOTRO_007</v>
      </c>
      <c r="F173" s="366">
        <f>IFERROR(VLOOKUP($A173,'[6]Mo ta tinh luong - v6'!$B:$L,COLUMNS('[6]Mo ta tinh luong - v6'!$B$2:J173),0),0)</f>
        <v>0</v>
      </c>
      <c r="G173" s="366">
        <f>IFERROR(VLOOKUP($A173,'[6]Mo ta tinh luong - v6'!$B:$L,COLUMNS('[6]Mo ta tinh luong - v6'!$B$2:B173),0),0)</f>
        <v>0</v>
      </c>
      <c r="H173" s="366">
        <f>IFERROR(VLOOKUP($A173,'[6]Mo ta tinh luong - v6'!$B:$L,COLUMNS('[6]Mo ta tinh luong - v6'!$B$2:C173),0),0)</f>
        <v>0</v>
      </c>
      <c r="I173" s="366">
        <f>IFERROR(VLOOKUP($A173,'[6]Mo ta tinh luong - v6'!$B:$L,COLUMNS('[6]Mo ta tinh luong - v6'!$B$2:D173),0),0)</f>
        <v>0</v>
      </c>
      <c r="J173" s="366">
        <f>IFERROR(VLOOKUP($A173,'[6]Mo ta tinh luong - v6'!$B:$L,COLUMNS('[6]Mo ta tinh luong - v6'!$B$2:E173),0),0)</f>
        <v>0</v>
      </c>
      <c r="K173" s="366">
        <f>IFERROR(VLOOKUP($A173,'[6]Mo ta tinh luong - v6'!$B:$L,COLUMNS('[6]Mo ta tinh luong - v6'!$B$2:F173),0),0)</f>
        <v>0</v>
      </c>
      <c r="L173" s="366">
        <f>IFERROR(VLOOKUP($A173,'[6]Mo ta tinh luong - v6'!$B:$L,COLUMNS('[6]Mo ta tinh luong - v6'!$B$2:G173),0),0)</f>
        <v>0</v>
      </c>
      <c r="M173" s="366">
        <f>IFERROR(VLOOKUP($A173,'[6]Mo ta tinh luong - v6'!$B:$L,COLUMNS('[6]Mo ta tinh luong - v6'!$B$2:H173),0),0)</f>
        <v>0</v>
      </c>
      <c r="N173" s="366">
        <f>IFERROR(VLOOKUP($A173,'[6]Mo ta tinh luong - v6'!$B:$L,COLUMNS('[6]Mo ta tinh luong - v6'!$B$2:I173),0),0)</f>
        <v>0</v>
      </c>
      <c r="O173" s="366" t="s">
        <v>316</v>
      </c>
      <c r="P173" s="366" t="s">
        <v>95</v>
      </c>
    </row>
    <row r="174" spans="1:16">
      <c r="A174" s="366" t="s">
        <v>168</v>
      </c>
      <c r="B174" s="366" t="s">
        <v>167</v>
      </c>
      <c r="C174" s="366">
        <v>0</v>
      </c>
      <c r="D174" s="366" t="s">
        <v>17</v>
      </c>
      <c r="E174" s="366" t="str">
        <f t="shared" si="2"/>
        <v>HCM_CL_HOTRO_008</v>
      </c>
      <c r="F174" s="366">
        <f>IFERROR(VLOOKUP($A174,'[6]Mo ta tinh luong - v6'!$B:$L,COLUMNS('[6]Mo ta tinh luong - v6'!$B$2:J174),0),0)</f>
        <v>0</v>
      </c>
      <c r="G174" s="366">
        <f>IFERROR(VLOOKUP($A174,'[6]Mo ta tinh luong - v6'!$B:$L,COLUMNS('[6]Mo ta tinh luong - v6'!$B$2:B174),0),0)</f>
        <v>0</v>
      </c>
      <c r="H174" s="366">
        <f>IFERROR(VLOOKUP($A174,'[6]Mo ta tinh luong - v6'!$B:$L,COLUMNS('[6]Mo ta tinh luong - v6'!$B$2:C174),0),0)</f>
        <v>0</v>
      </c>
      <c r="I174" s="366">
        <f>IFERROR(VLOOKUP($A174,'[6]Mo ta tinh luong - v6'!$B:$L,COLUMNS('[6]Mo ta tinh luong - v6'!$B$2:D174),0),0)</f>
        <v>0</v>
      </c>
      <c r="J174" s="366">
        <f>IFERROR(VLOOKUP($A174,'[6]Mo ta tinh luong - v6'!$B:$L,COLUMNS('[6]Mo ta tinh luong - v6'!$B$2:E174),0),0)</f>
        <v>0</v>
      </c>
      <c r="K174" s="366">
        <f>IFERROR(VLOOKUP($A174,'[6]Mo ta tinh luong - v6'!$B:$L,COLUMNS('[6]Mo ta tinh luong - v6'!$B$2:F174),0),0)</f>
        <v>0</v>
      </c>
      <c r="L174" s="366">
        <f>IFERROR(VLOOKUP($A174,'[6]Mo ta tinh luong - v6'!$B:$L,COLUMNS('[6]Mo ta tinh luong - v6'!$B$2:G174),0),0)</f>
        <v>0</v>
      </c>
      <c r="M174" s="366">
        <f>IFERROR(VLOOKUP($A174,'[6]Mo ta tinh luong - v6'!$B:$L,COLUMNS('[6]Mo ta tinh luong - v6'!$B$2:H174),0),0)</f>
        <v>0</v>
      </c>
      <c r="N174" s="366">
        <f>IFERROR(VLOOKUP($A174,'[6]Mo ta tinh luong - v6'!$B:$L,COLUMNS('[6]Mo ta tinh luong - v6'!$B$2:I174),0),0)</f>
        <v>0</v>
      </c>
      <c r="O174" s="366" t="s">
        <v>316</v>
      </c>
      <c r="P174" s="366" t="s">
        <v>95</v>
      </c>
    </row>
    <row r="175" spans="1:16">
      <c r="A175" s="366" t="s">
        <v>1268</v>
      </c>
      <c r="B175" s="366" t="s">
        <v>1269</v>
      </c>
      <c r="C175" s="366" t="s">
        <v>1264</v>
      </c>
      <c r="D175" s="366" t="s">
        <v>17</v>
      </c>
      <c r="E175" s="366" t="str">
        <f t="shared" si="2"/>
        <v>HCM_CL_HOTRO_009</v>
      </c>
      <c r="F175" s="366">
        <f>IFERROR(VLOOKUP($A175,'[6]Mo ta tinh luong - v6'!$B:$L,COLUMNS('[6]Mo ta tinh luong - v6'!$B$2:J175),0),0)</f>
        <v>0</v>
      </c>
      <c r="G175" s="366">
        <f>IFERROR(VLOOKUP($A175,'[6]Mo ta tinh luong - v6'!$B:$L,COLUMNS('[6]Mo ta tinh luong - v6'!$B$2:B175),0),0)</f>
        <v>0</v>
      </c>
      <c r="H175" s="366">
        <f>IFERROR(VLOOKUP($A175,'[6]Mo ta tinh luong - v6'!$B:$L,COLUMNS('[6]Mo ta tinh luong - v6'!$B$2:C175),0),0)</f>
        <v>0</v>
      </c>
      <c r="I175" s="366">
        <f>IFERROR(VLOOKUP($A175,'[6]Mo ta tinh luong - v6'!$B:$L,COLUMNS('[6]Mo ta tinh luong - v6'!$B$2:D175),0),0)</f>
        <v>0</v>
      </c>
      <c r="J175" s="366">
        <f>IFERROR(VLOOKUP($A175,'[6]Mo ta tinh luong - v6'!$B:$L,COLUMNS('[6]Mo ta tinh luong - v6'!$B$2:E175),0),0)</f>
        <v>0</v>
      </c>
      <c r="K175" s="366">
        <f>IFERROR(VLOOKUP($A175,'[6]Mo ta tinh luong - v6'!$B:$L,COLUMNS('[6]Mo ta tinh luong - v6'!$B$2:F175),0),0)</f>
        <v>0</v>
      </c>
      <c r="L175" s="366">
        <f>IFERROR(VLOOKUP($A175,'[6]Mo ta tinh luong - v6'!$B:$L,COLUMNS('[6]Mo ta tinh luong - v6'!$B$2:G175),0),0)</f>
        <v>0</v>
      </c>
      <c r="M175" s="366">
        <f>IFERROR(VLOOKUP($A175,'[6]Mo ta tinh luong - v6'!$B:$L,COLUMNS('[6]Mo ta tinh luong - v6'!$B$2:H175),0),0)</f>
        <v>0</v>
      </c>
      <c r="N175" s="366">
        <f>IFERROR(VLOOKUP($A175,'[6]Mo ta tinh luong - v6'!$B:$L,COLUMNS('[6]Mo ta tinh luong - v6'!$B$2:I175),0),0)</f>
        <v>0</v>
      </c>
      <c r="O175" s="366" t="s">
        <v>316</v>
      </c>
      <c r="P175" s="366" t="s">
        <v>95</v>
      </c>
    </row>
    <row r="176" spans="1:16">
      <c r="A176" s="366" t="s">
        <v>593</v>
      </c>
      <c r="B176" s="366" t="s">
        <v>594</v>
      </c>
      <c r="C176" s="366">
        <v>0</v>
      </c>
      <c r="D176" s="366" t="s">
        <v>17</v>
      </c>
      <c r="E176" s="366" t="str">
        <f t="shared" si="2"/>
        <v>HCM_CL_HSGOC_001</v>
      </c>
      <c r="F176" s="366">
        <f>IFERROR(VLOOKUP($A176,'[6]Mo ta tinh luong - v6'!$B:$L,COLUMNS('[6]Mo ta tinh luong - v6'!$B$2:J176),0),0)</f>
        <v>0</v>
      </c>
      <c r="G176" s="366">
        <f>IFERROR(VLOOKUP($A176,'[6]Mo ta tinh luong - v6'!$B:$L,COLUMNS('[6]Mo ta tinh luong - v6'!$B$2:B176),0),0)</f>
        <v>0</v>
      </c>
      <c r="H176" s="366">
        <f>IFERROR(VLOOKUP($A176,'[6]Mo ta tinh luong - v6'!$B:$L,COLUMNS('[6]Mo ta tinh luong - v6'!$B$2:C176),0),0)</f>
        <v>0</v>
      </c>
      <c r="I176" s="366">
        <f>IFERROR(VLOOKUP($A176,'[6]Mo ta tinh luong - v6'!$B:$L,COLUMNS('[6]Mo ta tinh luong - v6'!$B$2:D176),0),0)</f>
        <v>0</v>
      </c>
      <c r="J176" s="366">
        <f>IFERROR(VLOOKUP($A176,'[6]Mo ta tinh luong - v6'!$B:$L,COLUMNS('[6]Mo ta tinh luong - v6'!$B$2:E176),0),0)</f>
        <v>0</v>
      </c>
      <c r="K176" s="366">
        <f>IFERROR(VLOOKUP($A176,'[6]Mo ta tinh luong - v6'!$B:$L,COLUMNS('[6]Mo ta tinh luong - v6'!$B$2:F176),0),0)</f>
        <v>0</v>
      </c>
      <c r="L176" s="366">
        <f>IFERROR(VLOOKUP($A176,'[6]Mo ta tinh luong - v6'!$B:$L,COLUMNS('[6]Mo ta tinh luong - v6'!$B$2:G176),0),0)</f>
        <v>0</v>
      </c>
      <c r="M176" s="366">
        <f>IFERROR(VLOOKUP($A176,'[6]Mo ta tinh luong - v6'!$B:$L,COLUMNS('[6]Mo ta tinh luong - v6'!$B$2:H176),0),0)</f>
        <v>0</v>
      </c>
      <c r="N176" s="366">
        <f>IFERROR(VLOOKUP($A176,'[6]Mo ta tinh luong - v6'!$B:$L,COLUMNS('[6]Mo ta tinh luong - v6'!$B$2:I176),0),0)</f>
        <v>0</v>
      </c>
      <c r="O176" s="366" t="s">
        <v>316</v>
      </c>
      <c r="P176" s="366" t="s">
        <v>95</v>
      </c>
    </row>
    <row r="177" spans="1:16">
      <c r="A177" s="366" t="s">
        <v>595</v>
      </c>
      <c r="B177" s="366" t="s">
        <v>596</v>
      </c>
      <c r="C177" s="366">
        <v>0</v>
      </c>
      <c r="D177" s="366" t="s">
        <v>17</v>
      </c>
      <c r="E177" s="366" t="str">
        <f t="shared" si="2"/>
        <v>HCM_CL_HSGOC_002</v>
      </c>
      <c r="F177" s="366">
        <f>IFERROR(VLOOKUP($A177,'[6]Mo ta tinh luong - v6'!$B:$L,COLUMNS('[6]Mo ta tinh luong - v6'!$B$2:J177),0),0)</f>
        <v>0</v>
      </c>
      <c r="G177" s="366">
        <f>IFERROR(VLOOKUP($A177,'[6]Mo ta tinh luong - v6'!$B:$L,COLUMNS('[6]Mo ta tinh luong - v6'!$B$2:B177),0),0)</f>
        <v>0</v>
      </c>
      <c r="H177" s="366">
        <f>IFERROR(VLOOKUP($A177,'[6]Mo ta tinh luong - v6'!$B:$L,COLUMNS('[6]Mo ta tinh luong - v6'!$B$2:C177),0),0)</f>
        <v>0</v>
      </c>
      <c r="I177" s="366">
        <f>IFERROR(VLOOKUP($A177,'[6]Mo ta tinh luong - v6'!$B:$L,COLUMNS('[6]Mo ta tinh luong - v6'!$B$2:D177),0),0)</f>
        <v>0</v>
      </c>
      <c r="J177" s="366">
        <f>IFERROR(VLOOKUP($A177,'[6]Mo ta tinh luong - v6'!$B:$L,COLUMNS('[6]Mo ta tinh luong - v6'!$B$2:E177),0),0)</f>
        <v>0</v>
      </c>
      <c r="K177" s="366">
        <f>IFERROR(VLOOKUP($A177,'[6]Mo ta tinh luong - v6'!$B:$L,COLUMNS('[6]Mo ta tinh luong - v6'!$B$2:F177),0),0)</f>
        <v>0</v>
      </c>
      <c r="L177" s="366">
        <f>IFERROR(VLOOKUP($A177,'[6]Mo ta tinh luong - v6'!$B:$L,COLUMNS('[6]Mo ta tinh luong - v6'!$B$2:G177),0),0)</f>
        <v>0</v>
      </c>
      <c r="M177" s="366">
        <f>IFERROR(VLOOKUP($A177,'[6]Mo ta tinh luong - v6'!$B:$L,COLUMNS('[6]Mo ta tinh luong - v6'!$B$2:H177),0),0)</f>
        <v>0</v>
      </c>
      <c r="N177" s="366">
        <f>IFERROR(VLOOKUP($A177,'[6]Mo ta tinh luong - v6'!$B:$L,COLUMNS('[6]Mo ta tinh luong - v6'!$B$2:I177),0),0)</f>
        <v>0</v>
      </c>
      <c r="O177" s="366" t="s">
        <v>316</v>
      </c>
      <c r="P177" s="366" t="s">
        <v>95</v>
      </c>
    </row>
    <row r="178" spans="1:16">
      <c r="A178" s="366" t="s">
        <v>597</v>
      </c>
      <c r="B178" s="366" t="s">
        <v>598</v>
      </c>
      <c r="C178" s="366">
        <v>0</v>
      </c>
      <c r="D178" s="366" t="s">
        <v>17</v>
      </c>
      <c r="E178" s="366" t="str">
        <f t="shared" si="2"/>
        <v>HCM_CL_HSGOC_003</v>
      </c>
      <c r="F178" s="366">
        <f>IFERROR(VLOOKUP($A178,'[6]Mo ta tinh luong - v6'!$B:$L,COLUMNS('[6]Mo ta tinh luong - v6'!$B$2:J178),0),0)</f>
        <v>0</v>
      </c>
      <c r="G178" s="366">
        <f>IFERROR(VLOOKUP($A178,'[6]Mo ta tinh luong - v6'!$B:$L,COLUMNS('[6]Mo ta tinh luong - v6'!$B$2:B178),0),0)</f>
        <v>0</v>
      </c>
      <c r="H178" s="366">
        <f>IFERROR(VLOOKUP($A178,'[6]Mo ta tinh luong - v6'!$B:$L,COLUMNS('[6]Mo ta tinh luong - v6'!$B$2:C178),0),0)</f>
        <v>0</v>
      </c>
      <c r="I178" s="366">
        <f>IFERROR(VLOOKUP($A178,'[6]Mo ta tinh luong - v6'!$B:$L,COLUMNS('[6]Mo ta tinh luong - v6'!$B$2:D178),0),0)</f>
        <v>0</v>
      </c>
      <c r="J178" s="366">
        <f>IFERROR(VLOOKUP($A178,'[6]Mo ta tinh luong - v6'!$B:$L,COLUMNS('[6]Mo ta tinh luong - v6'!$B$2:E178),0),0)</f>
        <v>0</v>
      </c>
      <c r="K178" s="366">
        <f>IFERROR(VLOOKUP($A178,'[6]Mo ta tinh luong - v6'!$B:$L,COLUMNS('[6]Mo ta tinh luong - v6'!$B$2:F178),0),0)</f>
        <v>0</v>
      </c>
      <c r="L178" s="366">
        <f>IFERROR(VLOOKUP($A178,'[6]Mo ta tinh luong - v6'!$B:$L,COLUMNS('[6]Mo ta tinh luong - v6'!$B$2:G178),0),0)</f>
        <v>0</v>
      </c>
      <c r="M178" s="366">
        <f>IFERROR(VLOOKUP($A178,'[6]Mo ta tinh luong - v6'!$B:$L,COLUMNS('[6]Mo ta tinh luong - v6'!$B$2:H178),0),0)</f>
        <v>0</v>
      </c>
      <c r="N178" s="366">
        <f>IFERROR(VLOOKUP($A178,'[6]Mo ta tinh luong - v6'!$B:$L,COLUMNS('[6]Mo ta tinh luong - v6'!$B$2:I178),0),0)</f>
        <v>0</v>
      </c>
      <c r="O178" s="366" t="s">
        <v>316</v>
      </c>
      <c r="P178" s="366" t="s">
        <v>95</v>
      </c>
    </row>
    <row r="179" spans="1:16">
      <c r="A179" s="366" t="s">
        <v>599</v>
      </c>
      <c r="B179" s="366" t="s">
        <v>600</v>
      </c>
      <c r="C179" s="366">
        <v>0</v>
      </c>
      <c r="D179" s="366" t="s">
        <v>17</v>
      </c>
      <c r="E179" s="366" t="str">
        <f t="shared" si="2"/>
        <v>HCM_CL_HSGOC_004</v>
      </c>
      <c r="F179" s="366">
        <f>IFERROR(VLOOKUP($A179,'[6]Mo ta tinh luong - v6'!$B:$L,COLUMNS('[6]Mo ta tinh luong - v6'!$B$2:J179),0),0)</f>
        <v>0</v>
      </c>
      <c r="G179" s="366">
        <f>IFERROR(VLOOKUP($A179,'[6]Mo ta tinh luong - v6'!$B:$L,COLUMNS('[6]Mo ta tinh luong - v6'!$B$2:B179),0),0)</f>
        <v>0</v>
      </c>
      <c r="H179" s="366">
        <f>IFERROR(VLOOKUP($A179,'[6]Mo ta tinh luong - v6'!$B:$L,COLUMNS('[6]Mo ta tinh luong - v6'!$B$2:C179),0),0)</f>
        <v>0</v>
      </c>
      <c r="I179" s="366">
        <f>IFERROR(VLOOKUP($A179,'[6]Mo ta tinh luong - v6'!$B:$L,COLUMNS('[6]Mo ta tinh luong - v6'!$B$2:D179),0),0)</f>
        <v>0</v>
      </c>
      <c r="J179" s="366">
        <f>IFERROR(VLOOKUP($A179,'[6]Mo ta tinh luong - v6'!$B:$L,COLUMNS('[6]Mo ta tinh luong - v6'!$B$2:E179),0),0)</f>
        <v>0</v>
      </c>
      <c r="K179" s="366">
        <f>IFERROR(VLOOKUP($A179,'[6]Mo ta tinh luong - v6'!$B:$L,COLUMNS('[6]Mo ta tinh luong - v6'!$B$2:F179),0),0)</f>
        <v>0</v>
      </c>
      <c r="L179" s="366">
        <f>IFERROR(VLOOKUP($A179,'[6]Mo ta tinh luong - v6'!$B:$L,COLUMNS('[6]Mo ta tinh luong - v6'!$B$2:G179),0),0)</f>
        <v>0</v>
      </c>
      <c r="M179" s="366">
        <f>IFERROR(VLOOKUP($A179,'[6]Mo ta tinh luong - v6'!$B:$L,COLUMNS('[6]Mo ta tinh luong - v6'!$B$2:H179),0),0)</f>
        <v>0</v>
      </c>
      <c r="N179" s="366">
        <f>IFERROR(VLOOKUP($A179,'[6]Mo ta tinh luong - v6'!$B:$L,COLUMNS('[6]Mo ta tinh luong - v6'!$B$2:I179),0),0)</f>
        <v>0</v>
      </c>
      <c r="O179" s="366" t="s">
        <v>316</v>
      </c>
      <c r="P179" s="366" t="s">
        <v>95</v>
      </c>
    </row>
    <row r="180" spans="1:16">
      <c r="A180" s="366" t="s">
        <v>601</v>
      </c>
      <c r="B180" s="366" t="s">
        <v>602</v>
      </c>
      <c r="C180" s="366">
        <v>0</v>
      </c>
      <c r="D180" s="366" t="s">
        <v>17</v>
      </c>
      <c r="E180" s="366" t="str">
        <f t="shared" si="2"/>
        <v>HCM_CL_HSGOC_005</v>
      </c>
      <c r="F180" s="366">
        <f>IFERROR(VLOOKUP($A180,'[6]Mo ta tinh luong - v6'!$B:$L,COLUMNS('[6]Mo ta tinh luong - v6'!$B$2:J180),0),0)</f>
        <v>0</v>
      </c>
      <c r="G180" s="366">
        <f>IFERROR(VLOOKUP($A180,'[6]Mo ta tinh luong - v6'!$B:$L,COLUMNS('[6]Mo ta tinh luong - v6'!$B$2:B180),0),0)</f>
        <v>0</v>
      </c>
      <c r="H180" s="366">
        <f>IFERROR(VLOOKUP($A180,'[6]Mo ta tinh luong - v6'!$B:$L,COLUMNS('[6]Mo ta tinh luong - v6'!$B$2:C180),0),0)</f>
        <v>0</v>
      </c>
      <c r="I180" s="366">
        <f>IFERROR(VLOOKUP($A180,'[6]Mo ta tinh luong - v6'!$B:$L,COLUMNS('[6]Mo ta tinh luong - v6'!$B$2:D180),0),0)</f>
        <v>0</v>
      </c>
      <c r="J180" s="366">
        <f>IFERROR(VLOOKUP($A180,'[6]Mo ta tinh luong - v6'!$B:$L,COLUMNS('[6]Mo ta tinh luong - v6'!$B$2:E180),0),0)</f>
        <v>0</v>
      </c>
      <c r="K180" s="366">
        <f>IFERROR(VLOOKUP($A180,'[6]Mo ta tinh luong - v6'!$B:$L,COLUMNS('[6]Mo ta tinh luong - v6'!$B$2:F180),0),0)</f>
        <v>0</v>
      </c>
      <c r="L180" s="366">
        <f>IFERROR(VLOOKUP($A180,'[6]Mo ta tinh luong - v6'!$B:$L,COLUMNS('[6]Mo ta tinh luong - v6'!$B$2:G180),0),0)</f>
        <v>0</v>
      </c>
      <c r="M180" s="366">
        <f>IFERROR(VLOOKUP($A180,'[6]Mo ta tinh luong - v6'!$B:$L,COLUMNS('[6]Mo ta tinh luong - v6'!$B$2:H180),0),0)</f>
        <v>0</v>
      </c>
      <c r="N180" s="366">
        <f>IFERROR(VLOOKUP($A180,'[6]Mo ta tinh luong - v6'!$B:$L,COLUMNS('[6]Mo ta tinh luong - v6'!$B$2:I180),0),0)</f>
        <v>0</v>
      </c>
      <c r="O180" s="366" t="s">
        <v>316</v>
      </c>
      <c r="P180" s="366" t="s">
        <v>95</v>
      </c>
    </row>
    <row r="181" spans="1:16">
      <c r="A181" s="366" t="s">
        <v>192</v>
      </c>
      <c r="B181" s="366" t="s">
        <v>191</v>
      </c>
      <c r="C181" s="366" t="s">
        <v>1264</v>
      </c>
      <c r="D181" s="366" t="s">
        <v>17</v>
      </c>
      <c r="E181" s="366" t="str">
        <f t="shared" si="2"/>
        <v>HCM_CL_HSGOC_006</v>
      </c>
      <c r="F181" s="366">
        <f>IFERROR(VLOOKUP($A181,'[6]Mo ta tinh luong - v6'!$B:$L,COLUMNS('[6]Mo ta tinh luong - v6'!$B$2:J181),0),0)</f>
        <v>0</v>
      </c>
      <c r="G181" s="366">
        <f>IFERROR(VLOOKUP($A181,'[6]Mo ta tinh luong - v6'!$B:$L,COLUMNS('[6]Mo ta tinh luong - v6'!$B$2:B181),0),0)</f>
        <v>0</v>
      </c>
      <c r="H181" s="366">
        <f>IFERROR(VLOOKUP($A181,'[6]Mo ta tinh luong - v6'!$B:$L,COLUMNS('[6]Mo ta tinh luong - v6'!$B$2:C181),0),0)</f>
        <v>0</v>
      </c>
      <c r="I181" s="366">
        <f>IFERROR(VLOOKUP($A181,'[6]Mo ta tinh luong - v6'!$B:$L,COLUMNS('[6]Mo ta tinh luong - v6'!$B$2:D181),0),0)</f>
        <v>0</v>
      </c>
      <c r="J181" s="366">
        <f>IFERROR(VLOOKUP($A181,'[6]Mo ta tinh luong - v6'!$B:$L,COLUMNS('[6]Mo ta tinh luong - v6'!$B$2:E181),0),0)</f>
        <v>0</v>
      </c>
      <c r="K181" s="366">
        <f>IFERROR(VLOOKUP($A181,'[6]Mo ta tinh luong - v6'!$B:$L,COLUMNS('[6]Mo ta tinh luong - v6'!$B$2:F181),0),0)</f>
        <v>0</v>
      </c>
      <c r="L181" s="366">
        <f>IFERROR(VLOOKUP($A181,'[6]Mo ta tinh luong - v6'!$B:$L,COLUMNS('[6]Mo ta tinh luong - v6'!$B$2:G181),0),0)</f>
        <v>0</v>
      </c>
      <c r="M181" s="366">
        <f>IFERROR(VLOOKUP($A181,'[6]Mo ta tinh luong - v6'!$B:$L,COLUMNS('[6]Mo ta tinh luong - v6'!$B$2:H181),0),0)</f>
        <v>0</v>
      </c>
      <c r="N181" s="366">
        <f>IFERROR(VLOOKUP($A181,'[6]Mo ta tinh luong - v6'!$B:$L,COLUMNS('[6]Mo ta tinh luong - v6'!$B$2:I181),0),0)</f>
        <v>0</v>
      </c>
      <c r="O181" s="366" t="s">
        <v>316</v>
      </c>
      <c r="P181" s="366" t="s">
        <v>95</v>
      </c>
    </row>
    <row r="182" spans="1:16">
      <c r="A182" s="366" t="s">
        <v>193</v>
      </c>
      <c r="B182" s="366" t="s">
        <v>603</v>
      </c>
      <c r="C182" s="366">
        <v>0</v>
      </c>
      <c r="D182" s="366" t="s">
        <v>17</v>
      </c>
      <c r="E182" s="366" t="str">
        <f t="shared" si="2"/>
        <v>HCM_CL_HSGOC_007</v>
      </c>
      <c r="F182" s="366">
        <f>IFERROR(VLOOKUP($A182,'[6]Mo ta tinh luong - v6'!$B:$L,COLUMNS('[6]Mo ta tinh luong - v6'!$B$2:J182),0),0)</f>
        <v>0</v>
      </c>
      <c r="G182" s="366">
        <f>IFERROR(VLOOKUP($A182,'[6]Mo ta tinh luong - v6'!$B:$L,COLUMNS('[6]Mo ta tinh luong - v6'!$B$2:B182),0),0)</f>
        <v>0</v>
      </c>
      <c r="H182" s="366">
        <f>IFERROR(VLOOKUP($A182,'[6]Mo ta tinh luong - v6'!$B:$L,COLUMNS('[6]Mo ta tinh luong - v6'!$B$2:C182),0),0)</f>
        <v>0</v>
      </c>
      <c r="I182" s="366">
        <f>IFERROR(VLOOKUP($A182,'[6]Mo ta tinh luong - v6'!$B:$L,COLUMNS('[6]Mo ta tinh luong - v6'!$B$2:D182),0),0)</f>
        <v>0</v>
      </c>
      <c r="J182" s="366">
        <f>IFERROR(VLOOKUP($A182,'[6]Mo ta tinh luong - v6'!$B:$L,COLUMNS('[6]Mo ta tinh luong - v6'!$B$2:E182),0),0)</f>
        <v>0</v>
      </c>
      <c r="K182" s="366">
        <f>IFERROR(VLOOKUP($A182,'[6]Mo ta tinh luong - v6'!$B:$L,COLUMNS('[6]Mo ta tinh luong - v6'!$B$2:F182),0),0)</f>
        <v>0</v>
      </c>
      <c r="L182" s="366">
        <f>IFERROR(VLOOKUP($A182,'[6]Mo ta tinh luong - v6'!$B:$L,COLUMNS('[6]Mo ta tinh luong - v6'!$B$2:G182),0),0)</f>
        <v>0</v>
      </c>
      <c r="M182" s="366">
        <f>IFERROR(VLOOKUP($A182,'[6]Mo ta tinh luong - v6'!$B:$L,COLUMNS('[6]Mo ta tinh luong - v6'!$B$2:H182),0),0)</f>
        <v>0</v>
      </c>
      <c r="N182" s="366">
        <f>IFERROR(VLOOKUP($A182,'[6]Mo ta tinh luong - v6'!$B:$L,COLUMNS('[6]Mo ta tinh luong - v6'!$B$2:I182),0),0)</f>
        <v>0</v>
      </c>
      <c r="O182" s="366" t="s">
        <v>316</v>
      </c>
      <c r="P182" s="366" t="s">
        <v>95</v>
      </c>
    </row>
    <row r="183" spans="1:16">
      <c r="A183" s="366" t="s">
        <v>604</v>
      </c>
      <c r="B183" s="366" t="s">
        <v>605</v>
      </c>
      <c r="C183" s="366">
        <v>0</v>
      </c>
      <c r="D183" s="366" t="s">
        <v>17</v>
      </c>
      <c r="E183" s="366" t="str">
        <f t="shared" si="2"/>
        <v>HCM_CL_HSPCT_001</v>
      </c>
      <c r="F183" s="366">
        <f>IFERROR(VLOOKUP($A183,'[6]Mo ta tinh luong - v6'!$B:$L,COLUMNS('[6]Mo ta tinh luong - v6'!$B$2:J183),0),0)</f>
        <v>0</v>
      </c>
      <c r="G183" s="366">
        <f>IFERROR(VLOOKUP($A183,'[6]Mo ta tinh luong - v6'!$B:$L,COLUMNS('[6]Mo ta tinh luong - v6'!$B$2:B183),0),0)</f>
        <v>0</v>
      </c>
      <c r="H183" s="366">
        <f>IFERROR(VLOOKUP($A183,'[6]Mo ta tinh luong - v6'!$B:$L,COLUMNS('[6]Mo ta tinh luong - v6'!$B$2:C183),0),0)</f>
        <v>0</v>
      </c>
      <c r="I183" s="366">
        <f>IFERROR(VLOOKUP($A183,'[6]Mo ta tinh luong - v6'!$B:$L,COLUMNS('[6]Mo ta tinh luong - v6'!$B$2:D183),0),0)</f>
        <v>0</v>
      </c>
      <c r="J183" s="366">
        <f>IFERROR(VLOOKUP($A183,'[6]Mo ta tinh luong - v6'!$B:$L,COLUMNS('[6]Mo ta tinh luong - v6'!$B$2:E183),0),0)</f>
        <v>0</v>
      </c>
      <c r="K183" s="366">
        <f>IFERROR(VLOOKUP($A183,'[6]Mo ta tinh luong - v6'!$B:$L,COLUMNS('[6]Mo ta tinh luong - v6'!$B$2:F183),0),0)</f>
        <v>0</v>
      </c>
      <c r="L183" s="366">
        <f>IFERROR(VLOOKUP($A183,'[6]Mo ta tinh luong - v6'!$B:$L,COLUMNS('[6]Mo ta tinh luong - v6'!$B$2:G183),0),0)</f>
        <v>0</v>
      </c>
      <c r="M183" s="366">
        <f>IFERROR(VLOOKUP($A183,'[6]Mo ta tinh luong - v6'!$B:$L,COLUMNS('[6]Mo ta tinh luong - v6'!$B$2:H183),0),0)</f>
        <v>0</v>
      </c>
      <c r="N183" s="366">
        <f>IFERROR(VLOOKUP($A183,'[6]Mo ta tinh luong - v6'!$B:$L,COLUMNS('[6]Mo ta tinh luong - v6'!$B$2:I183),0),0)</f>
        <v>0</v>
      </c>
      <c r="O183" s="366" t="s">
        <v>316</v>
      </c>
      <c r="P183" s="366" t="s">
        <v>95</v>
      </c>
    </row>
    <row r="184" spans="1:16">
      <c r="A184" s="366" t="s">
        <v>606</v>
      </c>
      <c r="B184" s="366" t="s">
        <v>607</v>
      </c>
      <c r="C184" s="366">
        <v>0</v>
      </c>
      <c r="D184" s="366" t="s">
        <v>522</v>
      </c>
      <c r="E184" s="366" t="str">
        <f t="shared" si="2"/>
        <v>HCM_CL_HSPCT_002</v>
      </c>
      <c r="F184" s="366">
        <f>IFERROR(VLOOKUP($A184,'[6]Mo ta tinh luong - v6'!$B:$L,COLUMNS('[6]Mo ta tinh luong - v6'!$B$2:J184),0),0)</f>
        <v>0</v>
      </c>
      <c r="G184" s="366">
        <f>IFERROR(VLOOKUP($A184,'[6]Mo ta tinh luong - v6'!$B:$L,COLUMNS('[6]Mo ta tinh luong - v6'!$B$2:B184),0),0)</f>
        <v>0</v>
      </c>
      <c r="H184" s="366">
        <f>IFERROR(VLOOKUP($A184,'[6]Mo ta tinh luong - v6'!$B:$L,COLUMNS('[6]Mo ta tinh luong - v6'!$B$2:C184),0),0)</f>
        <v>0</v>
      </c>
      <c r="I184" s="366">
        <f>IFERROR(VLOOKUP($A184,'[6]Mo ta tinh luong - v6'!$B:$L,COLUMNS('[6]Mo ta tinh luong - v6'!$B$2:D184),0),0)</f>
        <v>0</v>
      </c>
      <c r="J184" s="366">
        <f>IFERROR(VLOOKUP($A184,'[6]Mo ta tinh luong - v6'!$B:$L,COLUMNS('[6]Mo ta tinh luong - v6'!$B$2:E184),0),0)</f>
        <v>0</v>
      </c>
      <c r="K184" s="366">
        <f>IFERROR(VLOOKUP($A184,'[6]Mo ta tinh luong - v6'!$B:$L,COLUMNS('[6]Mo ta tinh luong - v6'!$B$2:F184),0),0)</f>
        <v>0</v>
      </c>
      <c r="L184" s="366">
        <f>IFERROR(VLOOKUP($A184,'[6]Mo ta tinh luong - v6'!$B:$L,COLUMNS('[6]Mo ta tinh luong - v6'!$B$2:G184),0),0)</f>
        <v>0</v>
      </c>
      <c r="M184" s="366">
        <f>IFERROR(VLOOKUP($A184,'[6]Mo ta tinh luong - v6'!$B:$L,COLUMNS('[6]Mo ta tinh luong - v6'!$B$2:H184),0),0)</f>
        <v>0</v>
      </c>
      <c r="N184" s="366">
        <f>IFERROR(VLOOKUP($A184,'[6]Mo ta tinh luong - v6'!$B:$L,COLUMNS('[6]Mo ta tinh luong - v6'!$B$2:I184),0),0)</f>
        <v>0</v>
      </c>
      <c r="O184" s="366" t="s">
        <v>316</v>
      </c>
      <c r="P184" s="366" t="s">
        <v>95</v>
      </c>
    </row>
    <row r="185" spans="1:16">
      <c r="A185" s="366" t="s">
        <v>608</v>
      </c>
      <c r="B185" s="366" t="s">
        <v>609</v>
      </c>
      <c r="C185" s="366">
        <v>0</v>
      </c>
      <c r="D185" s="366" t="s">
        <v>336</v>
      </c>
      <c r="E185" s="366" t="str">
        <f t="shared" si="2"/>
        <v>HCM_CL_HSTLY_001</v>
      </c>
      <c r="F185" s="366">
        <f>IFERROR(VLOOKUP($A185,'[6]Mo ta tinh luong - v6'!$B:$L,COLUMNS('[6]Mo ta tinh luong - v6'!$B$2:J185),0),0)</f>
        <v>0</v>
      </c>
      <c r="G185" s="366">
        <f>IFERROR(VLOOKUP($A185,'[6]Mo ta tinh luong - v6'!$B:$L,COLUMNS('[6]Mo ta tinh luong - v6'!$B$2:B185),0),0)</f>
        <v>0</v>
      </c>
      <c r="H185" s="366">
        <f>IFERROR(VLOOKUP($A185,'[6]Mo ta tinh luong - v6'!$B:$L,COLUMNS('[6]Mo ta tinh luong - v6'!$B$2:C185),0),0)</f>
        <v>0</v>
      </c>
      <c r="I185" s="366">
        <f>IFERROR(VLOOKUP($A185,'[6]Mo ta tinh luong - v6'!$B:$L,COLUMNS('[6]Mo ta tinh luong - v6'!$B$2:D185),0),0)</f>
        <v>0</v>
      </c>
      <c r="J185" s="366">
        <f>IFERROR(VLOOKUP($A185,'[6]Mo ta tinh luong - v6'!$B:$L,COLUMNS('[6]Mo ta tinh luong - v6'!$B$2:E185),0),0)</f>
        <v>0</v>
      </c>
      <c r="K185" s="366">
        <f>IFERROR(VLOOKUP($A185,'[6]Mo ta tinh luong - v6'!$B:$L,COLUMNS('[6]Mo ta tinh luong - v6'!$B$2:F185),0),0)</f>
        <v>0</v>
      </c>
      <c r="L185" s="366">
        <f>IFERROR(VLOOKUP($A185,'[6]Mo ta tinh luong - v6'!$B:$L,COLUMNS('[6]Mo ta tinh luong - v6'!$B$2:G185),0),0)</f>
        <v>0</v>
      </c>
      <c r="M185" s="366">
        <f>IFERROR(VLOOKUP($A185,'[6]Mo ta tinh luong - v6'!$B:$L,COLUMNS('[6]Mo ta tinh luong - v6'!$B$2:H185),0),0)</f>
        <v>0</v>
      </c>
      <c r="N185" s="366">
        <f>IFERROR(VLOOKUP($A185,'[6]Mo ta tinh luong - v6'!$B:$L,COLUMNS('[6]Mo ta tinh luong - v6'!$B$2:I185),0),0)</f>
        <v>0</v>
      </c>
      <c r="O185" s="366" t="s">
        <v>316</v>
      </c>
      <c r="P185" s="366" t="s">
        <v>95</v>
      </c>
    </row>
    <row r="186" spans="1:16">
      <c r="A186" s="366" t="s">
        <v>610</v>
      </c>
      <c r="B186" s="366" t="s">
        <v>611</v>
      </c>
      <c r="C186" s="366">
        <v>0</v>
      </c>
      <c r="D186" s="366" t="s">
        <v>17</v>
      </c>
      <c r="E186" s="366" t="str">
        <f t="shared" si="2"/>
        <v>HCM_CL_HTAS1_001</v>
      </c>
      <c r="F186" s="366">
        <f>IFERROR(VLOOKUP($A186,'[6]Mo ta tinh luong - v6'!$B:$L,COLUMNS('[6]Mo ta tinh luong - v6'!$B$2:J186),0),0)</f>
        <v>0</v>
      </c>
      <c r="G186" s="366">
        <f>IFERROR(VLOOKUP($A186,'[6]Mo ta tinh luong - v6'!$B:$L,COLUMNS('[6]Mo ta tinh luong - v6'!$B$2:B186),0),0)</f>
        <v>0</v>
      </c>
      <c r="H186" s="366">
        <f>IFERROR(VLOOKUP($A186,'[6]Mo ta tinh luong - v6'!$B:$L,COLUMNS('[6]Mo ta tinh luong - v6'!$B$2:C186),0),0)</f>
        <v>0</v>
      </c>
      <c r="I186" s="366">
        <f>IFERROR(VLOOKUP($A186,'[6]Mo ta tinh luong - v6'!$B:$L,COLUMNS('[6]Mo ta tinh luong - v6'!$B$2:D186),0),0)</f>
        <v>0</v>
      </c>
      <c r="J186" s="366">
        <f>IFERROR(VLOOKUP($A186,'[6]Mo ta tinh luong - v6'!$B:$L,COLUMNS('[6]Mo ta tinh luong - v6'!$B$2:E186),0),0)</f>
        <v>0</v>
      </c>
      <c r="K186" s="366">
        <f>IFERROR(VLOOKUP($A186,'[6]Mo ta tinh luong - v6'!$B:$L,COLUMNS('[6]Mo ta tinh luong - v6'!$B$2:F186),0),0)</f>
        <v>0</v>
      </c>
      <c r="L186" s="366">
        <f>IFERROR(VLOOKUP($A186,'[6]Mo ta tinh luong - v6'!$B:$L,COLUMNS('[6]Mo ta tinh luong - v6'!$B$2:G186),0),0)</f>
        <v>0</v>
      </c>
      <c r="M186" s="366">
        <f>IFERROR(VLOOKUP($A186,'[6]Mo ta tinh luong - v6'!$B:$L,COLUMNS('[6]Mo ta tinh luong - v6'!$B$2:H186),0),0)</f>
        <v>0</v>
      </c>
      <c r="N186" s="366">
        <f>IFERROR(VLOOKUP($A186,'[6]Mo ta tinh luong - v6'!$B:$L,COLUMNS('[6]Mo ta tinh luong - v6'!$B$2:I186),0),0)</f>
        <v>0</v>
      </c>
      <c r="O186" s="366" t="s">
        <v>316</v>
      </c>
      <c r="P186" s="366" t="s">
        <v>95</v>
      </c>
    </row>
    <row r="187" spans="1:16">
      <c r="A187" s="366" t="s">
        <v>612</v>
      </c>
      <c r="B187" s="366" t="s">
        <v>613</v>
      </c>
      <c r="C187" s="366">
        <v>0</v>
      </c>
      <c r="D187" s="366" t="s">
        <v>17</v>
      </c>
      <c r="E187" s="366" t="str">
        <f t="shared" si="2"/>
        <v>HCM_CL_HUYPO_001</v>
      </c>
      <c r="F187" s="366">
        <f>IFERROR(VLOOKUP($A187,'[6]Mo ta tinh luong - v6'!$B:$L,COLUMNS('[6]Mo ta tinh luong - v6'!$B$2:J187),0),0)</f>
        <v>0</v>
      </c>
      <c r="G187" s="366">
        <f>IFERROR(VLOOKUP($A187,'[6]Mo ta tinh luong - v6'!$B:$L,COLUMNS('[6]Mo ta tinh luong - v6'!$B$2:B187),0),0)</f>
        <v>0</v>
      </c>
      <c r="H187" s="366">
        <f>IFERROR(VLOOKUP($A187,'[6]Mo ta tinh luong - v6'!$B:$L,COLUMNS('[6]Mo ta tinh luong - v6'!$B$2:C187),0),0)</f>
        <v>0</v>
      </c>
      <c r="I187" s="366">
        <f>IFERROR(VLOOKUP($A187,'[6]Mo ta tinh luong - v6'!$B:$L,COLUMNS('[6]Mo ta tinh luong - v6'!$B$2:D187),0),0)</f>
        <v>0</v>
      </c>
      <c r="J187" s="366">
        <f>IFERROR(VLOOKUP($A187,'[6]Mo ta tinh luong - v6'!$B:$L,COLUMNS('[6]Mo ta tinh luong - v6'!$B$2:E187),0),0)</f>
        <v>0</v>
      </c>
      <c r="K187" s="366">
        <f>IFERROR(VLOOKUP($A187,'[6]Mo ta tinh luong - v6'!$B:$L,COLUMNS('[6]Mo ta tinh luong - v6'!$B$2:F187),0),0)</f>
        <v>0</v>
      </c>
      <c r="L187" s="366">
        <f>IFERROR(VLOOKUP($A187,'[6]Mo ta tinh luong - v6'!$B:$L,COLUMNS('[6]Mo ta tinh luong - v6'!$B$2:G187),0),0)</f>
        <v>0</v>
      </c>
      <c r="M187" s="366">
        <f>IFERROR(VLOOKUP($A187,'[6]Mo ta tinh luong - v6'!$B:$L,COLUMNS('[6]Mo ta tinh luong - v6'!$B$2:H187),0),0)</f>
        <v>0</v>
      </c>
      <c r="N187" s="366">
        <f>IFERROR(VLOOKUP($A187,'[6]Mo ta tinh luong - v6'!$B:$L,COLUMNS('[6]Mo ta tinh luong - v6'!$B$2:I187),0),0)</f>
        <v>0</v>
      </c>
      <c r="O187" s="366" t="s">
        <v>316</v>
      </c>
      <c r="P187" s="366" t="s">
        <v>95</v>
      </c>
    </row>
    <row r="188" spans="1:16">
      <c r="A188" s="366" t="s">
        <v>217</v>
      </c>
      <c r="B188" s="366" t="s">
        <v>216</v>
      </c>
      <c r="C188" s="366">
        <v>0</v>
      </c>
      <c r="D188" s="366" t="s">
        <v>16</v>
      </c>
      <c r="E188" s="366" t="str">
        <f t="shared" si="2"/>
        <v>HCM_CL_INFOR_001</v>
      </c>
      <c r="F188" s="366">
        <f>IFERROR(VLOOKUP($A188,'[6]Mo ta tinh luong - v6'!$B:$L,COLUMNS('[6]Mo ta tinh luong - v6'!$B$2:J188),0),0)</f>
        <v>0</v>
      </c>
      <c r="G188" s="366">
        <f>IFERROR(VLOOKUP($A188,'[6]Mo ta tinh luong - v6'!$B:$L,COLUMNS('[6]Mo ta tinh luong - v6'!$B$2:B188),0),0)</f>
        <v>0</v>
      </c>
      <c r="H188" s="366">
        <f>IFERROR(VLOOKUP($A188,'[6]Mo ta tinh luong - v6'!$B:$L,COLUMNS('[6]Mo ta tinh luong - v6'!$B$2:C188),0),0)</f>
        <v>0</v>
      </c>
      <c r="I188" s="366">
        <f>IFERROR(VLOOKUP($A188,'[6]Mo ta tinh luong - v6'!$B:$L,COLUMNS('[6]Mo ta tinh luong - v6'!$B$2:D188),0),0)</f>
        <v>0</v>
      </c>
      <c r="J188" s="366">
        <f>IFERROR(VLOOKUP($A188,'[6]Mo ta tinh luong - v6'!$B:$L,COLUMNS('[6]Mo ta tinh luong - v6'!$B$2:E188),0),0)</f>
        <v>0</v>
      </c>
      <c r="K188" s="366">
        <f>IFERROR(VLOOKUP($A188,'[6]Mo ta tinh luong - v6'!$B:$L,COLUMNS('[6]Mo ta tinh luong - v6'!$B$2:F188),0),0)</f>
        <v>0</v>
      </c>
      <c r="L188" s="366">
        <f>IFERROR(VLOOKUP($A188,'[6]Mo ta tinh luong - v6'!$B:$L,COLUMNS('[6]Mo ta tinh luong - v6'!$B$2:G188),0),0)</f>
        <v>0</v>
      </c>
      <c r="M188" s="366">
        <f>IFERROR(VLOOKUP($A188,'[6]Mo ta tinh luong - v6'!$B:$L,COLUMNS('[6]Mo ta tinh luong - v6'!$B$2:H188),0),0)</f>
        <v>0</v>
      </c>
      <c r="N188" s="366">
        <f>IFERROR(VLOOKUP($A188,'[6]Mo ta tinh luong - v6'!$B:$L,COLUMNS('[6]Mo ta tinh luong - v6'!$B$2:I188),0),0)</f>
        <v>0</v>
      </c>
      <c r="O188" s="366" t="s">
        <v>316</v>
      </c>
      <c r="P188" s="366" t="s">
        <v>95</v>
      </c>
    </row>
    <row r="189" spans="1:16">
      <c r="A189" s="366" t="s">
        <v>213</v>
      </c>
      <c r="B189" s="366" t="s">
        <v>212</v>
      </c>
      <c r="C189" s="366">
        <v>0</v>
      </c>
      <c r="D189" s="366" t="s">
        <v>17</v>
      </c>
      <c r="E189" s="366" t="str">
        <f t="shared" si="2"/>
        <v>HCM_CL_INFOR_002</v>
      </c>
      <c r="F189" s="366">
        <f>IFERROR(VLOOKUP($A189,'[6]Mo ta tinh luong - v6'!$B:$L,COLUMNS('[6]Mo ta tinh luong - v6'!$B$2:J189),0),0)</f>
        <v>5</v>
      </c>
      <c r="G189" s="366" t="str">
        <f>IFERROR(VLOOKUP($A189,'[6]Mo ta tinh luong - v6'!$B:$L,COLUMNS('[6]Mo ta tinh luong - v6'!$B$2:B189),0),0)</f>
        <v>HCM_CL_INFOR_002</v>
      </c>
      <c r="H189" s="366" t="str">
        <f>IFERROR(VLOOKUP($A189,'[6]Mo ta tinh luong - v6'!$B:$L,COLUMNS('[6]Mo ta tinh luong - v6'!$B$2:C189),0),0)</f>
        <v>Thực hiện thu thập thông tin thị trường</v>
      </c>
      <c r="I189" s="366" t="str">
        <f>IFERROR(VLOOKUP($A189,'[6]Mo ta tinh luong - v6'!$B:$L,COLUMNS('[6]Mo ta tinh luong - v6'!$B$2:D189),0),0)</f>
        <v>NV Thu Cước,TT+NV Tổ KDOL,
Tổ Trưởng Tổ Bán Hàng,
NV KDĐB, NV QL Điểm Bán</v>
      </c>
      <c r="J189" s="366" t="str">
        <f>IFERROR(VLOOKUP($A189,'[6]Mo ta tinh luong - v6'!$B:$L,COLUMNS('[6]Mo ta tinh luong - v6'!$B$2:E189),0),0)</f>
        <v>Chí Nguyên</v>
      </c>
      <c r="K189" s="366" t="str">
        <f>IFERROR(VLOOKUP($A189,'[6]Mo ta tinh luong - v6'!$B:$L,COLUMNS('[6]Mo ta tinh luong - v6'!$B$2:F189),0),0)</f>
        <v>PĐH - Vân</v>
      </c>
      <c r="L189" s="366" t="str">
        <f>IFERROR(VLOOKUP($A189,'[6]Mo ta tinh luong - v6'!$B:$L,COLUMNS('[6]Mo ta tinh luong - v6'!$B$2:G189),0),0)</f>
        <v xml:space="preserve">P.ĐH gửi cho các đơn vị trên group Điều hành kênh - nguồn dữ liệu web nctt.vnpt.vn </v>
      </c>
      <c r="M189" s="366" t="str">
        <f>IFERROR(VLOOKUP($A189,'[6]Mo ta tinh luong - v6'!$B:$L,COLUMNS('[6]Mo ta tinh luong - v6'!$B$2:H189),0),0)</f>
        <v>Nhân viên Thu cước thực hiện cập nhật thông tin thị trường từ App HTKD, Nếu có cập nhật sẽ được tính hoàn thành</v>
      </c>
      <c r="N189" s="366" t="str">
        <f>IFERROR(VLOOKUP($A189,'[6]Mo ta tinh luong - v6'!$B:$L,COLUMNS('[6]Mo ta tinh luong - v6'!$B$2:I189),0),0)</f>
        <v xml:space="preserve">lấy số liệu do P.ĐH cung cấp </v>
      </c>
      <c r="O189" s="366" t="s">
        <v>316</v>
      </c>
      <c r="P189" s="366" t="s">
        <v>95</v>
      </c>
    </row>
    <row r="190" spans="1:16">
      <c r="A190" s="366" t="s">
        <v>139</v>
      </c>
      <c r="B190" s="366" t="s">
        <v>138</v>
      </c>
      <c r="C190" s="366" t="s">
        <v>1264</v>
      </c>
      <c r="D190" s="366" t="s">
        <v>17</v>
      </c>
      <c r="E190" s="366" t="str">
        <f t="shared" si="2"/>
        <v>HCM_CL_INFOR_003</v>
      </c>
      <c r="F190" s="366">
        <f>IFERROR(VLOOKUP($A190,'[6]Mo ta tinh luong - v6'!$B:$L,COLUMNS('[6]Mo ta tinh luong - v6'!$B$2:J190),0),0)</f>
        <v>0</v>
      </c>
      <c r="G190" s="366">
        <f>IFERROR(VLOOKUP($A190,'[6]Mo ta tinh luong - v6'!$B:$L,COLUMNS('[6]Mo ta tinh luong - v6'!$B$2:B190),0),0)</f>
        <v>0</v>
      </c>
      <c r="H190" s="366">
        <f>IFERROR(VLOOKUP($A190,'[6]Mo ta tinh luong - v6'!$B:$L,COLUMNS('[6]Mo ta tinh luong - v6'!$B$2:C190),0),0)</f>
        <v>0</v>
      </c>
      <c r="I190" s="366">
        <f>IFERROR(VLOOKUP($A190,'[6]Mo ta tinh luong - v6'!$B:$L,COLUMNS('[6]Mo ta tinh luong - v6'!$B$2:D190),0),0)</f>
        <v>0</v>
      </c>
      <c r="J190" s="366">
        <f>IFERROR(VLOOKUP($A190,'[6]Mo ta tinh luong - v6'!$B:$L,COLUMNS('[6]Mo ta tinh luong - v6'!$B$2:E190),0),0)</f>
        <v>0</v>
      </c>
      <c r="K190" s="366">
        <f>IFERROR(VLOOKUP($A190,'[6]Mo ta tinh luong - v6'!$B:$L,COLUMNS('[6]Mo ta tinh luong - v6'!$B$2:F190),0),0)</f>
        <v>0</v>
      </c>
      <c r="L190" s="366">
        <f>IFERROR(VLOOKUP($A190,'[6]Mo ta tinh luong - v6'!$B:$L,COLUMNS('[6]Mo ta tinh luong - v6'!$B$2:G190),0),0)</f>
        <v>0</v>
      </c>
      <c r="M190" s="366">
        <f>IFERROR(VLOOKUP($A190,'[6]Mo ta tinh luong - v6'!$B:$L,COLUMNS('[6]Mo ta tinh luong - v6'!$B$2:H190),0),0)</f>
        <v>0</v>
      </c>
      <c r="N190" s="366">
        <f>IFERROR(VLOOKUP($A190,'[6]Mo ta tinh luong - v6'!$B:$L,COLUMNS('[6]Mo ta tinh luong - v6'!$B$2:I190),0),0)</f>
        <v>0</v>
      </c>
      <c r="O190" s="366" t="s">
        <v>316</v>
      </c>
      <c r="P190" s="366" t="s">
        <v>95</v>
      </c>
    </row>
    <row r="191" spans="1:16">
      <c r="A191" s="366" t="s">
        <v>614</v>
      </c>
      <c r="B191" s="366" t="s">
        <v>281</v>
      </c>
      <c r="C191" s="366">
        <v>0</v>
      </c>
      <c r="D191" s="366" t="s">
        <v>17</v>
      </c>
      <c r="E191" s="366" t="str">
        <f t="shared" si="2"/>
        <v>HCM_CL_INFOR_004</v>
      </c>
      <c r="F191" s="366">
        <f>IFERROR(VLOOKUP($A191,'[6]Mo ta tinh luong - v6'!$B:$L,COLUMNS('[6]Mo ta tinh luong - v6'!$B$2:J191),0),0)</f>
        <v>6</v>
      </c>
      <c r="G191" s="366" t="str">
        <f>IFERROR(VLOOKUP($A191,'[6]Mo ta tinh luong - v6'!$B:$L,COLUMNS('[6]Mo ta tinh luong - v6'!$B$2:B191),0),0)</f>
        <v>HCM_CL_INFOR_004</v>
      </c>
      <c r="H191" s="366" t="str">
        <f>IFERROR(VLOOKUP($A191,'[6]Mo ta tinh luong - v6'!$B:$L,COLUMNS('[6]Mo ta tinh luong - v6'!$B$2:C191),0),0)</f>
        <v>Tỷ lệ nhân viên thực hiện thu thập thông tin thị trường</v>
      </c>
      <c r="I191" s="366" t="str">
        <f>IFERROR(VLOOKUP($A191,'[6]Mo ta tinh luong - v6'!$B:$L,COLUMNS('[6]Mo ta tinh luong - v6'!$B$2:D191),0),0)</f>
        <v>PGĐ BHKV,TT+NV Tổ KDOL,NV QLĐBán,
TT Tổ Bán Hàng,Tổ Trưởng KDĐB</v>
      </c>
      <c r="J191" s="366" t="str">
        <f>IFERROR(VLOOKUP($A191,'[6]Mo ta tinh luong - v6'!$B:$L,COLUMNS('[6]Mo ta tinh luong - v6'!$B$2:E191),0),0)</f>
        <v>Chí Nguyên</v>
      </c>
      <c r="K191" s="366" t="str">
        <f>IFERROR(VLOOKUP($A191,'[6]Mo ta tinh luong - v6'!$B:$L,COLUMNS('[6]Mo ta tinh luong - v6'!$B$2:F191),0),0)</f>
        <v>PĐH - Vân</v>
      </c>
      <c r="L191" s="366" t="str">
        <f>IFERROR(VLOOKUP($A191,'[6]Mo ta tinh luong - v6'!$B:$L,COLUMNS('[6]Mo ta tinh luong - v6'!$B$2:G191),0),0)</f>
        <v xml:space="preserve">P.ĐH gửi cho các đơn vị trên group Điều hành kênh - nguồn dữ liệu web  nctt.vnpt.vn </v>
      </c>
      <c r="M191" s="366" t="str">
        <f>IFERROR(VLOOKUP($A191,'[6]Mo ta tinh luong - v6'!$B:$L,COLUMNS('[6]Mo ta tinh luong - v6'!$B$2:H191),0),0)</f>
        <v>Tổng số user nhân viên KDĐB (NVCT+CTV) của tổ thực hiện cập nhật thông tin thị trường từ App HTKD/ Tổng số nhân viên KDĐB</v>
      </c>
      <c r="N191" s="366" t="str">
        <f>IFERROR(VLOOKUP($A191,'[6]Mo ta tinh luong - v6'!$B:$L,COLUMNS('[6]Mo ta tinh luong - v6'!$B$2:I191),0),0)</f>
        <v>lấy số liệu do P.ĐH cung cấp</v>
      </c>
      <c r="O191" s="366" t="s">
        <v>316</v>
      </c>
      <c r="P191" s="366" t="s">
        <v>95</v>
      </c>
    </row>
    <row r="192" spans="1:16">
      <c r="A192" s="366" t="s">
        <v>615</v>
      </c>
      <c r="B192" s="366" t="s">
        <v>616</v>
      </c>
      <c r="C192" s="366">
        <v>0</v>
      </c>
      <c r="D192" s="366" t="s">
        <v>17</v>
      </c>
      <c r="E192" s="366" t="str">
        <f t="shared" si="2"/>
        <v>HCM_CL_KENHH_001</v>
      </c>
      <c r="F192" s="366">
        <f>IFERROR(VLOOKUP($A192,'[6]Mo ta tinh luong - v6'!$B:$L,COLUMNS('[6]Mo ta tinh luong - v6'!$B$2:J192),0),0)</f>
        <v>0</v>
      </c>
      <c r="G192" s="366">
        <f>IFERROR(VLOOKUP($A192,'[6]Mo ta tinh luong - v6'!$B:$L,COLUMNS('[6]Mo ta tinh luong - v6'!$B$2:B192),0),0)</f>
        <v>0</v>
      </c>
      <c r="H192" s="366">
        <f>IFERROR(VLOOKUP($A192,'[6]Mo ta tinh luong - v6'!$B:$L,COLUMNS('[6]Mo ta tinh luong - v6'!$B$2:C192),0),0)</f>
        <v>0</v>
      </c>
      <c r="I192" s="366">
        <f>IFERROR(VLOOKUP($A192,'[6]Mo ta tinh luong - v6'!$B:$L,COLUMNS('[6]Mo ta tinh luong - v6'!$B$2:D192),0),0)</f>
        <v>0</v>
      </c>
      <c r="J192" s="366">
        <f>IFERROR(VLOOKUP($A192,'[6]Mo ta tinh luong - v6'!$B:$L,COLUMNS('[6]Mo ta tinh luong - v6'!$B$2:E192),0),0)</f>
        <v>0</v>
      </c>
      <c r="K192" s="366">
        <f>IFERROR(VLOOKUP($A192,'[6]Mo ta tinh luong - v6'!$B:$L,COLUMNS('[6]Mo ta tinh luong - v6'!$B$2:F192),0),0)</f>
        <v>0</v>
      </c>
      <c r="L192" s="366">
        <f>IFERROR(VLOOKUP($A192,'[6]Mo ta tinh luong - v6'!$B:$L,COLUMNS('[6]Mo ta tinh luong - v6'!$B$2:G192),0),0)</f>
        <v>0</v>
      </c>
      <c r="M192" s="366">
        <f>IFERROR(VLOOKUP($A192,'[6]Mo ta tinh luong - v6'!$B:$L,COLUMNS('[6]Mo ta tinh luong - v6'!$B$2:H192),0),0)</f>
        <v>0</v>
      </c>
      <c r="N192" s="366">
        <f>IFERROR(VLOOKUP($A192,'[6]Mo ta tinh luong - v6'!$B:$L,COLUMNS('[6]Mo ta tinh luong - v6'!$B$2:I192),0),0)</f>
        <v>0</v>
      </c>
      <c r="O192" s="366" t="s">
        <v>316</v>
      </c>
      <c r="P192" s="366" t="s">
        <v>95</v>
      </c>
    </row>
    <row r="193" spans="1:16">
      <c r="A193" s="366" t="s">
        <v>617</v>
      </c>
      <c r="B193" s="366" t="s">
        <v>618</v>
      </c>
      <c r="C193" s="366">
        <v>0</v>
      </c>
      <c r="D193" s="366" t="s">
        <v>17</v>
      </c>
      <c r="E193" s="366" t="str">
        <f t="shared" si="2"/>
        <v>HCM_CL_KENHH_002</v>
      </c>
      <c r="F193" s="366">
        <f>IFERROR(VLOOKUP($A193,'[6]Mo ta tinh luong - v6'!$B:$L,COLUMNS('[6]Mo ta tinh luong - v6'!$B$2:J193),0),0)</f>
        <v>0</v>
      </c>
      <c r="G193" s="366">
        <f>IFERROR(VLOOKUP($A193,'[6]Mo ta tinh luong - v6'!$B:$L,COLUMNS('[6]Mo ta tinh luong - v6'!$B$2:B193),0),0)</f>
        <v>0</v>
      </c>
      <c r="H193" s="366">
        <f>IFERROR(VLOOKUP($A193,'[6]Mo ta tinh luong - v6'!$B:$L,COLUMNS('[6]Mo ta tinh luong - v6'!$B$2:C193),0),0)</f>
        <v>0</v>
      </c>
      <c r="I193" s="366">
        <f>IFERROR(VLOOKUP($A193,'[6]Mo ta tinh luong - v6'!$B:$L,COLUMNS('[6]Mo ta tinh luong - v6'!$B$2:D193),0),0)</f>
        <v>0</v>
      </c>
      <c r="J193" s="366">
        <f>IFERROR(VLOOKUP($A193,'[6]Mo ta tinh luong - v6'!$B:$L,COLUMNS('[6]Mo ta tinh luong - v6'!$B$2:E193),0),0)</f>
        <v>0</v>
      </c>
      <c r="K193" s="366">
        <f>IFERROR(VLOOKUP($A193,'[6]Mo ta tinh luong - v6'!$B:$L,COLUMNS('[6]Mo ta tinh luong - v6'!$B$2:F193),0),0)</f>
        <v>0</v>
      </c>
      <c r="L193" s="366">
        <f>IFERROR(VLOOKUP($A193,'[6]Mo ta tinh luong - v6'!$B:$L,COLUMNS('[6]Mo ta tinh luong - v6'!$B$2:G193),0),0)</f>
        <v>0</v>
      </c>
      <c r="M193" s="366">
        <f>IFERROR(VLOOKUP($A193,'[6]Mo ta tinh luong - v6'!$B:$L,COLUMNS('[6]Mo ta tinh luong - v6'!$B$2:H193),0),0)</f>
        <v>0</v>
      </c>
      <c r="N193" s="366">
        <f>IFERROR(VLOOKUP($A193,'[6]Mo ta tinh luong - v6'!$B:$L,COLUMNS('[6]Mo ta tinh luong - v6'!$B$2:I193),0),0)</f>
        <v>0</v>
      </c>
      <c r="O193" s="366" t="s">
        <v>316</v>
      </c>
      <c r="P193" s="366" t="s">
        <v>95</v>
      </c>
    </row>
    <row r="194" spans="1:16">
      <c r="A194" s="366" t="s">
        <v>619</v>
      </c>
      <c r="B194" s="366" t="s">
        <v>620</v>
      </c>
      <c r="C194" s="366">
        <v>0</v>
      </c>
      <c r="D194" s="366" t="s">
        <v>17</v>
      </c>
      <c r="E194" s="366" t="str">
        <f t="shared" si="2"/>
        <v>HCM_CL_KHMON_001</v>
      </c>
      <c r="F194" s="366">
        <f>IFERROR(VLOOKUP($A194,'[6]Mo ta tinh luong - v6'!$B:$L,COLUMNS('[6]Mo ta tinh luong - v6'!$B$2:J194),0),0)</f>
        <v>0</v>
      </c>
      <c r="G194" s="366">
        <f>IFERROR(VLOOKUP($A194,'[6]Mo ta tinh luong - v6'!$B:$L,COLUMNS('[6]Mo ta tinh luong - v6'!$B$2:B194),0),0)</f>
        <v>0</v>
      </c>
      <c r="H194" s="366">
        <f>IFERROR(VLOOKUP($A194,'[6]Mo ta tinh luong - v6'!$B:$L,COLUMNS('[6]Mo ta tinh luong - v6'!$B$2:C194),0),0)</f>
        <v>0</v>
      </c>
      <c r="I194" s="366">
        <f>IFERROR(VLOOKUP($A194,'[6]Mo ta tinh luong - v6'!$B:$L,COLUMNS('[6]Mo ta tinh luong - v6'!$B$2:D194),0),0)</f>
        <v>0</v>
      </c>
      <c r="J194" s="366">
        <f>IFERROR(VLOOKUP($A194,'[6]Mo ta tinh luong - v6'!$B:$L,COLUMNS('[6]Mo ta tinh luong - v6'!$B$2:E194),0),0)</f>
        <v>0</v>
      </c>
      <c r="K194" s="366">
        <f>IFERROR(VLOOKUP($A194,'[6]Mo ta tinh luong - v6'!$B:$L,COLUMNS('[6]Mo ta tinh luong - v6'!$B$2:F194),0),0)</f>
        <v>0</v>
      </c>
      <c r="L194" s="366">
        <f>IFERROR(VLOOKUP($A194,'[6]Mo ta tinh luong - v6'!$B:$L,COLUMNS('[6]Mo ta tinh luong - v6'!$B$2:G194),0),0)</f>
        <v>0</v>
      </c>
      <c r="M194" s="366">
        <f>IFERROR(VLOOKUP($A194,'[6]Mo ta tinh luong - v6'!$B:$L,COLUMNS('[6]Mo ta tinh luong - v6'!$B$2:H194),0),0)</f>
        <v>0</v>
      </c>
      <c r="N194" s="366">
        <f>IFERROR(VLOOKUP($A194,'[6]Mo ta tinh luong - v6'!$B:$L,COLUMNS('[6]Mo ta tinh luong - v6'!$B$2:I194),0),0)</f>
        <v>0</v>
      </c>
      <c r="O194" s="366" t="s">
        <v>316</v>
      </c>
      <c r="P194" s="366" t="s">
        <v>95</v>
      </c>
    </row>
    <row r="195" spans="1:16">
      <c r="A195" s="366" t="s">
        <v>621</v>
      </c>
      <c r="B195" s="366" t="s">
        <v>622</v>
      </c>
      <c r="C195" s="366">
        <v>0</v>
      </c>
      <c r="D195" s="366" t="s">
        <v>17</v>
      </c>
      <c r="E195" s="366" t="str">
        <f t="shared" ref="E195:E258" si="3">A195</f>
        <v>HCM_CL_KHMON_002</v>
      </c>
      <c r="F195" s="366">
        <f>IFERROR(VLOOKUP($A195,'[6]Mo ta tinh luong - v6'!$B:$L,COLUMNS('[6]Mo ta tinh luong - v6'!$B$2:J195),0),0)</f>
        <v>0</v>
      </c>
      <c r="G195" s="366">
        <f>IFERROR(VLOOKUP($A195,'[6]Mo ta tinh luong - v6'!$B:$L,COLUMNS('[6]Mo ta tinh luong - v6'!$B$2:B195),0),0)</f>
        <v>0</v>
      </c>
      <c r="H195" s="366">
        <f>IFERROR(VLOOKUP($A195,'[6]Mo ta tinh luong - v6'!$B:$L,COLUMNS('[6]Mo ta tinh luong - v6'!$B$2:C195),0),0)</f>
        <v>0</v>
      </c>
      <c r="I195" s="366">
        <f>IFERROR(VLOOKUP($A195,'[6]Mo ta tinh luong - v6'!$B:$L,COLUMNS('[6]Mo ta tinh luong - v6'!$B$2:D195),0),0)</f>
        <v>0</v>
      </c>
      <c r="J195" s="366">
        <f>IFERROR(VLOOKUP($A195,'[6]Mo ta tinh luong - v6'!$B:$L,COLUMNS('[6]Mo ta tinh luong - v6'!$B$2:E195),0),0)</f>
        <v>0</v>
      </c>
      <c r="K195" s="366">
        <f>IFERROR(VLOOKUP($A195,'[6]Mo ta tinh luong - v6'!$B:$L,COLUMNS('[6]Mo ta tinh luong - v6'!$B$2:F195),0),0)</f>
        <v>0</v>
      </c>
      <c r="L195" s="366">
        <f>IFERROR(VLOOKUP($A195,'[6]Mo ta tinh luong - v6'!$B:$L,COLUMNS('[6]Mo ta tinh luong - v6'!$B$2:G195),0),0)</f>
        <v>0</v>
      </c>
      <c r="M195" s="366">
        <f>IFERROR(VLOOKUP($A195,'[6]Mo ta tinh luong - v6'!$B:$L,COLUMNS('[6]Mo ta tinh luong - v6'!$B$2:H195),0),0)</f>
        <v>0</v>
      </c>
      <c r="N195" s="366">
        <f>IFERROR(VLOOKUP($A195,'[6]Mo ta tinh luong - v6'!$B:$L,COLUMNS('[6]Mo ta tinh luong - v6'!$B$2:I195),0),0)</f>
        <v>0</v>
      </c>
      <c r="O195" s="366" t="s">
        <v>316</v>
      </c>
      <c r="P195" s="366" t="s">
        <v>95</v>
      </c>
    </row>
    <row r="196" spans="1:16">
      <c r="A196" s="366" t="s">
        <v>623</v>
      </c>
      <c r="B196" s="366" t="s">
        <v>624</v>
      </c>
      <c r="C196" s="366">
        <v>0</v>
      </c>
      <c r="D196" s="366" t="s">
        <v>17</v>
      </c>
      <c r="E196" s="366" t="str">
        <f t="shared" si="3"/>
        <v>HCM_CL_LOGON_001</v>
      </c>
      <c r="F196" s="366">
        <f>IFERROR(VLOOKUP($A196,'[6]Mo ta tinh luong - v6'!$B:$L,COLUMNS('[6]Mo ta tinh luong - v6'!$B$2:J196),0),0)</f>
        <v>0</v>
      </c>
      <c r="G196" s="366">
        <f>IFERROR(VLOOKUP($A196,'[6]Mo ta tinh luong - v6'!$B:$L,COLUMNS('[6]Mo ta tinh luong - v6'!$B$2:B196),0),0)</f>
        <v>0</v>
      </c>
      <c r="H196" s="366">
        <f>IFERROR(VLOOKUP($A196,'[6]Mo ta tinh luong - v6'!$B:$L,COLUMNS('[6]Mo ta tinh luong - v6'!$B$2:C196),0),0)</f>
        <v>0</v>
      </c>
      <c r="I196" s="366">
        <f>IFERROR(VLOOKUP($A196,'[6]Mo ta tinh luong - v6'!$B:$L,COLUMNS('[6]Mo ta tinh luong - v6'!$B$2:D196),0),0)</f>
        <v>0</v>
      </c>
      <c r="J196" s="366">
        <f>IFERROR(VLOOKUP($A196,'[6]Mo ta tinh luong - v6'!$B:$L,COLUMNS('[6]Mo ta tinh luong - v6'!$B$2:E196),0),0)</f>
        <v>0</v>
      </c>
      <c r="K196" s="366">
        <f>IFERROR(VLOOKUP($A196,'[6]Mo ta tinh luong - v6'!$B:$L,COLUMNS('[6]Mo ta tinh luong - v6'!$B$2:F196),0),0)</f>
        <v>0</v>
      </c>
      <c r="L196" s="366">
        <f>IFERROR(VLOOKUP($A196,'[6]Mo ta tinh luong - v6'!$B:$L,COLUMNS('[6]Mo ta tinh luong - v6'!$B$2:G196),0),0)</f>
        <v>0</v>
      </c>
      <c r="M196" s="366">
        <f>IFERROR(VLOOKUP($A196,'[6]Mo ta tinh luong - v6'!$B:$L,COLUMNS('[6]Mo ta tinh luong - v6'!$B$2:H196),0),0)</f>
        <v>0</v>
      </c>
      <c r="N196" s="366">
        <f>IFERROR(VLOOKUP($A196,'[6]Mo ta tinh luong - v6'!$B:$L,COLUMNS('[6]Mo ta tinh luong - v6'!$B$2:I196),0),0)</f>
        <v>0</v>
      </c>
      <c r="O196" s="366" t="s">
        <v>316</v>
      </c>
      <c r="P196" s="366" t="s">
        <v>95</v>
      </c>
    </row>
    <row r="197" spans="1:16">
      <c r="A197" s="366" t="s">
        <v>625</v>
      </c>
      <c r="B197" s="366" t="s">
        <v>626</v>
      </c>
      <c r="C197" s="366">
        <v>0</v>
      </c>
      <c r="D197" s="366" t="s">
        <v>17</v>
      </c>
      <c r="E197" s="366" t="str">
        <f t="shared" si="3"/>
        <v>HCM_CL_MCALL_001</v>
      </c>
      <c r="F197" s="366">
        <f>IFERROR(VLOOKUP($A197,'[6]Mo ta tinh luong - v6'!$B:$L,COLUMNS('[6]Mo ta tinh luong - v6'!$B$2:J197),0),0)</f>
        <v>0</v>
      </c>
      <c r="G197" s="366">
        <f>IFERROR(VLOOKUP($A197,'[6]Mo ta tinh luong - v6'!$B:$L,COLUMNS('[6]Mo ta tinh luong - v6'!$B$2:B197),0),0)</f>
        <v>0</v>
      </c>
      <c r="H197" s="366">
        <f>IFERROR(VLOOKUP($A197,'[6]Mo ta tinh luong - v6'!$B:$L,COLUMNS('[6]Mo ta tinh luong - v6'!$B$2:C197),0),0)</f>
        <v>0</v>
      </c>
      <c r="I197" s="366">
        <f>IFERROR(VLOOKUP($A197,'[6]Mo ta tinh luong - v6'!$B:$L,COLUMNS('[6]Mo ta tinh luong - v6'!$B$2:D197),0),0)</f>
        <v>0</v>
      </c>
      <c r="J197" s="366">
        <f>IFERROR(VLOOKUP($A197,'[6]Mo ta tinh luong - v6'!$B:$L,COLUMNS('[6]Mo ta tinh luong - v6'!$B$2:E197),0),0)</f>
        <v>0</v>
      </c>
      <c r="K197" s="366">
        <f>IFERROR(VLOOKUP($A197,'[6]Mo ta tinh luong - v6'!$B:$L,COLUMNS('[6]Mo ta tinh luong - v6'!$B$2:F197),0),0)</f>
        <v>0</v>
      </c>
      <c r="L197" s="366">
        <f>IFERROR(VLOOKUP($A197,'[6]Mo ta tinh luong - v6'!$B:$L,COLUMNS('[6]Mo ta tinh luong - v6'!$B$2:G197),0),0)</f>
        <v>0</v>
      </c>
      <c r="M197" s="366">
        <f>IFERROR(VLOOKUP($A197,'[6]Mo ta tinh luong - v6'!$B:$L,COLUMNS('[6]Mo ta tinh luong - v6'!$B$2:H197),0),0)</f>
        <v>0</v>
      </c>
      <c r="N197" s="366">
        <f>IFERROR(VLOOKUP($A197,'[6]Mo ta tinh luong - v6'!$B:$L,COLUMNS('[6]Mo ta tinh luong - v6'!$B$2:I197),0),0)</f>
        <v>0</v>
      </c>
      <c r="O197" s="366" t="s">
        <v>316</v>
      </c>
      <c r="P197" s="366" t="s">
        <v>95</v>
      </c>
    </row>
    <row r="198" spans="1:16">
      <c r="A198" s="366" t="s">
        <v>627</v>
      </c>
      <c r="B198" s="366" t="s">
        <v>628</v>
      </c>
      <c r="C198" s="366">
        <v>0</v>
      </c>
      <c r="D198" s="366" t="s">
        <v>17</v>
      </c>
      <c r="E198" s="366" t="str">
        <f t="shared" si="3"/>
        <v>HCM_CL_MCUOC_001</v>
      </c>
      <c r="F198" s="366">
        <f>IFERROR(VLOOKUP($A198,'[6]Mo ta tinh luong - v6'!$B:$L,COLUMNS('[6]Mo ta tinh luong - v6'!$B$2:J198),0),0)</f>
        <v>0</v>
      </c>
      <c r="G198" s="366">
        <f>IFERROR(VLOOKUP($A198,'[6]Mo ta tinh luong - v6'!$B:$L,COLUMNS('[6]Mo ta tinh luong - v6'!$B$2:B198),0),0)</f>
        <v>0</v>
      </c>
      <c r="H198" s="366">
        <f>IFERROR(VLOOKUP($A198,'[6]Mo ta tinh luong - v6'!$B:$L,COLUMNS('[6]Mo ta tinh luong - v6'!$B$2:C198),0),0)</f>
        <v>0</v>
      </c>
      <c r="I198" s="366">
        <f>IFERROR(VLOOKUP($A198,'[6]Mo ta tinh luong - v6'!$B:$L,COLUMNS('[6]Mo ta tinh luong - v6'!$B$2:D198),0),0)</f>
        <v>0</v>
      </c>
      <c r="J198" s="366">
        <f>IFERROR(VLOOKUP($A198,'[6]Mo ta tinh luong - v6'!$B:$L,COLUMNS('[6]Mo ta tinh luong - v6'!$B$2:E198),0),0)</f>
        <v>0</v>
      </c>
      <c r="K198" s="366">
        <f>IFERROR(VLOOKUP($A198,'[6]Mo ta tinh luong - v6'!$B:$L,COLUMNS('[6]Mo ta tinh luong - v6'!$B$2:F198),0),0)</f>
        <v>0</v>
      </c>
      <c r="L198" s="366">
        <f>IFERROR(VLOOKUP($A198,'[6]Mo ta tinh luong - v6'!$B:$L,COLUMNS('[6]Mo ta tinh luong - v6'!$B$2:G198),0),0)</f>
        <v>0</v>
      </c>
      <c r="M198" s="366">
        <f>IFERROR(VLOOKUP($A198,'[6]Mo ta tinh luong - v6'!$B:$L,COLUMNS('[6]Mo ta tinh luong - v6'!$B$2:H198),0),0)</f>
        <v>0</v>
      </c>
      <c r="N198" s="366">
        <f>IFERROR(VLOOKUP($A198,'[6]Mo ta tinh luong - v6'!$B:$L,COLUMNS('[6]Mo ta tinh luong - v6'!$B$2:I198),0),0)</f>
        <v>0</v>
      </c>
      <c r="O198" s="366" t="s">
        <v>316</v>
      </c>
      <c r="P198" s="366" t="s">
        <v>95</v>
      </c>
    </row>
    <row r="199" spans="1:16">
      <c r="A199" s="366" t="s">
        <v>629</v>
      </c>
      <c r="B199" s="366" t="s">
        <v>630</v>
      </c>
      <c r="C199" s="366">
        <v>0</v>
      </c>
      <c r="D199" s="366" t="s">
        <v>17</v>
      </c>
      <c r="E199" s="366" t="str">
        <f t="shared" si="3"/>
        <v>HCM_CL_MNPPO_001</v>
      </c>
      <c r="F199" s="366">
        <f>IFERROR(VLOOKUP($A199,'[6]Mo ta tinh luong - v6'!$B:$L,COLUMNS('[6]Mo ta tinh luong - v6'!$B$2:J199),0),0)</f>
        <v>0</v>
      </c>
      <c r="G199" s="366">
        <f>IFERROR(VLOOKUP($A199,'[6]Mo ta tinh luong - v6'!$B:$L,COLUMNS('[6]Mo ta tinh luong - v6'!$B$2:B199),0),0)</f>
        <v>0</v>
      </c>
      <c r="H199" s="366">
        <f>IFERROR(VLOOKUP($A199,'[6]Mo ta tinh luong - v6'!$B:$L,COLUMNS('[6]Mo ta tinh luong - v6'!$B$2:C199),0),0)</f>
        <v>0</v>
      </c>
      <c r="I199" s="366">
        <f>IFERROR(VLOOKUP($A199,'[6]Mo ta tinh luong - v6'!$B:$L,COLUMNS('[6]Mo ta tinh luong - v6'!$B$2:D199),0),0)</f>
        <v>0</v>
      </c>
      <c r="J199" s="366">
        <f>IFERROR(VLOOKUP($A199,'[6]Mo ta tinh luong - v6'!$B:$L,COLUMNS('[6]Mo ta tinh luong - v6'!$B$2:E199),0),0)</f>
        <v>0</v>
      </c>
      <c r="K199" s="366">
        <f>IFERROR(VLOOKUP($A199,'[6]Mo ta tinh luong - v6'!$B:$L,COLUMNS('[6]Mo ta tinh luong - v6'!$B$2:F199),0),0)</f>
        <v>0</v>
      </c>
      <c r="L199" s="366">
        <f>IFERROR(VLOOKUP($A199,'[6]Mo ta tinh luong - v6'!$B:$L,COLUMNS('[6]Mo ta tinh luong - v6'!$B$2:G199),0),0)</f>
        <v>0</v>
      </c>
      <c r="M199" s="366">
        <f>IFERROR(VLOOKUP($A199,'[6]Mo ta tinh luong - v6'!$B:$L,COLUMNS('[6]Mo ta tinh luong - v6'!$B$2:H199),0),0)</f>
        <v>0</v>
      </c>
      <c r="N199" s="366">
        <f>IFERROR(VLOOKUP($A199,'[6]Mo ta tinh luong - v6'!$B:$L,COLUMNS('[6]Mo ta tinh luong - v6'!$B$2:I199),0),0)</f>
        <v>0</v>
      </c>
      <c r="O199" s="366" t="s">
        <v>316</v>
      </c>
      <c r="P199" s="366" t="s">
        <v>95</v>
      </c>
    </row>
    <row r="200" spans="1:16">
      <c r="A200" s="366" t="s">
        <v>631</v>
      </c>
      <c r="B200" s="366" t="s">
        <v>632</v>
      </c>
      <c r="C200" s="366">
        <v>0</v>
      </c>
      <c r="D200" s="366" t="s">
        <v>17</v>
      </c>
      <c r="E200" s="366" t="str">
        <f t="shared" si="3"/>
        <v>HCM_CL_MNPPO_002</v>
      </c>
      <c r="F200" s="366">
        <f>IFERROR(VLOOKUP($A200,'[6]Mo ta tinh luong - v6'!$B:$L,COLUMNS('[6]Mo ta tinh luong - v6'!$B$2:J200),0),0)</f>
        <v>0</v>
      </c>
      <c r="G200" s="366">
        <f>IFERROR(VLOOKUP($A200,'[6]Mo ta tinh luong - v6'!$B:$L,COLUMNS('[6]Mo ta tinh luong - v6'!$B$2:B200),0),0)</f>
        <v>0</v>
      </c>
      <c r="H200" s="366">
        <f>IFERROR(VLOOKUP($A200,'[6]Mo ta tinh luong - v6'!$B:$L,COLUMNS('[6]Mo ta tinh luong - v6'!$B$2:C200),0),0)</f>
        <v>0</v>
      </c>
      <c r="I200" s="366">
        <f>IFERROR(VLOOKUP($A200,'[6]Mo ta tinh luong - v6'!$B:$L,COLUMNS('[6]Mo ta tinh luong - v6'!$B$2:D200),0),0)</f>
        <v>0</v>
      </c>
      <c r="J200" s="366">
        <f>IFERROR(VLOOKUP($A200,'[6]Mo ta tinh luong - v6'!$B:$L,COLUMNS('[6]Mo ta tinh luong - v6'!$B$2:E200),0),0)</f>
        <v>0</v>
      </c>
      <c r="K200" s="366">
        <f>IFERROR(VLOOKUP($A200,'[6]Mo ta tinh luong - v6'!$B:$L,COLUMNS('[6]Mo ta tinh luong - v6'!$B$2:F200),0),0)</f>
        <v>0</v>
      </c>
      <c r="L200" s="366">
        <f>IFERROR(VLOOKUP($A200,'[6]Mo ta tinh luong - v6'!$B:$L,COLUMNS('[6]Mo ta tinh luong - v6'!$B$2:G200),0),0)</f>
        <v>0</v>
      </c>
      <c r="M200" s="366">
        <f>IFERROR(VLOOKUP($A200,'[6]Mo ta tinh luong - v6'!$B:$L,COLUMNS('[6]Mo ta tinh luong - v6'!$B$2:H200),0),0)</f>
        <v>0</v>
      </c>
      <c r="N200" s="366">
        <f>IFERROR(VLOOKUP($A200,'[6]Mo ta tinh luong - v6'!$B:$L,COLUMNS('[6]Mo ta tinh luong - v6'!$B$2:I200),0),0)</f>
        <v>0</v>
      </c>
      <c r="O200" s="366" t="s">
        <v>316</v>
      </c>
      <c r="P200" s="366" t="s">
        <v>95</v>
      </c>
    </row>
    <row r="201" spans="1:16">
      <c r="A201" s="366" t="s">
        <v>633</v>
      </c>
      <c r="B201" s="366" t="s">
        <v>634</v>
      </c>
      <c r="C201" s="366">
        <v>0</v>
      </c>
      <c r="D201" s="366" t="s">
        <v>17</v>
      </c>
      <c r="E201" s="366" t="str">
        <f t="shared" si="3"/>
        <v>HCM_CL_OBCKD_001</v>
      </c>
      <c r="F201" s="366">
        <f>IFERROR(VLOOKUP($A201,'[6]Mo ta tinh luong - v6'!$B:$L,COLUMNS('[6]Mo ta tinh luong - v6'!$B$2:J201),0),0)</f>
        <v>0</v>
      </c>
      <c r="G201" s="366">
        <f>IFERROR(VLOOKUP($A201,'[6]Mo ta tinh luong - v6'!$B:$L,COLUMNS('[6]Mo ta tinh luong - v6'!$B$2:B201),0),0)</f>
        <v>0</v>
      </c>
      <c r="H201" s="366">
        <f>IFERROR(VLOOKUP($A201,'[6]Mo ta tinh luong - v6'!$B:$L,COLUMNS('[6]Mo ta tinh luong - v6'!$B$2:C201),0),0)</f>
        <v>0</v>
      </c>
      <c r="I201" s="366">
        <f>IFERROR(VLOOKUP($A201,'[6]Mo ta tinh luong - v6'!$B:$L,COLUMNS('[6]Mo ta tinh luong - v6'!$B$2:D201),0),0)</f>
        <v>0</v>
      </c>
      <c r="J201" s="366">
        <f>IFERROR(VLOOKUP($A201,'[6]Mo ta tinh luong - v6'!$B:$L,COLUMNS('[6]Mo ta tinh luong - v6'!$B$2:E201),0),0)</f>
        <v>0</v>
      </c>
      <c r="K201" s="366">
        <f>IFERROR(VLOOKUP($A201,'[6]Mo ta tinh luong - v6'!$B:$L,COLUMNS('[6]Mo ta tinh luong - v6'!$B$2:F201),0),0)</f>
        <v>0</v>
      </c>
      <c r="L201" s="366">
        <f>IFERROR(VLOOKUP($A201,'[6]Mo ta tinh luong - v6'!$B:$L,COLUMNS('[6]Mo ta tinh luong - v6'!$B$2:G201),0),0)</f>
        <v>0</v>
      </c>
      <c r="M201" s="366">
        <f>IFERROR(VLOOKUP($A201,'[6]Mo ta tinh luong - v6'!$B:$L,COLUMNS('[6]Mo ta tinh luong - v6'!$B$2:H201),0),0)</f>
        <v>0</v>
      </c>
      <c r="N201" s="366">
        <f>IFERROR(VLOOKUP($A201,'[6]Mo ta tinh luong - v6'!$B:$L,COLUMNS('[6]Mo ta tinh luong - v6'!$B$2:I201),0),0)</f>
        <v>0</v>
      </c>
      <c r="O201" s="366" t="s">
        <v>316</v>
      </c>
      <c r="P201" s="366" t="s">
        <v>95</v>
      </c>
    </row>
    <row r="202" spans="1:16">
      <c r="A202" s="366" t="s">
        <v>239</v>
      </c>
      <c r="B202" s="366" t="s">
        <v>110</v>
      </c>
      <c r="C202" s="366">
        <v>0</v>
      </c>
      <c r="D202" s="366" t="s">
        <v>17</v>
      </c>
      <c r="E202" s="366" t="str">
        <f t="shared" si="3"/>
        <v>HCM_CL_OBCKD_002</v>
      </c>
      <c r="F202" s="366">
        <f>IFERROR(VLOOKUP($A202,'[6]Mo ta tinh luong - v6'!$B:$L,COLUMNS('[6]Mo ta tinh luong - v6'!$B$2:J202),0),0)</f>
        <v>7</v>
      </c>
      <c r="G202" s="366" t="str">
        <f>IFERROR(VLOOKUP($A202,'[6]Mo ta tinh luong - v6'!$B:$L,COLUMNS('[6]Mo ta tinh luong - v6'!$B$2:B202),0),0)</f>
        <v>HCM_CL_OBCKD_002</v>
      </c>
      <c r="H202" s="366" t="str">
        <f>IFERROR(VLOOKUP($A202,'[6]Mo ta tinh luong - v6'!$B:$L,COLUMNS('[6]Mo ta tinh luong - v6'!$B$2:C202),0),0)</f>
        <v>Tỷ lệ thuê bao OB gia hạn thành công</v>
      </c>
      <c r="I202" s="366" t="str">
        <f>IFERROR(VLOOKUP($A202,'[6]Mo ta tinh luong - v6'!$B:$L,COLUMNS('[6]Mo ta tinh luong - v6'!$B$2:D202),0),0)</f>
        <v>NV OB Tiếp Thị,
Tổ Trưởng Tổ OB/Telesale</v>
      </c>
      <c r="J202" s="366" t="str">
        <f>IFERROR(VLOOKUP($A202,'[6]Mo ta tinh luong - v6'!$B:$L,COLUMNS('[6]Mo ta tinh luong - v6'!$B$2:E202),0),0)</f>
        <v>Bích Thủy</v>
      </c>
      <c r="K202" s="366">
        <f>IFERROR(VLOOKUP($A202,'[6]Mo ta tinh luong - v6'!$B:$L,COLUMNS('[6]Mo ta tinh luong - v6'!$B$2:F202),0),0)</f>
        <v>0</v>
      </c>
      <c r="L202" s="366" t="str">
        <f>IFERROR(VLOOKUP($A202,'[6]Mo ta tinh luong - v6'!$B:$L,COLUMNS('[6]Mo ta tinh luong - v6'!$B$2:G202),0),0)</f>
        <v>Báo cáo OB tập trung - CCOS</v>
      </c>
      <c r="M202" s="366">
        <f>IFERROR(VLOOKUP($A202,'[6]Mo ta tinh luong - v6'!$B:$L,COLUMNS('[6]Mo ta tinh luong - v6'!$B$2:H202),0),0)</f>
        <v>0</v>
      </c>
      <c r="N202" s="366" t="str">
        <f>IFERROR(VLOOKUP($A202,'[6]Mo ta tinh luong - v6'!$B:$L,COLUMNS('[6]Mo ta tinh luong - v6'!$B$2:I202),0),0)</f>
        <v>- Xuất báo cáo OBTT trên CCOS, không xử lý thêm</v>
      </c>
      <c r="O202" s="366" t="s">
        <v>316</v>
      </c>
      <c r="P202" s="366" t="s">
        <v>95</v>
      </c>
    </row>
    <row r="203" spans="1:16">
      <c r="A203" s="366" t="s">
        <v>238</v>
      </c>
      <c r="B203" s="366" t="s">
        <v>112</v>
      </c>
      <c r="C203" s="366">
        <v>0</v>
      </c>
      <c r="D203" s="366" t="s">
        <v>17</v>
      </c>
      <c r="E203" s="366" t="str">
        <f t="shared" si="3"/>
        <v>HCM_CL_OBCKD_003</v>
      </c>
      <c r="F203" s="366">
        <f>IFERROR(VLOOKUP($A203,'[6]Mo ta tinh luong - v6'!$B:$L,COLUMNS('[6]Mo ta tinh luong - v6'!$B$2:J203),0),0)</f>
        <v>8</v>
      </c>
      <c r="G203" s="366" t="str">
        <f>IFERROR(VLOOKUP($A203,'[6]Mo ta tinh luong - v6'!$B:$L,COLUMNS('[6]Mo ta tinh luong - v6'!$B$2:B203),0),0)</f>
        <v>HCM_CL_OBCKD_003</v>
      </c>
      <c r="H203" s="366" t="str">
        <f>IFERROR(VLOOKUP($A203,'[6]Mo ta tinh luong - v6'!$B:$L,COLUMNS('[6]Mo ta tinh luong - v6'!$B$2:C203),0),0)</f>
        <v>Tỷ lệ OB gia hạn</v>
      </c>
      <c r="I203" s="366" t="str">
        <f>IFERROR(VLOOKUP($A203,'[6]Mo ta tinh luong - v6'!$B:$L,COLUMNS('[6]Mo ta tinh luong - v6'!$B$2:D203),0),0)</f>
        <v>Tổ Trưởng Tổ OB/Telesale,
Nhân Viên OB Tiếp Thị</v>
      </c>
      <c r="J203" s="366" t="str">
        <f>IFERROR(VLOOKUP($A203,'[6]Mo ta tinh luong - v6'!$B:$L,COLUMNS('[6]Mo ta tinh luong - v6'!$B$2:E203),0),0)</f>
        <v>Chí Nguyên</v>
      </c>
      <c r="K203" s="366">
        <f>IFERROR(VLOOKUP($A203,'[6]Mo ta tinh luong - v6'!$B:$L,COLUMNS('[6]Mo ta tinh luong - v6'!$B$2:F203),0),0)</f>
        <v>0</v>
      </c>
      <c r="L203" s="366" t="str">
        <f>IFERROR(VLOOKUP($A203,'[6]Mo ta tinh luong - v6'!$B:$L,COLUMNS('[6]Mo ta tinh luong - v6'!$B$2:G203),0),0)</f>
        <v>Báo cáo DS TB OB - IPCC</v>
      </c>
      <c r="M203" s="366" t="str">
        <f>IFERROR(VLOOKUP($A203,'[6]Mo ta tinh luong - v6'!$B:$L,COLUMNS('[6]Mo ta tinh luong - v6'!$B$2:H203),0),0)</f>
        <v>Số lượng thuê bao đã OB / Tổng số lượng thuê bao giao OB gia hạn</v>
      </c>
      <c r="N203" s="366" t="str">
        <f>IFERROR(VLOOKUP($A203,'[6]Mo ta tinh luong - v6'!$B:$L,COLUMNS('[6]Mo ta tinh luong - v6'!$B$2:I203),0),0)</f>
        <v>- Vào CT ipcc lấy danh sách đã OB
'- Đếm số lượng TB đã OB</v>
      </c>
      <c r="O203" s="366" t="s">
        <v>316</v>
      </c>
      <c r="P203" s="366" t="s">
        <v>95</v>
      </c>
    </row>
    <row r="204" spans="1:16">
      <c r="A204" s="366" t="s">
        <v>635</v>
      </c>
      <c r="B204" s="366" t="s">
        <v>636</v>
      </c>
      <c r="C204" s="366">
        <v>0</v>
      </c>
      <c r="D204" s="366" t="s">
        <v>17</v>
      </c>
      <c r="E204" s="366" t="str">
        <f t="shared" si="3"/>
        <v>HCM_CL_OBCKD_004</v>
      </c>
      <c r="F204" s="366">
        <f>IFERROR(VLOOKUP($A204,'[6]Mo ta tinh luong - v6'!$B:$L,COLUMNS('[6]Mo ta tinh luong - v6'!$B$2:J204),0),0)</f>
        <v>0</v>
      </c>
      <c r="G204" s="366">
        <f>IFERROR(VLOOKUP($A204,'[6]Mo ta tinh luong - v6'!$B:$L,COLUMNS('[6]Mo ta tinh luong - v6'!$B$2:B204),0),0)</f>
        <v>0</v>
      </c>
      <c r="H204" s="366">
        <f>IFERROR(VLOOKUP($A204,'[6]Mo ta tinh luong - v6'!$B:$L,COLUMNS('[6]Mo ta tinh luong - v6'!$B$2:C204),0),0)</f>
        <v>0</v>
      </c>
      <c r="I204" s="366">
        <f>IFERROR(VLOOKUP($A204,'[6]Mo ta tinh luong - v6'!$B:$L,COLUMNS('[6]Mo ta tinh luong - v6'!$B$2:D204),0),0)</f>
        <v>0</v>
      </c>
      <c r="J204" s="366">
        <f>IFERROR(VLOOKUP($A204,'[6]Mo ta tinh luong - v6'!$B:$L,COLUMNS('[6]Mo ta tinh luong - v6'!$B$2:E204),0),0)</f>
        <v>0</v>
      </c>
      <c r="K204" s="366">
        <f>IFERROR(VLOOKUP($A204,'[6]Mo ta tinh luong - v6'!$B:$L,COLUMNS('[6]Mo ta tinh luong - v6'!$B$2:F204),0),0)</f>
        <v>0</v>
      </c>
      <c r="L204" s="366">
        <f>IFERROR(VLOOKUP($A204,'[6]Mo ta tinh luong - v6'!$B:$L,COLUMNS('[6]Mo ta tinh luong - v6'!$B$2:G204),0),0)</f>
        <v>0</v>
      </c>
      <c r="M204" s="366">
        <f>IFERROR(VLOOKUP($A204,'[6]Mo ta tinh luong - v6'!$B:$L,COLUMNS('[6]Mo ta tinh luong - v6'!$B$2:H204),0),0)</f>
        <v>0</v>
      </c>
      <c r="N204" s="366">
        <f>IFERROR(VLOOKUP($A204,'[6]Mo ta tinh luong - v6'!$B:$L,COLUMNS('[6]Mo ta tinh luong - v6'!$B$2:I204),0),0)</f>
        <v>0</v>
      </c>
      <c r="O204" s="366" t="s">
        <v>316</v>
      </c>
      <c r="P204" s="366" t="s">
        <v>95</v>
      </c>
    </row>
    <row r="205" spans="1:16">
      <c r="A205" s="366" t="s">
        <v>1238</v>
      </c>
      <c r="B205" s="366" t="s">
        <v>301</v>
      </c>
      <c r="C205" s="366" t="s">
        <v>1264</v>
      </c>
      <c r="D205" s="366" t="s">
        <v>17</v>
      </c>
      <c r="E205" s="366" t="str">
        <f t="shared" si="3"/>
        <v>HCM_CL_OBCKD_005</v>
      </c>
      <c r="F205" s="366">
        <f>IFERROR(VLOOKUP($A205,'[6]Mo ta tinh luong - v6'!$B:$L,COLUMNS('[6]Mo ta tinh luong - v6'!$B$2:J205),0),0)</f>
        <v>0</v>
      </c>
      <c r="G205" s="366">
        <f>IFERROR(VLOOKUP($A205,'[6]Mo ta tinh luong - v6'!$B:$L,COLUMNS('[6]Mo ta tinh luong - v6'!$B$2:B205),0),0)</f>
        <v>0</v>
      </c>
      <c r="H205" s="366">
        <f>IFERROR(VLOOKUP($A205,'[6]Mo ta tinh luong - v6'!$B:$L,COLUMNS('[6]Mo ta tinh luong - v6'!$B$2:C205),0),0)</f>
        <v>0</v>
      </c>
      <c r="I205" s="366">
        <f>IFERROR(VLOOKUP($A205,'[6]Mo ta tinh luong - v6'!$B:$L,COLUMNS('[6]Mo ta tinh luong - v6'!$B$2:D205),0),0)</f>
        <v>0</v>
      </c>
      <c r="J205" s="366">
        <f>IFERROR(VLOOKUP($A205,'[6]Mo ta tinh luong - v6'!$B:$L,COLUMNS('[6]Mo ta tinh luong - v6'!$B$2:E205),0),0)</f>
        <v>0</v>
      </c>
      <c r="K205" s="366">
        <f>IFERROR(VLOOKUP($A205,'[6]Mo ta tinh luong - v6'!$B:$L,COLUMNS('[6]Mo ta tinh luong - v6'!$B$2:F205),0),0)</f>
        <v>0</v>
      </c>
      <c r="L205" s="366">
        <f>IFERROR(VLOOKUP($A205,'[6]Mo ta tinh luong - v6'!$B:$L,COLUMNS('[6]Mo ta tinh luong - v6'!$B$2:G205),0),0)</f>
        <v>0</v>
      </c>
      <c r="M205" s="366">
        <f>IFERROR(VLOOKUP($A205,'[6]Mo ta tinh luong - v6'!$B:$L,COLUMNS('[6]Mo ta tinh luong - v6'!$B$2:H205),0),0)</f>
        <v>0</v>
      </c>
      <c r="N205" s="366">
        <f>IFERROR(VLOOKUP($A205,'[6]Mo ta tinh luong - v6'!$B:$L,COLUMNS('[6]Mo ta tinh luong - v6'!$B$2:I205),0),0)</f>
        <v>0</v>
      </c>
      <c r="O205" s="366" t="s">
        <v>316</v>
      </c>
      <c r="P205" s="366" t="s">
        <v>95</v>
      </c>
    </row>
    <row r="206" spans="1:16">
      <c r="A206" s="366" t="s">
        <v>1239</v>
      </c>
      <c r="B206" s="366" t="s">
        <v>300</v>
      </c>
      <c r="C206" s="366" t="s">
        <v>1264</v>
      </c>
      <c r="D206" s="366" t="s">
        <v>17</v>
      </c>
      <c r="E206" s="366" t="str">
        <f t="shared" si="3"/>
        <v>HCM_CL_OBCKN_001</v>
      </c>
      <c r="F206" s="366">
        <f>IFERROR(VLOOKUP($A206,'[6]Mo ta tinh luong - v6'!$B:$L,COLUMNS('[6]Mo ta tinh luong - v6'!$B$2:J206),0),0)</f>
        <v>0</v>
      </c>
      <c r="G206" s="366">
        <f>IFERROR(VLOOKUP($A206,'[6]Mo ta tinh luong - v6'!$B:$L,COLUMNS('[6]Mo ta tinh luong - v6'!$B$2:B206),0),0)</f>
        <v>0</v>
      </c>
      <c r="H206" s="366">
        <f>IFERROR(VLOOKUP($A206,'[6]Mo ta tinh luong - v6'!$B:$L,COLUMNS('[6]Mo ta tinh luong - v6'!$B$2:C206),0),0)</f>
        <v>0</v>
      </c>
      <c r="I206" s="366">
        <f>IFERROR(VLOOKUP($A206,'[6]Mo ta tinh luong - v6'!$B:$L,COLUMNS('[6]Mo ta tinh luong - v6'!$B$2:D206),0),0)</f>
        <v>0</v>
      </c>
      <c r="J206" s="366">
        <f>IFERROR(VLOOKUP($A206,'[6]Mo ta tinh luong - v6'!$B:$L,COLUMNS('[6]Mo ta tinh luong - v6'!$B$2:E206),0),0)</f>
        <v>0</v>
      </c>
      <c r="K206" s="366">
        <f>IFERROR(VLOOKUP($A206,'[6]Mo ta tinh luong - v6'!$B:$L,COLUMNS('[6]Mo ta tinh luong - v6'!$B$2:F206),0),0)</f>
        <v>0</v>
      </c>
      <c r="L206" s="366">
        <f>IFERROR(VLOOKUP($A206,'[6]Mo ta tinh luong - v6'!$B:$L,COLUMNS('[6]Mo ta tinh luong - v6'!$B$2:G206),0),0)</f>
        <v>0</v>
      </c>
      <c r="M206" s="366">
        <f>IFERROR(VLOOKUP($A206,'[6]Mo ta tinh luong - v6'!$B:$L,COLUMNS('[6]Mo ta tinh luong - v6'!$B$2:H206),0),0)</f>
        <v>0</v>
      </c>
      <c r="N206" s="366">
        <f>IFERROR(VLOOKUP($A206,'[6]Mo ta tinh luong - v6'!$B:$L,COLUMNS('[6]Mo ta tinh luong - v6'!$B$2:I206),0),0)</f>
        <v>0</v>
      </c>
      <c r="O206" s="366" t="s">
        <v>316</v>
      </c>
      <c r="P206" s="366" t="s">
        <v>95</v>
      </c>
    </row>
    <row r="207" spans="1:16">
      <c r="A207" s="366" t="s">
        <v>637</v>
      </c>
      <c r="B207" s="366" t="s">
        <v>638</v>
      </c>
      <c r="C207" s="366">
        <v>0</v>
      </c>
      <c r="D207" s="366" t="s">
        <v>17</v>
      </c>
      <c r="E207" s="366" t="str">
        <f t="shared" si="3"/>
        <v>HCM_CL_OBDAI_001</v>
      </c>
      <c r="F207" s="366">
        <f>IFERROR(VLOOKUP($A207,'[6]Mo ta tinh luong - v6'!$B:$L,COLUMNS('[6]Mo ta tinh luong - v6'!$B$2:J207),0),0)</f>
        <v>0</v>
      </c>
      <c r="G207" s="366">
        <f>IFERROR(VLOOKUP($A207,'[6]Mo ta tinh luong - v6'!$B:$L,COLUMNS('[6]Mo ta tinh luong - v6'!$B$2:B207),0),0)</f>
        <v>0</v>
      </c>
      <c r="H207" s="366">
        <f>IFERROR(VLOOKUP($A207,'[6]Mo ta tinh luong - v6'!$B:$L,COLUMNS('[6]Mo ta tinh luong - v6'!$B$2:C207),0),0)</f>
        <v>0</v>
      </c>
      <c r="I207" s="366">
        <f>IFERROR(VLOOKUP($A207,'[6]Mo ta tinh luong - v6'!$B:$L,COLUMNS('[6]Mo ta tinh luong - v6'!$B$2:D207),0),0)</f>
        <v>0</v>
      </c>
      <c r="J207" s="366">
        <f>IFERROR(VLOOKUP($A207,'[6]Mo ta tinh luong - v6'!$B:$L,COLUMNS('[6]Mo ta tinh luong - v6'!$B$2:E207),0),0)</f>
        <v>0</v>
      </c>
      <c r="K207" s="366">
        <f>IFERROR(VLOOKUP($A207,'[6]Mo ta tinh luong - v6'!$B:$L,COLUMNS('[6]Mo ta tinh luong - v6'!$B$2:F207),0),0)</f>
        <v>0</v>
      </c>
      <c r="L207" s="366">
        <f>IFERROR(VLOOKUP($A207,'[6]Mo ta tinh luong - v6'!$B:$L,COLUMNS('[6]Mo ta tinh luong - v6'!$B$2:G207),0),0)</f>
        <v>0</v>
      </c>
      <c r="M207" s="366">
        <f>IFERROR(VLOOKUP($A207,'[6]Mo ta tinh luong - v6'!$B:$L,COLUMNS('[6]Mo ta tinh luong - v6'!$B$2:H207),0),0)</f>
        <v>0</v>
      </c>
      <c r="N207" s="366">
        <f>IFERROR(VLOOKUP($A207,'[6]Mo ta tinh luong - v6'!$B:$L,COLUMNS('[6]Mo ta tinh luong - v6'!$B$2:I207),0),0)</f>
        <v>0</v>
      </c>
      <c r="O207" s="366" t="s">
        <v>316</v>
      </c>
      <c r="P207" s="366" t="s">
        <v>95</v>
      </c>
    </row>
    <row r="208" spans="1:16">
      <c r="A208" s="366" t="s">
        <v>639</v>
      </c>
      <c r="B208" s="366" t="s">
        <v>640</v>
      </c>
      <c r="C208" s="366">
        <v>0</v>
      </c>
      <c r="D208" s="366" t="s">
        <v>17</v>
      </c>
      <c r="E208" s="366" t="str">
        <f t="shared" si="3"/>
        <v>HCM_CL_OBDAI_002</v>
      </c>
      <c r="F208" s="366">
        <f>IFERROR(VLOOKUP($A208,'[6]Mo ta tinh luong - v6'!$B:$L,COLUMNS('[6]Mo ta tinh luong - v6'!$B$2:J208),0),0)</f>
        <v>0</v>
      </c>
      <c r="G208" s="366">
        <f>IFERROR(VLOOKUP($A208,'[6]Mo ta tinh luong - v6'!$B:$L,COLUMNS('[6]Mo ta tinh luong - v6'!$B$2:B208),0),0)</f>
        <v>0</v>
      </c>
      <c r="H208" s="366">
        <f>IFERROR(VLOOKUP($A208,'[6]Mo ta tinh luong - v6'!$B:$L,COLUMNS('[6]Mo ta tinh luong - v6'!$B$2:C208),0),0)</f>
        <v>0</v>
      </c>
      <c r="I208" s="366">
        <f>IFERROR(VLOOKUP($A208,'[6]Mo ta tinh luong - v6'!$B:$L,COLUMNS('[6]Mo ta tinh luong - v6'!$B$2:D208),0),0)</f>
        <v>0</v>
      </c>
      <c r="J208" s="366">
        <f>IFERROR(VLOOKUP($A208,'[6]Mo ta tinh luong - v6'!$B:$L,COLUMNS('[6]Mo ta tinh luong - v6'!$B$2:E208),0),0)</f>
        <v>0</v>
      </c>
      <c r="K208" s="366">
        <f>IFERROR(VLOOKUP($A208,'[6]Mo ta tinh luong - v6'!$B:$L,COLUMNS('[6]Mo ta tinh luong - v6'!$B$2:F208),0),0)</f>
        <v>0</v>
      </c>
      <c r="L208" s="366">
        <f>IFERROR(VLOOKUP($A208,'[6]Mo ta tinh luong - v6'!$B:$L,COLUMNS('[6]Mo ta tinh luong - v6'!$B$2:G208),0),0)</f>
        <v>0</v>
      </c>
      <c r="M208" s="366">
        <f>IFERROR(VLOOKUP($A208,'[6]Mo ta tinh luong - v6'!$B:$L,COLUMNS('[6]Mo ta tinh luong - v6'!$B$2:H208),0),0)</f>
        <v>0</v>
      </c>
      <c r="N208" s="366">
        <f>IFERROR(VLOOKUP($A208,'[6]Mo ta tinh luong - v6'!$B:$L,COLUMNS('[6]Mo ta tinh luong - v6'!$B$2:I208),0),0)</f>
        <v>0</v>
      </c>
      <c r="O208" s="366" t="s">
        <v>316</v>
      </c>
      <c r="P208" s="366" t="s">
        <v>95</v>
      </c>
    </row>
    <row r="209" spans="1:16">
      <c r="A209" s="366" t="s">
        <v>641</v>
      </c>
      <c r="B209" s="366" t="s">
        <v>642</v>
      </c>
      <c r="C209" s="366">
        <v>0</v>
      </c>
      <c r="D209" s="366" t="s">
        <v>17</v>
      </c>
      <c r="E209" s="366" t="str">
        <f t="shared" si="3"/>
        <v>HCM_CL_OBDAI_003</v>
      </c>
      <c r="F209" s="366">
        <f>IFERROR(VLOOKUP($A209,'[6]Mo ta tinh luong - v6'!$B:$L,COLUMNS('[6]Mo ta tinh luong - v6'!$B$2:J209),0),0)</f>
        <v>0</v>
      </c>
      <c r="G209" s="366">
        <f>IFERROR(VLOOKUP($A209,'[6]Mo ta tinh luong - v6'!$B:$L,COLUMNS('[6]Mo ta tinh luong - v6'!$B$2:B209),0),0)</f>
        <v>0</v>
      </c>
      <c r="H209" s="366">
        <f>IFERROR(VLOOKUP($A209,'[6]Mo ta tinh luong - v6'!$B:$L,COLUMNS('[6]Mo ta tinh luong - v6'!$B$2:C209),0),0)</f>
        <v>0</v>
      </c>
      <c r="I209" s="366">
        <f>IFERROR(VLOOKUP($A209,'[6]Mo ta tinh luong - v6'!$B:$L,COLUMNS('[6]Mo ta tinh luong - v6'!$B$2:D209),0),0)</f>
        <v>0</v>
      </c>
      <c r="J209" s="366">
        <f>IFERROR(VLOOKUP($A209,'[6]Mo ta tinh luong - v6'!$B:$L,COLUMNS('[6]Mo ta tinh luong - v6'!$B$2:E209),0),0)</f>
        <v>0</v>
      </c>
      <c r="K209" s="366">
        <f>IFERROR(VLOOKUP($A209,'[6]Mo ta tinh luong - v6'!$B:$L,COLUMNS('[6]Mo ta tinh luong - v6'!$B$2:F209),0),0)</f>
        <v>0</v>
      </c>
      <c r="L209" s="366">
        <f>IFERROR(VLOOKUP($A209,'[6]Mo ta tinh luong - v6'!$B:$L,COLUMNS('[6]Mo ta tinh luong - v6'!$B$2:G209),0),0)</f>
        <v>0</v>
      </c>
      <c r="M209" s="366">
        <f>IFERROR(VLOOKUP($A209,'[6]Mo ta tinh luong - v6'!$B:$L,COLUMNS('[6]Mo ta tinh luong - v6'!$B$2:H209),0),0)</f>
        <v>0</v>
      </c>
      <c r="N209" s="366">
        <f>IFERROR(VLOOKUP($A209,'[6]Mo ta tinh luong - v6'!$B:$L,COLUMNS('[6]Mo ta tinh luong - v6'!$B$2:I209),0),0)</f>
        <v>0</v>
      </c>
      <c r="O209" s="366" t="s">
        <v>316</v>
      </c>
      <c r="P209" s="366" t="s">
        <v>95</v>
      </c>
    </row>
    <row r="210" spans="1:16">
      <c r="A210" s="366" t="s">
        <v>643</v>
      </c>
      <c r="B210" s="366" t="s">
        <v>644</v>
      </c>
      <c r="C210" s="366">
        <v>0</v>
      </c>
      <c r="D210" s="366" t="s">
        <v>17</v>
      </c>
      <c r="E210" s="366" t="str">
        <f t="shared" si="3"/>
        <v>HCM_CL_OBDAI_004</v>
      </c>
      <c r="F210" s="366">
        <f>IFERROR(VLOOKUP($A210,'[6]Mo ta tinh luong - v6'!$B:$L,COLUMNS('[6]Mo ta tinh luong - v6'!$B$2:J210),0),0)</f>
        <v>0</v>
      </c>
      <c r="G210" s="366">
        <f>IFERROR(VLOOKUP($A210,'[6]Mo ta tinh luong - v6'!$B:$L,COLUMNS('[6]Mo ta tinh luong - v6'!$B$2:B210),0),0)</f>
        <v>0</v>
      </c>
      <c r="H210" s="366">
        <f>IFERROR(VLOOKUP($A210,'[6]Mo ta tinh luong - v6'!$B:$L,COLUMNS('[6]Mo ta tinh luong - v6'!$B$2:C210),0),0)</f>
        <v>0</v>
      </c>
      <c r="I210" s="366">
        <f>IFERROR(VLOOKUP($A210,'[6]Mo ta tinh luong - v6'!$B:$L,COLUMNS('[6]Mo ta tinh luong - v6'!$B$2:D210),0),0)</f>
        <v>0</v>
      </c>
      <c r="J210" s="366">
        <f>IFERROR(VLOOKUP($A210,'[6]Mo ta tinh luong - v6'!$B:$L,COLUMNS('[6]Mo ta tinh luong - v6'!$B$2:E210),0),0)</f>
        <v>0</v>
      </c>
      <c r="K210" s="366">
        <f>IFERROR(VLOOKUP($A210,'[6]Mo ta tinh luong - v6'!$B:$L,COLUMNS('[6]Mo ta tinh luong - v6'!$B$2:F210),0),0)</f>
        <v>0</v>
      </c>
      <c r="L210" s="366">
        <f>IFERROR(VLOOKUP($A210,'[6]Mo ta tinh luong - v6'!$B:$L,COLUMNS('[6]Mo ta tinh luong - v6'!$B$2:G210),0),0)</f>
        <v>0</v>
      </c>
      <c r="M210" s="366">
        <f>IFERROR(VLOOKUP($A210,'[6]Mo ta tinh luong - v6'!$B:$L,COLUMNS('[6]Mo ta tinh luong - v6'!$B$2:H210),0),0)</f>
        <v>0</v>
      </c>
      <c r="N210" s="366">
        <f>IFERROR(VLOOKUP($A210,'[6]Mo ta tinh luong - v6'!$B:$L,COLUMNS('[6]Mo ta tinh luong - v6'!$B$2:I210),0),0)</f>
        <v>0</v>
      </c>
      <c r="O210" s="366" t="s">
        <v>316</v>
      </c>
      <c r="P210" s="366" t="s">
        <v>95</v>
      </c>
    </row>
    <row r="211" spans="1:16">
      <c r="A211" s="366" t="s">
        <v>137</v>
      </c>
      <c r="B211" s="366" t="s">
        <v>136</v>
      </c>
      <c r="C211" s="366">
        <v>0</v>
      </c>
      <c r="D211" s="366" t="s">
        <v>17</v>
      </c>
      <c r="E211" s="366" t="str">
        <f t="shared" si="3"/>
        <v>HCM_CL_OBDAI_005</v>
      </c>
      <c r="F211" s="366">
        <f>IFERROR(VLOOKUP($A211,'[6]Mo ta tinh luong - v6'!$B:$L,COLUMNS('[6]Mo ta tinh luong - v6'!$B$2:J211),0),0)</f>
        <v>9</v>
      </c>
      <c r="G211" s="366" t="str">
        <f>IFERROR(VLOOKUP($A211,'[6]Mo ta tinh luong - v6'!$B:$L,COLUMNS('[6]Mo ta tinh luong - v6'!$B$2:B211),0),0)</f>
        <v>HCM_CL_OBDAI_005</v>
      </c>
      <c r="H211" s="366" t="str">
        <f>IFERROR(VLOOKUP($A211,'[6]Mo ta tinh luong - v6'!$B:$L,COLUMNS('[6]Mo ta tinh luong - v6'!$B$2:C211),0),0)</f>
        <v>Tỷ lệ OB có thời gian kết nối ≥ 20 giây</v>
      </c>
      <c r="I211" s="366" t="str">
        <f>IFERROR(VLOOKUP($A211,'[6]Mo ta tinh luong - v6'!$B:$L,COLUMNS('[6]Mo ta tinh luong - v6'!$B$2:D211),0),0)</f>
        <v>Nhân Viên OB Tiếp Thị</v>
      </c>
      <c r="J211" s="366" t="str">
        <f>IFERROR(VLOOKUP($A211,'[6]Mo ta tinh luong - v6'!$B:$L,COLUMNS('[6]Mo ta tinh luong - v6'!$B$2:E211),0),0)</f>
        <v>Chí Nguyên</v>
      </c>
      <c r="K211" s="366">
        <f>IFERROR(VLOOKUP($A211,'[6]Mo ta tinh luong - v6'!$B:$L,COLUMNS('[6]Mo ta tinh luong - v6'!$B$2:F211),0),0)</f>
        <v>0</v>
      </c>
      <c r="L211" s="366" t="str">
        <f>IFERROR(VLOOKUP($A211,'[6]Mo ta tinh luong - v6'!$B:$L,COLUMNS('[6]Mo ta tinh luong - v6'!$B$2:G211),0),0)</f>
        <v>Báo cáo DS TB OB - IPCC</v>
      </c>
      <c r="M211" s="366" t="str">
        <f>IFERROR(VLOOKUP($A211,'[6]Mo ta tinh luong - v6'!$B:$L,COLUMNS('[6]Mo ta tinh luong - v6'!$B$2:H211),0),0)</f>
        <v>Số lượng thuê bao OB có kết nối từ 20 giây trở lên  trong tháng/ Tổng số lượng thuê bao giao OB gia hạn</v>
      </c>
      <c r="N211" s="366" t="str">
        <f>IFERROR(VLOOKUP($A211,'[6]Mo ta tinh luong - v6'!$B:$L,COLUMNS('[6]Mo ta tinh luong - v6'!$B$2:I211),0),0)</f>
        <v>- Vào CT ipcc lấy danh sách đã OB
'- Đếm số lượng TB đã OB có kết nối từ 20 giây trở lên</v>
      </c>
      <c r="O211" s="366" t="s">
        <v>316</v>
      </c>
      <c r="P211" s="366" t="s">
        <v>95</v>
      </c>
    </row>
    <row r="212" spans="1:16">
      <c r="A212" s="366" t="s">
        <v>1270</v>
      </c>
      <c r="B212" s="366" t="s">
        <v>1271</v>
      </c>
      <c r="C212" s="366">
        <v>0</v>
      </c>
      <c r="D212" s="366" t="s">
        <v>17</v>
      </c>
      <c r="E212" s="366" t="str">
        <f t="shared" si="3"/>
        <v>HCM_CL_OBDAI_006</v>
      </c>
      <c r="F212" s="366">
        <f>IFERROR(VLOOKUP($A212,'[6]Mo ta tinh luong - v6'!$B:$L,COLUMNS('[6]Mo ta tinh luong - v6'!$B$2:J212),0),0)</f>
        <v>0</v>
      </c>
      <c r="G212" s="366">
        <f>IFERROR(VLOOKUP($A212,'[6]Mo ta tinh luong - v6'!$B:$L,COLUMNS('[6]Mo ta tinh luong - v6'!$B$2:B212),0),0)</f>
        <v>0</v>
      </c>
      <c r="H212" s="366">
        <f>IFERROR(VLOOKUP($A212,'[6]Mo ta tinh luong - v6'!$B:$L,COLUMNS('[6]Mo ta tinh luong - v6'!$B$2:C212),0),0)</f>
        <v>0</v>
      </c>
      <c r="I212" s="366">
        <f>IFERROR(VLOOKUP($A212,'[6]Mo ta tinh luong - v6'!$B:$L,COLUMNS('[6]Mo ta tinh luong - v6'!$B$2:D212),0),0)</f>
        <v>0</v>
      </c>
      <c r="J212" s="366">
        <f>IFERROR(VLOOKUP($A212,'[6]Mo ta tinh luong - v6'!$B:$L,COLUMNS('[6]Mo ta tinh luong - v6'!$B$2:E212),0),0)</f>
        <v>0</v>
      </c>
      <c r="K212" s="366">
        <f>IFERROR(VLOOKUP($A212,'[6]Mo ta tinh luong - v6'!$B:$L,COLUMNS('[6]Mo ta tinh luong - v6'!$B$2:F212),0),0)</f>
        <v>0</v>
      </c>
      <c r="L212" s="366">
        <f>IFERROR(VLOOKUP($A212,'[6]Mo ta tinh luong - v6'!$B:$L,COLUMNS('[6]Mo ta tinh luong - v6'!$B$2:G212),0),0)</f>
        <v>0</v>
      </c>
      <c r="M212" s="366">
        <f>IFERROR(VLOOKUP($A212,'[6]Mo ta tinh luong - v6'!$B:$L,COLUMNS('[6]Mo ta tinh luong - v6'!$B$2:H212),0),0)</f>
        <v>0</v>
      </c>
      <c r="N212" s="366">
        <f>IFERROR(VLOOKUP($A212,'[6]Mo ta tinh luong - v6'!$B:$L,COLUMNS('[6]Mo ta tinh luong - v6'!$B$2:I212),0),0)</f>
        <v>0</v>
      </c>
      <c r="O212" s="366" t="s">
        <v>316</v>
      </c>
      <c r="P212" s="366" t="s">
        <v>95</v>
      </c>
    </row>
    <row r="213" spans="1:16">
      <c r="A213" s="366" t="s">
        <v>645</v>
      </c>
      <c r="B213" s="366" t="s">
        <v>646</v>
      </c>
      <c r="C213" s="366">
        <v>0</v>
      </c>
      <c r="D213" s="366" t="s">
        <v>17</v>
      </c>
      <c r="E213" s="366" t="str">
        <f t="shared" si="3"/>
        <v>HCM_CL_ORDER_001</v>
      </c>
      <c r="F213" s="366">
        <f>IFERROR(VLOOKUP($A213,'[6]Mo ta tinh luong - v6'!$B:$L,COLUMNS('[6]Mo ta tinh luong - v6'!$B$2:J213),0),0)</f>
        <v>0</v>
      </c>
      <c r="G213" s="366">
        <f>IFERROR(VLOOKUP($A213,'[6]Mo ta tinh luong - v6'!$B:$L,COLUMNS('[6]Mo ta tinh luong - v6'!$B$2:B213),0),0)</f>
        <v>0</v>
      </c>
      <c r="H213" s="366">
        <f>IFERROR(VLOOKUP($A213,'[6]Mo ta tinh luong - v6'!$B:$L,COLUMNS('[6]Mo ta tinh luong - v6'!$B$2:C213),0),0)</f>
        <v>0</v>
      </c>
      <c r="I213" s="366">
        <f>IFERROR(VLOOKUP($A213,'[6]Mo ta tinh luong - v6'!$B:$L,COLUMNS('[6]Mo ta tinh luong - v6'!$B$2:D213),0),0)</f>
        <v>0</v>
      </c>
      <c r="J213" s="366">
        <f>IFERROR(VLOOKUP($A213,'[6]Mo ta tinh luong - v6'!$B:$L,COLUMNS('[6]Mo ta tinh luong - v6'!$B$2:E213),0),0)</f>
        <v>0</v>
      </c>
      <c r="K213" s="366">
        <f>IFERROR(VLOOKUP($A213,'[6]Mo ta tinh luong - v6'!$B:$L,COLUMNS('[6]Mo ta tinh luong - v6'!$B$2:F213),0),0)</f>
        <v>0</v>
      </c>
      <c r="L213" s="366">
        <f>IFERROR(VLOOKUP($A213,'[6]Mo ta tinh luong - v6'!$B:$L,COLUMNS('[6]Mo ta tinh luong - v6'!$B$2:G213),0),0)</f>
        <v>0</v>
      </c>
      <c r="M213" s="366">
        <f>IFERROR(VLOOKUP($A213,'[6]Mo ta tinh luong - v6'!$B:$L,COLUMNS('[6]Mo ta tinh luong - v6'!$B$2:H213),0),0)</f>
        <v>0</v>
      </c>
      <c r="N213" s="366">
        <f>IFERROR(VLOOKUP($A213,'[6]Mo ta tinh luong - v6'!$B:$L,COLUMNS('[6]Mo ta tinh luong - v6'!$B$2:I213),0),0)</f>
        <v>0</v>
      </c>
      <c r="O213" s="366" t="s">
        <v>316</v>
      </c>
      <c r="P213" s="366" t="s">
        <v>95</v>
      </c>
    </row>
    <row r="214" spans="1:16">
      <c r="A214" s="366" t="s">
        <v>140</v>
      </c>
      <c r="B214" s="366" t="s">
        <v>122</v>
      </c>
      <c r="C214" s="366">
        <v>0</v>
      </c>
      <c r="D214" s="366" t="s">
        <v>17</v>
      </c>
      <c r="E214" s="366" t="str">
        <f t="shared" si="3"/>
        <v>HCM_CL_ORDER_002</v>
      </c>
      <c r="F214" s="366">
        <f>IFERROR(VLOOKUP($A214,'[6]Mo ta tinh luong - v6'!$B:$L,COLUMNS('[6]Mo ta tinh luong - v6'!$B$2:J214),0),0)</f>
        <v>0</v>
      </c>
      <c r="G214" s="366">
        <f>IFERROR(VLOOKUP($A214,'[6]Mo ta tinh luong - v6'!$B:$L,COLUMNS('[6]Mo ta tinh luong - v6'!$B$2:B214),0),0)</f>
        <v>0</v>
      </c>
      <c r="H214" s="366">
        <f>IFERROR(VLOOKUP($A214,'[6]Mo ta tinh luong - v6'!$B:$L,COLUMNS('[6]Mo ta tinh luong - v6'!$B$2:C214),0),0)</f>
        <v>0</v>
      </c>
      <c r="I214" s="366">
        <f>IFERROR(VLOOKUP($A214,'[6]Mo ta tinh luong - v6'!$B:$L,COLUMNS('[6]Mo ta tinh luong - v6'!$B$2:D214),0),0)</f>
        <v>0</v>
      </c>
      <c r="J214" s="366">
        <f>IFERROR(VLOOKUP($A214,'[6]Mo ta tinh luong - v6'!$B:$L,COLUMNS('[6]Mo ta tinh luong - v6'!$B$2:E214),0),0)</f>
        <v>0</v>
      </c>
      <c r="K214" s="366">
        <f>IFERROR(VLOOKUP($A214,'[6]Mo ta tinh luong - v6'!$B:$L,COLUMNS('[6]Mo ta tinh luong - v6'!$B$2:F214),0),0)</f>
        <v>0</v>
      </c>
      <c r="L214" s="366">
        <f>IFERROR(VLOOKUP($A214,'[6]Mo ta tinh luong - v6'!$B:$L,COLUMNS('[6]Mo ta tinh luong - v6'!$B$2:G214),0),0)</f>
        <v>0</v>
      </c>
      <c r="M214" s="366">
        <f>IFERROR(VLOOKUP($A214,'[6]Mo ta tinh luong - v6'!$B:$L,COLUMNS('[6]Mo ta tinh luong - v6'!$B$2:H214),0),0)</f>
        <v>0</v>
      </c>
      <c r="N214" s="366">
        <f>IFERROR(VLOOKUP($A214,'[6]Mo ta tinh luong - v6'!$B:$L,COLUMNS('[6]Mo ta tinh luong - v6'!$B$2:I214),0),0)</f>
        <v>0</v>
      </c>
      <c r="O214" s="366" t="s">
        <v>316</v>
      </c>
      <c r="P214" s="366" t="s">
        <v>95</v>
      </c>
    </row>
    <row r="215" spans="1:16">
      <c r="A215" s="366" t="s">
        <v>149</v>
      </c>
      <c r="B215" s="366" t="s">
        <v>148</v>
      </c>
      <c r="C215" s="366">
        <v>0</v>
      </c>
      <c r="D215" s="366" t="s">
        <v>17</v>
      </c>
      <c r="E215" s="366" t="str">
        <f t="shared" si="3"/>
        <v>HCM_CL_PCTHT_001</v>
      </c>
      <c r="F215" s="366">
        <f>IFERROR(VLOOKUP($A215,'[6]Mo ta tinh luong - v6'!$B:$L,COLUMNS('[6]Mo ta tinh luong - v6'!$B$2:J215),0),0)</f>
        <v>10</v>
      </c>
      <c r="G215" s="366" t="str">
        <f>IFERROR(VLOOKUP($A215,'[6]Mo ta tinh luong - v6'!$B:$L,COLUMNS('[6]Mo ta tinh luong - v6'!$B$2:B215),0),0)</f>
        <v>HCM_CL_PCTHT_001</v>
      </c>
      <c r="H215" s="366" t="str">
        <f>IFERROR(VLOOKUP($A215,'[6]Mo ta tinh luong - v6'!$B:$L,COLUMNS('[6]Mo ta tinh luong - v6'!$B$2:C215),0),0)</f>
        <v>Tỷ lệ phiếu công tác hoàn trả</v>
      </c>
      <c r="I215" s="366" t="str">
        <f>IFERROR(VLOOKUP($A215,'[6]Mo ta tinh luong - v6'!$B:$L,COLUMNS('[6]Mo ta tinh luong - v6'!$B$2:D215),0),0)</f>
        <v>Trưởng Line,TT+NV KDĐB ,
CHT/GDV,PGĐ KHDN/BHKV, AM</v>
      </c>
      <c r="J215" s="366" t="str">
        <f>IFERROR(VLOOKUP($A215,'[6]Mo ta tinh luong - v6'!$B:$L,COLUMNS('[6]Mo ta tinh luong - v6'!$B$2:E215),0),0)</f>
        <v>Chí Nguyên</v>
      </c>
      <c r="K215" s="366" t="str">
        <f>IFERROR(VLOOKUP($A215,'[6]Mo ta tinh luong - v6'!$B:$L,COLUMNS('[6]Mo ta tinh luong - v6'!$B$2:F215),0),0)</f>
        <v>PBHOL</v>
      </c>
      <c r="L215" s="366" t="str">
        <f>IFERROR(VLOOKUP($A215,'[6]Mo ta tinh luong - v6'!$B:$L,COLUMNS('[6]Mo ta tinh luong - v6'!$B$2:G215),0),0)</f>
        <v>PBHOL gửi cho các đơn vị</v>
      </c>
      <c r="M215" s="366" t="str">
        <f>IFERROR(VLOOKUP($A215,'[6]Mo ta tinh luong - v6'!$B:$L,COLUMNS('[6]Mo ta tinh luong - v6'!$B$2:H215),0),0)</f>
        <v>Tỷ lệ PCT hoàn trả của nhóm lỗi chủ quan do nội bộ TTKD (Theo kết quả giám sát)</v>
      </c>
      <c r="N215" s="366" t="str">
        <f>IFERROR(VLOOKUP($A215,'[6]Mo ta tinh luong - v6'!$B:$L,COLUMNS('[6]Mo ta tinh luong - v6'!$B$2:I215),0),0)</f>
        <v>Số liệu do P.BHOL cung cấp sau khi LĐTT duyệt</v>
      </c>
      <c r="O215" s="366" t="s">
        <v>316</v>
      </c>
      <c r="P215" s="366" t="s">
        <v>95</v>
      </c>
    </row>
    <row r="216" spans="1:16">
      <c r="A216" s="366" t="s">
        <v>647</v>
      </c>
      <c r="B216" s="366" t="s">
        <v>648</v>
      </c>
      <c r="C216" s="366">
        <v>0</v>
      </c>
      <c r="D216" s="366" t="s">
        <v>28</v>
      </c>
      <c r="E216" s="366" t="str">
        <f t="shared" si="3"/>
        <v>HCM_CL_PTTBB_001</v>
      </c>
      <c r="F216" s="366">
        <f>IFERROR(VLOOKUP($A216,'[6]Mo ta tinh luong - v6'!$B:$L,COLUMNS('[6]Mo ta tinh luong - v6'!$B$2:J216),0),0)</f>
        <v>0</v>
      </c>
      <c r="G216" s="366">
        <f>IFERROR(VLOOKUP($A216,'[6]Mo ta tinh luong - v6'!$B:$L,COLUMNS('[6]Mo ta tinh luong - v6'!$B$2:B216),0),0)</f>
        <v>0</v>
      </c>
      <c r="H216" s="366">
        <f>IFERROR(VLOOKUP($A216,'[6]Mo ta tinh luong - v6'!$B:$L,COLUMNS('[6]Mo ta tinh luong - v6'!$B$2:C216),0),0)</f>
        <v>0</v>
      </c>
      <c r="I216" s="366">
        <f>IFERROR(VLOOKUP($A216,'[6]Mo ta tinh luong - v6'!$B:$L,COLUMNS('[6]Mo ta tinh luong - v6'!$B$2:D216),0),0)</f>
        <v>0</v>
      </c>
      <c r="J216" s="366">
        <f>IFERROR(VLOOKUP($A216,'[6]Mo ta tinh luong - v6'!$B:$L,COLUMNS('[6]Mo ta tinh luong - v6'!$B$2:E216),0),0)</f>
        <v>0</v>
      </c>
      <c r="K216" s="366">
        <f>IFERROR(VLOOKUP($A216,'[6]Mo ta tinh luong - v6'!$B:$L,COLUMNS('[6]Mo ta tinh luong - v6'!$B$2:F216),0),0)</f>
        <v>0</v>
      </c>
      <c r="L216" s="366">
        <f>IFERROR(VLOOKUP($A216,'[6]Mo ta tinh luong - v6'!$B:$L,COLUMNS('[6]Mo ta tinh luong - v6'!$B$2:G216),0),0)</f>
        <v>0</v>
      </c>
      <c r="M216" s="366">
        <f>IFERROR(VLOOKUP($A216,'[6]Mo ta tinh luong - v6'!$B:$L,COLUMNS('[6]Mo ta tinh luong - v6'!$B$2:H216),0),0)</f>
        <v>0</v>
      </c>
      <c r="N216" s="366">
        <f>IFERROR(VLOOKUP($A216,'[6]Mo ta tinh luong - v6'!$B:$L,COLUMNS('[6]Mo ta tinh luong - v6'!$B$2:I216),0),0)</f>
        <v>0</v>
      </c>
      <c r="O216" s="366" t="s">
        <v>316</v>
      </c>
      <c r="P216" s="366" t="s">
        <v>95</v>
      </c>
    </row>
    <row r="217" spans="1:16">
      <c r="A217" s="366" t="s">
        <v>649</v>
      </c>
      <c r="B217" s="366" t="s">
        <v>650</v>
      </c>
      <c r="C217" s="366">
        <v>0</v>
      </c>
      <c r="D217" s="366" t="s">
        <v>17</v>
      </c>
      <c r="E217" s="366" t="str">
        <f t="shared" si="3"/>
        <v>HCM_CL_PTTBB_002</v>
      </c>
      <c r="F217" s="366">
        <f>IFERROR(VLOOKUP($A217,'[6]Mo ta tinh luong - v6'!$B:$L,COLUMNS('[6]Mo ta tinh luong - v6'!$B$2:J217),0),0)</f>
        <v>0</v>
      </c>
      <c r="G217" s="366">
        <f>IFERROR(VLOOKUP($A217,'[6]Mo ta tinh luong - v6'!$B:$L,COLUMNS('[6]Mo ta tinh luong - v6'!$B$2:B217),0),0)</f>
        <v>0</v>
      </c>
      <c r="H217" s="366">
        <f>IFERROR(VLOOKUP($A217,'[6]Mo ta tinh luong - v6'!$B:$L,COLUMNS('[6]Mo ta tinh luong - v6'!$B$2:C217),0),0)</f>
        <v>0</v>
      </c>
      <c r="I217" s="366">
        <f>IFERROR(VLOOKUP($A217,'[6]Mo ta tinh luong - v6'!$B:$L,COLUMNS('[6]Mo ta tinh luong - v6'!$B$2:D217),0),0)</f>
        <v>0</v>
      </c>
      <c r="J217" s="366">
        <f>IFERROR(VLOOKUP($A217,'[6]Mo ta tinh luong - v6'!$B:$L,COLUMNS('[6]Mo ta tinh luong - v6'!$B$2:E217),0),0)</f>
        <v>0</v>
      </c>
      <c r="K217" s="366">
        <f>IFERROR(VLOOKUP($A217,'[6]Mo ta tinh luong - v6'!$B:$L,COLUMNS('[6]Mo ta tinh luong - v6'!$B$2:F217),0),0)</f>
        <v>0</v>
      </c>
      <c r="L217" s="366">
        <f>IFERROR(VLOOKUP($A217,'[6]Mo ta tinh luong - v6'!$B:$L,COLUMNS('[6]Mo ta tinh luong - v6'!$B$2:G217),0),0)</f>
        <v>0</v>
      </c>
      <c r="M217" s="366">
        <f>IFERROR(VLOOKUP($A217,'[6]Mo ta tinh luong - v6'!$B:$L,COLUMNS('[6]Mo ta tinh luong - v6'!$B$2:H217),0),0)</f>
        <v>0</v>
      </c>
      <c r="N217" s="366">
        <f>IFERROR(VLOOKUP($A217,'[6]Mo ta tinh luong - v6'!$B:$L,COLUMNS('[6]Mo ta tinh luong - v6'!$B$2:I217),0),0)</f>
        <v>0</v>
      </c>
      <c r="O217" s="366" t="s">
        <v>316</v>
      </c>
      <c r="P217" s="366" t="s">
        <v>95</v>
      </c>
    </row>
    <row r="218" spans="1:16">
      <c r="A218" s="366" t="s">
        <v>651</v>
      </c>
      <c r="B218" s="366" t="s">
        <v>652</v>
      </c>
      <c r="C218" s="366">
        <v>0</v>
      </c>
      <c r="D218" s="366" t="s">
        <v>17</v>
      </c>
      <c r="E218" s="366" t="str">
        <f t="shared" si="3"/>
        <v>HCM_CL_PTTBB_003</v>
      </c>
      <c r="F218" s="366">
        <f>IFERROR(VLOOKUP($A218,'[6]Mo ta tinh luong - v6'!$B:$L,COLUMNS('[6]Mo ta tinh luong - v6'!$B$2:J218),0),0)</f>
        <v>0</v>
      </c>
      <c r="G218" s="366">
        <f>IFERROR(VLOOKUP($A218,'[6]Mo ta tinh luong - v6'!$B:$L,COLUMNS('[6]Mo ta tinh luong - v6'!$B$2:B218),0),0)</f>
        <v>0</v>
      </c>
      <c r="H218" s="366">
        <f>IFERROR(VLOOKUP($A218,'[6]Mo ta tinh luong - v6'!$B:$L,COLUMNS('[6]Mo ta tinh luong - v6'!$B$2:C218),0),0)</f>
        <v>0</v>
      </c>
      <c r="I218" s="366">
        <f>IFERROR(VLOOKUP($A218,'[6]Mo ta tinh luong - v6'!$B:$L,COLUMNS('[6]Mo ta tinh luong - v6'!$B$2:D218),0),0)</f>
        <v>0</v>
      </c>
      <c r="J218" s="366">
        <f>IFERROR(VLOOKUP($A218,'[6]Mo ta tinh luong - v6'!$B:$L,COLUMNS('[6]Mo ta tinh luong - v6'!$B$2:E218),0),0)</f>
        <v>0</v>
      </c>
      <c r="K218" s="366">
        <f>IFERROR(VLOOKUP($A218,'[6]Mo ta tinh luong - v6'!$B:$L,COLUMNS('[6]Mo ta tinh luong - v6'!$B$2:F218),0),0)</f>
        <v>0</v>
      </c>
      <c r="L218" s="366">
        <f>IFERROR(VLOOKUP($A218,'[6]Mo ta tinh luong - v6'!$B:$L,COLUMNS('[6]Mo ta tinh luong - v6'!$B$2:G218),0),0)</f>
        <v>0</v>
      </c>
      <c r="M218" s="366">
        <f>IFERROR(VLOOKUP($A218,'[6]Mo ta tinh luong - v6'!$B:$L,COLUMNS('[6]Mo ta tinh luong - v6'!$B$2:H218),0),0)</f>
        <v>0</v>
      </c>
      <c r="N218" s="366">
        <f>IFERROR(VLOOKUP($A218,'[6]Mo ta tinh luong - v6'!$B:$L,COLUMNS('[6]Mo ta tinh luong - v6'!$B$2:I218),0),0)</f>
        <v>0</v>
      </c>
      <c r="O218" s="366" t="s">
        <v>316</v>
      </c>
      <c r="P218" s="366" t="s">
        <v>95</v>
      </c>
    </row>
    <row r="219" spans="1:16">
      <c r="A219" s="366" t="s">
        <v>653</v>
      </c>
      <c r="B219" s="366" t="s">
        <v>654</v>
      </c>
      <c r="C219" s="366">
        <v>0</v>
      </c>
      <c r="D219" s="366" t="s">
        <v>17</v>
      </c>
      <c r="E219" s="366" t="str">
        <f t="shared" si="3"/>
        <v>HCM_CL_PTTBB_004</v>
      </c>
      <c r="F219" s="366">
        <f>IFERROR(VLOOKUP($A219,'[6]Mo ta tinh luong - v6'!$B:$L,COLUMNS('[6]Mo ta tinh luong - v6'!$B$2:J219),0),0)</f>
        <v>0</v>
      </c>
      <c r="G219" s="366">
        <f>IFERROR(VLOOKUP($A219,'[6]Mo ta tinh luong - v6'!$B:$L,COLUMNS('[6]Mo ta tinh luong - v6'!$B$2:B219),0),0)</f>
        <v>0</v>
      </c>
      <c r="H219" s="366">
        <f>IFERROR(VLOOKUP($A219,'[6]Mo ta tinh luong - v6'!$B:$L,COLUMNS('[6]Mo ta tinh luong - v6'!$B$2:C219),0),0)</f>
        <v>0</v>
      </c>
      <c r="I219" s="366">
        <f>IFERROR(VLOOKUP($A219,'[6]Mo ta tinh luong - v6'!$B:$L,COLUMNS('[6]Mo ta tinh luong - v6'!$B$2:D219),0),0)</f>
        <v>0</v>
      </c>
      <c r="J219" s="366">
        <f>IFERROR(VLOOKUP($A219,'[6]Mo ta tinh luong - v6'!$B:$L,COLUMNS('[6]Mo ta tinh luong - v6'!$B$2:E219),0),0)</f>
        <v>0</v>
      </c>
      <c r="K219" s="366">
        <f>IFERROR(VLOOKUP($A219,'[6]Mo ta tinh luong - v6'!$B:$L,COLUMNS('[6]Mo ta tinh luong - v6'!$B$2:F219),0),0)</f>
        <v>0</v>
      </c>
      <c r="L219" s="366">
        <f>IFERROR(VLOOKUP($A219,'[6]Mo ta tinh luong - v6'!$B:$L,COLUMNS('[6]Mo ta tinh luong - v6'!$B$2:G219),0),0)</f>
        <v>0</v>
      </c>
      <c r="M219" s="366">
        <f>IFERROR(VLOOKUP($A219,'[6]Mo ta tinh luong - v6'!$B:$L,COLUMNS('[6]Mo ta tinh luong - v6'!$B$2:H219),0),0)</f>
        <v>0</v>
      </c>
      <c r="N219" s="366">
        <f>IFERROR(VLOOKUP($A219,'[6]Mo ta tinh luong - v6'!$B:$L,COLUMNS('[6]Mo ta tinh luong - v6'!$B$2:I219),0),0)</f>
        <v>0</v>
      </c>
      <c r="O219" s="366" t="s">
        <v>316</v>
      </c>
      <c r="P219" s="366" t="s">
        <v>95</v>
      </c>
    </row>
    <row r="220" spans="1:16">
      <c r="A220" s="366" t="s">
        <v>655</v>
      </c>
      <c r="B220" s="366" t="s">
        <v>656</v>
      </c>
      <c r="C220" s="366">
        <v>0</v>
      </c>
      <c r="D220" s="366" t="s">
        <v>17</v>
      </c>
      <c r="E220" s="366" t="str">
        <f t="shared" si="3"/>
        <v>HCM_CL_PTTBB_005</v>
      </c>
      <c r="F220" s="366">
        <f>IFERROR(VLOOKUP($A220,'[6]Mo ta tinh luong - v6'!$B:$L,COLUMNS('[6]Mo ta tinh luong - v6'!$B$2:J220),0),0)</f>
        <v>0</v>
      </c>
      <c r="G220" s="366">
        <f>IFERROR(VLOOKUP($A220,'[6]Mo ta tinh luong - v6'!$B:$L,COLUMNS('[6]Mo ta tinh luong - v6'!$B$2:B220),0),0)</f>
        <v>0</v>
      </c>
      <c r="H220" s="366">
        <f>IFERROR(VLOOKUP($A220,'[6]Mo ta tinh luong - v6'!$B:$L,COLUMNS('[6]Mo ta tinh luong - v6'!$B$2:C220),0),0)</f>
        <v>0</v>
      </c>
      <c r="I220" s="366">
        <f>IFERROR(VLOOKUP($A220,'[6]Mo ta tinh luong - v6'!$B:$L,COLUMNS('[6]Mo ta tinh luong - v6'!$B$2:D220),0),0)</f>
        <v>0</v>
      </c>
      <c r="J220" s="366">
        <f>IFERROR(VLOOKUP($A220,'[6]Mo ta tinh luong - v6'!$B:$L,COLUMNS('[6]Mo ta tinh luong - v6'!$B$2:E220),0),0)</f>
        <v>0</v>
      </c>
      <c r="K220" s="366">
        <f>IFERROR(VLOOKUP($A220,'[6]Mo ta tinh luong - v6'!$B:$L,COLUMNS('[6]Mo ta tinh luong - v6'!$B$2:F220),0),0)</f>
        <v>0</v>
      </c>
      <c r="L220" s="366">
        <f>IFERROR(VLOOKUP($A220,'[6]Mo ta tinh luong - v6'!$B:$L,COLUMNS('[6]Mo ta tinh luong - v6'!$B$2:G220),0),0)</f>
        <v>0</v>
      </c>
      <c r="M220" s="366">
        <f>IFERROR(VLOOKUP($A220,'[6]Mo ta tinh luong - v6'!$B:$L,COLUMNS('[6]Mo ta tinh luong - v6'!$B$2:H220),0),0)</f>
        <v>0</v>
      </c>
      <c r="N220" s="366">
        <f>IFERROR(VLOOKUP($A220,'[6]Mo ta tinh luong - v6'!$B:$L,COLUMNS('[6]Mo ta tinh luong - v6'!$B$2:I220),0),0)</f>
        <v>0</v>
      </c>
      <c r="O220" s="366" t="s">
        <v>316</v>
      </c>
      <c r="P220" s="366" t="s">
        <v>95</v>
      </c>
    </row>
    <row r="221" spans="1:16">
      <c r="A221" s="366" t="s">
        <v>657</v>
      </c>
      <c r="B221" s="366" t="s">
        <v>658</v>
      </c>
      <c r="C221" s="366">
        <v>0</v>
      </c>
      <c r="D221" s="366" t="s">
        <v>17</v>
      </c>
      <c r="E221" s="366" t="str">
        <f t="shared" si="3"/>
        <v>HCM_CL_PTTBB_006</v>
      </c>
      <c r="F221" s="366">
        <f>IFERROR(VLOOKUP($A221,'[6]Mo ta tinh luong - v6'!$B:$L,COLUMNS('[6]Mo ta tinh luong - v6'!$B$2:J221),0),0)</f>
        <v>0</v>
      </c>
      <c r="G221" s="366">
        <f>IFERROR(VLOOKUP($A221,'[6]Mo ta tinh luong - v6'!$B:$L,COLUMNS('[6]Mo ta tinh luong - v6'!$B$2:B221),0),0)</f>
        <v>0</v>
      </c>
      <c r="H221" s="366">
        <f>IFERROR(VLOOKUP($A221,'[6]Mo ta tinh luong - v6'!$B:$L,COLUMNS('[6]Mo ta tinh luong - v6'!$B$2:C221),0),0)</f>
        <v>0</v>
      </c>
      <c r="I221" s="366">
        <f>IFERROR(VLOOKUP($A221,'[6]Mo ta tinh luong - v6'!$B:$L,COLUMNS('[6]Mo ta tinh luong - v6'!$B$2:D221),0),0)</f>
        <v>0</v>
      </c>
      <c r="J221" s="366">
        <f>IFERROR(VLOOKUP($A221,'[6]Mo ta tinh luong - v6'!$B:$L,COLUMNS('[6]Mo ta tinh luong - v6'!$B$2:E221),0),0)</f>
        <v>0</v>
      </c>
      <c r="K221" s="366">
        <f>IFERROR(VLOOKUP($A221,'[6]Mo ta tinh luong - v6'!$B:$L,COLUMNS('[6]Mo ta tinh luong - v6'!$B$2:F221),0),0)</f>
        <v>0</v>
      </c>
      <c r="L221" s="366">
        <f>IFERROR(VLOOKUP($A221,'[6]Mo ta tinh luong - v6'!$B:$L,COLUMNS('[6]Mo ta tinh luong - v6'!$B$2:G221),0),0)</f>
        <v>0</v>
      </c>
      <c r="M221" s="366">
        <f>IFERROR(VLOOKUP($A221,'[6]Mo ta tinh luong - v6'!$B:$L,COLUMNS('[6]Mo ta tinh luong - v6'!$B$2:H221),0),0)</f>
        <v>0</v>
      </c>
      <c r="N221" s="366">
        <f>IFERROR(VLOOKUP($A221,'[6]Mo ta tinh luong - v6'!$B:$L,COLUMNS('[6]Mo ta tinh luong - v6'!$B$2:I221),0),0)</f>
        <v>0</v>
      </c>
      <c r="O221" s="366" t="s">
        <v>316</v>
      </c>
      <c r="P221" s="366" t="s">
        <v>95</v>
      </c>
    </row>
    <row r="222" spans="1:16">
      <c r="A222" s="366" t="s">
        <v>79</v>
      </c>
      <c r="B222" s="366" t="s">
        <v>659</v>
      </c>
      <c r="C222" s="366">
        <v>0</v>
      </c>
      <c r="D222" s="366" t="s">
        <v>17</v>
      </c>
      <c r="E222" s="366" t="str">
        <f t="shared" si="3"/>
        <v>HCM_CL_PTTBB_007</v>
      </c>
      <c r="F222" s="366">
        <f>IFERROR(VLOOKUP($A222,'[6]Mo ta tinh luong - v6'!$B:$L,COLUMNS('[6]Mo ta tinh luong - v6'!$B$2:J222),0),0)</f>
        <v>0</v>
      </c>
      <c r="G222" s="366">
        <f>IFERROR(VLOOKUP($A222,'[6]Mo ta tinh luong - v6'!$B:$L,COLUMNS('[6]Mo ta tinh luong - v6'!$B$2:B222),0),0)</f>
        <v>0</v>
      </c>
      <c r="H222" s="366">
        <f>IFERROR(VLOOKUP($A222,'[6]Mo ta tinh luong - v6'!$B:$L,COLUMNS('[6]Mo ta tinh luong - v6'!$B$2:C222),0),0)</f>
        <v>0</v>
      </c>
      <c r="I222" s="366">
        <f>IFERROR(VLOOKUP($A222,'[6]Mo ta tinh luong - v6'!$B:$L,COLUMNS('[6]Mo ta tinh luong - v6'!$B$2:D222),0),0)</f>
        <v>0</v>
      </c>
      <c r="J222" s="366">
        <f>IFERROR(VLOOKUP($A222,'[6]Mo ta tinh luong - v6'!$B:$L,COLUMNS('[6]Mo ta tinh luong - v6'!$B$2:E222),0),0)</f>
        <v>0</v>
      </c>
      <c r="K222" s="366">
        <f>IFERROR(VLOOKUP($A222,'[6]Mo ta tinh luong - v6'!$B:$L,COLUMNS('[6]Mo ta tinh luong - v6'!$B$2:F222),0),0)</f>
        <v>0</v>
      </c>
      <c r="L222" s="366">
        <f>IFERROR(VLOOKUP($A222,'[6]Mo ta tinh luong - v6'!$B:$L,COLUMNS('[6]Mo ta tinh luong - v6'!$B$2:G222),0),0)</f>
        <v>0</v>
      </c>
      <c r="M222" s="366">
        <f>IFERROR(VLOOKUP($A222,'[6]Mo ta tinh luong - v6'!$B:$L,COLUMNS('[6]Mo ta tinh luong - v6'!$B$2:H222),0),0)</f>
        <v>0</v>
      </c>
      <c r="N222" s="366">
        <f>IFERROR(VLOOKUP($A222,'[6]Mo ta tinh luong - v6'!$B:$L,COLUMNS('[6]Mo ta tinh luong - v6'!$B$2:I222),0),0)</f>
        <v>0</v>
      </c>
      <c r="O222" s="366" t="s">
        <v>316</v>
      </c>
      <c r="P222" s="366" t="s">
        <v>95</v>
      </c>
    </row>
    <row r="223" spans="1:16">
      <c r="A223" s="366" t="s">
        <v>660</v>
      </c>
      <c r="B223" s="366" t="s">
        <v>661</v>
      </c>
      <c r="C223" s="366">
        <v>0</v>
      </c>
      <c r="D223" s="366" t="s">
        <v>17</v>
      </c>
      <c r="E223" s="366" t="str">
        <f t="shared" si="3"/>
        <v>HCM_CL_PTTBB_008</v>
      </c>
      <c r="F223" s="366">
        <f>IFERROR(VLOOKUP($A223,'[6]Mo ta tinh luong - v6'!$B:$L,COLUMNS('[6]Mo ta tinh luong - v6'!$B$2:J223),0),0)</f>
        <v>0</v>
      </c>
      <c r="G223" s="366">
        <f>IFERROR(VLOOKUP($A223,'[6]Mo ta tinh luong - v6'!$B:$L,COLUMNS('[6]Mo ta tinh luong - v6'!$B$2:B223),0),0)</f>
        <v>0</v>
      </c>
      <c r="H223" s="366">
        <f>IFERROR(VLOOKUP($A223,'[6]Mo ta tinh luong - v6'!$B:$L,COLUMNS('[6]Mo ta tinh luong - v6'!$B$2:C223),0),0)</f>
        <v>0</v>
      </c>
      <c r="I223" s="366">
        <f>IFERROR(VLOOKUP($A223,'[6]Mo ta tinh luong - v6'!$B:$L,COLUMNS('[6]Mo ta tinh luong - v6'!$B$2:D223),0),0)</f>
        <v>0</v>
      </c>
      <c r="J223" s="366">
        <f>IFERROR(VLOOKUP($A223,'[6]Mo ta tinh luong - v6'!$B:$L,COLUMNS('[6]Mo ta tinh luong - v6'!$B$2:E223),0),0)</f>
        <v>0</v>
      </c>
      <c r="K223" s="366">
        <f>IFERROR(VLOOKUP($A223,'[6]Mo ta tinh luong - v6'!$B:$L,COLUMNS('[6]Mo ta tinh luong - v6'!$B$2:F223),0),0)</f>
        <v>0</v>
      </c>
      <c r="L223" s="366">
        <f>IFERROR(VLOOKUP($A223,'[6]Mo ta tinh luong - v6'!$B:$L,COLUMNS('[6]Mo ta tinh luong - v6'!$B$2:G223),0),0)</f>
        <v>0</v>
      </c>
      <c r="M223" s="366">
        <f>IFERROR(VLOOKUP($A223,'[6]Mo ta tinh luong - v6'!$B:$L,COLUMNS('[6]Mo ta tinh luong - v6'!$B$2:H223),0),0)</f>
        <v>0</v>
      </c>
      <c r="N223" s="366">
        <f>IFERROR(VLOOKUP($A223,'[6]Mo ta tinh luong - v6'!$B:$L,COLUMNS('[6]Mo ta tinh luong - v6'!$B$2:I223),0),0)</f>
        <v>0</v>
      </c>
      <c r="O223" s="366" t="s">
        <v>316</v>
      </c>
      <c r="P223" s="366" t="s">
        <v>95</v>
      </c>
    </row>
    <row r="224" spans="1:16">
      <c r="A224" s="366" t="s">
        <v>662</v>
      </c>
      <c r="B224" s="366" t="s">
        <v>663</v>
      </c>
      <c r="C224" s="366">
        <v>0</v>
      </c>
      <c r="D224" s="366" t="s">
        <v>28</v>
      </c>
      <c r="E224" s="366" t="str">
        <f t="shared" si="3"/>
        <v>HCM_CL_PTTBB_009</v>
      </c>
      <c r="F224" s="366">
        <f>IFERROR(VLOOKUP($A224,'[6]Mo ta tinh luong - v6'!$B:$L,COLUMNS('[6]Mo ta tinh luong - v6'!$B$2:J224),0),0)</f>
        <v>0</v>
      </c>
      <c r="G224" s="366">
        <f>IFERROR(VLOOKUP($A224,'[6]Mo ta tinh luong - v6'!$B:$L,COLUMNS('[6]Mo ta tinh luong - v6'!$B$2:B224),0),0)</f>
        <v>0</v>
      </c>
      <c r="H224" s="366">
        <f>IFERROR(VLOOKUP($A224,'[6]Mo ta tinh luong - v6'!$B:$L,COLUMNS('[6]Mo ta tinh luong - v6'!$B$2:C224),0),0)</f>
        <v>0</v>
      </c>
      <c r="I224" s="366">
        <f>IFERROR(VLOOKUP($A224,'[6]Mo ta tinh luong - v6'!$B:$L,COLUMNS('[6]Mo ta tinh luong - v6'!$B$2:D224),0),0)</f>
        <v>0</v>
      </c>
      <c r="J224" s="366">
        <f>IFERROR(VLOOKUP($A224,'[6]Mo ta tinh luong - v6'!$B:$L,COLUMNS('[6]Mo ta tinh luong - v6'!$B$2:E224),0),0)</f>
        <v>0</v>
      </c>
      <c r="K224" s="366">
        <f>IFERROR(VLOOKUP($A224,'[6]Mo ta tinh luong - v6'!$B:$L,COLUMNS('[6]Mo ta tinh luong - v6'!$B$2:F224),0),0)</f>
        <v>0</v>
      </c>
      <c r="L224" s="366">
        <f>IFERROR(VLOOKUP($A224,'[6]Mo ta tinh luong - v6'!$B:$L,COLUMNS('[6]Mo ta tinh luong - v6'!$B$2:G224),0),0)</f>
        <v>0</v>
      </c>
      <c r="M224" s="366">
        <f>IFERROR(VLOOKUP($A224,'[6]Mo ta tinh luong - v6'!$B:$L,COLUMNS('[6]Mo ta tinh luong - v6'!$B$2:H224),0),0)</f>
        <v>0</v>
      </c>
      <c r="N224" s="366">
        <f>IFERROR(VLOOKUP($A224,'[6]Mo ta tinh luong - v6'!$B:$L,COLUMNS('[6]Mo ta tinh luong - v6'!$B$2:I224),0),0)</f>
        <v>0</v>
      </c>
      <c r="O224" s="366" t="s">
        <v>316</v>
      </c>
      <c r="P224" s="366" t="s">
        <v>95</v>
      </c>
    </row>
    <row r="225" spans="1:16">
      <c r="A225" s="366" t="s">
        <v>664</v>
      </c>
      <c r="B225" s="366" t="s">
        <v>665</v>
      </c>
      <c r="C225" s="366">
        <v>0</v>
      </c>
      <c r="D225" s="366" t="s">
        <v>28</v>
      </c>
      <c r="E225" s="366" t="str">
        <f t="shared" si="3"/>
        <v>HCM_CL_PTTBB_010</v>
      </c>
      <c r="F225" s="366">
        <f>IFERROR(VLOOKUP($A225,'[6]Mo ta tinh luong - v6'!$B:$L,COLUMNS('[6]Mo ta tinh luong - v6'!$B$2:J225),0),0)</f>
        <v>0</v>
      </c>
      <c r="G225" s="366">
        <f>IFERROR(VLOOKUP($A225,'[6]Mo ta tinh luong - v6'!$B:$L,COLUMNS('[6]Mo ta tinh luong - v6'!$B$2:B225),0),0)</f>
        <v>0</v>
      </c>
      <c r="H225" s="366">
        <f>IFERROR(VLOOKUP($A225,'[6]Mo ta tinh luong - v6'!$B:$L,COLUMNS('[6]Mo ta tinh luong - v6'!$B$2:C225),0),0)</f>
        <v>0</v>
      </c>
      <c r="I225" s="366">
        <f>IFERROR(VLOOKUP($A225,'[6]Mo ta tinh luong - v6'!$B:$L,COLUMNS('[6]Mo ta tinh luong - v6'!$B$2:D225),0),0)</f>
        <v>0</v>
      </c>
      <c r="J225" s="366">
        <f>IFERROR(VLOOKUP($A225,'[6]Mo ta tinh luong - v6'!$B:$L,COLUMNS('[6]Mo ta tinh luong - v6'!$B$2:E225),0),0)</f>
        <v>0</v>
      </c>
      <c r="K225" s="366">
        <f>IFERROR(VLOOKUP($A225,'[6]Mo ta tinh luong - v6'!$B:$L,COLUMNS('[6]Mo ta tinh luong - v6'!$B$2:F225),0),0)</f>
        <v>0</v>
      </c>
      <c r="L225" s="366">
        <f>IFERROR(VLOOKUP($A225,'[6]Mo ta tinh luong - v6'!$B:$L,COLUMNS('[6]Mo ta tinh luong - v6'!$B$2:G225),0),0)</f>
        <v>0</v>
      </c>
      <c r="M225" s="366">
        <f>IFERROR(VLOOKUP($A225,'[6]Mo ta tinh luong - v6'!$B:$L,COLUMNS('[6]Mo ta tinh luong - v6'!$B$2:H225),0),0)</f>
        <v>0</v>
      </c>
      <c r="N225" s="366">
        <f>IFERROR(VLOOKUP($A225,'[6]Mo ta tinh luong - v6'!$B:$L,COLUMNS('[6]Mo ta tinh luong - v6'!$B$2:I225),0),0)</f>
        <v>0</v>
      </c>
      <c r="O225" s="366" t="s">
        <v>316</v>
      </c>
      <c r="P225" s="366" t="s">
        <v>95</v>
      </c>
    </row>
    <row r="226" spans="1:16">
      <c r="A226" s="366" t="s">
        <v>666</v>
      </c>
      <c r="B226" s="366" t="s">
        <v>667</v>
      </c>
      <c r="C226" s="366">
        <v>0</v>
      </c>
      <c r="D226" s="366" t="s">
        <v>17</v>
      </c>
      <c r="E226" s="366" t="str">
        <f t="shared" si="3"/>
        <v>HCM_CL_PV100_001</v>
      </c>
      <c r="F226" s="366">
        <f>IFERROR(VLOOKUP($A226,'[6]Mo ta tinh luong - v6'!$B:$L,COLUMNS('[6]Mo ta tinh luong - v6'!$B$2:J226),0),0)</f>
        <v>0</v>
      </c>
      <c r="G226" s="366">
        <f>IFERROR(VLOOKUP($A226,'[6]Mo ta tinh luong - v6'!$B:$L,COLUMNS('[6]Mo ta tinh luong - v6'!$B$2:B226),0),0)</f>
        <v>0</v>
      </c>
      <c r="H226" s="366">
        <f>IFERROR(VLOOKUP($A226,'[6]Mo ta tinh luong - v6'!$B:$L,COLUMNS('[6]Mo ta tinh luong - v6'!$B$2:C226),0),0)</f>
        <v>0</v>
      </c>
      <c r="I226" s="366">
        <f>IFERROR(VLOOKUP($A226,'[6]Mo ta tinh luong - v6'!$B:$L,COLUMNS('[6]Mo ta tinh luong - v6'!$B$2:D226),0),0)</f>
        <v>0</v>
      </c>
      <c r="J226" s="366">
        <f>IFERROR(VLOOKUP($A226,'[6]Mo ta tinh luong - v6'!$B:$L,COLUMNS('[6]Mo ta tinh luong - v6'!$B$2:E226),0),0)</f>
        <v>0</v>
      </c>
      <c r="K226" s="366">
        <f>IFERROR(VLOOKUP($A226,'[6]Mo ta tinh luong - v6'!$B:$L,COLUMNS('[6]Mo ta tinh luong - v6'!$B$2:F226),0),0)</f>
        <v>0</v>
      </c>
      <c r="L226" s="366">
        <f>IFERROR(VLOOKUP($A226,'[6]Mo ta tinh luong - v6'!$B:$L,COLUMNS('[6]Mo ta tinh luong - v6'!$B$2:G226),0),0)</f>
        <v>0</v>
      </c>
      <c r="M226" s="366">
        <f>IFERROR(VLOOKUP($A226,'[6]Mo ta tinh luong - v6'!$B:$L,COLUMNS('[6]Mo ta tinh luong - v6'!$B$2:H226),0),0)</f>
        <v>0</v>
      </c>
      <c r="N226" s="366">
        <f>IFERROR(VLOOKUP($A226,'[6]Mo ta tinh luong - v6'!$B:$L,COLUMNS('[6]Mo ta tinh luong - v6'!$B$2:I226),0),0)</f>
        <v>0</v>
      </c>
      <c r="O226" s="366" t="s">
        <v>316</v>
      </c>
      <c r="P226" s="366" t="s">
        <v>95</v>
      </c>
    </row>
    <row r="227" spans="1:16">
      <c r="A227" s="366" t="s">
        <v>668</v>
      </c>
      <c r="B227" s="366" t="s">
        <v>669</v>
      </c>
      <c r="C227" s="366">
        <v>0</v>
      </c>
      <c r="D227" s="366" t="s">
        <v>17</v>
      </c>
      <c r="E227" s="366" t="str">
        <f t="shared" si="3"/>
        <v>HCM_CL_PVKHH_001</v>
      </c>
      <c r="F227" s="366">
        <f>IFERROR(VLOOKUP($A227,'[6]Mo ta tinh luong - v6'!$B:$L,COLUMNS('[6]Mo ta tinh luong - v6'!$B$2:J227),0),0)</f>
        <v>0</v>
      </c>
      <c r="G227" s="366">
        <f>IFERROR(VLOOKUP($A227,'[6]Mo ta tinh luong - v6'!$B:$L,COLUMNS('[6]Mo ta tinh luong - v6'!$B$2:B227),0),0)</f>
        <v>0</v>
      </c>
      <c r="H227" s="366">
        <f>IFERROR(VLOOKUP($A227,'[6]Mo ta tinh luong - v6'!$B:$L,COLUMNS('[6]Mo ta tinh luong - v6'!$B$2:C227),0),0)</f>
        <v>0</v>
      </c>
      <c r="I227" s="366">
        <f>IFERROR(VLOOKUP($A227,'[6]Mo ta tinh luong - v6'!$B:$L,COLUMNS('[6]Mo ta tinh luong - v6'!$B$2:D227),0),0)</f>
        <v>0</v>
      </c>
      <c r="J227" s="366">
        <f>IFERROR(VLOOKUP($A227,'[6]Mo ta tinh luong - v6'!$B:$L,COLUMNS('[6]Mo ta tinh luong - v6'!$B$2:E227),0),0)</f>
        <v>0</v>
      </c>
      <c r="K227" s="366">
        <f>IFERROR(VLOOKUP($A227,'[6]Mo ta tinh luong - v6'!$B:$L,COLUMNS('[6]Mo ta tinh luong - v6'!$B$2:F227),0),0)</f>
        <v>0</v>
      </c>
      <c r="L227" s="366">
        <f>IFERROR(VLOOKUP($A227,'[6]Mo ta tinh luong - v6'!$B:$L,COLUMNS('[6]Mo ta tinh luong - v6'!$B$2:G227),0),0)</f>
        <v>0</v>
      </c>
      <c r="M227" s="366">
        <f>IFERROR(VLOOKUP($A227,'[6]Mo ta tinh luong - v6'!$B:$L,COLUMNS('[6]Mo ta tinh luong - v6'!$B$2:H227),0),0)</f>
        <v>0</v>
      </c>
      <c r="N227" s="366">
        <f>IFERROR(VLOOKUP($A227,'[6]Mo ta tinh luong - v6'!$B:$L,COLUMNS('[6]Mo ta tinh luong - v6'!$B$2:I227),0),0)</f>
        <v>0</v>
      </c>
      <c r="O227" s="366" t="s">
        <v>316</v>
      </c>
      <c r="P227" s="366" t="s">
        <v>95</v>
      </c>
    </row>
    <row r="228" spans="1:16">
      <c r="A228" s="366" t="s">
        <v>670</v>
      </c>
      <c r="B228" s="366" t="s">
        <v>671</v>
      </c>
      <c r="C228" s="366">
        <v>0</v>
      </c>
      <c r="D228" s="366" t="s">
        <v>672</v>
      </c>
      <c r="E228" s="366" t="str">
        <f t="shared" si="3"/>
        <v>HCM_CL_READY_001</v>
      </c>
      <c r="F228" s="366">
        <f>IFERROR(VLOOKUP($A228,'[6]Mo ta tinh luong - v6'!$B:$L,COLUMNS('[6]Mo ta tinh luong - v6'!$B$2:J228),0),0)</f>
        <v>0</v>
      </c>
      <c r="G228" s="366">
        <f>IFERROR(VLOOKUP($A228,'[6]Mo ta tinh luong - v6'!$B:$L,COLUMNS('[6]Mo ta tinh luong - v6'!$B$2:B228),0),0)</f>
        <v>0</v>
      </c>
      <c r="H228" s="366">
        <f>IFERROR(VLOOKUP($A228,'[6]Mo ta tinh luong - v6'!$B:$L,COLUMNS('[6]Mo ta tinh luong - v6'!$B$2:C228),0),0)</f>
        <v>0</v>
      </c>
      <c r="I228" s="366">
        <f>IFERROR(VLOOKUP($A228,'[6]Mo ta tinh luong - v6'!$B:$L,COLUMNS('[6]Mo ta tinh luong - v6'!$B$2:D228),0),0)</f>
        <v>0</v>
      </c>
      <c r="J228" s="366">
        <f>IFERROR(VLOOKUP($A228,'[6]Mo ta tinh luong - v6'!$B:$L,COLUMNS('[6]Mo ta tinh luong - v6'!$B$2:E228),0),0)</f>
        <v>0</v>
      </c>
      <c r="K228" s="366">
        <f>IFERROR(VLOOKUP($A228,'[6]Mo ta tinh luong - v6'!$B:$L,COLUMNS('[6]Mo ta tinh luong - v6'!$B$2:F228),0),0)</f>
        <v>0</v>
      </c>
      <c r="L228" s="366">
        <f>IFERROR(VLOOKUP($A228,'[6]Mo ta tinh luong - v6'!$B:$L,COLUMNS('[6]Mo ta tinh luong - v6'!$B$2:G228),0),0)</f>
        <v>0</v>
      </c>
      <c r="M228" s="366">
        <f>IFERROR(VLOOKUP($A228,'[6]Mo ta tinh luong - v6'!$B:$L,COLUMNS('[6]Mo ta tinh luong - v6'!$B$2:H228),0),0)</f>
        <v>0</v>
      </c>
      <c r="N228" s="366">
        <f>IFERROR(VLOOKUP($A228,'[6]Mo ta tinh luong - v6'!$B:$L,COLUMNS('[6]Mo ta tinh luong - v6'!$B$2:I228),0),0)</f>
        <v>0</v>
      </c>
      <c r="O228" s="366" t="s">
        <v>316</v>
      </c>
      <c r="P228" s="366" t="s">
        <v>95</v>
      </c>
    </row>
    <row r="229" spans="1:16">
      <c r="A229" s="366" t="s">
        <v>673</v>
      </c>
      <c r="B229" s="366" t="s">
        <v>674</v>
      </c>
      <c r="C229" s="366">
        <v>0</v>
      </c>
      <c r="D229" s="366" t="s">
        <v>17</v>
      </c>
      <c r="E229" s="366" t="str">
        <f t="shared" si="3"/>
        <v>HCM_CL_READY_002</v>
      </c>
      <c r="F229" s="366">
        <f>IFERROR(VLOOKUP($A229,'[6]Mo ta tinh luong - v6'!$B:$L,COLUMNS('[6]Mo ta tinh luong - v6'!$B$2:J229),0),0)</f>
        <v>0</v>
      </c>
      <c r="G229" s="366">
        <f>IFERROR(VLOOKUP($A229,'[6]Mo ta tinh luong - v6'!$B:$L,COLUMNS('[6]Mo ta tinh luong - v6'!$B$2:B229),0),0)</f>
        <v>0</v>
      </c>
      <c r="H229" s="366">
        <f>IFERROR(VLOOKUP($A229,'[6]Mo ta tinh luong - v6'!$B:$L,COLUMNS('[6]Mo ta tinh luong - v6'!$B$2:C229),0),0)</f>
        <v>0</v>
      </c>
      <c r="I229" s="366">
        <f>IFERROR(VLOOKUP($A229,'[6]Mo ta tinh luong - v6'!$B:$L,COLUMNS('[6]Mo ta tinh luong - v6'!$B$2:D229),0),0)</f>
        <v>0</v>
      </c>
      <c r="J229" s="366">
        <f>IFERROR(VLOOKUP($A229,'[6]Mo ta tinh luong - v6'!$B:$L,COLUMNS('[6]Mo ta tinh luong - v6'!$B$2:E229),0),0)</f>
        <v>0</v>
      </c>
      <c r="K229" s="366">
        <f>IFERROR(VLOOKUP($A229,'[6]Mo ta tinh luong - v6'!$B:$L,COLUMNS('[6]Mo ta tinh luong - v6'!$B$2:F229),0),0)</f>
        <v>0</v>
      </c>
      <c r="L229" s="366">
        <f>IFERROR(VLOOKUP($A229,'[6]Mo ta tinh luong - v6'!$B:$L,COLUMNS('[6]Mo ta tinh luong - v6'!$B$2:G229),0),0)</f>
        <v>0</v>
      </c>
      <c r="M229" s="366">
        <f>IFERROR(VLOOKUP($A229,'[6]Mo ta tinh luong - v6'!$B:$L,COLUMNS('[6]Mo ta tinh luong - v6'!$B$2:H229),0),0)</f>
        <v>0</v>
      </c>
      <c r="N229" s="366">
        <f>IFERROR(VLOOKUP($A229,'[6]Mo ta tinh luong - v6'!$B:$L,COLUMNS('[6]Mo ta tinh luong - v6'!$B$2:I229),0),0)</f>
        <v>0</v>
      </c>
      <c r="O229" s="366" t="s">
        <v>316</v>
      </c>
      <c r="P229" s="366" t="s">
        <v>95</v>
      </c>
    </row>
    <row r="230" spans="1:16">
      <c r="A230" s="366" t="s">
        <v>675</v>
      </c>
      <c r="B230" s="366" t="s">
        <v>676</v>
      </c>
      <c r="C230" s="366">
        <v>0</v>
      </c>
      <c r="D230" s="366" t="s">
        <v>17</v>
      </c>
      <c r="E230" s="366" t="str">
        <f t="shared" si="3"/>
        <v>HCM_CL_SSHOP_001</v>
      </c>
      <c r="F230" s="366">
        <f>IFERROR(VLOOKUP($A230,'[6]Mo ta tinh luong - v6'!$B:$L,COLUMNS('[6]Mo ta tinh luong - v6'!$B$2:J230),0),0)</f>
        <v>0</v>
      </c>
      <c r="G230" s="366">
        <f>IFERROR(VLOOKUP($A230,'[6]Mo ta tinh luong - v6'!$B:$L,COLUMNS('[6]Mo ta tinh luong - v6'!$B$2:B230),0),0)</f>
        <v>0</v>
      </c>
      <c r="H230" s="366">
        <f>IFERROR(VLOOKUP($A230,'[6]Mo ta tinh luong - v6'!$B:$L,COLUMNS('[6]Mo ta tinh luong - v6'!$B$2:C230),0),0)</f>
        <v>0</v>
      </c>
      <c r="I230" s="366">
        <f>IFERROR(VLOOKUP($A230,'[6]Mo ta tinh luong - v6'!$B:$L,COLUMNS('[6]Mo ta tinh luong - v6'!$B$2:D230),0),0)</f>
        <v>0</v>
      </c>
      <c r="J230" s="366">
        <f>IFERROR(VLOOKUP($A230,'[6]Mo ta tinh luong - v6'!$B:$L,COLUMNS('[6]Mo ta tinh luong - v6'!$B$2:E230),0),0)</f>
        <v>0</v>
      </c>
      <c r="K230" s="366">
        <f>IFERROR(VLOOKUP($A230,'[6]Mo ta tinh luong - v6'!$B:$L,COLUMNS('[6]Mo ta tinh luong - v6'!$B$2:F230),0),0)</f>
        <v>0</v>
      </c>
      <c r="L230" s="366">
        <f>IFERROR(VLOOKUP($A230,'[6]Mo ta tinh luong - v6'!$B:$L,COLUMNS('[6]Mo ta tinh luong - v6'!$B$2:G230),0),0)</f>
        <v>0</v>
      </c>
      <c r="M230" s="366">
        <f>IFERROR(VLOOKUP($A230,'[6]Mo ta tinh luong - v6'!$B:$L,COLUMNS('[6]Mo ta tinh luong - v6'!$B$2:H230),0),0)</f>
        <v>0</v>
      </c>
      <c r="N230" s="366">
        <f>IFERROR(VLOOKUP($A230,'[6]Mo ta tinh luong - v6'!$B:$L,COLUMNS('[6]Mo ta tinh luong - v6'!$B$2:I230),0),0)</f>
        <v>0</v>
      </c>
      <c r="O230" s="366" t="s">
        <v>316</v>
      </c>
      <c r="P230" s="366" t="s">
        <v>95</v>
      </c>
    </row>
    <row r="231" spans="1:16">
      <c r="A231" s="366" t="s">
        <v>677</v>
      </c>
      <c r="B231" s="366" t="s">
        <v>678</v>
      </c>
      <c r="C231" s="366">
        <v>0</v>
      </c>
      <c r="D231" s="366" t="s">
        <v>17</v>
      </c>
      <c r="E231" s="366" t="str">
        <f t="shared" si="3"/>
        <v>HCM_CL_TBGOI_001</v>
      </c>
      <c r="F231" s="366">
        <f>IFERROR(VLOOKUP($A231,'[6]Mo ta tinh luong - v6'!$B:$L,COLUMNS('[6]Mo ta tinh luong - v6'!$B$2:J231),0),0)</f>
        <v>0</v>
      </c>
      <c r="G231" s="366">
        <f>IFERROR(VLOOKUP($A231,'[6]Mo ta tinh luong - v6'!$B:$L,COLUMNS('[6]Mo ta tinh luong - v6'!$B$2:B231),0),0)</f>
        <v>0</v>
      </c>
      <c r="H231" s="366">
        <f>IFERROR(VLOOKUP($A231,'[6]Mo ta tinh luong - v6'!$B:$L,COLUMNS('[6]Mo ta tinh luong - v6'!$B$2:C231),0),0)</f>
        <v>0</v>
      </c>
      <c r="I231" s="366">
        <f>IFERROR(VLOOKUP($A231,'[6]Mo ta tinh luong - v6'!$B:$L,COLUMNS('[6]Mo ta tinh luong - v6'!$B$2:D231),0),0)</f>
        <v>0</v>
      </c>
      <c r="J231" s="366">
        <f>IFERROR(VLOOKUP($A231,'[6]Mo ta tinh luong - v6'!$B:$L,COLUMNS('[6]Mo ta tinh luong - v6'!$B$2:E231),0),0)</f>
        <v>0</v>
      </c>
      <c r="K231" s="366">
        <f>IFERROR(VLOOKUP($A231,'[6]Mo ta tinh luong - v6'!$B:$L,COLUMNS('[6]Mo ta tinh luong - v6'!$B$2:F231),0),0)</f>
        <v>0</v>
      </c>
      <c r="L231" s="366">
        <f>IFERROR(VLOOKUP($A231,'[6]Mo ta tinh luong - v6'!$B:$L,COLUMNS('[6]Mo ta tinh luong - v6'!$B$2:G231),0),0)</f>
        <v>0</v>
      </c>
      <c r="M231" s="366">
        <f>IFERROR(VLOOKUP($A231,'[6]Mo ta tinh luong - v6'!$B:$L,COLUMNS('[6]Mo ta tinh luong - v6'!$B$2:H231),0),0)</f>
        <v>0</v>
      </c>
      <c r="N231" s="366">
        <f>IFERROR(VLOOKUP($A231,'[6]Mo ta tinh luong - v6'!$B:$L,COLUMNS('[6]Mo ta tinh luong - v6'!$B$2:I231),0),0)</f>
        <v>0</v>
      </c>
      <c r="O231" s="366" t="s">
        <v>316</v>
      </c>
      <c r="P231" s="366" t="s">
        <v>95</v>
      </c>
    </row>
    <row r="232" spans="1:16">
      <c r="A232" s="366" t="s">
        <v>679</v>
      </c>
      <c r="B232" s="366" t="s">
        <v>680</v>
      </c>
      <c r="C232" s="366">
        <v>0</v>
      </c>
      <c r="D232" s="366" t="s">
        <v>28</v>
      </c>
      <c r="E232" s="366" t="str">
        <f t="shared" si="3"/>
        <v>HCM_CL_TBGOI_002</v>
      </c>
      <c r="F232" s="366">
        <f>IFERROR(VLOOKUP($A232,'[6]Mo ta tinh luong - v6'!$B:$L,COLUMNS('[6]Mo ta tinh luong - v6'!$B$2:J232),0),0)</f>
        <v>0</v>
      </c>
      <c r="G232" s="366">
        <f>IFERROR(VLOOKUP($A232,'[6]Mo ta tinh luong - v6'!$B:$L,COLUMNS('[6]Mo ta tinh luong - v6'!$B$2:B232),0),0)</f>
        <v>0</v>
      </c>
      <c r="H232" s="366">
        <f>IFERROR(VLOOKUP($A232,'[6]Mo ta tinh luong - v6'!$B:$L,COLUMNS('[6]Mo ta tinh luong - v6'!$B$2:C232),0),0)</f>
        <v>0</v>
      </c>
      <c r="I232" s="366">
        <f>IFERROR(VLOOKUP($A232,'[6]Mo ta tinh luong - v6'!$B:$L,COLUMNS('[6]Mo ta tinh luong - v6'!$B$2:D232),0),0)</f>
        <v>0</v>
      </c>
      <c r="J232" s="366">
        <f>IFERROR(VLOOKUP($A232,'[6]Mo ta tinh luong - v6'!$B:$L,COLUMNS('[6]Mo ta tinh luong - v6'!$B$2:E232),0),0)</f>
        <v>0</v>
      </c>
      <c r="K232" s="366">
        <f>IFERROR(VLOOKUP($A232,'[6]Mo ta tinh luong - v6'!$B:$L,COLUMNS('[6]Mo ta tinh luong - v6'!$B$2:F232),0),0)</f>
        <v>0</v>
      </c>
      <c r="L232" s="366">
        <f>IFERROR(VLOOKUP($A232,'[6]Mo ta tinh luong - v6'!$B:$L,COLUMNS('[6]Mo ta tinh luong - v6'!$B$2:G232),0),0)</f>
        <v>0</v>
      </c>
      <c r="M232" s="366">
        <f>IFERROR(VLOOKUP($A232,'[6]Mo ta tinh luong - v6'!$B:$L,COLUMNS('[6]Mo ta tinh luong - v6'!$B$2:H232),0),0)</f>
        <v>0</v>
      </c>
      <c r="N232" s="366">
        <f>IFERROR(VLOOKUP($A232,'[6]Mo ta tinh luong - v6'!$B:$L,COLUMNS('[6]Mo ta tinh luong - v6'!$B$2:I232),0),0)</f>
        <v>0</v>
      </c>
      <c r="O232" s="366" t="s">
        <v>316</v>
      </c>
      <c r="P232" s="366" t="s">
        <v>95</v>
      </c>
    </row>
    <row r="233" spans="1:16">
      <c r="A233" s="366" t="s">
        <v>1272</v>
      </c>
      <c r="B233" s="366" t="s">
        <v>1258</v>
      </c>
      <c r="C233" s="366">
        <v>0</v>
      </c>
      <c r="D233" s="366" t="s">
        <v>17</v>
      </c>
      <c r="E233" s="366" t="str">
        <f t="shared" si="3"/>
        <v>HCM_CL_TCGOI_001</v>
      </c>
      <c r="F233" s="366">
        <f>IFERROR(VLOOKUP($A233,'[6]Mo ta tinh luong - v6'!$B:$L,COLUMNS('[6]Mo ta tinh luong - v6'!$B$2:J233),0),0)</f>
        <v>0</v>
      </c>
      <c r="G233" s="366">
        <f>IFERROR(VLOOKUP($A233,'[6]Mo ta tinh luong - v6'!$B:$L,COLUMNS('[6]Mo ta tinh luong - v6'!$B$2:B233),0),0)</f>
        <v>0</v>
      </c>
      <c r="H233" s="366">
        <f>IFERROR(VLOOKUP($A233,'[6]Mo ta tinh luong - v6'!$B:$L,COLUMNS('[6]Mo ta tinh luong - v6'!$B$2:C233),0),0)</f>
        <v>0</v>
      </c>
      <c r="I233" s="366">
        <f>IFERROR(VLOOKUP($A233,'[6]Mo ta tinh luong - v6'!$B:$L,COLUMNS('[6]Mo ta tinh luong - v6'!$B$2:D233),0),0)</f>
        <v>0</v>
      </c>
      <c r="J233" s="366">
        <f>IFERROR(VLOOKUP($A233,'[6]Mo ta tinh luong - v6'!$B:$L,COLUMNS('[6]Mo ta tinh luong - v6'!$B$2:E233),0),0)</f>
        <v>0</v>
      </c>
      <c r="K233" s="366">
        <f>IFERROR(VLOOKUP($A233,'[6]Mo ta tinh luong - v6'!$B:$L,COLUMNS('[6]Mo ta tinh luong - v6'!$B$2:F233),0),0)</f>
        <v>0</v>
      </c>
      <c r="L233" s="366">
        <f>IFERROR(VLOOKUP($A233,'[6]Mo ta tinh luong - v6'!$B:$L,COLUMNS('[6]Mo ta tinh luong - v6'!$B$2:G233),0),0)</f>
        <v>0</v>
      </c>
      <c r="M233" s="366">
        <f>IFERROR(VLOOKUP($A233,'[6]Mo ta tinh luong - v6'!$B:$L,COLUMNS('[6]Mo ta tinh luong - v6'!$B$2:H233),0),0)</f>
        <v>0</v>
      </c>
      <c r="N233" s="366">
        <f>IFERROR(VLOOKUP($A233,'[6]Mo ta tinh luong - v6'!$B:$L,COLUMNS('[6]Mo ta tinh luong - v6'!$B$2:I233),0),0)</f>
        <v>0</v>
      </c>
      <c r="O233" s="366" t="s">
        <v>316</v>
      </c>
      <c r="P233" s="366" t="s">
        <v>95</v>
      </c>
    </row>
    <row r="234" spans="1:16">
      <c r="A234" s="366" t="s">
        <v>248</v>
      </c>
      <c r="B234" s="366" t="s">
        <v>247</v>
      </c>
      <c r="C234" s="366" t="s">
        <v>1264</v>
      </c>
      <c r="D234" s="366" t="s">
        <v>17</v>
      </c>
      <c r="E234" s="366" t="str">
        <f t="shared" si="3"/>
        <v>HCM_CL_THAU_001</v>
      </c>
      <c r="F234" s="366">
        <f>IFERROR(VLOOKUP($A234,'[6]Mo ta tinh luong - v6'!$B:$L,COLUMNS('[6]Mo ta tinh luong - v6'!$B$2:J234),0),0)</f>
        <v>0</v>
      </c>
      <c r="G234" s="366">
        <f>IFERROR(VLOOKUP($A234,'[6]Mo ta tinh luong - v6'!$B:$L,COLUMNS('[6]Mo ta tinh luong - v6'!$B$2:B234),0),0)</f>
        <v>0</v>
      </c>
      <c r="H234" s="366">
        <f>IFERROR(VLOOKUP($A234,'[6]Mo ta tinh luong - v6'!$B:$L,COLUMNS('[6]Mo ta tinh luong - v6'!$B$2:C234),0),0)</f>
        <v>0</v>
      </c>
      <c r="I234" s="366">
        <f>IFERROR(VLOOKUP($A234,'[6]Mo ta tinh luong - v6'!$B:$L,COLUMNS('[6]Mo ta tinh luong - v6'!$B$2:D234),0),0)</f>
        <v>0</v>
      </c>
      <c r="J234" s="366">
        <f>IFERROR(VLOOKUP($A234,'[6]Mo ta tinh luong - v6'!$B:$L,COLUMNS('[6]Mo ta tinh luong - v6'!$B$2:E234),0),0)</f>
        <v>0</v>
      </c>
      <c r="K234" s="366">
        <f>IFERROR(VLOOKUP($A234,'[6]Mo ta tinh luong - v6'!$B:$L,COLUMNS('[6]Mo ta tinh luong - v6'!$B$2:F234),0),0)</f>
        <v>0</v>
      </c>
      <c r="L234" s="366">
        <f>IFERROR(VLOOKUP($A234,'[6]Mo ta tinh luong - v6'!$B:$L,COLUMNS('[6]Mo ta tinh luong - v6'!$B$2:G234),0),0)</f>
        <v>0</v>
      </c>
      <c r="M234" s="366">
        <f>IFERROR(VLOOKUP($A234,'[6]Mo ta tinh luong - v6'!$B:$L,COLUMNS('[6]Mo ta tinh luong - v6'!$B$2:H234),0),0)</f>
        <v>0</v>
      </c>
      <c r="N234" s="366">
        <f>IFERROR(VLOOKUP($A234,'[6]Mo ta tinh luong - v6'!$B:$L,COLUMNS('[6]Mo ta tinh luong - v6'!$B$2:I234),0),0)</f>
        <v>0</v>
      </c>
      <c r="O234" s="366" t="s">
        <v>316</v>
      </c>
      <c r="P234" s="366" t="s">
        <v>95</v>
      </c>
    </row>
    <row r="235" spans="1:16">
      <c r="A235" s="366" t="s">
        <v>681</v>
      </c>
      <c r="B235" s="366" t="s">
        <v>682</v>
      </c>
      <c r="C235" s="366">
        <v>0</v>
      </c>
      <c r="D235" s="366" t="s">
        <v>16</v>
      </c>
      <c r="E235" s="366" t="str">
        <f t="shared" si="3"/>
        <v>HCM_CL_THONG_001</v>
      </c>
      <c r="F235" s="366">
        <f>IFERROR(VLOOKUP($A235,'[6]Mo ta tinh luong - v6'!$B:$L,COLUMNS('[6]Mo ta tinh luong - v6'!$B$2:J235),0),0)</f>
        <v>0</v>
      </c>
      <c r="G235" s="366">
        <f>IFERROR(VLOOKUP($A235,'[6]Mo ta tinh luong - v6'!$B:$L,COLUMNS('[6]Mo ta tinh luong - v6'!$B$2:B235),0),0)</f>
        <v>0</v>
      </c>
      <c r="H235" s="366">
        <f>IFERROR(VLOOKUP($A235,'[6]Mo ta tinh luong - v6'!$B:$L,COLUMNS('[6]Mo ta tinh luong - v6'!$B$2:C235),0),0)</f>
        <v>0</v>
      </c>
      <c r="I235" s="366">
        <f>IFERROR(VLOOKUP($A235,'[6]Mo ta tinh luong - v6'!$B:$L,COLUMNS('[6]Mo ta tinh luong - v6'!$B$2:D235),0),0)</f>
        <v>0</v>
      </c>
      <c r="J235" s="366">
        <f>IFERROR(VLOOKUP($A235,'[6]Mo ta tinh luong - v6'!$B:$L,COLUMNS('[6]Mo ta tinh luong - v6'!$B$2:E235),0),0)</f>
        <v>0</v>
      </c>
      <c r="K235" s="366">
        <f>IFERROR(VLOOKUP($A235,'[6]Mo ta tinh luong - v6'!$B:$L,COLUMNS('[6]Mo ta tinh luong - v6'!$B$2:F235),0),0)</f>
        <v>0</v>
      </c>
      <c r="L235" s="366">
        <f>IFERROR(VLOOKUP($A235,'[6]Mo ta tinh luong - v6'!$B:$L,COLUMNS('[6]Mo ta tinh luong - v6'!$B$2:G235),0),0)</f>
        <v>0</v>
      </c>
      <c r="M235" s="366">
        <f>IFERROR(VLOOKUP($A235,'[6]Mo ta tinh luong - v6'!$B:$L,COLUMNS('[6]Mo ta tinh luong - v6'!$B$2:H235),0),0)</f>
        <v>0</v>
      </c>
      <c r="N235" s="366">
        <f>IFERROR(VLOOKUP($A235,'[6]Mo ta tinh luong - v6'!$B:$L,COLUMNS('[6]Mo ta tinh luong - v6'!$B$2:I235),0),0)</f>
        <v>0</v>
      </c>
      <c r="O235" s="366" t="s">
        <v>316</v>
      </c>
      <c r="P235" s="366" t="s">
        <v>95</v>
      </c>
    </row>
    <row r="236" spans="1:16">
      <c r="A236" s="366" t="s">
        <v>683</v>
      </c>
      <c r="B236" s="366" t="s">
        <v>684</v>
      </c>
      <c r="C236" s="366">
        <v>0</v>
      </c>
      <c r="D236" s="366" t="s">
        <v>17</v>
      </c>
      <c r="E236" s="366" t="str">
        <f t="shared" si="3"/>
        <v>HCM_CL_THONG_002</v>
      </c>
      <c r="F236" s="366">
        <f>IFERROR(VLOOKUP($A236,'[6]Mo ta tinh luong - v6'!$B:$L,COLUMNS('[6]Mo ta tinh luong - v6'!$B$2:J236),0),0)</f>
        <v>0</v>
      </c>
      <c r="G236" s="366">
        <f>IFERROR(VLOOKUP($A236,'[6]Mo ta tinh luong - v6'!$B:$L,COLUMNS('[6]Mo ta tinh luong - v6'!$B$2:B236),0),0)</f>
        <v>0</v>
      </c>
      <c r="H236" s="366">
        <f>IFERROR(VLOOKUP($A236,'[6]Mo ta tinh luong - v6'!$B:$L,COLUMNS('[6]Mo ta tinh luong - v6'!$B$2:C236),0),0)</f>
        <v>0</v>
      </c>
      <c r="I236" s="366">
        <f>IFERROR(VLOOKUP($A236,'[6]Mo ta tinh luong - v6'!$B:$L,COLUMNS('[6]Mo ta tinh luong - v6'!$B$2:D236),0),0)</f>
        <v>0</v>
      </c>
      <c r="J236" s="366">
        <f>IFERROR(VLOOKUP($A236,'[6]Mo ta tinh luong - v6'!$B:$L,COLUMNS('[6]Mo ta tinh luong - v6'!$B$2:E236),0),0)</f>
        <v>0</v>
      </c>
      <c r="K236" s="366">
        <f>IFERROR(VLOOKUP($A236,'[6]Mo ta tinh luong - v6'!$B:$L,COLUMNS('[6]Mo ta tinh luong - v6'!$B$2:F236),0),0)</f>
        <v>0</v>
      </c>
      <c r="L236" s="366">
        <f>IFERROR(VLOOKUP($A236,'[6]Mo ta tinh luong - v6'!$B:$L,COLUMNS('[6]Mo ta tinh luong - v6'!$B$2:G236),0),0)</f>
        <v>0</v>
      </c>
      <c r="M236" s="366">
        <f>IFERROR(VLOOKUP($A236,'[6]Mo ta tinh luong - v6'!$B:$L,COLUMNS('[6]Mo ta tinh luong - v6'!$B$2:H236),0),0)</f>
        <v>0</v>
      </c>
      <c r="N236" s="366">
        <f>IFERROR(VLOOKUP($A236,'[6]Mo ta tinh luong - v6'!$B:$L,COLUMNS('[6]Mo ta tinh luong - v6'!$B$2:I236),0),0)</f>
        <v>0</v>
      </c>
      <c r="O236" s="366" t="s">
        <v>316</v>
      </c>
      <c r="P236" s="366" t="s">
        <v>95</v>
      </c>
    </row>
    <row r="237" spans="1:16">
      <c r="A237" s="366" t="s">
        <v>80</v>
      </c>
      <c r="B237" s="366" t="s">
        <v>42</v>
      </c>
      <c r="C237" s="366" t="s">
        <v>1264</v>
      </c>
      <c r="D237" s="366" t="s">
        <v>16</v>
      </c>
      <c r="E237" s="366" t="str">
        <f t="shared" si="3"/>
        <v>HCM_CL_THONG_003</v>
      </c>
      <c r="F237" s="366">
        <f>IFERROR(VLOOKUP($A237,'[6]Mo ta tinh luong - v6'!$B:$L,COLUMNS('[6]Mo ta tinh luong - v6'!$B$2:J237),0),0)</f>
        <v>0</v>
      </c>
      <c r="G237" s="366">
        <f>IFERROR(VLOOKUP($A237,'[6]Mo ta tinh luong - v6'!$B:$L,COLUMNS('[6]Mo ta tinh luong - v6'!$B$2:B237),0),0)</f>
        <v>0</v>
      </c>
      <c r="H237" s="366">
        <f>IFERROR(VLOOKUP($A237,'[6]Mo ta tinh luong - v6'!$B:$L,COLUMNS('[6]Mo ta tinh luong - v6'!$B$2:C237),0),0)</f>
        <v>0</v>
      </c>
      <c r="I237" s="366">
        <f>IFERROR(VLOOKUP($A237,'[6]Mo ta tinh luong - v6'!$B:$L,COLUMNS('[6]Mo ta tinh luong - v6'!$B$2:D237),0),0)</f>
        <v>0</v>
      </c>
      <c r="J237" s="366">
        <f>IFERROR(VLOOKUP($A237,'[6]Mo ta tinh luong - v6'!$B:$L,COLUMNS('[6]Mo ta tinh luong - v6'!$B$2:E237),0),0)</f>
        <v>0</v>
      </c>
      <c r="K237" s="366">
        <f>IFERROR(VLOOKUP($A237,'[6]Mo ta tinh luong - v6'!$B:$L,COLUMNS('[6]Mo ta tinh luong - v6'!$B$2:F237),0),0)</f>
        <v>0</v>
      </c>
      <c r="L237" s="366">
        <f>IFERROR(VLOOKUP($A237,'[6]Mo ta tinh luong - v6'!$B:$L,COLUMNS('[6]Mo ta tinh luong - v6'!$B$2:G237),0),0)</f>
        <v>0</v>
      </c>
      <c r="M237" s="366">
        <f>IFERROR(VLOOKUP($A237,'[6]Mo ta tinh luong - v6'!$B:$L,COLUMNS('[6]Mo ta tinh luong - v6'!$B$2:H237),0),0)</f>
        <v>0</v>
      </c>
      <c r="N237" s="366">
        <f>IFERROR(VLOOKUP($A237,'[6]Mo ta tinh luong - v6'!$B:$L,COLUMNS('[6]Mo ta tinh luong - v6'!$B$2:I237),0),0)</f>
        <v>0</v>
      </c>
      <c r="O237" s="366" t="s">
        <v>316</v>
      </c>
      <c r="P237" s="366" t="s">
        <v>95</v>
      </c>
    </row>
    <row r="238" spans="1:16">
      <c r="A238" s="366" t="s">
        <v>81</v>
      </c>
      <c r="B238" s="366" t="s">
        <v>45</v>
      </c>
      <c r="C238" s="366" t="s">
        <v>1264</v>
      </c>
      <c r="D238" s="366" t="s">
        <v>17</v>
      </c>
      <c r="E238" s="366" t="str">
        <f t="shared" si="3"/>
        <v>HCM_CL_THONG_004</v>
      </c>
      <c r="F238" s="366">
        <f>IFERROR(VLOOKUP($A238,'[6]Mo ta tinh luong - v6'!$B:$L,COLUMNS('[6]Mo ta tinh luong - v6'!$B$2:J238),0),0)</f>
        <v>0</v>
      </c>
      <c r="G238" s="366">
        <f>IFERROR(VLOOKUP($A238,'[6]Mo ta tinh luong - v6'!$B:$L,COLUMNS('[6]Mo ta tinh luong - v6'!$B$2:B238),0),0)</f>
        <v>0</v>
      </c>
      <c r="H238" s="366">
        <f>IFERROR(VLOOKUP($A238,'[6]Mo ta tinh luong - v6'!$B:$L,COLUMNS('[6]Mo ta tinh luong - v6'!$B$2:C238),0),0)</f>
        <v>0</v>
      </c>
      <c r="I238" s="366">
        <f>IFERROR(VLOOKUP($A238,'[6]Mo ta tinh luong - v6'!$B:$L,COLUMNS('[6]Mo ta tinh luong - v6'!$B$2:D238),0),0)</f>
        <v>0</v>
      </c>
      <c r="J238" s="366">
        <f>IFERROR(VLOOKUP($A238,'[6]Mo ta tinh luong - v6'!$B:$L,COLUMNS('[6]Mo ta tinh luong - v6'!$B$2:E238),0),0)</f>
        <v>0</v>
      </c>
      <c r="K238" s="366">
        <f>IFERROR(VLOOKUP($A238,'[6]Mo ta tinh luong - v6'!$B:$L,COLUMNS('[6]Mo ta tinh luong - v6'!$B$2:F238),0),0)</f>
        <v>0</v>
      </c>
      <c r="L238" s="366">
        <f>IFERROR(VLOOKUP($A238,'[6]Mo ta tinh luong - v6'!$B:$L,COLUMNS('[6]Mo ta tinh luong - v6'!$B$2:G238),0),0)</f>
        <v>0</v>
      </c>
      <c r="M238" s="366">
        <f>IFERROR(VLOOKUP($A238,'[6]Mo ta tinh luong - v6'!$B:$L,COLUMNS('[6]Mo ta tinh luong - v6'!$B$2:H238),0),0)</f>
        <v>0</v>
      </c>
      <c r="N238" s="366">
        <f>IFERROR(VLOOKUP($A238,'[6]Mo ta tinh luong - v6'!$B:$L,COLUMNS('[6]Mo ta tinh luong - v6'!$B$2:I238),0),0)</f>
        <v>0</v>
      </c>
      <c r="O238" s="366" t="s">
        <v>316</v>
      </c>
      <c r="P238" s="366" t="s">
        <v>95</v>
      </c>
    </row>
    <row r="239" spans="1:16">
      <c r="A239" s="366" t="s">
        <v>1273</v>
      </c>
      <c r="B239" s="366" t="s">
        <v>1257</v>
      </c>
      <c r="C239" s="366" t="s">
        <v>1264</v>
      </c>
      <c r="D239" s="366" t="s">
        <v>17</v>
      </c>
      <c r="E239" s="366" t="str">
        <f t="shared" si="3"/>
        <v>HCM_CL_TNGOI_001</v>
      </c>
      <c r="F239" s="366">
        <f>IFERROR(VLOOKUP($A239,'[6]Mo ta tinh luong - v6'!$B:$L,COLUMNS('[6]Mo ta tinh luong - v6'!$B$2:J239),0),0)</f>
        <v>0</v>
      </c>
      <c r="G239" s="366">
        <f>IFERROR(VLOOKUP($A239,'[6]Mo ta tinh luong - v6'!$B:$L,COLUMNS('[6]Mo ta tinh luong - v6'!$B$2:B239),0),0)</f>
        <v>0</v>
      </c>
      <c r="H239" s="366">
        <f>IFERROR(VLOOKUP($A239,'[6]Mo ta tinh luong - v6'!$B:$L,COLUMNS('[6]Mo ta tinh luong - v6'!$B$2:C239),0),0)</f>
        <v>0</v>
      </c>
      <c r="I239" s="366">
        <f>IFERROR(VLOOKUP($A239,'[6]Mo ta tinh luong - v6'!$B:$L,COLUMNS('[6]Mo ta tinh luong - v6'!$B$2:D239),0),0)</f>
        <v>0</v>
      </c>
      <c r="J239" s="366">
        <f>IFERROR(VLOOKUP($A239,'[6]Mo ta tinh luong - v6'!$B:$L,COLUMNS('[6]Mo ta tinh luong - v6'!$B$2:E239),0),0)</f>
        <v>0</v>
      </c>
      <c r="K239" s="366">
        <f>IFERROR(VLOOKUP($A239,'[6]Mo ta tinh luong - v6'!$B:$L,COLUMNS('[6]Mo ta tinh luong - v6'!$B$2:F239),0),0)</f>
        <v>0</v>
      </c>
      <c r="L239" s="366">
        <f>IFERROR(VLOOKUP($A239,'[6]Mo ta tinh luong - v6'!$B:$L,COLUMNS('[6]Mo ta tinh luong - v6'!$B$2:G239),0),0)</f>
        <v>0</v>
      </c>
      <c r="M239" s="366">
        <f>IFERROR(VLOOKUP($A239,'[6]Mo ta tinh luong - v6'!$B:$L,COLUMNS('[6]Mo ta tinh luong - v6'!$B$2:H239),0),0)</f>
        <v>0</v>
      </c>
      <c r="N239" s="366">
        <f>IFERROR(VLOOKUP($A239,'[6]Mo ta tinh luong - v6'!$B:$L,COLUMNS('[6]Mo ta tinh luong - v6'!$B$2:I239),0),0)</f>
        <v>0</v>
      </c>
      <c r="O239" s="366" t="s">
        <v>316</v>
      </c>
      <c r="P239" s="366" t="s">
        <v>95</v>
      </c>
    </row>
    <row r="240" spans="1:16">
      <c r="A240" s="366" t="s">
        <v>685</v>
      </c>
      <c r="B240" s="366" t="s">
        <v>686</v>
      </c>
      <c r="C240" s="366">
        <v>0</v>
      </c>
      <c r="D240" s="366" t="s">
        <v>17</v>
      </c>
      <c r="E240" s="366" t="str">
        <f t="shared" si="3"/>
        <v>HCM_CL_TOTAL_001</v>
      </c>
      <c r="F240" s="366">
        <f>IFERROR(VLOOKUP($A240,'[6]Mo ta tinh luong - v6'!$B:$L,COLUMNS('[6]Mo ta tinh luong - v6'!$B$2:J240),0),0)</f>
        <v>0</v>
      </c>
      <c r="G240" s="366">
        <f>IFERROR(VLOOKUP($A240,'[6]Mo ta tinh luong - v6'!$B:$L,COLUMNS('[6]Mo ta tinh luong - v6'!$B$2:B240),0),0)</f>
        <v>0</v>
      </c>
      <c r="H240" s="366">
        <f>IFERROR(VLOOKUP($A240,'[6]Mo ta tinh luong - v6'!$B:$L,COLUMNS('[6]Mo ta tinh luong - v6'!$B$2:C240),0),0)</f>
        <v>0</v>
      </c>
      <c r="I240" s="366">
        <f>IFERROR(VLOOKUP($A240,'[6]Mo ta tinh luong - v6'!$B:$L,COLUMNS('[6]Mo ta tinh luong - v6'!$B$2:D240),0),0)</f>
        <v>0</v>
      </c>
      <c r="J240" s="366">
        <f>IFERROR(VLOOKUP($A240,'[6]Mo ta tinh luong - v6'!$B:$L,COLUMNS('[6]Mo ta tinh luong - v6'!$B$2:E240),0),0)</f>
        <v>0</v>
      </c>
      <c r="K240" s="366">
        <f>IFERROR(VLOOKUP($A240,'[6]Mo ta tinh luong - v6'!$B:$L,COLUMNS('[6]Mo ta tinh luong - v6'!$B$2:F240),0),0)</f>
        <v>0</v>
      </c>
      <c r="L240" s="366">
        <f>IFERROR(VLOOKUP($A240,'[6]Mo ta tinh luong - v6'!$B:$L,COLUMNS('[6]Mo ta tinh luong - v6'!$B$2:G240),0),0)</f>
        <v>0</v>
      </c>
      <c r="M240" s="366">
        <f>IFERROR(VLOOKUP($A240,'[6]Mo ta tinh luong - v6'!$B:$L,COLUMNS('[6]Mo ta tinh luong - v6'!$B$2:H240),0),0)</f>
        <v>0</v>
      </c>
      <c r="N240" s="366">
        <f>IFERROR(VLOOKUP($A240,'[6]Mo ta tinh luong - v6'!$B:$L,COLUMNS('[6]Mo ta tinh luong - v6'!$B$2:I240),0),0)</f>
        <v>0</v>
      </c>
      <c r="O240" s="366" t="s">
        <v>316</v>
      </c>
      <c r="P240" s="366" t="s">
        <v>95</v>
      </c>
    </row>
    <row r="241" spans="1:16">
      <c r="A241" s="366" t="s">
        <v>687</v>
      </c>
      <c r="B241" s="366" t="s">
        <v>688</v>
      </c>
      <c r="C241" s="366">
        <v>0</v>
      </c>
      <c r="D241" s="366" t="s">
        <v>689</v>
      </c>
      <c r="E241" s="366" t="str">
        <f t="shared" si="3"/>
        <v>HCM_CL_TRAIN_001</v>
      </c>
      <c r="F241" s="366">
        <f>IFERROR(VLOOKUP($A241,'[6]Mo ta tinh luong - v6'!$B:$L,COLUMNS('[6]Mo ta tinh luong - v6'!$B$2:J241),0),0)</f>
        <v>0</v>
      </c>
      <c r="G241" s="366">
        <f>IFERROR(VLOOKUP($A241,'[6]Mo ta tinh luong - v6'!$B:$L,COLUMNS('[6]Mo ta tinh luong - v6'!$B$2:B241),0),0)</f>
        <v>0</v>
      </c>
      <c r="H241" s="366">
        <f>IFERROR(VLOOKUP($A241,'[6]Mo ta tinh luong - v6'!$B:$L,COLUMNS('[6]Mo ta tinh luong - v6'!$B$2:C241),0),0)</f>
        <v>0</v>
      </c>
      <c r="I241" s="366">
        <f>IFERROR(VLOOKUP($A241,'[6]Mo ta tinh luong - v6'!$B:$L,COLUMNS('[6]Mo ta tinh luong - v6'!$B$2:D241),0),0)</f>
        <v>0</v>
      </c>
      <c r="J241" s="366">
        <f>IFERROR(VLOOKUP($A241,'[6]Mo ta tinh luong - v6'!$B:$L,COLUMNS('[6]Mo ta tinh luong - v6'!$B$2:E241),0),0)</f>
        <v>0</v>
      </c>
      <c r="K241" s="366">
        <f>IFERROR(VLOOKUP($A241,'[6]Mo ta tinh luong - v6'!$B:$L,COLUMNS('[6]Mo ta tinh luong - v6'!$B$2:F241),0),0)</f>
        <v>0</v>
      </c>
      <c r="L241" s="366">
        <f>IFERROR(VLOOKUP($A241,'[6]Mo ta tinh luong - v6'!$B:$L,COLUMNS('[6]Mo ta tinh luong - v6'!$B$2:G241),0),0)</f>
        <v>0</v>
      </c>
      <c r="M241" s="366">
        <f>IFERROR(VLOOKUP($A241,'[6]Mo ta tinh luong - v6'!$B:$L,COLUMNS('[6]Mo ta tinh luong - v6'!$B$2:H241),0),0)</f>
        <v>0</v>
      </c>
      <c r="N241" s="366">
        <f>IFERROR(VLOOKUP($A241,'[6]Mo ta tinh luong - v6'!$B:$L,COLUMNS('[6]Mo ta tinh luong - v6'!$B$2:I241),0),0)</f>
        <v>0</v>
      </c>
      <c r="O241" s="366" t="s">
        <v>316</v>
      </c>
      <c r="P241" s="366" t="s">
        <v>95</v>
      </c>
    </row>
    <row r="242" spans="1:16">
      <c r="A242" s="366" t="s">
        <v>245</v>
      </c>
      <c r="B242" s="366" t="s">
        <v>690</v>
      </c>
      <c r="C242" s="366">
        <v>0</v>
      </c>
      <c r="D242" s="366" t="s">
        <v>17</v>
      </c>
      <c r="E242" s="366" t="str">
        <f t="shared" si="3"/>
        <v>HCM_CL_TRAIN_002</v>
      </c>
      <c r="F242" s="366">
        <f>IFERROR(VLOOKUP($A242,'[6]Mo ta tinh luong - v6'!$B:$L,COLUMNS('[6]Mo ta tinh luong - v6'!$B$2:J242),0),0)</f>
        <v>0</v>
      </c>
      <c r="G242" s="366">
        <f>IFERROR(VLOOKUP($A242,'[6]Mo ta tinh luong - v6'!$B:$L,COLUMNS('[6]Mo ta tinh luong - v6'!$B$2:B242),0),0)</f>
        <v>0</v>
      </c>
      <c r="H242" s="366">
        <f>IFERROR(VLOOKUP($A242,'[6]Mo ta tinh luong - v6'!$B:$L,COLUMNS('[6]Mo ta tinh luong - v6'!$B$2:C242),0),0)</f>
        <v>0</v>
      </c>
      <c r="I242" s="366">
        <f>IFERROR(VLOOKUP($A242,'[6]Mo ta tinh luong - v6'!$B:$L,COLUMNS('[6]Mo ta tinh luong - v6'!$B$2:D242),0),0)</f>
        <v>0</v>
      </c>
      <c r="J242" s="366">
        <f>IFERROR(VLOOKUP($A242,'[6]Mo ta tinh luong - v6'!$B:$L,COLUMNS('[6]Mo ta tinh luong - v6'!$B$2:E242),0),0)</f>
        <v>0</v>
      </c>
      <c r="K242" s="366">
        <f>IFERROR(VLOOKUP($A242,'[6]Mo ta tinh luong - v6'!$B:$L,COLUMNS('[6]Mo ta tinh luong - v6'!$B$2:F242),0),0)</f>
        <v>0</v>
      </c>
      <c r="L242" s="366">
        <f>IFERROR(VLOOKUP($A242,'[6]Mo ta tinh luong - v6'!$B:$L,COLUMNS('[6]Mo ta tinh luong - v6'!$B$2:G242),0),0)</f>
        <v>0</v>
      </c>
      <c r="M242" s="366">
        <f>IFERROR(VLOOKUP($A242,'[6]Mo ta tinh luong - v6'!$B:$L,COLUMNS('[6]Mo ta tinh luong - v6'!$B$2:H242),0),0)</f>
        <v>0</v>
      </c>
      <c r="N242" s="366">
        <f>IFERROR(VLOOKUP($A242,'[6]Mo ta tinh luong - v6'!$B:$L,COLUMNS('[6]Mo ta tinh luong - v6'!$B$2:I242),0),0)</f>
        <v>0</v>
      </c>
      <c r="O242" s="366" t="s">
        <v>316</v>
      </c>
      <c r="P242" s="366" t="s">
        <v>95</v>
      </c>
    </row>
    <row r="243" spans="1:16">
      <c r="A243" s="366" t="s">
        <v>82</v>
      </c>
      <c r="B243" s="366" t="s">
        <v>38</v>
      </c>
      <c r="C243" s="366">
        <v>0</v>
      </c>
      <c r="D243" s="366" t="s">
        <v>16</v>
      </c>
      <c r="E243" s="366" t="str">
        <f t="shared" si="3"/>
        <v>HCM_CL_TUVAN_001</v>
      </c>
      <c r="F243" s="366">
        <f>IFERROR(VLOOKUP($A243,'[6]Mo ta tinh luong - v6'!$B:$L,COLUMNS('[6]Mo ta tinh luong - v6'!$B$2:J243),0),0)</f>
        <v>0</v>
      </c>
      <c r="G243" s="366">
        <f>IFERROR(VLOOKUP($A243,'[6]Mo ta tinh luong - v6'!$B:$L,COLUMNS('[6]Mo ta tinh luong - v6'!$B$2:B243),0),0)</f>
        <v>0</v>
      </c>
      <c r="H243" s="366">
        <f>IFERROR(VLOOKUP($A243,'[6]Mo ta tinh luong - v6'!$B:$L,COLUMNS('[6]Mo ta tinh luong - v6'!$B$2:C243),0),0)</f>
        <v>0</v>
      </c>
      <c r="I243" s="366">
        <f>IFERROR(VLOOKUP($A243,'[6]Mo ta tinh luong - v6'!$B:$L,COLUMNS('[6]Mo ta tinh luong - v6'!$B$2:D243),0),0)</f>
        <v>0</v>
      </c>
      <c r="J243" s="366">
        <f>IFERROR(VLOOKUP($A243,'[6]Mo ta tinh luong - v6'!$B:$L,COLUMNS('[6]Mo ta tinh luong - v6'!$B$2:E243),0),0)</f>
        <v>0</v>
      </c>
      <c r="K243" s="366">
        <f>IFERROR(VLOOKUP($A243,'[6]Mo ta tinh luong - v6'!$B:$L,COLUMNS('[6]Mo ta tinh luong - v6'!$B$2:F243),0),0)</f>
        <v>0</v>
      </c>
      <c r="L243" s="366">
        <f>IFERROR(VLOOKUP($A243,'[6]Mo ta tinh luong - v6'!$B:$L,COLUMNS('[6]Mo ta tinh luong - v6'!$B$2:G243),0),0)</f>
        <v>0</v>
      </c>
      <c r="M243" s="366">
        <f>IFERROR(VLOOKUP($A243,'[6]Mo ta tinh luong - v6'!$B:$L,COLUMNS('[6]Mo ta tinh luong - v6'!$B$2:H243),0),0)</f>
        <v>0</v>
      </c>
      <c r="N243" s="366">
        <f>IFERROR(VLOOKUP($A243,'[6]Mo ta tinh luong - v6'!$B:$L,COLUMNS('[6]Mo ta tinh luong - v6'!$B$2:I243),0),0)</f>
        <v>0</v>
      </c>
      <c r="O243" s="366" t="s">
        <v>316</v>
      </c>
      <c r="P243" s="366" t="s">
        <v>95</v>
      </c>
    </row>
    <row r="244" spans="1:16">
      <c r="A244" s="366" t="s">
        <v>691</v>
      </c>
      <c r="B244" s="366" t="s">
        <v>692</v>
      </c>
      <c r="C244" s="366">
        <v>0</v>
      </c>
      <c r="D244" s="366" t="s">
        <v>16</v>
      </c>
      <c r="E244" s="366" t="str">
        <f t="shared" si="3"/>
        <v>HCM_CL_TUVAN_002</v>
      </c>
      <c r="F244" s="366">
        <f>IFERROR(VLOOKUP($A244,'[6]Mo ta tinh luong - v6'!$B:$L,COLUMNS('[6]Mo ta tinh luong - v6'!$B$2:J244),0),0)</f>
        <v>0</v>
      </c>
      <c r="G244" s="366">
        <f>IFERROR(VLOOKUP($A244,'[6]Mo ta tinh luong - v6'!$B:$L,COLUMNS('[6]Mo ta tinh luong - v6'!$B$2:B244),0),0)</f>
        <v>0</v>
      </c>
      <c r="H244" s="366">
        <f>IFERROR(VLOOKUP($A244,'[6]Mo ta tinh luong - v6'!$B:$L,COLUMNS('[6]Mo ta tinh luong - v6'!$B$2:C244),0),0)</f>
        <v>0</v>
      </c>
      <c r="I244" s="366">
        <f>IFERROR(VLOOKUP($A244,'[6]Mo ta tinh luong - v6'!$B:$L,COLUMNS('[6]Mo ta tinh luong - v6'!$B$2:D244),0),0)</f>
        <v>0</v>
      </c>
      <c r="J244" s="366">
        <f>IFERROR(VLOOKUP($A244,'[6]Mo ta tinh luong - v6'!$B:$L,COLUMNS('[6]Mo ta tinh luong - v6'!$B$2:E244),0),0)</f>
        <v>0</v>
      </c>
      <c r="K244" s="366">
        <f>IFERROR(VLOOKUP($A244,'[6]Mo ta tinh luong - v6'!$B:$L,COLUMNS('[6]Mo ta tinh luong - v6'!$B$2:F244),0),0)</f>
        <v>0</v>
      </c>
      <c r="L244" s="366">
        <f>IFERROR(VLOOKUP($A244,'[6]Mo ta tinh luong - v6'!$B:$L,COLUMNS('[6]Mo ta tinh luong - v6'!$B$2:G244),0),0)</f>
        <v>0</v>
      </c>
      <c r="M244" s="366">
        <f>IFERROR(VLOOKUP($A244,'[6]Mo ta tinh luong - v6'!$B:$L,COLUMNS('[6]Mo ta tinh luong - v6'!$B$2:H244),0),0)</f>
        <v>0</v>
      </c>
      <c r="N244" s="366">
        <f>IFERROR(VLOOKUP($A244,'[6]Mo ta tinh luong - v6'!$B:$L,COLUMNS('[6]Mo ta tinh luong - v6'!$B$2:I244),0),0)</f>
        <v>0</v>
      </c>
      <c r="O244" s="366" t="s">
        <v>316</v>
      </c>
      <c r="P244" s="366" t="s">
        <v>95</v>
      </c>
    </row>
    <row r="245" spans="1:16">
      <c r="A245" s="366" t="s">
        <v>693</v>
      </c>
      <c r="B245" s="366" t="s">
        <v>694</v>
      </c>
      <c r="C245" s="366">
        <v>0</v>
      </c>
      <c r="D245" s="366" t="s">
        <v>16</v>
      </c>
      <c r="E245" s="366" t="str">
        <f t="shared" si="3"/>
        <v>HCM_CL_TUVAN_003</v>
      </c>
      <c r="F245" s="366">
        <f>IFERROR(VLOOKUP($A245,'[6]Mo ta tinh luong - v6'!$B:$L,COLUMNS('[6]Mo ta tinh luong - v6'!$B$2:J245),0),0)</f>
        <v>0</v>
      </c>
      <c r="G245" s="366">
        <f>IFERROR(VLOOKUP($A245,'[6]Mo ta tinh luong - v6'!$B:$L,COLUMNS('[6]Mo ta tinh luong - v6'!$B$2:B245),0),0)</f>
        <v>0</v>
      </c>
      <c r="H245" s="366">
        <f>IFERROR(VLOOKUP($A245,'[6]Mo ta tinh luong - v6'!$B:$L,COLUMNS('[6]Mo ta tinh luong - v6'!$B$2:C245),0),0)</f>
        <v>0</v>
      </c>
      <c r="I245" s="366">
        <f>IFERROR(VLOOKUP($A245,'[6]Mo ta tinh luong - v6'!$B:$L,COLUMNS('[6]Mo ta tinh luong - v6'!$B$2:D245),0),0)</f>
        <v>0</v>
      </c>
      <c r="J245" s="366">
        <f>IFERROR(VLOOKUP($A245,'[6]Mo ta tinh luong - v6'!$B:$L,COLUMNS('[6]Mo ta tinh luong - v6'!$B$2:E245),0),0)</f>
        <v>0</v>
      </c>
      <c r="K245" s="366">
        <f>IFERROR(VLOOKUP($A245,'[6]Mo ta tinh luong - v6'!$B:$L,COLUMNS('[6]Mo ta tinh luong - v6'!$B$2:F245),0),0)</f>
        <v>0</v>
      </c>
      <c r="L245" s="366">
        <f>IFERROR(VLOOKUP($A245,'[6]Mo ta tinh luong - v6'!$B:$L,COLUMNS('[6]Mo ta tinh luong - v6'!$B$2:G245),0),0)</f>
        <v>0</v>
      </c>
      <c r="M245" s="366">
        <f>IFERROR(VLOOKUP($A245,'[6]Mo ta tinh luong - v6'!$B:$L,COLUMNS('[6]Mo ta tinh luong - v6'!$B$2:H245),0),0)</f>
        <v>0</v>
      </c>
      <c r="N245" s="366">
        <f>IFERROR(VLOOKUP($A245,'[6]Mo ta tinh luong - v6'!$B:$L,COLUMNS('[6]Mo ta tinh luong - v6'!$B$2:I245),0),0)</f>
        <v>0</v>
      </c>
      <c r="O245" s="366" t="s">
        <v>316</v>
      </c>
      <c r="P245" s="366" t="s">
        <v>95</v>
      </c>
    </row>
    <row r="246" spans="1:16">
      <c r="A246" s="366" t="s">
        <v>695</v>
      </c>
      <c r="B246" s="366" t="s">
        <v>696</v>
      </c>
      <c r="C246" s="366">
        <v>0</v>
      </c>
      <c r="D246" s="366" t="s">
        <v>17</v>
      </c>
      <c r="E246" s="366" t="str">
        <f t="shared" si="3"/>
        <v>HCM_CL_TVBER_001</v>
      </c>
      <c r="F246" s="366">
        <f>IFERROR(VLOOKUP($A246,'[6]Mo ta tinh luong - v6'!$B:$L,COLUMNS('[6]Mo ta tinh luong - v6'!$B$2:J246),0),0)</f>
        <v>0</v>
      </c>
      <c r="G246" s="366">
        <f>IFERROR(VLOOKUP($A246,'[6]Mo ta tinh luong - v6'!$B:$L,COLUMNS('[6]Mo ta tinh luong - v6'!$B$2:B246),0),0)</f>
        <v>0</v>
      </c>
      <c r="H246" s="366">
        <f>IFERROR(VLOOKUP($A246,'[6]Mo ta tinh luong - v6'!$B:$L,COLUMNS('[6]Mo ta tinh luong - v6'!$B$2:C246),0),0)</f>
        <v>0</v>
      </c>
      <c r="I246" s="366">
        <f>IFERROR(VLOOKUP($A246,'[6]Mo ta tinh luong - v6'!$B:$L,COLUMNS('[6]Mo ta tinh luong - v6'!$B$2:D246),0),0)</f>
        <v>0</v>
      </c>
      <c r="J246" s="366">
        <f>IFERROR(VLOOKUP($A246,'[6]Mo ta tinh luong - v6'!$B:$L,COLUMNS('[6]Mo ta tinh luong - v6'!$B$2:E246),0),0)</f>
        <v>0</v>
      </c>
      <c r="K246" s="366">
        <f>IFERROR(VLOOKUP($A246,'[6]Mo ta tinh luong - v6'!$B:$L,COLUMNS('[6]Mo ta tinh luong - v6'!$B$2:F246),0),0)</f>
        <v>0</v>
      </c>
      <c r="L246" s="366">
        <f>IFERROR(VLOOKUP($A246,'[6]Mo ta tinh luong - v6'!$B:$L,COLUMNS('[6]Mo ta tinh luong - v6'!$B$2:G246),0),0)</f>
        <v>0</v>
      </c>
      <c r="M246" s="366">
        <f>IFERROR(VLOOKUP($A246,'[6]Mo ta tinh luong - v6'!$B:$L,COLUMNS('[6]Mo ta tinh luong - v6'!$B$2:H246),0),0)</f>
        <v>0</v>
      </c>
      <c r="N246" s="366">
        <f>IFERROR(VLOOKUP($A246,'[6]Mo ta tinh luong - v6'!$B:$L,COLUMNS('[6]Mo ta tinh luong - v6'!$B$2:I246),0),0)</f>
        <v>0</v>
      </c>
      <c r="O246" s="366" t="s">
        <v>316</v>
      </c>
      <c r="P246" s="366" t="s">
        <v>95</v>
      </c>
    </row>
    <row r="247" spans="1:16">
      <c r="A247" s="366" t="s">
        <v>697</v>
      </c>
      <c r="B247" s="366" t="s">
        <v>698</v>
      </c>
      <c r="C247" s="366">
        <v>0</v>
      </c>
      <c r="D247" s="366" t="s">
        <v>17</v>
      </c>
      <c r="E247" s="366" t="str">
        <f t="shared" si="3"/>
        <v>HCM_CL_VDUAN_001</v>
      </c>
      <c r="F247" s="366">
        <f>IFERROR(VLOOKUP($A247,'[6]Mo ta tinh luong - v6'!$B:$L,COLUMNS('[6]Mo ta tinh luong - v6'!$B$2:J247),0),0)</f>
        <v>0</v>
      </c>
      <c r="G247" s="366">
        <f>IFERROR(VLOOKUP($A247,'[6]Mo ta tinh luong - v6'!$B:$L,COLUMNS('[6]Mo ta tinh luong - v6'!$B$2:B247),0),0)</f>
        <v>0</v>
      </c>
      <c r="H247" s="366">
        <f>IFERROR(VLOOKUP($A247,'[6]Mo ta tinh luong - v6'!$B:$L,COLUMNS('[6]Mo ta tinh luong - v6'!$B$2:C247),0),0)</f>
        <v>0</v>
      </c>
      <c r="I247" s="366">
        <f>IFERROR(VLOOKUP($A247,'[6]Mo ta tinh luong - v6'!$B:$L,COLUMNS('[6]Mo ta tinh luong - v6'!$B$2:D247),0),0)</f>
        <v>0</v>
      </c>
      <c r="J247" s="366">
        <f>IFERROR(VLOOKUP($A247,'[6]Mo ta tinh luong - v6'!$B:$L,COLUMNS('[6]Mo ta tinh luong - v6'!$B$2:E247),0),0)</f>
        <v>0</v>
      </c>
      <c r="K247" s="366">
        <f>IFERROR(VLOOKUP($A247,'[6]Mo ta tinh luong - v6'!$B:$L,COLUMNS('[6]Mo ta tinh luong - v6'!$B$2:F247),0),0)</f>
        <v>0</v>
      </c>
      <c r="L247" s="366">
        <f>IFERROR(VLOOKUP($A247,'[6]Mo ta tinh luong - v6'!$B:$L,COLUMNS('[6]Mo ta tinh luong - v6'!$B$2:G247),0),0)</f>
        <v>0</v>
      </c>
      <c r="M247" s="366">
        <f>IFERROR(VLOOKUP($A247,'[6]Mo ta tinh luong - v6'!$B:$L,COLUMNS('[6]Mo ta tinh luong - v6'!$B$2:H247),0),0)</f>
        <v>0</v>
      </c>
      <c r="N247" s="366">
        <f>IFERROR(VLOOKUP($A247,'[6]Mo ta tinh luong - v6'!$B:$L,COLUMNS('[6]Mo ta tinh luong - v6'!$B$2:I247),0),0)</f>
        <v>0</v>
      </c>
      <c r="O247" s="366" t="s">
        <v>316</v>
      </c>
      <c r="P247" s="366" t="s">
        <v>95</v>
      </c>
    </row>
    <row r="248" spans="1:16">
      <c r="A248" s="366" t="s">
        <v>699</v>
      </c>
      <c r="B248" s="366" t="s">
        <v>700</v>
      </c>
      <c r="C248" s="366">
        <v>0</v>
      </c>
      <c r="D248" s="366" t="s">
        <v>17</v>
      </c>
      <c r="E248" s="366" t="str">
        <f t="shared" si="3"/>
        <v>HCM_CL_VDUAN_002</v>
      </c>
      <c r="F248" s="366">
        <f>IFERROR(VLOOKUP($A248,'[6]Mo ta tinh luong - v6'!$B:$L,COLUMNS('[6]Mo ta tinh luong - v6'!$B$2:J248),0),0)</f>
        <v>0</v>
      </c>
      <c r="G248" s="366">
        <f>IFERROR(VLOOKUP($A248,'[6]Mo ta tinh luong - v6'!$B:$L,COLUMNS('[6]Mo ta tinh luong - v6'!$B$2:B248),0),0)</f>
        <v>0</v>
      </c>
      <c r="H248" s="366">
        <f>IFERROR(VLOOKUP($A248,'[6]Mo ta tinh luong - v6'!$B:$L,COLUMNS('[6]Mo ta tinh luong - v6'!$B$2:C248),0),0)</f>
        <v>0</v>
      </c>
      <c r="I248" s="366">
        <f>IFERROR(VLOOKUP($A248,'[6]Mo ta tinh luong - v6'!$B:$L,COLUMNS('[6]Mo ta tinh luong - v6'!$B$2:D248),0),0)</f>
        <v>0</v>
      </c>
      <c r="J248" s="366">
        <f>IFERROR(VLOOKUP($A248,'[6]Mo ta tinh luong - v6'!$B:$L,COLUMNS('[6]Mo ta tinh luong - v6'!$B$2:E248),0),0)</f>
        <v>0</v>
      </c>
      <c r="K248" s="366">
        <f>IFERROR(VLOOKUP($A248,'[6]Mo ta tinh luong - v6'!$B:$L,COLUMNS('[6]Mo ta tinh luong - v6'!$B$2:F248),0),0)</f>
        <v>0</v>
      </c>
      <c r="L248" s="366">
        <f>IFERROR(VLOOKUP($A248,'[6]Mo ta tinh luong - v6'!$B:$L,COLUMNS('[6]Mo ta tinh luong - v6'!$B$2:G248),0),0)</f>
        <v>0</v>
      </c>
      <c r="M248" s="366">
        <f>IFERROR(VLOOKUP($A248,'[6]Mo ta tinh luong - v6'!$B:$L,COLUMNS('[6]Mo ta tinh luong - v6'!$B$2:H248),0),0)</f>
        <v>0</v>
      </c>
      <c r="N248" s="366">
        <f>IFERROR(VLOOKUP($A248,'[6]Mo ta tinh luong - v6'!$B:$L,COLUMNS('[6]Mo ta tinh luong - v6'!$B$2:I248),0),0)</f>
        <v>0</v>
      </c>
      <c r="O248" s="366" t="s">
        <v>316</v>
      </c>
      <c r="P248" s="366" t="s">
        <v>95</v>
      </c>
    </row>
    <row r="249" spans="1:16">
      <c r="A249" s="366" t="s">
        <v>701</v>
      </c>
      <c r="B249" s="366" t="s">
        <v>702</v>
      </c>
      <c r="C249" s="366">
        <v>0</v>
      </c>
      <c r="D249" s="366" t="s">
        <v>17</v>
      </c>
      <c r="E249" s="366" t="str">
        <f t="shared" si="3"/>
        <v>HCM_CL_VDUAN_003</v>
      </c>
      <c r="F249" s="366">
        <f>IFERROR(VLOOKUP($A249,'[6]Mo ta tinh luong - v6'!$B:$L,COLUMNS('[6]Mo ta tinh luong - v6'!$B$2:J249),0),0)</f>
        <v>0</v>
      </c>
      <c r="G249" s="366">
        <f>IFERROR(VLOOKUP($A249,'[6]Mo ta tinh luong - v6'!$B:$L,COLUMNS('[6]Mo ta tinh luong - v6'!$B$2:B249),0),0)</f>
        <v>0</v>
      </c>
      <c r="H249" s="366">
        <f>IFERROR(VLOOKUP($A249,'[6]Mo ta tinh luong - v6'!$B:$L,COLUMNS('[6]Mo ta tinh luong - v6'!$B$2:C249),0),0)</f>
        <v>0</v>
      </c>
      <c r="I249" s="366">
        <f>IFERROR(VLOOKUP($A249,'[6]Mo ta tinh luong - v6'!$B:$L,COLUMNS('[6]Mo ta tinh luong - v6'!$B$2:D249),0),0)</f>
        <v>0</v>
      </c>
      <c r="J249" s="366">
        <f>IFERROR(VLOOKUP($A249,'[6]Mo ta tinh luong - v6'!$B:$L,COLUMNS('[6]Mo ta tinh luong - v6'!$B$2:E249),0),0)</f>
        <v>0</v>
      </c>
      <c r="K249" s="366">
        <f>IFERROR(VLOOKUP($A249,'[6]Mo ta tinh luong - v6'!$B:$L,COLUMNS('[6]Mo ta tinh luong - v6'!$B$2:F249),0),0)</f>
        <v>0</v>
      </c>
      <c r="L249" s="366">
        <f>IFERROR(VLOOKUP($A249,'[6]Mo ta tinh luong - v6'!$B:$L,COLUMNS('[6]Mo ta tinh luong - v6'!$B$2:G249),0),0)</f>
        <v>0</v>
      </c>
      <c r="M249" s="366">
        <f>IFERROR(VLOOKUP($A249,'[6]Mo ta tinh luong - v6'!$B:$L,COLUMNS('[6]Mo ta tinh luong - v6'!$B$2:H249),0),0)</f>
        <v>0</v>
      </c>
      <c r="N249" s="366">
        <f>IFERROR(VLOOKUP($A249,'[6]Mo ta tinh luong - v6'!$B:$L,COLUMNS('[6]Mo ta tinh luong - v6'!$B$2:I249),0),0)</f>
        <v>0</v>
      </c>
      <c r="O249" s="366" t="s">
        <v>316</v>
      </c>
      <c r="P249" s="366" t="s">
        <v>95</v>
      </c>
    </row>
    <row r="250" spans="1:16">
      <c r="A250" s="366" t="s">
        <v>703</v>
      </c>
      <c r="B250" s="366" t="s">
        <v>704</v>
      </c>
      <c r="C250" s="366">
        <v>0</v>
      </c>
      <c r="D250" s="366" t="s">
        <v>17</v>
      </c>
      <c r="E250" s="366" t="str">
        <f t="shared" si="3"/>
        <v>HCM_CL_VDUAN_004</v>
      </c>
      <c r="F250" s="366">
        <f>IFERROR(VLOOKUP($A250,'[6]Mo ta tinh luong - v6'!$B:$L,COLUMNS('[6]Mo ta tinh luong - v6'!$B$2:J250),0),0)</f>
        <v>0</v>
      </c>
      <c r="G250" s="366">
        <f>IFERROR(VLOOKUP($A250,'[6]Mo ta tinh luong - v6'!$B:$L,COLUMNS('[6]Mo ta tinh luong - v6'!$B$2:B250),0),0)</f>
        <v>0</v>
      </c>
      <c r="H250" s="366">
        <f>IFERROR(VLOOKUP($A250,'[6]Mo ta tinh luong - v6'!$B:$L,COLUMNS('[6]Mo ta tinh luong - v6'!$B$2:C250),0),0)</f>
        <v>0</v>
      </c>
      <c r="I250" s="366">
        <f>IFERROR(VLOOKUP($A250,'[6]Mo ta tinh luong - v6'!$B:$L,COLUMNS('[6]Mo ta tinh luong - v6'!$B$2:D250),0),0)</f>
        <v>0</v>
      </c>
      <c r="J250" s="366">
        <f>IFERROR(VLOOKUP($A250,'[6]Mo ta tinh luong - v6'!$B:$L,COLUMNS('[6]Mo ta tinh luong - v6'!$B$2:E250),0),0)</f>
        <v>0</v>
      </c>
      <c r="K250" s="366">
        <f>IFERROR(VLOOKUP($A250,'[6]Mo ta tinh luong - v6'!$B:$L,COLUMNS('[6]Mo ta tinh luong - v6'!$B$2:F250),0),0)</f>
        <v>0</v>
      </c>
      <c r="L250" s="366">
        <f>IFERROR(VLOOKUP($A250,'[6]Mo ta tinh luong - v6'!$B:$L,COLUMNS('[6]Mo ta tinh luong - v6'!$B$2:G250),0),0)</f>
        <v>0</v>
      </c>
      <c r="M250" s="366">
        <f>IFERROR(VLOOKUP($A250,'[6]Mo ta tinh luong - v6'!$B:$L,COLUMNS('[6]Mo ta tinh luong - v6'!$B$2:H250),0),0)</f>
        <v>0</v>
      </c>
      <c r="N250" s="366">
        <f>IFERROR(VLOOKUP($A250,'[6]Mo ta tinh luong - v6'!$B:$L,COLUMNS('[6]Mo ta tinh luong - v6'!$B$2:I250),0),0)</f>
        <v>0</v>
      </c>
      <c r="O250" s="366" t="s">
        <v>316</v>
      </c>
      <c r="P250" s="366" t="s">
        <v>95</v>
      </c>
    </row>
    <row r="251" spans="1:16">
      <c r="A251" s="366" t="s">
        <v>275</v>
      </c>
      <c r="B251" s="366" t="s">
        <v>274</v>
      </c>
      <c r="C251" s="366">
        <v>0</v>
      </c>
      <c r="D251" s="366" t="s">
        <v>17</v>
      </c>
      <c r="E251" s="366" t="str">
        <f t="shared" si="3"/>
        <v>HCM_CL_VNPTS_001</v>
      </c>
      <c r="F251" s="366">
        <f>IFERROR(VLOOKUP($A251,'[6]Mo ta tinh luong - v6'!$B:$L,COLUMNS('[6]Mo ta tinh luong - v6'!$B$2:J251),0),0)</f>
        <v>0</v>
      </c>
      <c r="G251" s="366">
        <f>IFERROR(VLOOKUP($A251,'[6]Mo ta tinh luong - v6'!$B:$L,COLUMNS('[6]Mo ta tinh luong - v6'!$B$2:B251),0),0)</f>
        <v>0</v>
      </c>
      <c r="H251" s="366">
        <f>IFERROR(VLOOKUP($A251,'[6]Mo ta tinh luong - v6'!$B:$L,COLUMNS('[6]Mo ta tinh luong - v6'!$B$2:C251),0),0)</f>
        <v>0</v>
      </c>
      <c r="I251" s="366">
        <f>IFERROR(VLOOKUP($A251,'[6]Mo ta tinh luong - v6'!$B:$L,COLUMNS('[6]Mo ta tinh luong - v6'!$B$2:D251),0),0)</f>
        <v>0</v>
      </c>
      <c r="J251" s="366">
        <f>IFERROR(VLOOKUP($A251,'[6]Mo ta tinh luong - v6'!$B:$L,COLUMNS('[6]Mo ta tinh luong - v6'!$B$2:E251),0),0)</f>
        <v>0</v>
      </c>
      <c r="K251" s="366">
        <f>IFERROR(VLOOKUP($A251,'[6]Mo ta tinh luong - v6'!$B:$L,COLUMNS('[6]Mo ta tinh luong - v6'!$B$2:F251),0),0)</f>
        <v>0</v>
      </c>
      <c r="L251" s="366">
        <f>IFERROR(VLOOKUP($A251,'[6]Mo ta tinh luong - v6'!$B:$L,COLUMNS('[6]Mo ta tinh luong - v6'!$B$2:G251),0),0)</f>
        <v>0</v>
      </c>
      <c r="M251" s="366">
        <f>IFERROR(VLOOKUP($A251,'[6]Mo ta tinh luong - v6'!$B:$L,COLUMNS('[6]Mo ta tinh luong - v6'!$B$2:H251),0),0)</f>
        <v>0</v>
      </c>
      <c r="N251" s="366">
        <f>IFERROR(VLOOKUP($A251,'[6]Mo ta tinh luong - v6'!$B:$L,COLUMNS('[6]Mo ta tinh luong - v6'!$B$2:I251),0),0)</f>
        <v>0</v>
      </c>
      <c r="O251" s="366" t="s">
        <v>316</v>
      </c>
      <c r="P251" s="366" t="s">
        <v>95</v>
      </c>
    </row>
    <row r="252" spans="1:16">
      <c r="A252" s="366" t="s">
        <v>1274</v>
      </c>
      <c r="B252" s="366" t="s">
        <v>1256</v>
      </c>
      <c r="C252" s="366" t="s">
        <v>1264</v>
      </c>
      <c r="D252" s="366" t="s">
        <v>17</v>
      </c>
      <c r="E252" s="366" t="str">
        <f t="shared" si="3"/>
        <v>HCM_CL_VNPTT_001</v>
      </c>
      <c r="F252" s="366">
        <f>IFERROR(VLOOKUP($A252,'[6]Mo ta tinh luong - v6'!$B:$L,COLUMNS('[6]Mo ta tinh luong - v6'!$B$2:J252),0),0)</f>
        <v>0</v>
      </c>
      <c r="G252" s="366">
        <f>IFERROR(VLOOKUP($A252,'[6]Mo ta tinh luong - v6'!$B:$L,COLUMNS('[6]Mo ta tinh luong - v6'!$B$2:B252),0),0)</f>
        <v>0</v>
      </c>
      <c r="H252" s="366">
        <f>IFERROR(VLOOKUP($A252,'[6]Mo ta tinh luong - v6'!$B:$L,COLUMNS('[6]Mo ta tinh luong - v6'!$B$2:C252),0),0)</f>
        <v>0</v>
      </c>
      <c r="I252" s="366">
        <f>IFERROR(VLOOKUP($A252,'[6]Mo ta tinh luong - v6'!$B:$L,COLUMNS('[6]Mo ta tinh luong - v6'!$B$2:D252),0),0)</f>
        <v>0</v>
      </c>
      <c r="J252" s="366">
        <f>IFERROR(VLOOKUP($A252,'[6]Mo ta tinh luong - v6'!$B:$L,COLUMNS('[6]Mo ta tinh luong - v6'!$B$2:E252),0),0)</f>
        <v>0</v>
      </c>
      <c r="K252" s="366">
        <f>IFERROR(VLOOKUP($A252,'[6]Mo ta tinh luong - v6'!$B:$L,COLUMNS('[6]Mo ta tinh luong - v6'!$B$2:F252),0),0)</f>
        <v>0</v>
      </c>
      <c r="L252" s="366">
        <f>IFERROR(VLOOKUP($A252,'[6]Mo ta tinh luong - v6'!$B:$L,COLUMNS('[6]Mo ta tinh luong - v6'!$B$2:G252),0),0)</f>
        <v>0</v>
      </c>
      <c r="M252" s="366">
        <f>IFERROR(VLOOKUP($A252,'[6]Mo ta tinh luong - v6'!$B:$L,COLUMNS('[6]Mo ta tinh luong - v6'!$B$2:H252),0),0)</f>
        <v>0</v>
      </c>
      <c r="N252" s="366">
        <f>IFERROR(VLOOKUP($A252,'[6]Mo ta tinh luong - v6'!$B:$L,COLUMNS('[6]Mo ta tinh luong - v6'!$B$2:I252),0),0)</f>
        <v>0</v>
      </c>
      <c r="O252" s="366" t="s">
        <v>316</v>
      </c>
      <c r="P252" s="366" t="s">
        <v>95</v>
      </c>
    </row>
    <row r="253" spans="1:16">
      <c r="A253" s="366" t="s">
        <v>705</v>
      </c>
      <c r="B253" s="366" t="s">
        <v>706</v>
      </c>
      <c r="C253" s="366">
        <v>0</v>
      </c>
      <c r="D253" s="366" t="s">
        <v>17</v>
      </c>
      <c r="E253" s="366" t="str">
        <f t="shared" si="3"/>
        <v>HCM_CL_ZZALO_001</v>
      </c>
      <c r="F253" s="366">
        <f>IFERROR(VLOOKUP($A253,'[6]Mo ta tinh luong - v6'!$B:$L,COLUMNS('[6]Mo ta tinh luong - v6'!$B$2:J253),0),0)</f>
        <v>0</v>
      </c>
      <c r="G253" s="366">
        <f>IFERROR(VLOOKUP($A253,'[6]Mo ta tinh luong - v6'!$B:$L,COLUMNS('[6]Mo ta tinh luong - v6'!$B$2:B253),0),0)</f>
        <v>0</v>
      </c>
      <c r="H253" s="366">
        <f>IFERROR(VLOOKUP($A253,'[6]Mo ta tinh luong - v6'!$B:$L,COLUMNS('[6]Mo ta tinh luong - v6'!$B$2:C253),0),0)</f>
        <v>0</v>
      </c>
      <c r="I253" s="366">
        <f>IFERROR(VLOOKUP($A253,'[6]Mo ta tinh luong - v6'!$B:$L,COLUMNS('[6]Mo ta tinh luong - v6'!$B$2:D253),0),0)</f>
        <v>0</v>
      </c>
      <c r="J253" s="366">
        <f>IFERROR(VLOOKUP($A253,'[6]Mo ta tinh luong - v6'!$B:$L,COLUMNS('[6]Mo ta tinh luong - v6'!$B$2:E253),0),0)</f>
        <v>0</v>
      </c>
      <c r="K253" s="366">
        <f>IFERROR(VLOOKUP($A253,'[6]Mo ta tinh luong - v6'!$B:$L,COLUMNS('[6]Mo ta tinh luong - v6'!$B$2:F253),0),0)</f>
        <v>0</v>
      </c>
      <c r="L253" s="366">
        <f>IFERROR(VLOOKUP($A253,'[6]Mo ta tinh luong - v6'!$B:$L,COLUMNS('[6]Mo ta tinh luong - v6'!$B$2:G253),0),0)</f>
        <v>0</v>
      </c>
      <c r="M253" s="366">
        <f>IFERROR(VLOOKUP($A253,'[6]Mo ta tinh luong - v6'!$B:$L,COLUMNS('[6]Mo ta tinh luong - v6'!$B$2:H253),0),0)</f>
        <v>0</v>
      </c>
      <c r="N253" s="366">
        <f>IFERROR(VLOOKUP($A253,'[6]Mo ta tinh luong - v6'!$B:$L,COLUMNS('[6]Mo ta tinh luong - v6'!$B$2:I253),0),0)</f>
        <v>0</v>
      </c>
      <c r="O253" s="366" t="s">
        <v>316</v>
      </c>
      <c r="P253" s="366" t="s">
        <v>95</v>
      </c>
    </row>
    <row r="254" spans="1:16">
      <c r="A254" s="366" t="s">
        <v>242</v>
      </c>
      <c r="B254" s="366" t="s">
        <v>113</v>
      </c>
      <c r="C254" s="366">
        <v>0</v>
      </c>
      <c r="D254" s="366" t="s">
        <v>17</v>
      </c>
      <c r="E254" s="366" t="str">
        <f t="shared" si="3"/>
        <v>HCM_CL_ZZALO_002</v>
      </c>
      <c r="F254" s="366">
        <f>IFERROR(VLOOKUP($A254,'[6]Mo ta tinh luong - v6'!$B:$L,COLUMNS('[6]Mo ta tinh luong - v6'!$B$2:J254),0),0)</f>
        <v>0</v>
      </c>
      <c r="G254" s="366">
        <f>IFERROR(VLOOKUP($A254,'[6]Mo ta tinh luong - v6'!$B:$L,COLUMNS('[6]Mo ta tinh luong - v6'!$B$2:B254),0),0)</f>
        <v>0</v>
      </c>
      <c r="H254" s="366">
        <f>IFERROR(VLOOKUP($A254,'[6]Mo ta tinh luong - v6'!$B:$L,COLUMNS('[6]Mo ta tinh luong - v6'!$B$2:C254),0),0)</f>
        <v>0</v>
      </c>
      <c r="I254" s="366">
        <f>IFERROR(VLOOKUP($A254,'[6]Mo ta tinh luong - v6'!$B:$L,COLUMNS('[6]Mo ta tinh luong - v6'!$B$2:D254),0),0)</f>
        <v>0</v>
      </c>
      <c r="J254" s="366">
        <f>IFERROR(VLOOKUP($A254,'[6]Mo ta tinh luong - v6'!$B:$L,COLUMNS('[6]Mo ta tinh luong - v6'!$B$2:E254),0),0)</f>
        <v>0</v>
      </c>
      <c r="K254" s="366">
        <f>IFERROR(VLOOKUP($A254,'[6]Mo ta tinh luong - v6'!$B:$L,COLUMNS('[6]Mo ta tinh luong - v6'!$B$2:F254),0),0)</f>
        <v>0</v>
      </c>
      <c r="L254" s="366">
        <f>IFERROR(VLOOKUP($A254,'[6]Mo ta tinh luong - v6'!$B:$L,COLUMNS('[6]Mo ta tinh luong - v6'!$B$2:G254),0),0)</f>
        <v>0</v>
      </c>
      <c r="M254" s="366">
        <f>IFERROR(VLOOKUP($A254,'[6]Mo ta tinh luong - v6'!$B:$L,COLUMNS('[6]Mo ta tinh luong - v6'!$B$2:H254),0),0)</f>
        <v>0</v>
      </c>
      <c r="N254" s="366">
        <f>IFERROR(VLOOKUP($A254,'[6]Mo ta tinh luong - v6'!$B:$L,COLUMNS('[6]Mo ta tinh luong - v6'!$B$2:I254),0),0)</f>
        <v>0</v>
      </c>
      <c r="O254" s="366" t="s">
        <v>316</v>
      </c>
      <c r="P254" s="366" t="s">
        <v>95</v>
      </c>
    </row>
    <row r="255" spans="1:16">
      <c r="A255" s="366" t="s">
        <v>69</v>
      </c>
      <c r="B255" s="366" t="s">
        <v>68</v>
      </c>
      <c r="C255" s="366" t="s">
        <v>1264</v>
      </c>
      <c r="D255" s="366" t="s">
        <v>17</v>
      </c>
      <c r="E255" s="366" t="str">
        <f t="shared" si="3"/>
        <v>HCM_CT_CLUOC_001</v>
      </c>
      <c r="F255" s="366">
        <f>IFERROR(VLOOKUP($A255,'[6]Mo ta tinh luong - v6'!$B:$L,COLUMNS('[6]Mo ta tinh luong - v6'!$B$2:J255),0),0)</f>
        <v>12</v>
      </c>
      <c r="G255" s="366" t="str">
        <f>IFERROR(VLOOKUP($A255,'[6]Mo ta tinh luong - v6'!$B:$L,COLUMNS('[6]Mo ta tinh luong - v6'!$B$2:B255),0),0)</f>
        <v>HCM_CT_CLUOC_001</v>
      </c>
      <c r="H255" s="366" t="str">
        <f>IFERROR(VLOOKUP($A255,'[6]Mo ta tinh luong - v6'!$B:$L,COLUMNS('[6]Mo ta tinh luong - v6'!$B$2:C255),0),0)</f>
        <v>Kết quả thực hiện các chương trình chiến lược do TTKD triển khai</v>
      </c>
      <c r="I255" s="366" t="str">
        <f>IFERROR(VLOOKUP($A255,'[6]Mo ta tinh luong - v6'!$B:$L,COLUMNS('[6]Mo ta tinh luong - v6'!$B$2:D255),0),0)</f>
        <v>Trưởng Line+AM,
TT+NV Tổ KDOL, NV OB/Telesale,
TT+NV KDĐB,
CHT+GDV, TT+QLĐB, Trưởng AS+AS
PGĐ KHDN/BHKV,
Tổ Trưởng Tổ Bán Hàng,
Tổ Trưởng QLĐB, NV QLý Điểm Bán</v>
      </c>
      <c r="J255" s="366" t="str">
        <f>IFERROR(VLOOKUP($A255,'[6]Mo ta tinh luong - v6'!$B:$L,COLUMNS('[6]Mo ta tinh luong - v6'!$B$2:E255),0),0)</f>
        <v>Học, Thủy, Nguyên</v>
      </c>
      <c r="K255" s="366" t="str">
        <f>IFERROR(VLOOKUP($A255,'[6]Mo ta tinh luong - v6'!$B:$L,COLUMNS('[6]Mo ta tinh luong - v6'!$B$2:F255),0),0)</f>
        <v>P.ĐH - Trâm, Thủy, Cường, Phượng</v>
      </c>
      <c r="L255" s="366" t="str">
        <f>IFERROR(VLOOKUP($A255,'[6]Mo ta tinh luong - v6'!$B:$L,COLUMNS('[6]Mo ta tinh luong - v6'!$B$2:G255),0),0)</f>
        <v>ID372  - Web 123</v>
      </c>
      <c r="M255" s="366" t="str">
        <f>IFERROR(VLOOKUP($A255,'[6]Mo ta tinh luong - v6'!$B:$L,COLUMNS('[6]Mo ta tinh luong - v6'!$B$2:H255),0),0)</f>
        <v>Theo VB quy định</v>
      </c>
      <c r="N255" s="366" t="str">
        <f>IFERROR(VLOOKUP($A255,'[6]Mo ta tinh luong - v6'!$B:$L,COLUMNS('[6]Mo ta tinh luong - v6'!$B$2:I255),0),0)</f>
        <v>VNP TT
-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v>
      </c>
      <c r="O255" s="366" t="s">
        <v>316</v>
      </c>
      <c r="P255" s="366" t="s">
        <v>95</v>
      </c>
    </row>
    <row r="256" spans="1:16">
      <c r="A256" s="366" t="s">
        <v>707</v>
      </c>
      <c r="B256" s="366" t="s">
        <v>708</v>
      </c>
      <c r="C256" s="366">
        <v>0</v>
      </c>
      <c r="D256" s="366" t="s">
        <v>405</v>
      </c>
      <c r="E256" s="366" t="str">
        <f t="shared" si="3"/>
        <v>HCM_CT_DBIEN_001</v>
      </c>
      <c r="F256" s="366">
        <f>IFERROR(VLOOKUP($A256,'[6]Mo ta tinh luong - v6'!$B:$L,COLUMNS('[6]Mo ta tinh luong - v6'!$B$2:J256),0),0)</f>
        <v>0</v>
      </c>
      <c r="G256" s="366">
        <f>IFERROR(VLOOKUP($A256,'[6]Mo ta tinh luong - v6'!$B:$L,COLUMNS('[6]Mo ta tinh luong - v6'!$B$2:B256),0),0)</f>
        <v>0</v>
      </c>
      <c r="H256" s="366">
        <f>IFERROR(VLOOKUP($A256,'[6]Mo ta tinh luong - v6'!$B:$L,COLUMNS('[6]Mo ta tinh luong - v6'!$B$2:C256),0),0)</f>
        <v>0</v>
      </c>
      <c r="I256" s="366">
        <f>IFERROR(VLOOKUP($A256,'[6]Mo ta tinh luong - v6'!$B:$L,COLUMNS('[6]Mo ta tinh luong - v6'!$B$2:D256),0),0)</f>
        <v>0</v>
      </c>
      <c r="J256" s="366">
        <f>IFERROR(VLOOKUP($A256,'[6]Mo ta tinh luong - v6'!$B:$L,COLUMNS('[6]Mo ta tinh luong - v6'!$B$2:E256),0),0)</f>
        <v>0</v>
      </c>
      <c r="K256" s="366">
        <f>IFERROR(VLOOKUP($A256,'[6]Mo ta tinh luong - v6'!$B:$L,COLUMNS('[6]Mo ta tinh luong - v6'!$B$2:F256),0),0)</f>
        <v>0</v>
      </c>
      <c r="L256" s="366">
        <f>IFERROR(VLOOKUP($A256,'[6]Mo ta tinh luong - v6'!$B:$L,COLUMNS('[6]Mo ta tinh luong - v6'!$B$2:G256),0),0)</f>
        <v>0</v>
      </c>
      <c r="M256" s="366">
        <f>IFERROR(VLOOKUP($A256,'[6]Mo ta tinh luong - v6'!$B:$L,COLUMNS('[6]Mo ta tinh luong - v6'!$B$2:H256),0),0)</f>
        <v>0</v>
      </c>
      <c r="N256" s="366">
        <f>IFERROR(VLOOKUP($A256,'[6]Mo ta tinh luong - v6'!$B:$L,COLUMNS('[6]Mo ta tinh luong - v6'!$B$2:I256),0),0)</f>
        <v>0</v>
      </c>
      <c r="O256" s="366" t="s">
        <v>316</v>
      </c>
      <c r="P256" s="366" t="s">
        <v>95</v>
      </c>
    </row>
    <row r="257" spans="1:16">
      <c r="A257" s="366" t="s">
        <v>709</v>
      </c>
      <c r="B257" s="366" t="s">
        <v>710</v>
      </c>
      <c r="C257" s="366">
        <v>0</v>
      </c>
      <c r="D257" s="366" t="s">
        <v>17</v>
      </c>
      <c r="E257" s="366" t="str">
        <f t="shared" si="3"/>
        <v>HCM_CT_HDONG_001</v>
      </c>
      <c r="F257" s="366">
        <f>IFERROR(VLOOKUP($A257,'[6]Mo ta tinh luong - v6'!$B:$L,COLUMNS('[6]Mo ta tinh luong - v6'!$B$2:J257),0),0)</f>
        <v>0</v>
      </c>
      <c r="G257" s="366">
        <f>IFERROR(VLOOKUP($A257,'[6]Mo ta tinh luong - v6'!$B:$L,COLUMNS('[6]Mo ta tinh luong - v6'!$B$2:B257),0),0)</f>
        <v>0</v>
      </c>
      <c r="H257" s="366">
        <f>IFERROR(VLOOKUP($A257,'[6]Mo ta tinh luong - v6'!$B:$L,COLUMNS('[6]Mo ta tinh luong - v6'!$B$2:C257),0),0)</f>
        <v>0</v>
      </c>
      <c r="I257" s="366">
        <f>IFERROR(VLOOKUP($A257,'[6]Mo ta tinh luong - v6'!$B:$L,COLUMNS('[6]Mo ta tinh luong - v6'!$B$2:D257),0),0)</f>
        <v>0</v>
      </c>
      <c r="J257" s="366">
        <f>IFERROR(VLOOKUP($A257,'[6]Mo ta tinh luong - v6'!$B:$L,COLUMNS('[6]Mo ta tinh luong - v6'!$B$2:E257),0),0)</f>
        <v>0</v>
      </c>
      <c r="K257" s="366">
        <f>IFERROR(VLOOKUP($A257,'[6]Mo ta tinh luong - v6'!$B:$L,COLUMNS('[6]Mo ta tinh luong - v6'!$B$2:F257),0),0)</f>
        <v>0</v>
      </c>
      <c r="L257" s="366">
        <f>IFERROR(VLOOKUP($A257,'[6]Mo ta tinh luong - v6'!$B:$L,COLUMNS('[6]Mo ta tinh luong - v6'!$B$2:G257),0),0)</f>
        <v>0</v>
      </c>
      <c r="M257" s="366">
        <f>IFERROR(VLOOKUP($A257,'[6]Mo ta tinh luong - v6'!$B:$L,COLUMNS('[6]Mo ta tinh luong - v6'!$B$2:H257),0),0)</f>
        <v>0</v>
      </c>
      <c r="N257" s="366">
        <f>IFERROR(VLOOKUP($A257,'[6]Mo ta tinh luong - v6'!$B:$L,COLUMNS('[6]Mo ta tinh luong - v6'!$B$2:I257),0),0)</f>
        <v>0</v>
      </c>
      <c r="O257" s="366" t="s">
        <v>316</v>
      </c>
      <c r="P257" s="366" t="s">
        <v>95</v>
      </c>
    </row>
    <row r="258" spans="1:16">
      <c r="A258" s="366" t="s">
        <v>711</v>
      </c>
      <c r="B258" s="366" t="s">
        <v>712</v>
      </c>
      <c r="C258" s="366">
        <v>0</v>
      </c>
      <c r="D258" s="366" t="s">
        <v>17</v>
      </c>
      <c r="E258" s="366" t="str">
        <f t="shared" si="3"/>
        <v>HCM_CT_HDONG_002</v>
      </c>
      <c r="F258" s="366">
        <f>IFERROR(VLOOKUP($A258,'[6]Mo ta tinh luong - v6'!$B:$L,COLUMNS('[6]Mo ta tinh luong - v6'!$B$2:J258),0),0)</f>
        <v>0</v>
      </c>
      <c r="G258" s="366">
        <f>IFERROR(VLOOKUP($A258,'[6]Mo ta tinh luong - v6'!$B:$L,COLUMNS('[6]Mo ta tinh luong - v6'!$B$2:B258),0),0)</f>
        <v>0</v>
      </c>
      <c r="H258" s="366">
        <f>IFERROR(VLOOKUP($A258,'[6]Mo ta tinh luong - v6'!$B:$L,COLUMNS('[6]Mo ta tinh luong - v6'!$B$2:C258),0),0)</f>
        <v>0</v>
      </c>
      <c r="I258" s="366">
        <f>IFERROR(VLOOKUP($A258,'[6]Mo ta tinh luong - v6'!$B:$L,COLUMNS('[6]Mo ta tinh luong - v6'!$B$2:D258),0),0)</f>
        <v>0</v>
      </c>
      <c r="J258" s="366">
        <f>IFERROR(VLOOKUP($A258,'[6]Mo ta tinh luong - v6'!$B:$L,COLUMNS('[6]Mo ta tinh luong - v6'!$B$2:E258),0),0)</f>
        <v>0</v>
      </c>
      <c r="K258" s="366">
        <f>IFERROR(VLOOKUP($A258,'[6]Mo ta tinh luong - v6'!$B:$L,COLUMNS('[6]Mo ta tinh luong - v6'!$B$2:F258),0),0)</f>
        <v>0</v>
      </c>
      <c r="L258" s="366">
        <f>IFERROR(VLOOKUP($A258,'[6]Mo ta tinh luong - v6'!$B:$L,COLUMNS('[6]Mo ta tinh luong - v6'!$B$2:G258),0),0)</f>
        <v>0</v>
      </c>
      <c r="M258" s="366">
        <f>IFERROR(VLOOKUP($A258,'[6]Mo ta tinh luong - v6'!$B:$L,COLUMNS('[6]Mo ta tinh luong - v6'!$B$2:H258),0),0)</f>
        <v>0</v>
      </c>
      <c r="N258" s="366">
        <f>IFERROR(VLOOKUP($A258,'[6]Mo ta tinh luong - v6'!$B:$L,COLUMNS('[6]Mo ta tinh luong - v6'!$B$2:I258),0),0)</f>
        <v>0</v>
      </c>
      <c r="O258" s="366" t="s">
        <v>316</v>
      </c>
      <c r="P258" s="366" t="s">
        <v>95</v>
      </c>
    </row>
    <row r="259" spans="1:16">
      <c r="A259" s="366" t="s">
        <v>713</v>
      </c>
      <c r="B259" s="366" t="s">
        <v>714</v>
      </c>
      <c r="C259" s="366">
        <v>0</v>
      </c>
      <c r="D259" s="366" t="s">
        <v>17</v>
      </c>
      <c r="E259" s="366" t="str">
        <f t="shared" ref="E259:E322" si="4">A259</f>
        <v>HCM_CT_TDIEM_001</v>
      </c>
      <c r="F259" s="366">
        <f>IFERROR(VLOOKUP($A259,'[6]Mo ta tinh luong - v6'!$B:$L,COLUMNS('[6]Mo ta tinh luong - v6'!$B$2:J259),0),0)</f>
        <v>0</v>
      </c>
      <c r="G259" s="366">
        <f>IFERROR(VLOOKUP($A259,'[6]Mo ta tinh luong - v6'!$B:$L,COLUMNS('[6]Mo ta tinh luong - v6'!$B$2:B259),0),0)</f>
        <v>0</v>
      </c>
      <c r="H259" s="366">
        <f>IFERROR(VLOOKUP($A259,'[6]Mo ta tinh luong - v6'!$B:$L,COLUMNS('[6]Mo ta tinh luong - v6'!$B$2:C259),0),0)</f>
        <v>0</v>
      </c>
      <c r="I259" s="366">
        <f>IFERROR(VLOOKUP($A259,'[6]Mo ta tinh luong - v6'!$B:$L,COLUMNS('[6]Mo ta tinh luong - v6'!$B$2:D259),0),0)</f>
        <v>0</v>
      </c>
      <c r="J259" s="366">
        <f>IFERROR(VLOOKUP($A259,'[6]Mo ta tinh luong - v6'!$B:$L,COLUMNS('[6]Mo ta tinh luong - v6'!$B$2:E259),0),0)</f>
        <v>0</v>
      </c>
      <c r="K259" s="366">
        <f>IFERROR(VLOOKUP($A259,'[6]Mo ta tinh luong - v6'!$B:$L,COLUMNS('[6]Mo ta tinh luong - v6'!$B$2:F259),0),0)</f>
        <v>0</v>
      </c>
      <c r="L259" s="366">
        <f>IFERROR(VLOOKUP($A259,'[6]Mo ta tinh luong - v6'!$B:$L,COLUMNS('[6]Mo ta tinh luong - v6'!$B$2:G259),0),0)</f>
        <v>0</v>
      </c>
      <c r="M259" s="366">
        <f>IFERROR(VLOOKUP($A259,'[6]Mo ta tinh luong - v6'!$B:$L,COLUMNS('[6]Mo ta tinh luong - v6'!$B$2:H259),0),0)</f>
        <v>0</v>
      </c>
      <c r="N259" s="366">
        <f>IFERROR(VLOOKUP($A259,'[6]Mo ta tinh luong - v6'!$B:$L,COLUMNS('[6]Mo ta tinh luong - v6'!$B$2:I259),0),0)</f>
        <v>0</v>
      </c>
      <c r="O259" s="366" t="s">
        <v>316</v>
      </c>
      <c r="P259" s="366" t="s">
        <v>95</v>
      </c>
    </row>
    <row r="260" spans="1:16">
      <c r="A260" s="366" t="s">
        <v>715</v>
      </c>
      <c r="B260" s="366" t="s">
        <v>716</v>
      </c>
      <c r="C260" s="366">
        <v>0</v>
      </c>
      <c r="D260" s="366" t="s">
        <v>405</v>
      </c>
      <c r="E260" s="366" t="str">
        <f t="shared" si="4"/>
        <v>HCM_CT_TDIEM_002</v>
      </c>
      <c r="F260" s="366">
        <f>IFERROR(VLOOKUP($A260,'[6]Mo ta tinh luong - v6'!$B:$L,COLUMNS('[6]Mo ta tinh luong - v6'!$B$2:J260),0),0)</f>
        <v>0</v>
      </c>
      <c r="G260" s="366">
        <f>IFERROR(VLOOKUP($A260,'[6]Mo ta tinh luong - v6'!$B:$L,COLUMNS('[6]Mo ta tinh luong - v6'!$B$2:B260),0),0)</f>
        <v>0</v>
      </c>
      <c r="H260" s="366">
        <f>IFERROR(VLOOKUP($A260,'[6]Mo ta tinh luong - v6'!$B:$L,COLUMNS('[6]Mo ta tinh luong - v6'!$B$2:C260),0),0)</f>
        <v>0</v>
      </c>
      <c r="I260" s="366">
        <f>IFERROR(VLOOKUP($A260,'[6]Mo ta tinh luong - v6'!$B:$L,COLUMNS('[6]Mo ta tinh luong - v6'!$B$2:D260),0),0)</f>
        <v>0</v>
      </c>
      <c r="J260" s="366">
        <f>IFERROR(VLOOKUP($A260,'[6]Mo ta tinh luong - v6'!$B:$L,COLUMNS('[6]Mo ta tinh luong - v6'!$B$2:E260),0),0)</f>
        <v>0</v>
      </c>
      <c r="K260" s="366">
        <f>IFERROR(VLOOKUP($A260,'[6]Mo ta tinh luong - v6'!$B:$L,COLUMNS('[6]Mo ta tinh luong - v6'!$B$2:F260),0),0)</f>
        <v>0</v>
      </c>
      <c r="L260" s="366">
        <f>IFERROR(VLOOKUP($A260,'[6]Mo ta tinh luong - v6'!$B:$L,COLUMNS('[6]Mo ta tinh luong - v6'!$B$2:G260),0),0)</f>
        <v>0</v>
      </c>
      <c r="M260" s="366">
        <f>IFERROR(VLOOKUP($A260,'[6]Mo ta tinh luong - v6'!$B:$L,COLUMNS('[6]Mo ta tinh luong - v6'!$B$2:H260),0),0)</f>
        <v>0</v>
      </c>
      <c r="N260" s="366">
        <f>IFERROR(VLOOKUP($A260,'[6]Mo ta tinh luong - v6'!$B:$L,COLUMNS('[6]Mo ta tinh luong - v6'!$B$2:I260),0),0)</f>
        <v>0</v>
      </c>
      <c r="O260" s="366" t="s">
        <v>316</v>
      </c>
      <c r="P260" s="366" t="s">
        <v>95</v>
      </c>
    </row>
    <row r="261" spans="1:16">
      <c r="A261" s="366" t="s">
        <v>717</v>
      </c>
      <c r="B261" s="366" t="s">
        <v>718</v>
      </c>
      <c r="C261" s="366">
        <v>0</v>
      </c>
      <c r="D261" s="366" t="s">
        <v>17</v>
      </c>
      <c r="E261" s="366" t="str">
        <f t="shared" si="4"/>
        <v>HCM_CT_TDIEM_003</v>
      </c>
      <c r="F261" s="366">
        <f>IFERROR(VLOOKUP($A261,'[6]Mo ta tinh luong - v6'!$B:$L,COLUMNS('[6]Mo ta tinh luong - v6'!$B$2:J261),0),0)</f>
        <v>0</v>
      </c>
      <c r="G261" s="366">
        <f>IFERROR(VLOOKUP($A261,'[6]Mo ta tinh luong - v6'!$B:$L,COLUMNS('[6]Mo ta tinh luong - v6'!$B$2:B261),0),0)</f>
        <v>0</v>
      </c>
      <c r="H261" s="366">
        <f>IFERROR(VLOOKUP($A261,'[6]Mo ta tinh luong - v6'!$B:$L,COLUMNS('[6]Mo ta tinh luong - v6'!$B$2:C261),0),0)</f>
        <v>0</v>
      </c>
      <c r="I261" s="366">
        <f>IFERROR(VLOOKUP($A261,'[6]Mo ta tinh luong - v6'!$B:$L,COLUMNS('[6]Mo ta tinh luong - v6'!$B$2:D261),0),0)</f>
        <v>0</v>
      </c>
      <c r="J261" s="366">
        <f>IFERROR(VLOOKUP($A261,'[6]Mo ta tinh luong - v6'!$B:$L,COLUMNS('[6]Mo ta tinh luong - v6'!$B$2:E261),0),0)</f>
        <v>0</v>
      </c>
      <c r="K261" s="366">
        <f>IFERROR(VLOOKUP($A261,'[6]Mo ta tinh luong - v6'!$B:$L,COLUMNS('[6]Mo ta tinh luong - v6'!$B$2:F261),0),0)</f>
        <v>0</v>
      </c>
      <c r="L261" s="366">
        <f>IFERROR(VLOOKUP($A261,'[6]Mo ta tinh luong - v6'!$B:$L,COLUMNS('[6]Mo ta tinh luong - v6'!$B$2:G261),0),0)</f>
        <v>0</v>
      </c>
      <c r="M261" s="366">
        <f>IFERROR(VLOOKUP($A261,'[6]Mo ta tinh luong - v6'!$B:$L,COLUMNS('[6]Mo ta tinh luong - v6'!$B$2:H261),0),0)</f>
        <v>0</v>
      </c>
      <c r="N261" s="366">
        <f>IFERROR(VLOOKUP($A261,'[6]Mo ta tinh luong - v6'!$B:$L,COLUMNS('[6]Mo ta tinh luong - v6'!$B$2:I261),0),0)</f>
        <v>0</v>
      </c>
      <c r="O261" s="366" t="s">
        <v>316</v>
      </c>
      <c r="P261" s="366" t="s">
        <v>95</v>
      </c>
    </row>
    <row r="262" spans="1:16">
      <c r="A262" s="366" t="s">
        <v>719</v>
      </c>
      <c r="B262" s="366" t="s">
        <v>720</v>
      </c>
      <c r="C262" s="366">
        <v>0</v>
      </c>
      <c r="D262" s="366" t="s">
        <v>17</v>
      </c>
      <c r="E262" s="366" t="str">
        <f t="shared" si="4"/>
        <v>HCM_CT_TDIEM_004</v>
      </c>
      <c r="F262" s="366">
        <f>IFERROR(VLOOKUP($A262,'[6]Mo ta tinh luong - v6'!$B:$L,COLUMNS('[6]Mo ta tinh luong - v6'!$B$2:J262),0),0)</f>
        <v>0</v>
      </c>
      <c r="G262" s="366">
        <f>IFERROR(VLOOKUP($A262,'[6]Mo ta tinh luong - v6'!$B:$L,COLUMNS('[6]Mo ta tinh luong - v6'!$B$2:B262),0),0)</f>
        <v>0</v>
      </c>
      <c r="H262" s="366">
        <f>IFERROR(VLOOKUP($A262,'[6]Mo ta tinh luong - v6'!$B:$L,COLUMNS('[6]Mo ta tinh luong - v6'!$B$2:C262),0),0)</f>
        <v>0</v>
      </c>
      <c r="I262" s="366">
        <f>IFERROR(VLOOKUP($A262,'[6]Mo ta tinh luong - v6'!$B:$L,COLUMNS('[6]Mo ta tinh luong - v6'!$B$2:D262),0),0)</f>
        <v>0</v>
      </c>
      <c r="J262" s="366">
        <f>IFERROR(VLOOKUP($A262,'[6]Mo ta tinh luong - v6'!$B:$L,COLUMNS('[6]Mo ta tinh luong - v6'!$B$2:E262),0),0)</f>
        <v>0</v>
      </c>
      <c r="K262" s="366">
        <f>IFERROR(VLOOKUP($A262,'[6]Mo ta tinh luong - v6'!$B:$L,COLUMNS('[6]Mo ta tinh luong - v6'!$B$2:F262),0),0)</f>
        <v>0</v>
      </c>
      <c r="L262" s="366">
        <f>IFERROR(VLOOKUP($A262,'[6]Mo ta tinh luong - v6'!$B:$L,COLUMNS('[6]Mo ta tinh luong - v6'!$B$2:G262),0),0)</f>
        <v>0</v>
      </c>
      <c r="M262" s="366">
        <f>IFERROR(VLOOKUP($A262,'[6]Mo ta tinh luong - v6'!$B:$L,COLUMNS('[6]Mo ta tinh luong - v6'!$B$2:H262),0),0)</f>
        <v>0</v>
      </c>
      <c r="N262" s="366">
        <f>IFERROR(VLOOKUP($A262,'[6]Mo ta tinh luong - v6'!$B:$L,COLUMNS('[6]Mo ta tinh luong - v6'!$B$2:I262),0),0)</f>
        <v>0</v>
      </c>
      <c r="O262" s="366" t="s">
        <v>316</v>
      </c>
      <c r="P262" s="366" t="s">
        <v>95</v>
      </c>
    </row>
    <row r="263" spans="1:16">
      <c r="A263" s="366" t="s">
        <v>721</v>
      </c>
      <c r="B263" s="366" t="s">
        <v>722</v>
      </c>
      <c r="C263" s="366">
        <v>0</v>
      </c>
      <c r="D263" s="366" t="s">
        <v>17</v>
      </c>
      <c r="E263" s="366" t="str">
        <f t="shared" si="4"/>
        <v>HCM_CT_TDIEM_005</v>
      </c>
      <c r="F263" s="366">
        <f>IFERROR(VLOOKUP($A263,'[6]Mo ta tinh luong - v6'!$B:$L,COLUMNS('[6]Mo ta tinh luong - v6'!$B$2:J263),0),0)</f>
        <v>0</v>
      </c>
      <c r="G263" s="366">
        <f>IFERROR(VLOOKUP($A263,'[6]Mo ta tinh luong - v6'!$B:$L,COLUMNS('[6]Mo ta tinh luong - v6'!$B$2:B263),0),0)</f>
        <v>0</v>
      </c>
      <c r="H263" s="366">
        <f>IFERROR(VLOOKUP($A263,'[6]Mo ta tinh luong - v6'!$B:$L,COLUMNS('[6]Mo ta tinh luong - v6'!$B$2:C263),0),0)</f>
        <v>0</v>
      </c>
      <c r="I263" s="366">
        <f>IFERROR(VLOOKUP($A263,'[6]Mo ta tinh luong - v6'!$B:$L,COLUMNS('[6]Mo ta tinh luong - v6'!$B$2:D263),0),0)</f>
        <v>0</v>
      </c>
      <c r="J263" s="366">
        <f>IFERROR(VLOOKUP($A263,'[6]Mo ta tinh luong - v6'!$B:$L,COLUMNS('[6]Mo ta tinh luong - v6'!$B$2:E263),0),0)</f>
        <v>0</v>
      </c>
      <c r="K263" s="366">
        <f>IFERROR(VLOOKUP($A263,'[6]Mo ta tinh luong - v6'!$B:$L,COLUMNS('[6]Mo ta tinh luong - v6'!$B$2:F263),0),0)</f>
        <v>0</v>
      </c>
      <c r="L263" s="366">
        <f>IFERROR(VLOOKUP($A263,'[6]Mo ta tinh luong - v6'!$B:$L,COLUMNS('[6]Mo ta tinh luong - v6'!$B$2:G263),0),0)</f>
        <v>0</v>
      </c>
      <c r="M263" s="366">
        <f>IFERROR(VLOOKUP($A263,'[6]Mo ta tinh luong - v6'!$B:$L,COLUMNS('[6]Mo ta tinh luong - v6'!$B$2:H263),0),0)</f>
        <v>0</v>
      </c>
      <c r="N263" s="366">
        <f>IFERROR(VLOOKUP($A263,'[6]Mo ta tinh luong - v6'!$B:$L,COLUMNS('[6]Mo ta tinh luong - v6'!$B$2:I263),0),0)</f>
        <v>0</v>
      </c>
      <c r="O263" s="366" t="s">
        <v>316</v>
      </c>
      <c r="P263" s="366" t="s">
        <v>95</v>
      </c>
    </row>
    <row r="264" spans="1:16">
      <c r="A264" s="366" t="s">
        <v>723</v>
      </c>
      <c r="B264" s="366" t="s">
        <v>724</v>
      </c>
      <c r="C264" s="366">
        <v>0</v>
      </c>
      <c r="D264" s="366" t="s">
        <v>13</v>
      </c>
      <c r="E264" s="366" t="str">
        <f t="shared" si="4"/>
        <v>HCM_CT_TDIEM_006</v>
      </c>
      <c r="F264" s="366">
        <f>IFERROR(VLOOKUP($A264,'[6]Mo ta tinh luong - v6'!$B:$L,COLUMNS('[6]Mo ta tinh luong - v6'!$B$2:J264),0),0)</f>
        <v>0</v>
      </c>
      <c r="G264" s="366">
        <f>IFERROR(VLOOKUP($A264,'[6]Mo ta tinh luong - v6'!$B:$L,COLUMNS('[6]Mo ta tinh luong - v6'!$B$2:B264),0),0)</f>
        <v>0</v>
      </c>
      <c r="H264" s="366">
        <f>IFERROR(VLOOKUP($A264,'[6]Mo ta tinh luong - v6'!$B:$L,COLUMNS('[6]Mo ta tinh luong - v6'!$B$2:C264),0),0)</f>
        <v>0</v>
      </c>
      <c r="I264" s="366">
        <f>IFERROR(VLOOKUP($A264,'[6]Mo ta tinh luong - v6'!$B:$L,COLUMNS('[6]Mo ta tinh luong - v6'!$B$2:D264),0),0)</f>
        <v>0</v>
      </c>
      <c r="J264" s="366">
        <f>IFERROR(VLOOKUP($A264,'[6]Mo ta tinh luong - v6'!$B:$L,COLUMNS('[6]Mo ta tinh luong - v6'!$B$2:E264),0),0)</f>
        <v>0</v>
      </c>
      <c r="K264" s="366">
        <f>IFERROR(VLOOKUP($A264,'[6]Mo ta tinh luong - v6'!$B:$L,COLUMNS('[6]Mo ta tinh luong - v6'!$B$2:F264),0),0)</f>
        <v>0</v>
      </c>
      <c r="L264" s="366">
        <f>IFERROR(VLOOKUP($A264,'[6]Mo ta tinh luong - v6'!$B:$L,COLUMNS('[6]Mo ta tinh luong - v6'!$B$2:G264),0),0)</f>
        <v>0</v>
      </c>
      <c r="M264" s="366">
        <f>IFERROR(VLOOKUP($A264,'[6]Mo ta tinh luong - v6'!$B:$L,COLUMNS('[6]Mo ta tinh luong - v6'!$B$2:H264),0),0)</f>
        <v>0</v>
      </c>
      <c r="N264" s="366">
        <f>IFERROR(VLOOKUP($A264,'[6]Mo ta tinh luong - v6'!$B:$L,COLUMNS('[6]Mo ta tinh luong - v6'!$B$2:I264),0),0)</f>
        <v>0</v>
      </c>
      <c r="O264" s="366" t="s">
        <v>316</v>
      </c>
      <c r="P264" s="366" t="s">
        <v>95</v>
      </c>
    </row>
    <row r="265" spans="1:16">
      <c r="A265" s="366" t="s">
        <v>725</v>
      </c>
      <c r="B265" s="366" t="s">
        <v>726</v>
      </c>
      <c r="C265" s="366">
        <v>0</v>
      </c>
      <c r="D265" s="366" t="s">
        <v>17</v>
      </c>
      <c r="E265" s="366" t="str">
        <f t="shared" si="4"/>
        <v>HCM_CT_TDIEM_007</v>
      </c>
      <c r="F265" s="366">
        <f>IFERROR(VLOOKUP($A265,'[6]Mo ta tinh luong - v6'!$B:$L,COLUMNS('[6]Mo ta tinh luong - v6'!$B$2:J265),0),0)</f>
        <v>0</v>
      </c>
      <c r="G265" s="366">
        <f>IFERROR(VLOOKUP($A265,'[6]Mo ta tinh luong - v6'!$B:$L,COLUMNS('[6]Mo ta tinh luong - v6'!$B$2:B265),0),0)</f>
        <v>0</v>
      </c>
      <c r="H265" s="366">
        <f>IFERROR(VLOOKUP($A265,'[6]Mo ta tinh luong - v6'!$B:$L,COLUMNS('[6]Mo ta tinh luong - v6'!$B$2:C265),0),0)</f>
        <v>0</v>
      </c>
      <c r="I265" s="366">
        <f>IFERROR(VLOOKUP($A265,'[6]Mo ta tinh luong - v6'!$B:$L,COLUMNS('[6]Mo ta tinh luong - v6'!$B$2:D265),0),0)</f>
        <v>0</v>
      </c>
      <c r="J265" s="366">
        <f>IFERROR(VLOOKUP($A265,'[6]Mo ta tinh luong - v6'!$B:$L,COLUMNS('[6]Mo ta tinh luong - v6'!$B$2:E265),0),0)</f>
        <v>0</v>
      </c>
      <c r="K265" s="366">
        <f>IFERROR(VLOOKUP($A265,'[6]Mo ta tinh luong - v6'!$B:$L,COLUMNS('[6]Mo ta tinh luong - v6'!$B$2:F265),0),0)</f>
        <v>0</v>
      </c>
      <c r="L265" s="366">
        <f>IFERROR(VLOOKUP($A265,'[6]Mo ta tinh luong - v6'!$B:$L,COLUMNS('[6]Mo ta tinh luong - v6'!$B$2:G265),0),0)</f>
        <v>0</v>
      </c>
      <c r="M265" s="366">
        <f>IFERROR(VLOOKUP($A265,'[6]Mo ta tinh luong - v6'!$B:$L,COLUMNS('[6]Mo ta tinh luong - v6'!$B$2:H265),0),0)</f>
        <v>0</v>
      </c>
      <c r="N265" s="366">
        <f>IFERROR(VLOOKUP($A265,'[6]Mo ta tinh luong - v6'!$B:$L,COLUMNS('[6]Mo ta tinh luong - v6'!$B$2:I265),0),0)</f>
        <v>0</v>
      </c>
      <c r="O265" s="366" t="s">
        <v>316</v>
      </c>
      <c r="P265" s="366" t="s">
        <v>95</v>
      </c>
    </row>
    <row r="266" spans="1:16">
      <c r="A266" s="366" t="s">
        <v>727</v>
      </c>
      <c r="B266" s="366" t="s">
        <v>728</v>
      </c>
      <c r="C266" s="366">
        <v>0</v>
      </c>
      <c r="D266" s="366" t="s">
        <v>17</v>
      </c>
      <c r="E266" s="366" t="str">
        <f t="shared" si="4"/>
        <v>HCM_CT_TDIEM_008</v>
      </c>
      <c r="F266" s="366">
        <f>IFERROR(VLOOKUP($A266,'[6]Mo ta tinh luong - v6'!$B:$L,COLUMNS('[6]Mo ta tinh luong - v6'!$B$2:J266),0),0)</f>
        <v>0</v>
      </c>
      <c r="G266" s="366">
        <f>IFERROR(VLOOKUP($A266,'[6]Mo ta tinh luong - v6'!$B:$L,COLUMNS('[6]Mo ta tinh luong - v6'!$B$2:B266),0),0)</f>
        <v>0</v>
      </c>
      <c r="H266" s="366">
        <f>IFERROR(VLOOKUP($A266,'[6]Mo ta tinh luong - v6'!$B:$L,COLUMNS('[6]Mo ta tinh luong - v6'!$B$2:C266),0),0)</f>
        <v>0</v>
      </c>
      <c r="I266" s="366">
        <f>IFERROR(VLOOKUP($A266,'[6]Mo ta tinh luong - v6'!$B:$L,COLUMNS('[6]Mo ta tinh luong - v6'!$B$2:D266),0),0)</f>
        <v>0</v>
      </c>
      <c r="J266" s="366">
        <f>IFERROR(VLOOKUP($A266,'[6]Mo ta tinh luong - v6'!$B:$L,COLUMNS('[6]Mo ta tinh luong - v6'!$B$2:E266),0),0)</f>
        <v>0</v>
      </c>
      <c r="K266" s="366">
        <f>IFERROR(VLOOKUP($A266,'[6]Mo ta tinh luong - v6'!$B:$L,COLUMNS('[6]Mo ta tinh luong - v6'!$B$2:F266),0),0)</f>
        <v>0</v>
      </c>
      <c r="L266" s="366">
        <f>IFERROR(VLOOKUP($A266,'[6]Mo ta tinh luong - v6'!$B:$L,COLUMNS('[6]Mo ta tinh luong - v6'!$B$2:G266),0),0)</f>
        <v>0</v>
      </c>
      <c r="M266" s="366">
        <f>IFERROR(VLOOKUP($A266,'[6]Mo ta tinh luong - v6'!$B:$L,COLUMNS('[6]Mo ta tinh luong - v6'!$B$2:H266),0),0)</f>
        <v>0</v>
      </c>
      <c r="N266" s="366">
        <f>IFERROR(VLOOKUP($A266,'[6]Mo ta tinh luong - v6'!$B:$L,COLUMNS('[6]Mo ta tinh luong - v6'!$B$2:I266),0),0)</f>
        <v>0</v>
      </c>
      <c r="O266" s="366" t="s">
        <v>316</v>
      </c>
      <c r="P266" s="366" t="s">
        <v>95</v>
      </c>
    </row>
    <row r="267" spans="1:16">
      <c r="A267" s="366" t="s">
        <v>729</v>
      </c>
      <c r="B267" s="366" t="s">
        <v>730</v>
      </c>
      <c r="C267" s="366">
        <v>0</v>
      </c>
      <c r="D267" s="366" t="s">
        <v>17</v>
      </c>
      <c r="E267" s="366" t="str">
        <f t="shared" si="4"/>
        <v>HCM_CT_TDIEM_009</v>
      </c>
      <c r="F267" s="366">
        <f>IFERROR(VLOOKUP($A267,'[6]Mo ta tinh luong - v6'!$B:$L,COLUMNS('[6]Mo ta tinh luong - v6'!$B$2:J267),0),0)</f>
        <v>0</v>
      </c>
      <c r="G267" s="366">
        <f>IFERROR(VLOOKUP($A267,'[6]Mo ta tinh luong - v6'!$B:$L,COLUMNS('[6]Mo ta tinh luong - v6'!$B$2:B267),0),0)</f>
        <v>0</v>
      </c>
      <c r="H267" s="366">
        <f>IFERROR(VLOOKUP($A267,'[6]Mo ta tinh luong - v6'!$B:$L,COLUMNS('[6]Mo ta tinh luong - v6'!$B$2:C267),0),0)</f>
        <v>0</v>
      </c>
      <c r="I267" s="366">
        <f>IFERROR(VLOOKUP($A267,'[6]Mo ta tinh luong - v6'!$B:$L,COLUMNS('[6]Mo ta tinh luong - v6'!$B$2:D267),0),0)</f>
        <v>0</v>
      </c>
      <c r="J267" s="366">
        <f>IFERROR(VLOOKUP($A267,'[6]Mo ta tinh luong - v6'!$B:$L,COLUMNS('[6]Mo ta tinh luong - v6'!$B$2:E267),0),0)</f>
        <v>0</v>
      </c>
      <c r="K267" s="366">
        <f>IFERROR(VLOOKUP($A267,'[6]Mo ta tinh luong - v6'!$B:$L,COLUMNS('[6]Mo ta tinh luong - v6'!$B$2:F267),0),0)</f>
        <v>0</v>
      </c>
      <c r="L267" s="366">
        <f>IFERROR(VLOOKUP($A267,'[6]Mo ta tinh luong - v6'!$B:$L,COLUMNS('[6]Mo ta tinh luong - v6'!$B$2:G267),0),0)</f>
        <v>0</v>
      </c>
      <c r="M267" s="366">
        <f>IFERROR(VLOOKUP($A267,'[6]Mo ta tinh luong - v6'!$B:$L,COLUMNS('[6]Mo ta tinh luong - v6'!$B$2:H267),0),0)</f>
        <v>0</v>
      </c>
      <c r="N267" s="366">
        <f>IFERROR(VLOOKUP($A267,'[6]Mo ta tinh luong - v6'!$B:$L,COLUMNS('[6]Mo ta tinh luong - v6'!$B$2:I267),0),0)</f>
        <v>0</v>
      </c>
      <c r="O267" s="366" t="s">
        <v>316</v>
      </c>
      <c r="P267" s="366" t="s">
        <v>95</v>
      </c>
    </row>
    <row r="268" spans="1:16">
      <c r="A268" s="366" t="s">
        <v>731</v>
      </c>
      <c r="B268" s="366" t="s">
        <v>732</v>
      </c>
      <c r="C268" s="366">
        <v>0</v>
      </c>
      <c r="D268" s="366" t="s">
        <v>17</v>
      </c>
      <c r="E268" s="366" t="str">
        <f t="shared" si="4"/>
        <v>HCM_CT_TDIEM_010</v>
      </c>
      <c r="F268" s="366">
        <f>IFERROR(VLOOKUP($A268,'[6]Mo ta tinh luong - v6'!$B:$L,COLUMNS('[6]Mo ta tinh luong - v6'!$B$2:J268),0),0)</f>
        <v>0</v>
      </c>
      <c r="G268" s="366">
        <f>IFERROR(VLOOKUP($A268,'[6]Mo ta tinh luong - v6'!$B:$L,COLUMNS('[6]Mo ta tinh luong - v6'!$B$2:B268),0),0)</f>
        <v>0</v>
      </c>
      <c r="H268" s="366">
        <f>IFERROR(VLOOKUP($A268,'[6]Mo ta tinh luong - v6'!$B:$L,COLUMNS('[6]Mo ta tinh luong - v6'!$B$2:C268),0),0)</f>
        <v>0</v>
      </c>
      <c r="I268" s="366">
        <f>IFERROR(VLOOKUP($A268,'[6]Mo ta tinh luong - v6'!$B:$L,COLUMNS('[6]Mo ta tinh luong - v6'!$B$2:D268),0),0)</f>
        <v>0</v>
      </c>
      <c r="J268" s="366">
        <f>IFERROR(VLOOKUP($A268,'[6]Mo ta tinh luong - v6'!$B:$L,COLUMNS('[6]Mo ta tinh luong - v6'!$B$2:E268),0),0)</f>
        <v>0</v>
      </c>
      <c r="K268" s="366">
        <f>IFERROR(VLOOKUP($A268,'[6]Mo ta tinh luong - v6'!$B:$L,COLUMNS('[6]Mo ta tinh luong - v6'!$B$2:F268),0),0)</f>
        <v>0</v>
      </c>
      <c r="L268" s="366">
        <f>IFERROR(VLOOKUP($A268,'[6]Mo ta tinh luong - v6'!$B:$L,COLUMNS('[6]Mo ta tinh luong - v6'!$B$2:G268),0),0)</f>
        <v>0</v>
      </c>
      <c r="M268" s="366">
        <f>IFERROR(VLOOKUP($A268,'[6]Mo ta tinh luong - v6'!$B:$L,COLUMNS('[6]Mo ta tinh luong - v6'!$B$2:H268),0),0)</f>
        <v>0</v>
      </c>
      <c r="N268" s="366">
        <f>IFERROR(VLOOKUP($A268,'[6]Mo ta tinh luong - v6'!$B:$L,COLUMNS('[6]Mo ta tinh luong - v6'!$B$2:I268),0),0)</f>
        <v>0</v>
      </c>
      <c r="O268" s="366" t="s">
        <v>316</v>
      </c>
      <c r="P268" s="366" t="s">
        <v>95</v>
      </c>
    </row>
    <row r="269" spans="1:16">
      <c r="A269" s="366" t="s">
        <v>733</v>
      </c>
      <c r="B269" s="366" t="s">
        <v>734</v>
      </c>
      <c r="C269" s="366">
        <v>0</v>
      </c>
      <c r="D269" s="366" t="s">
        <v>13</v>
      </c>
      <c r="E269" s="366" t="str">
        <f t="shared" si="4"/>
        <v>HCM_DT_AMNEW_001</v>
      </c>
      <c r="F269" s="366">
        <f>IFERROR(VLOOKUP($A269,'[6]Mo ta tinh luong - v6'!$B:$L,COLUMNS('[6]Mo ta tinh luong - v6'!$B$2:J269),0),0)</f>
        <v>0</v>
      </c>
      <c r="G269" s="366">
        <f>IFERROR(VLOOKUP($A269,'[6]Mo ta tinh luong - v6'!$B:$L,COLUMNS('[6]Mo ta tinh luong - v6'!$B$2:B269),0),0)</f>
        <v>0</v>
      </c>
      <c r="H269" s="366">
        <f>IFERROR(VLOOKUP($A269,'[6]Mo ta tinh luong - v6'!$B:$L,COLUMNS('[6]Mo ta tinh luong - v6'!$B$2:C269),0),0)</f>
        <v>0</v>
      </c>
      <c r="I269" s="366">
        <f>IFERROR(VLOOKUP($A269,'[6]Mo ta tinh luong - v6'!$B:$L,COLUMNS('[6]Mo ta tinh luong - v6'!$B$2:D269),0),0)</f>
        <v>0</v>
      </c>
      <c r="J269" s="366">
        <f>IFERROR(VLOOKUP($A269,'[6]Mo ta tinh luong - v6'!$B:$L,COLUMNS('[6]Mo ta tinh luong - v6'!$B$2:E269),0),0)</f>
        <v>0</v>
      </c>
      <c r="K269" s="366">
        <f>IFERROR(VLOOKUP($A269,'[6]Mo ta tinh luong - v6'!$B:$L,COLUMNS('[6]Mo ta tinh luong - v6'!$B$2:F269),0),0)</f>
        <v>0</v>
      </c>
      <c r="L269" s="366">
        <f>IFERROR(VLOOKUP($A269,'[6]Mo ta tinh luong - v6'!$B:$L,COLUMNS('[6]Mo ta tinh luong - v6'!$B$2:G269),0),0)</f>
        <v>0</v>
      </c>
      <c r="M269" s="366">
        <f>IFERROR(VLOOKUP($A269,'[6]Mo ta tinh luong - v6'!$B:$L,COLUMNS('[6]Mo ta tinh luong - v6'!$B$2:H269),0),0)</f>
        <v>0</v>
      </c>
      <c r="N269" s="366">
        <f>IFERROR(VLOOKUP($A269,'[6]Mo ta tinh luong - v6'!$B:$L,COLUMNS('[6]Mo ta tinh luong - v6'!$B$2:I269),0),0)</f>
        <v>0</v>
      </c>
      <c r="O269" s="366" t="s">
        <v>316</v>
      </c>
      <c r="P269" s="366" t="s">
        <v>95</v>
      </c>
    </row>
    <row r="270" spans="1:16">
      <c r="A270" s="366" t="s">
        <v>735</v>
      </c>
      <c r="B270" s="366" t="s">
        <v>736</v>
      </c>
      <c r="C270" s="366">
        <v>0</v>
      </c>
      <c r="D270" s="366" t="s">
        <v>13</v>
      </c>
      <c r="E270" s="366" t="str">
        <f t="shared" si="4"/>
        <v>HCM_DT_AMNEW_002</v>
      </c>
      <c r="F270" s="366">
        <f>IFERROR(VLOOKUP($A270,'[6]Mo ta tinh luong - v6'!$B:$L,COLUMNS('[6]Mo ta tinh luong - v6'!$B$2:J270),0),0)</f>
        <v>0</v>
      </c>
      <c r="G270" s="366">
        <f>IFERROR(VLOOKUP($A270,'[6]Mo ta tinh luong - v6'!$B:$L,COLUMNS('[6]Mo ta tinh luong - v6'!$B$2:B270),0),0)</f>
        <v>0</v>
      </c>
      <c r="H270" s="366">
        <f>IFERROR(VLOOKUP($A270,'[6]Mo ta tinh luong - v6'!$B:$L,COLUMNS('[6]Mo ta tinh luong - v6'!$B$2:C270),0),0)</f>
        <v>0</v>
      </c>
      <c r="I270" s="366">
        <f>IFERROR(VLOOKUP($A270,'[6]Mo ta tinh luong - v6'!$B:$L,COLUMNS('[6]Mo ta tinh luong - v6'!$B$2:D270),0),0)</f>
        <v>0</v>
      </c>
      <c r="J270" s="366">
        <f>IFERROR(VLOOKUP($A270,'[6]Mo ta tinh luong - v6'!$B:$L,COLUMNS('[6]Mo ta tinh luong - v6'!$B$2:E270),0),0)</f>
        <v>0</v>
      </c>
      <c r="K270" s="366">
        <f>IFERROR(VLOOKUP($A270,'[6]Mo ta tinh luong - v6'!$B:$L,COLUMNS('[6]Mo ta tinh luong - v6'!$B$2:F270),0),0)</f>
        <v>0</v>
      </c>
      <c r="L270" s="366">
        <f>IFERROR(VLOOKUP($A270,'[6]Mo ta tinh luong - v6'!$B:$L,COLUMNS('[6]Mo ta tinh luong - v6'!$B$2:G270),0),0)</f>
        <v>0</v>
      </c>
      <c r="M270" s="366">
        <f>IFERROR(VLOOKUP($A270,'[6]Mo ta tinh luong - v6'!$B:$L,COLUMNS('[6]Mo ta tinh luong - v6'!$B$2:H270),0),0)</f>
        <v>0</v>
      </c>
      <c r="N270" s="366">
        <f>IFERROR(VLOOKUP($A270,'[6]Mo ta tinh luong - v6'!$B:$L,COLUMNS('[6]Mo ta tinh luong - v6'!$B$2:I270),0),0)</f>
        <v>0</v>
      </c>
      <c r="O270" s="366" t="s">
        <v>316</v>
      </c>
      <c r="P270" s="366" t="s">
        <v>95</v>
      </c>
    </row>
    <row r="271" spans="1:16">
      <c r="A271" s="366" t="s">
        <v>737</v>
      </c>
      <c r="B271" s="366" t="s">
        <v>738</v>
      </c>
      <c r="C271" s="366">
        <v>0</v>
      </c>
      <c r="D271" s="366" t="s">
        <v>17</v>
      </c>
      <c r="E271" s="366" t="str">
        <f t="shared" si="4"/>
        <v>HCM_DT_AMNEW_003</v>
      </c>
      <c r="F271" s="366">
        <f>IFERROR(VLOOKUP($A271,'[6]Mo ta tinh luong - v6'!$B:$L,COLUMNS('[6]Mo ta tinh luong - v6'!$B$2:J271),0),0)</f>
        <v>0</v>
      </c>
      <c r="G271" s="366">
        <f>IFERROR(VLOOKUP($A271,'[6]Mo ta tinh luong - v6'!$B:$L,COLUMNS('[6]Mo ta tinh luong - v6'!$B$2:B271),0),0)</f>
        <v>0</v>
      </c>
      <c r="H271" s="366">
        <f>IFERROR(VLOOKUP($A271,'[6]Mo ta tinh luong - v6'!$B:$L,COLUMNS('[6]Mo ta tinh luong - v6'!$B$2:C271),0),0)</f>
        <v>0</v>
      </c>
      <c r="I271" s="366">
        <f>IFERROR(VLOOKUP($A271,'[6]Mo ta tinh luong - v6'!$B:$L,COLUMNS('[6]Mo ta tinh luong - v6'!$B$2:D271),0),0)</f>
        <v>0</v>
      </c>
      <c r="J271" s="366">
        <f>IFERROR(VLOOKUP($A271,'[6]Mo ta tinh luong - v6'!$B:$L,COLUMNS('[6]Mo ta tinh luong - v6'!$B$2:E271),0),0)</f>
        <v>0</v>
      </c>
      <c r="K271" s="366">
        <f>IFERROR(VLOOKUP($A271,'[6]Mo ta tinh luong - v6'!$B:$L,COLUMNS('[6]Mo ta tinh luong - v6'!$B$2:F271),0),0)</f>
        <v>0</v>
      </c>
      <c r="L271" s="366">
        <f>IFERROR(VLOOKUP($A271,'[6]Mo ta tinh luong - v6'!$B:$L,COLUMNS('[6]Mo ta tinh luong - v6'!$B$2:G271),0),0)</f>
        <v>0</v>
      </c>
      <c r="M271" s="366">
        <f>IFERROR(VLOOKUP($A271,'[6]Mo ta tinh luong - v6'!$B:$L,COLUMNS('[6]Mo ta tinh luong - v6'!$B$2:H271),0),0)</f>
        <v>0</v>
      </c>
      <c r="N271" s="366">
        <f>IFERROR(VLOOKUP($A271,'[6]Mo ta tinh luong - v6'!$B:$L,COLUMNS('[6]Mo ta tinh luong - v6'!$B$2:I271),0),0)</f>
        <v>0</v>
      </c>
      <c r="O271" s="366" t="s">
        <v>316</v>
      </c>
      <c r="P271" s="366" t="s">
        <v>95</v>
      </c>
    </row>
    <row r="272" spans="1:16">
      <c r="A272" s="366" t="s">
        <v>739</v>
      </c>
      <c r="B272" s="366" t="s">
        <v>740</v>
      </c>
      <c r="C272" s="366">
        <v>0</v>
      </c>
      <c r="D272" s="366" t="s">
        <v>17</v>
      </c>
      <c r="E272" s="366" t="str">
        <f t="shared" si="4"/>
        <v>HCM_DT_AMNEW_004</v>
      </c>
      <c r="F272" s="366">
        <f>IFERROR(VLOOKUP($A272,'[6]Mo ta tinh luong - v6'!$B:$L,COLUMNS('[6]Mo ta tinh luong - v6'!$B$2:J272),0),0)</f>
        <v>0</v>
      </c>
      <c r="G272" s="366">
        <f>IFERROR(VLOOKUP($A272,'[6]Mo ta tinh luong - v6'!$B:$L,COLUMNS('[6]Mo ta tinh luong - v6'!$B$2:B272),0),0)</f>
        <v>0</v>
      </c>
      <c r="H272" s="366">
        <f>IFERROR(VLOOKUP($A272,'[6]Mo ta tinh luong - v6'!$B:$L,COLUMNS('[6]Mo ta tinh luong - v6'!$B$2:C272),0),0)</f>
        <v>0</v>
      </c>
      <c r="I272" s="366">
        <f>IFERROR(VLOOKUP($A272,'[6]Mo ta tinh luong - v6'!$B:$L,COLUMNS('[6]Mo ta tinh luong - v6'!$B$2:D272),0),0)</f>
        <v>0</v>
      </c>
      <c r="J272" s="366">
        <f>IFERROR(VLOOKUP($A272,'[6]Mo ta tinh luong - v6'!$B:$L,COLUMNS('[6]Mo ta tinh luong - v6'!$B$2:E272),0),0)</f>
        <v>0</v>
      </c>
      <c r="K272" s="366">
        <f>IFERROR(VLOOKUP($A272,'[6]Mo ta tinh luong - v6'!$B:$L,COLUMNS('[6]Mo ta tinh luong - v6'!$B$2:F272),0),0)</f>
        <v>0</v>
      </c>
      <c r="L272" s="366">
        <f>IFERROR(VLOOKUP($A272,'[6]Mo ta tinh luong - v6'!$B:$L,COLUMNS('[6]Mo ta tinh luong - v6'!$B$2:G272),0),0)</f>
        <v>0</v>
      </c>
      <c r="M272" s="366">
        <f>IFERROR(VLOOKUP($A272,'[6]Mo ta tinh luong - v6'!$B:$L,COLUMNS('[6]Mo ta tinh luong - v6'!$B$2:H272),0),0)</f>
        <v>0</v>
      </c>
      <c r="N272" s="366">
        <f>IFERROR(VLOOKUP($A272,'[6]Mo ta tinh luong - v6'!$B:$L,COLUMNS('[6]Mo ta tinh luong - v6'!$B$2:I272),0),0)</f>
        <v>0</v>
      </c>
      <c r="O272" s="366" t="s">
        <v>316</v>
      </c>
      <c r="P272" s="366" t="s">
        <v>95</v>
      </c>
    </row>
    <row r="273" spans="1:16">
      <c r="A273" s="366" t="s">
        <v>741</v>
      </c>
      <c r="B273" s="366" t="s">
        <v>742</v>
      </c>
      <c r="C273" s="366">
        <v>0</v>
      </c>
      <c r="D273" s="366" t="s">
        <v>13</v>
      </c>
      <c r="E273" s="366" t="str">
        <f t="shared" si="4"/>
        <v>HCM_DT_BATHE_001</v>
      </c>
      <c r="F273" s="366">
        <f>IFERROR(VLOOKUP($A273,'[6]Mo ta tinh luong - v6'!$B:$L,COLUMNS('[6]Mo ta tinh luong - v6'!$B$2:J273),0),0)</f>
        <v>0</v>
      </c>
      <c r="G273" s="366">
        <f>IFERROR(VLOOKUP($A273,'[6]Mo ta tinh luong - v6'!$B:$L,COLUMNS('[6]Mo ta tinh luong - v6'!$B$2:B273),0),0)</f>
        <v>0</v>
      </c>
      <c r="H273" s="366">
        <f>IFERROR(VLOOKUP($A273,'[6]Mo ta tinh luong - v6'!$B:$L,COLUMNS('[6]Mo ta tinh luong - v6'!$B$2:C273),0),0)</f>
        <v>0</v>
      </c>
      <c r="I273" s="366">
        <f>IFERROR(VLOOKUP($A273,'[6]Mo ta tinh luong - v6'!$B:$L,COLUMNS('[6]Mo ta tinh luong - v6'!$B$2:D273),0),0)</f>
        <v>0</v>
      </c>
      <c r="J273" s="366">
        <f>IFERROR(VLOOKUP($A273,'[6]Mo ta tinh luong - v6'!$B:$L,COLUMNS('[6]Mo ta tinh luong - v6'!$B$2:E273),0),0)</f>
        <v>0</v>
      </c>
      <c r="K273" s="366">
        <f>IFERROR(VLOOKUP($A273,'[6]Mo ta tinh luong - v6'!$B:$L,COLUMNS('[6]Mo ta tinh luong - v6'!$B$2:F273),0),0)</f>
        <v>0</v>
      </c>
      <c r="L273" s="366">
        <f>IFERROR(VLOOKUP($A273,'[6]Mo ta tinh luong - v6'!$B:$L,COLUMNS('[6]Mo ta tinh luong - v6'!$B$2:G273),0),0)</f>
        <v>0</v>
      </c>
      <c r="M273" s="366">
        <f>IFERROR(VLOOKUP($A273,'[6]Mo ta tinh luong - v6'!$B:$L,COLUMNS('[6]Mo ta tinh luong - v6'!$B$2:H273),0),0)</f>
        <v>0</v>
      </c>
      <c r="N273" s="366">
        <f>IFERROR(VLOOKUP($A273,'[6]Mo ta tinh luong - v6'!$B:$L,COLUMNS('[6]Mo ta tinh luong - v6'!$B$2:I273),0),0)</f>
        <v>0</v>
      </c>
      <c r="O273" s="366" t="s">
        <v>316</v>
      </c>
      <c r="P273" s="366" t="s">
        <v>95</v>
      </c>
    </row>
    <row r="274" spans="1:16">
      <c r="A274" s="366" t="s">
        <v>743</v>
      </c>
      <c r="B274" s="366" t="s">
        <v>744</v>
      </c>
      <c r="C274" s="366">
        <v>0</v>
      </c>
      <c r="D274" s="366" t="s">
        <v>13</v>
      </c>
      <c r="E274" s="366" t="str">
        <f t="shared" si="4"/>
        <v>HCM_DT_DAILY_001</v>
      </c>
      <c r="F274" s="366">
        <f>IFERROR(VLOOKUP($A274,'[6]Mo ta tinh luong - v6'!$B:$L,COLUMNS('[6]Mo ta tinh luong - v6'!$B$2:J274),0),0)</f>
        <v>0</v>
      </c>
      <c r="G274" s="366">
        <f>IFERROR(VLOOKUP($A274,'[6]Mo ta tinh luong - v6'!$B:$L,COLUMNS('[6]Mo ta tinh luong - v6'!$B$2:B274),0),0)</f>
        <v>0</v>
      </c>
      <c r="H274" s="366">
        <f>IFERROR(VLOOKUP($A274,'[6]Mo ta tinh luong - v6'!$B:$L,COLUMNS('[6]Mo ta tinh luong - v6'!$B$2:C274),0),0)</f>
        <v>0</v>
      </c>
      <c r="I274" s="366">
        <f>IFERROR(VLOOKUP($A274,'[6]Mo ta tinh luong - v6'!$B:$L,COLUMNS('[6]Mo ta tinh luong - v6'!$B$2:D274),0),0)</f>
        <v>0</v>
      </c>
      <c r="J274" s="366">
        <f>IFERROR(VLOOKUP($A274,'[6]Mo ta tinh luong - v6'!$B:$L,COLUMNS('[6]Mo ta tinh luong - v6'!$B$2:E274),0),0)</f>
        <v>0</v>
      </c>
      <c r="K274" s="366">
        <f>IFERROR(VLOOKUP($A274,'[6]Mo ta tinh luong - v6'!$B:$L,COLUMNS('[6]Mo ta tinh luong - v6'!$B$2:F274),0),0)</f>
        <v>0</v>
      </c>
      <c r="L274" s="366">
        <f>IFERROR(VLOOKUP($A274,'[6]Mo ta tinh luong - v6'!$B:$L,COLUMNS('[6]Mo ta tinh luong - v6'!$B$2:G274),0),0)</f>
        <v>0</v>
      </c>
      <c r="M274" s="366">
        <f>IFERROR(VLOOKUP($A274,'[6]Mo ta tinh luong - v6'!$B:$L,COLUMNS('[6]Mo ta tinh luong - v6'!$B$2:H274),0),0)</f>
        <v>0</v>
      </c>
      <c r="N274" s="366">
        <f>IFERROR(VLOOKUP($A274,'[6]Mo ta tinh luong - v6'!$B:$L,COLUMNS('[6]Mo ta tinh luong - v6'!$B$2:I274),0),0)</f>
        <v>0</v>
      </c>
      <c r="O274" s="366" t="s">
        <v>316</v>
      </c>
      <c r="P274" s="366" t="s">
        <v>95</v>
      </c>
    </row>
    <row r="275" spans="1:16">
      <c r="A275" s="366" t="s">
        <v>124</v>
      </c>
      <c r="B275" s="366" t="s">
        <v>123</v>
      </c>
      <c r="C275" s="366">
        <v>0</v>
      </c>
      <c r="D275" s="366" t="s">
        <v>13</v>
      </c>
      <c r="E275" s="366" t="str">
        <f t="shared" si="4"/>
        <v>HCM_DT_DAILY_002</v>
      </c>
      <c r="F275" s="366">
        <f>IFERROR(VLOOKUP($A275,'[6]Mo ta tinh luong - v6'!$B:$L,COLUMNS('[6]Mo ta tinh luong - v6'!$B$2:J275),0),0)</f>
        <v>13</v>
      </c>
      <c r="G275" s="366" t="str">
        <f>IFERROR(VLOOKUP($A275,'[6]Mo ta tinh luong - v6'!$B:$L,COLUMNS('[6]Mo ta tinh luong - v6'!$B$2:B275),0),0)</f>
        <v>HCM_DT_DAILY_002</v>
      </c>
      <c r="H275" s="366" t="str">
        <f>IFERROR(VLOOKUP($A275,'[6]Mo ta tinh luong - v6'!$B:$L,COLUMNS('[6]Mo ta tinh luong - v6'!$B$2:C275),0),0)</f>
        <v>Doanh thu phát sinh Kênh Đại lý</v>
      </c>
      <c r="I275" s="366" t="str">
        <f>IFERROR(VLOOKUP($A275,'[6]Mo ta tinh luong - v6'!$B:$L,COLUMNS('[6]Mo ta tinh luong - v6'!$B$2:D275),0),0)</f>
        <v>Am Quản Lý Đại Lý,Trưởng Line</v>
      </c>
      <c r="J275" s="366" t="str">
        <f>IFERROR(VLOOKUP($A275,'[6]Mo ta tinh luong - v6'!$B:$L,COLUMNS('[6]Mo ta tinh luong - v6'!$B$2:E275),0),0)</f>
        <v>Xuân Tùng</v>
      </c>
      <c r="K275" s="366" t="str">
        <f>IFERROR(VLOOKUP($A275,'[6]Mo ta tinh luong - v6'!$B:$L,COLUMNS('[6]Mo ta tinh luong - v6'!$B$2:F275),0),0)</f>
        <v>P.ĐH - Trâm</v>
      </c>
      <c r="L275" s="366" t="str">
        <f>IFERROR(VLOOKUP($A275,'[6]Mo ta tinh luong - v6'!$B:$L,COLUMNS('[6]Mo ta tinh luong - v6'!$B$2:G275),0),0)</f>
        <v>ID 396 - Web 123</v>
      </c>
      <c r="M275" s="366" t="str">
        <f>IFERROR(VLOOKUP($A275,'[6]Mo ta tinh luong - v6'!$B:$L,COLUMNS('[6]Mo ta tinh luong - v6'!$B$2:H275),0),0)</f>
        <v xml:space="preserve">Doanh thu phát sinh do Kênh Đại lý trong tháng/ Doanh thu giao theo phân kỳ
</v>
      </c>
      <c r="N275" s="366" t="str">
        <f>IFERROR(VLOOKUP($A275,'[6]Mo ta tinh luong - v6'!$B:$L,COLUMNS('[6]Mo ta tinh luong - v6'!$B$2:I275),0),0)</f>
        <v>- Căn cứ danh sách đại lý giao cho AM QLĐL (các PKHDN cung cấp ds đại lý mới có gán AM QLĐL).
- Sum tổng doanh thu phát sinh do kênh đại lý của AM QLĐL phát triển trong tháng</v>
      </c>
      <c r="O275" s="366" t="s">
        <v>316</v>
      </c>
      <c r="P275" s="366" t="s">
        <v>95</v>
      </c>
    </row>
    <row r="276" spans="1:16">
      <c r="A276" s="366" t="s">
        <v>1275</v>
      </c>
      <c r="B276" s="366" t="s">
        <v>1276</v>
      </c>
      <c r="C276" s="366" t="s">
        <v>1264</v>
      </c>
      <c r="D276" s="366" t="s">
        <v>13</v>
      </c>
      <c r="E276" s="366" t="str">
        <f t="shared" si="4"/>
        <v>HCM_DT_DAILY_003</v>
      </c>
      <c r="F276" s="366">
        <f>IFERROR(VLOOKUP($A276,'[6]Mo ta tinh luong - v6'!$B:$L,COLUMNS('[6]Mo ta tinh luong - v6'!$B$2:J276),0),0)</f>
        <v>0</v>
      </c>
      <c r="G276" s="366">
        <f>IFERROR(VLOOKUP($A276,'[6]Mo ta tinh luong - v6'!$B:$L,COLUMNS('[6]Mo ta tinh luong - v6'!$B$2:B276),0),0)</f>
        <v>0</v>
      </c>
      <c r="H276" s="366">
        <f>IFERROR(VLOOKUP($A276,'[6]Mo ta tinh luong - v6'!$B:$L,COLUMNS('[6]Mo ta tinh luong - v6'!$B$2:C276),0),0)</f>
        <v>0</v>
      </c>
      <c r="I276" s="366">
        <f>IFERROR(VLOOKUP($A276,'[6]Mo ta tinh luong - v6'!$B:$L,COLUMNS('[6]Mo ta tinh luong - v6'!$B$2:D276),0),0)</f>
        <v>0</v>
      </c>
      <c r="J276" s="366">
        <f>IFERROR(VLOOKUP($A276,'[6]Mo ta tinh luong - v6'!$B:$L,COLUMNS('[6]Mo ta tinh luong - v6'!$B$2:E276),0),0)</f>
        <v>0</v>
      </c>
      <c r="K276" s="366">
        <f>IFERROR(VLOOKUP($A276,'[6]Mo ta tinh luong - v6'!$B:$L,COLUMNS('[6]Mo ta tinh luong - v6'!$B$2:F276),0),0)</f>
        <v>0</v>
      </c>
      <c r="L276" s="366">
        <f>IFERROR(VLOOKUP($A276,'[6]Mo ta tinh luong - v6'!$B:$L,COLUMNS('[6]Mo ta tinh luong - v6'!$B$2:G276),0),0)</f>
        <v>0</v>
      </c>
      <c r="M276" s="366">
        <f>IFERROR(VLOOKUP($A276,'[6]Mo ta tinh luong - v6'!$B:$L,COLUMNS('[6]Mo ta tinh luong - v6'!$B$2:H276),0),0)</f>
        <v>0</v>
      </c>
      <c r="N276" s="366">
        <f>IFERROR(VLOOKUP($A276,'[6]Mo ta tinh luong - v6'!$B:$L,COLUMNS('[6]Mo ta tinh luong - v6'!$B$2:I276),0),0)</f>
        <v>0</v>
      </c>
      <c r="O276" s="366" t="s">
        <v>316</v>
      </c>
      <c r="P276" s="366" t="s">
        <v>95</v>
      </c>
    </row>
    <row r="277" spans="1:16">
      <c r="A277" s="366" t="s">
        <v>745</v>
      </c>
      <c r="B277" s="366" t="s">
        <v>746</v>
      </c>
      <c r="C277" s="366">
        <v>0</v>
      </c>
      <c r="D277" s="366" t="s">
        <v>13</v>
      </c>
      <c r="E277" s="366" t="str">
        <f t="shared" si="4"/>
        <v>HCM_DT_ELOAD_001</v>
      </c>
      <c r="F277" s="366">
        <f>IFERROR(VLOOKUP($A277,'[6]Mo ta tinh luong - v6'!$B:$L,COLUMNS('[6]Mo ta tinh luong - v6'!$B$2:J277),0),0)</f>
        <v>0</v>
      </c>
      <c r="G277" s="366">
        <f>IFERROR(VLOOKUP($A277,'[6]Mo ta tinh luong - v6'!$B:$L,COLUMNS('[6]Mo ta tinh luong - v6'!$B$2:B277),0),0)</f>
        <v>0</v>
      </c>
      <c r="H277" s="366">
        <f>IFERROR(VLOOKUP($A277,'[6]Mo ta tinh luong - v6'!$B:$L,COLUMNS('[6]Mo ta tinh luong - v6'!$B$2:C277),0),0)</f>
        <v>0</v>
      </c>
      <c r="I277" s="366">
        <f>IFERROR(VLOOKUP($A277,'[6]Mo ta tinh luong - v6'!$B:$L,COLUMNS('[6]Mo ta tinh luong - v6'!$B$2:D277),0),0)</f>
        <v>0</v>
      </c>
      <c r="J277" s="366">
        <f>IFERROR(VLOOKUP($A277,'[6]Mo ta tinh luong - v6'!$B:$L,COLUMNS('[6]Mo ta tinh luong - v6'!$B$2:E277),0),0)</f>
        <v>0</v>
      </c>
      <c r="K277" s="366">
        <f>IFERROR(VLOOKUP($A277,'[6]Mo ta tinh luong - v6'!$B:$L,COLUMNS('[6]Mo ta tinh luong - v6'!$B$2:F277),0),0)</f>
        <v>0</v>
      </c>
      <c r="L277" s="366">
        <f>IFERROR(VLOOKUP($A277,'[6]Mo ta tinh luong - v6'!$B:$L,COLUMNS('[6]Mo ta tinh luong - v6'!$B$2:G277),0),0)</f>
        <v>0</v>
      </c>
      <c r="M277" s="366">
        <f>IFERROR(VLOOKUP($A277,'[6]Mo ta tinh luong - v6'!$B:$L,COLUMNS('[6]Mo ta tinh luong - v6'!$B$2:H277),0),0)</f>
        <v>0</v>
      </c>
      <c r="N277" s="366">
        <f>IFERROR(VLOOKUP($A277,'[6]Mo ta tinh luong - v6'!$B:$L,COLUMNS('[6]Mo ta tinh luong - v6'!$B$2:I277),0),0)</f>
        <v>0</v>
      </c>
      <c r="O277" s="366" t="s">
        <v>316</v>
      </c>
      <c r="P277" s="366" t="s">
        <v>95</v>
      </c>
    </row>
    <row r="278" spans="1:16">
      <c r="A278" s="366" t="s">
        <v>747</v>
      </c>
      <c r="B278" s="366" t="s">
        <v>748</v>
      </c>
      <c r="C278" s="366">
        <v>0</v>
      </c>
      <c r="D278" s="366" t="s">
        <v>17</v>
      </c>
      <c r="E278" s="366" t="str">
        <f t="shared" si="4"/>
        <v>HCM_DT_GIAHA_001</v>
      </c>
      <c r="F278" s="366">
        <f>IFERROR(VLOOKUP($A278,'[6]Mo ta tinh luong - v6'!$B:$L,COLUMNS('[6]Mo ta tinh luong - v6'!$B$2:J278),0),0)</f>
        <v>0</v>
      </c>
      <c r="G278" s="366">
        <f>IFERROR(VLOOKUP($A278,'[6]Mo ta tinh luong - v6'!$B:$L,COLUMNS('[6]Mo ta tinh luong - v6'!$B$2:B278),0),0)</f>
        <v>0</v>
      </c>
      <c r="H278" s="366">
        <f>IFERROR(VLOOKUP($A278,'[6]Mo ta tinh luong - v6'!$B:$L,COLUMNS('[6]Mo ta tinh luong - v6'!$B$2:C278),0),0)</f>
        <v>0</v>
      </c>
      <c r="I278" s="366">
        <f>IFERROR(VLOOKUP($A278,'[6]Mo ta tinh luong - v6'!$B:$L,COLUMNS('[6]Mo ta tinh luong - v6'!$B$2:D278),0),0)</f>
        <v>0</v>
      </c>
      <c r="J278" s="366">
        <f>IFERROR(VLOOKUP($A278,'[6]Mo ta tinh luong - v6'!$B:$L,COLUMNS('[6]Mo ta tinh luong - v6'!$B$2:E278),0),0)</f>
        <v>0</v>
      </c>
      <c r="K278" s="366">
        <f>IFERROR(VLOOKUP($A278,'[6]Mo ta tinh luong - v6'!$B:$L,COLUMNS('[6]Mo ta tinh luong - v6'!$B$2:F278),0),0)</f>
        <v>0</v>
      </c>
      <c r="L278" s="366">
        <f>IFERROR(VLOOKUP($A278,'[6]Mo ta tinh luong - v6'!$B:$L,COLUMNS('[6]Mo ta tinh luong - v6'!$B$2:G278),0),0)</f>
        <v>0</v>
      </c>
      <c r="M278" s="366">
        <f>IFERROR(VLOOKUP($A278,'[6]Mo ta tinh luong - v6'!$B:$L,COLUMNS('[6]Mo ta tinh luong - v6'!$B$2:H278),0),0)</f>
        <v>0</v>
      </c>
      <c r="N278" s="366">
        <f>IFERROR(VLOOKUP($A278,'[6]Mo ta tinh luong - v6'!$B:$L,COLUMNS('[6]Mo ta tinh luong - v6'!$B$2:I278),0),0)</f>
        <v>0</v>
      </c>
      <c r="O278" s="366" t="s">
        <v>316</v>
      </c>
      <c r="P278" s="366" t="s">
        <v>95</v>
      </c>
    </row>
    <row r="279" spans="1:16">
      <c r="A279" s="366" t="s">
        <v>749</v>
      </c>
      <c r="B279" s="366" t="s">
        <v>750</v>
      </c>
      <c r="C279" s="366">
        <v>0</v>
      </c>
      <c r="D279" s="366" t="s">
        <v>17</v>
      </c>
      <c r="E279" s="366" t="str">
        <f t="shared" si="4"/>
        <v>HCM_DT_GIAHA_002</v>
      </c>
      <c r="F279" s="366">
        <f>IFERROR(VLOOKUP($A279,'[6]Mo ta tinh luong - v6'!$B:$L,COLUMNS('[6]Mo ta tinh luong - v6'!$B$2:J279),0),0)</f>
        <v>0</v>
      </c>
      <c r="G279" s="366">
        <f>IFERROR(VLOOKUP($A279,'[6]Mo ta tinh luong - v6'!$B:$L,COLUMNS('[6]Mo ta tinh luong - v6'!$B$2:B279),0),0)</f>
        <v>0</v>
      </c>
      <c r="H279" s="366">
        <f>IFERROR(VLOOKUP($A279,'[6]Mo ta tinh luong - v6'!$B:$L,COLUMNS('[6]Mo ta tinh luong - v6'!$B$2:C279),0),0)</f>
        <v>0</v>
      </c>
      <c r="I279" s="366">
        <f>IFERROR(VLOOKUP($A279,'[6]Mo ta tinh luong - v6'!$B:$L,COLUMNS('[6]Mo ta tinh luong - v6'!$B$2:D279),0),0)</f>
        <v>0</v>
      </c>
      <c r="J279" s="366">
        <f>IFERROR(VLOOKUP($A279,'[6]Mo ta tinh luong - v6'!$B:$L,COLUMNS('[6]Mo ta tinh luong - v6'!$B$2:E279),0),0)</f>
        <v>0</v>
      </c>
      <c r="K279" s="366">
        <f>IFERROR(VLOOKUP($A279,'[6]Mo ta tinh luong - v6'!$B:$L,COLUMNS('[6]Mo ta tinh luong - v6'!$B$2:F279),0),0)</f>
        <v>0</v>
      </c>
      <c r="L279" s="366">
        <f>IFERROR(VLOOKUP($A279,'[6]Mo ta tinh luong - v6'!$B:$L,COLUMNS('[6]Mo ta tinh luong - v6'!$B$2:G279),0),0)</f>
        <v>0</v>
      </c>
      <c r="M279" s="366">
        <f>IFERROR(VLOOKUP($A279,'[6]Mo ta tinh luong - v6'!$B:$L,COLUMNS('[6]Mo ta tinh luong - v6'!$B$2:H279),0),0)</f>
        <v>0</v>
      </c>
      <c r="N279" s="366">
        <f>IFERROR(VLOOKUP($A279,'[6]Mo ta tinh luong - v6'!$B:$L,COLUMNS('[6]Mo ta tinh luong - v6'!$B$2:I279),0),0)</f>
        <v>0</v>
      </c>
      <c r="O279" s="366" t="s">
        <v>316</v>
      </c>
      <c r="P279" s="366" t="s">
        <v>95</v>
      </c>
    </row>
    <row r="280" spans="1:16">
      <c r="A280" s="366" t="s">
        <v>751</v>
      </c>
      <c r="B280" s="366" t="s">
        <v>752</v>
      </c>
      <c r="C280" s="366">
        <v>0</v>
      </c>
      <c r="D280" s="366" t="s">
        <v>17</v>
      </c>
      <c r="E280" s="366" t="str">
        <f t="shared" si="4"/>
        <v>HCM_DT_GIAHA_004</v>
      </c>
      <c r="F280" s="366">
        <f>IFERROR(VLOOKUP($A280,'[6]Mo ta tinh luong - v6'!$B:$L,COLUMNS('[6]Mo ta tinh luong - v6'!$B$2:J280),0),0)</f>
        <v>0</v>
      </c>
      <c r="G280" s="366">
        <f>IFERROR(VLOOKUP($A280,'[6]Mo ta tinh luong - v6'!$B:$L,COLUMNS('[6]Mo ta tinh luong - v6'!$B$2:B280),0),0)</f>
        <v>0</v>
      </c>
      <c r="H280" s="366">
        <f>IFERROR(VLOOKUP($A280,'[6]Mo ta tinh luong - v6'!$B:$L,COLUMNS('[6]Mo ta tinh luong - v6'!$B$2:C280),0),0)</f>
        <v>0</v>
      </c>
      <c r="I280" s="366">
        <f>IFERROR(VLOOKUP($A280,'[6]Mo ta tinh luong - v6'!$B:$L,COLUMNS('[6]Mo ta tinh luong - v6'!$B$2:D280),0),0)</f>
        <v>0</v>
      </c>
      <c r="J280" s="366">
        <f>IFERROR(VLOOKUP($A280,'[6]Mo ta tinh luong - v6'!$B:$L,COLUMNS('[6]Mo ta tinh luong - v6'!$B$2:E280),0),0)</f>
        <v>0</v>
      </c>
      <c r="K280" s="366">
        <f>IFERROR(VLOOKUP($A280,'[6]Mo ta tinh luong - v6'!$B:$L,COLUMNS('[6]Mo ta tinh luong - v6'!$B$2:F280),0),0)</f>
        <v>0</v>
      </c>
      <c r="L280" s="366">
        <f>IFERROR(VLOOKUP($A280,'[6]Mo ta tinh luong - v6'!$B:$L,COLUMNS('[6]Mo ta tinh luong - v6'!$B$2:G280),0),0)</f>
        <v>0</v>
      </c>
      <c r="M280" s="366">
        <f>IFERROR(VLOOKUP($A280,'[6]Mo ta tinh luong - v6'!$B:$L,COLUMNS('[6]Mo ta tinh luong - v6'!$B$2:H280),0),0)</f>
        <v>0</v>
      </c>
      <c r="N280" s="366">
        <f>IFERROR(VLOOKUP($A280,'[6]Mo ta tinh luong - v6'!$B:$L,COLUMNS('[6]Mo ta tinh luong - v6'!$B$2:I280),0),0)</f>
        <v>0</v>
      </c>
      <c r="O280" s="366" t="s">
        <v>316</v>
      </c>
      <c r="P280" s="366" t="s">
        <v>95</v>
      </c>
    </row>
    <row r="281" spans="1:16">
      <c r="A281" s="366" t="s">
        <v>753</v>
      </c>
      <c r="B281" s="366" t="s">
        <v>754</v>
      </c>
      <c r="C281" s="366">
        <v>0</v>
      </c>
      <c r="D281" s="366" t="s">
        <v>17</v>
      </c>
      <c r="E281" s="366" t="str">
        <f t="shared" si="4"/>
        <v>HCM_DT_GIAHA_005</v>
      </c>
      <c r="F281" s="366">
        <f>IFERROR(VLOOKUP($A281,'[6]Mo ta tinh luong - v6'!$B:$L,COLUMNS('[6]Mo ta tinh luong - v6'!$B$2:J281),0),0)</f>
        <v>0</v>
      </c>
      <c r="G281" s="366">
        <f>IFERROR(VLOOKUP($A281,'[6]Mo ta tinh luong - v6'!$B:$L,COLUMNS('[6]Mo ta tinh luong - v6'!$B$2:B281),0),0)</f>
        <v>0</v>
      </c>
      <c r="H281" s="366">
        <f>IFERROR(VLOOKUP($A281,'[6]Mo ta tinh luong - v6'!$B:$L,COLUMNS('[6]Mo ta tinh luong - v6'!$B$2:C281),0),0)</f>
        <v>0</v>
      </c>
      <c r="I281" s="366">
        <f>IFERROR(VLOOKUP($A281,'[6]Mo ta tinh luong - v6'!$B:$L,COLUMNS('[6]Mo ta tinh luong - v6'!$B$2:D281),0),0)</f>
        <v>0</v>
      </c>
      <c r="J281" s="366">
        <f>IFERROR(VLOOKUP($A281,'[6]Mo ta tinh luong - v6'!$B:$L,COLUMNS('[6]Mo ta tinh luong - v6'!$B$2:E281),0),0)</f>
        <v>0</v>
      </c>
      <c r="K281" s="366">
        <f>IFERROR(VLOOKUP($A281,'[6]Mo ta tinh luong - v6'!$B:$L,COLUMNS('[6]Mo ta tinh luong - v6'!$B$2:F281),0),0)</f>
        <v>0</v>
      </c>
      <c r="L281" s="366">
        <f>IFERROR(VLOOKUP($A281,'[6]Mo ta tinh luong - v6'!$B:$L,COLUMNS('[6]Mo ta tinh luong - v6'!$B$2:G281),0),0)</f>
        <v>0</v>
      </c>
      <c r="M281" s="366">
        <f>IFERROR(VLOOKUP($A281,'[6]Mo ta tinh luong - v6'!$B:$L,COLUMNS('[6]Mo ta tinh luong - v6'!$B$2:H281),0),0)</f>
        <v>0</v>
      </c>
      <c r="N281" s="366">
        <f>IFERROR(VLOOKUP($A281,'[6]Mo ta tinh luong - v6'!$B:$L,COLUMNS('[6]Mo ta tinh luong - v6'!$B$2:I281),0),0)</f>
        <v>0</v>
      </c>
      <c r="O281" s="366" t="s">
        <v>316</v>
      </c>
      <c r="P281" s="366" t="s">
        <v>95</v>
      </c>
    </row>
    <row r="282" spans="1:16">
      <c r="A282" s="366" t="s">
        <v>755</v>
      </c>
      <c r="B282" s="366" t="s">
        <v>756</v>
      </c>
      <c r="C282" s="366">
        <v>0</v>
      </c>
      <c r="D282" s="366" t="s">
        <v>17</v>
      </c>
      <c r="E282" s="366" t="str">
        <f t="shared" si="4"/>
        <v>HCM_DT_GIAHA_006</v>
      </c>
      <c r="F282" s="366">
        <f>IFERROR(VLOOKUP($A282,'[6]Mo ta tinh luong - v6'!$B:$L,COLUMNS('[6]Mo ta tinh luong - v6'!$B$2:J282),0),0)</f>
        <v>0</v>
      </c>
      <c r="G282" s="366">
        <f>IFERROR(VLOOKUP($A282,'[6]Mo ta tinh luong - v6'!$B:$L,COLUMNS('[6]Mo ta tinh luong - v6'!$B$2:B282),0),0)</f>
        <v>0</v>
      </c>
      <c r="H282" s="366">
        <f>IFERROR(VLOOKUP($A282,'[6]Mo ta tinh luong - v6'!$B:$L,COLUMNS('[6]Mo ta tinh luong - v6'!$B$2:C282),0),0)</f>
        <v>0</v>
      </c>
      <c r="I282" s="366">
        <f>IFERROR(VLOOKUP($A282,'[6]Mo ta tinh luong - v6'!$B:$L,COLUMNS('[6]Mo ta tinh luong - v6'!$B$2:D282),0),0)</f>
        <v>0</v>
      </c>
      <c r="J282" s="366">
        <f>IFERROR(VLOOKUP($A282,'[6]Mo ta tinh luong - v6'!$B:$L,COLUMNS('[6]Mo ta tinh luong - v6'!$B$2:E282),0),0)</f>
        <v>0</v>
      </c>
      <c r="K282" s="366">
        <f>IFERROR(VLOOKUP($A282,'[6]Mo ta tinh luong - v6'!$B:$L,COLUMNS('[6]Mo ta tinh luong - v6'!$B$2:F282),0),0)</f>
        <v>0</v>
      </c>
      <c r="L282" s="366">
        <f>IFERROR(VLOOKUP($A282,'[6]Mo ta tinh luong - v6'!$B:$L,COLUMNS('[6]Mo ta tinh luong - v6'!$B$2:G282),0),0)</f>
        <v>0</v>
      </c>
      <c r="M282" s="366">
        <f>IFERROR(VLOOKUP($A282,'[6]Mo ta tinh luong - v6'!$B:$L,COLUMNS('[6]Mo ta tinh luong - v6'!$B$2:H282),0),0)</f>
        <v>0</v>
      </c>
      <c r="N282" s="366">
        <f>IFERROR(VLOOKUP($A282,'[6]Mo ta tinh luong - v6'!$B:$L,COLUMNS('[6]Mo ta tinh luong - v6'!$B$2:I282),0),0)</f>
        <v>0</v>
      </c>
      <c r="O282" s="366" t="s">
        <v>316</v>
      </c>
      <c r="P282" s="366" t="s">
        <v>95</v>
      </c>
    </row>
    <row r="283" spans="1:16">
      <c r="A283" s="366" t="s">
        <v>757</v>
      </c>
      <c r="B283" s="366" t="s">
        <v>758</v>
      </c>
      <c r="C283" s="366">
        <v>0</v>
      </c>
      <c r="D283" s="366" t="s">
        <v>13</v>
      </c>
      <c r="E283" s="366" t="str">
        <f t="shared" si="4"/>
        <v>HCM_DT_HIHUU_001</v>
      </c>
      <c r="F283" s="366">
        <f>IFERROR(VLOOKUP($A283,'[6]Mo ta tinh luong - v6'!$B:$L,COLUMNS('[6]Mo ta tinh luong - v6'!$B$2:J283),0),0)</f>
        <v>0</v>
      </c>
      <c r="G283" s="366">
        <f>IFERROR(VLOOKUP($A283,'[6]Mo ta tinh luong - v6'!$B:$L,COLUMNS('[6]Mo ta tinh luong - v6'!$B$2:B283),0),0)</f>
        <v>0</v>
      </c>
      <c r="H283" s="366">
        <f>IFERROR(VLOOKUP($A283,'[6]Mo ta tinh luong - v6'!$B:$L,COLUMNS('[6]Mo ta tinh luong - v6'!$B$2:C283),0),0)</f>
        <v>0</v>
      </c>
      <c r="I283" s="366">
        <f>IFERROR(VLOOKUP($A283,'[6]Mo ta tinh luong - v6'!$B:$L,COLUMNS('[6]Mo ta tinh luong - v6'!$B$2:D283),0),0)</f>
        <v>0</v>
      </c>
      <c r="J283" s="366">
        <f>IFERROR(VLOOKUP($A283,'[6]Mo ta tinh luong - v6'!$B:$L,COLUMNS('[6]Mo ta tinh luong - v6'!$B$2:E283),0),0)</f>
        <v>0</v>
      </c>
      <c r="K283" s="366">
        <f>IFERROR(VLOOKUP($A283,'[6]Mo ta tinh luong - v6'!$B:$L,COLUMNS('[6]Mo ta tinh luong - v6'!$B$2:F283),0),0)</f>
        <v>0</v>
      </c>
      <c r="L283" s="366">
        <f>IFERROR(VLOOKUP($A283,'[6]Mo ta tinh luong - v6'!$B:$L,COLUMNS('[6]Mo ta tinh luong - v6'!$B$2:G283),0),0)</f>
        <v>0</v>
      </c>
      <c r="M283" s="366">
        <f>IFERROR(VLOOKUP($A283,'[6]Mo ta tinh luong - v6'!$B:$L,COLUMNS('[6]Mo ta tinh luong - v6'!$B$2:H283),0),0)</f>
        <v>0</v>
      </c>
      <c r="N283" s="366">
        <f>IFERROR(VLOOKUP($A283,'[6]Mo ta tinh luong - v6'!$B:$L,COLUMNS('[6]Mo ta tinh luong - v6'!$B$2:I283),0),0)</f>
        <v>0</v>
      </c>
      <c r="O283" s="366" t="s">
        <v>316</v>
      </c>
      <c r="P283" s="366" t="s">
        <v>95</v>
      </c>
    </row>
    <row r="284" spans="1:16">
      <c r="A284" s="366" t="s">
        <v>759</v>
      </c>
      <c r="B284" s="366" t="s">
        <v>760</v>
      </c>
      <c r="C284" s="366">
        <v>0</v>
      </c>
      <c r="D284" s="366" t="s">
        <v>13</v>
      </c>
      <c r="E284" s="366" t="str">
        <f t="shared" si="4"/>
        <v>HCM_DT_HIHUU_002</v>
      </c>
      <c r="F284" s="366">
        <f>IFERROR(VLOOKUP($A284,'[6]Mo ta tinh luong - v6'!$B:$L,COLUMNS('[6]Mo ta tinh luong - v6'!$B$2:J284),0),0)</f>
        <v>0</v>
      </c>
      <c r="G284" s="366">
        <f>IFERROR(VLOOKUP($A284,'[6]Mo ta tinh luong - v6'!$B:$L,COLUMNS('[6]Mo ta tinh luong - v6'!$B$2:B284),0),0)</f>
        <v>0</v>
      </c>
      <c r="H284" s="366">
        <f>IFERROR(VLOOKUP($A284,'[6]Mo ta tinh luong - v6'!$B:$L,COLUMNS('[6]Mo ta tinh luong - v6'!$B$2:C284),0),0)</f>
        <v>0</v>
      </c>
      <c r="I284" s="366">
        <f>IFERROR(VLOOKUP($A284,'[6]Mo ta tinh luong - v6'!$B:$L,COLUMNS('[6]Mo ta tinh luong - v6'!$B$2:D284),0),0)</f>
        <v>0</v>
      </c>
      <c r="J284" s="366">
        <f>IFERROR(VLOOKUP($A284,'[6]Mo ta tinh luong - v6'!$B:$L,COLUMNS('[6]Mo ta tinh luong - v6'!$B$2:E284),0),0)</f>
        <v>0</v>
      </c>
      <c r="K284" s="366">
        <f>IFERROR(VLOOKUP($A284,'[6]Mo ta tinh luong - v6'!$B:$L,COLUMNS('[6]Mo ta tinh luong - v6'!$B$2:F284),0),0)</f>
        <v>0</v>
      </c>
      <c r="L284" s="366">
        <f>IFERROR(VLOOKUP($A284,'[6]Mo ta tinh luong - v6'!$B:$L,COLUMNS('[6]Mo ta tinh luong - v6'!$B$2:G284),0),0)</f>
        <v>0</v>
      </c>
      <c r="M284" s="366">
        <f>IFERROR(VLOOKUP($A284,'[6]Mo ta tinh luong - v6'!$B:$L,COLUMNS('[6]Mo ta tinh luong - v6'!$B$2:H284),0),0)</f>
        <v>0</v>
      </c>
      <c r="N284" s="366">
        <f>IFERROR(VLOOKUP($A284,'[6]Mo ta tinh luong - v6'!$B:$L,COLUMNS('[6]Mo ta tinh luong - v6'!$B$2:I284),0),0)</f>
        <v>0</v>
      </c>
      <c r="O284" s="366" t="s">
        <v>316</v>
      </c>
      <c r="P284" s="366" t="s">
        <v>95</v>
      </c>
    </row>
    <row r="285" spans="1:16">
      <c r="A285" s="366" t="s">
        <v>761</v>
      </c>
      <c r="B285" s="366" t="s">
        <v>762</v>
      </c>
      <c r="C285" s="366">
        <v>0</v>
      </c>
      <c r="D285" s="366" t="s">
        <v>13</v>
      </c>
      <c r="E285" s="366" t="str">
        <f t="shared" si="4"/>
        <v>HCM_DT_HIHUU_003</v>
      </c>
      <c r="F285" s="366">
        <f>IFERROR(VLOOKUP($A285,'[6]Mo ta tinh luong - v6'!$B:$L,COLUMNS('[6]Mo ta tinh luong - v6'!$B$2:J285),0),0)</f>
        <v>0</v>
      </c>
      <c r="G285" s="366">
        <f>IFERROR(VLOOKUP($A285,'[6]Mo ta tinh luong - v6'!$B:$L,COLUMNS('[6]Mo ta tinh luong - v6'!$B$2:B285),0),0)</f>
        <v>0</v>
      </c>
      <c r="H285" s="366">
        <f>IFERROR(VLOOKUP($A285,'[6]Mo ta tinh luong - v6'!$B:$L,COLUMNS('[6]Mo ta tinh luong - v6'!$B$2:C285),0),0)</f>
        <v>0</v>
      </c>
      <c r="I285" s="366">
        <f>IFERROR(VLOOKUP($A285,'[6]Mo ta tinh luong - v6'!$B:$L,COLUMNS('[6]Mo ta tinh luong - v6'!$B$2:D285),0),0)</f>
        <v>0</v>
      </c>
      <c r="J285" s="366">
        <f>IFERROR(VLOOKUP($A285,'[6]Mo ta tinh luong - v6'!$B:$L,COLUMNS('[6]Mo ta tinh luong - v6'!$B$2:E285),0),0)</f>
        <v>0</v>
      </c>
      <c r="K285" s="366">
        <f>IFERROR(VLOOKUP($A285,'[6]Mo ta tinh luong - v6'!$B:$L,COLUMNS('[6]Mo ta tinh luong - v6'!$B$2:F285),0),0)</f>
        <v>0</v>
      </c>
      <c r="L285" s="366">
        <f>IFERROR(VLOOKUP($A285,'[6]Mo ta tinh luong - v6'!$B:$L,COLUMNS('[6]Mo ta tinh luong - v6'!$B$2:G285),0),0)</f>
        <v>0</v>
      </c>
      <c r="M285" s="366">
        <f>IFERROR(VLOOKUP($A285,'[6]Mo ta tinh luong - v6'!$B:$L,COLUMNS('[6]Mo ta tinh luong - v6'!$B$2:H285),0),0)</f>
        <v>0</v>
      </c>
      <c r="N285" s="366">
        <f>IFERROR(VLOOKUP($A285,'[6]Mo ta tinh luong - v6'!$B:$L,COLUMNS('[6]Mo ta tinh luong - v6'!$B$2:I285),0),0)</f>
        <v>0</v>
      </c>
      <c r="O285" s="366" t="s">
        <v>316</v>
      </c>
      <c r="P285" s="366" t="s">
        <v>95</v>
      </c>
    </row>
    <row r="286" spans="1:16">
      <c r="A286" s="366" t="s">
        <v>763</v>
      </c>
      <c r="B286" s="366" t="s">
        <v>764</v>
      </c>
      <c r="C286" s="366">
        <v>0</v>
      </c>
      <c r="D286" s="366" t="s">
        <v>13</v>
      </c>
      <c r="E286" s="366" t="str">
        <f t="shared" si="4"/>
        <v>HCM_DT_HIHUU_004</v>
      </c>
      <c r="F286" s="366">
        <f>IFERROR(VLOOKUP($A286,'[6]Mo ta tinh luong - v6'!$B:$L,COLUMNS('[6]Mo ta tinh luong - v6'!$B$2:J286),0),0)</f>
        <v>0</v>
      </c>
      <c r="G286" s="366">
        <f>IFERROR(VLOOKUP($A286,'[6]Mo ta tinh luong - v6'!$B:$L,COLUMNS('[6]Mo ta tinh luong - v6'!$B$2:B286),0),0)</f>
        <v>0</v>
      </c>
      <c r="H286" s="366">
        <f>IFERROR(VLOOKUP($A286,'[6]Mo ta tinh luong - v6'!$B:$L,COLUMNS('[6]Mo ta tinh luong - v6'!$B$2:C286),0),0)</f>
        <v>0</v>
      </c>
      <c r="I286" s="366">
        <f>IFERROR(VLOOKUP($A286,'[6]Mo ta tinh luong - v6'!$B:$L,COLUMNS('[6]Mo ta tinh luong - v6'!$B$2:D286),0),0)</f>
        <v>0</v>
      </c>
      <c r="J286" s="366">
        <f>IFERROR(VLOOKUP($A286,'[6]Mo ta tinh luong - v6'!$B:$L,COLUMNS('[6]Mo ta tinh luong - v6'!$B$2:E286),0),0)</f>
        <v>0</v>
      </c>
      <c r="K286" s="366">
        <f>IFERROR(VLOOKUP($A286,'[6]Mo ta tinh luong - v6'!$B:$L,COLUMNS('[6]Mo ta tinh luong - v6'!$B$2:F286),0),0)</f>
        <v>0</v>
      </c>
      <c r="L286" s="366">
        <f>IFERROR(VLOOKUP($A286,'[6]Mo ta tinh luong - v6'!$B:$L,COLUMNS('[6]Mo ta tinh luong - v6'!$B$2:G286),0),0)</f>
        <v>0</v>
      </c>
      <c r="M286" s="366">
        <f>IFERROR(VLOOKUP($A286,'[6]Mo ta tinh luong - v6'!$B:$L,COLUMNS('[6]Mo ta tinh luong - v6'!$B$2:H286),0),0)</f>
        <v>0</v>
      </c>
      <c r="N286" s="366">
        <f>IFERROR(VLOOKUP($A286,'[6]Mo ta tinh luong - v6'!$B:$L,COLUMNS('[6]Mo ta tinh luong - v6'!$B$2:I286),0),0)</f>
        <v>0</v>
      </c>
      <c r="O286" s="366" t="s">
        <v>316</v>
      </c>
      <c r="P286" s="366" t="s">
        <v>95</v>
      </c>
    </row>
    <row r="287" spans="1:16">
      <c r="A287" s="366" t="s">
        <v>765</v>
      </c>
      <c r="B287" s="366" t="s">
        <v>766</v>
      </c>
      <c r="C287" s="366">
        <v>0</v>
      </c>
      <c r="D287" s="366" t="s">
        <v>13</v>
      </c>
      <c r="E287" s="366" t="str">
        <f t="shared" si="4"/>
        <v>HCM_DT_HIHUU_005</v>
      </c>
      <c r="F287" s="366">
        <f>IFERROR(VLOOKUP($A287,'[6]Mo ta tinh luong - v6'!$B:$L,COLUMNS('[6]Mo ta tinh luong - v6'!$B$2:J287),0),0)</f>
        <v>0</v>
      </c>
      <c r="G287" s="366">
        <f>IFERROR(VLOOKUP($A287,'[6]Mo ta tinh luong - v6'!$B:$L,COLUMNS('[6]Mo ta tinh luong - v6'!$B$2:B287),0),0)</f>
        <v>0</v>
      </c>
      <c r="H287" s="366">
        <f>IFERROR(VLOOKUP($A287,'[6]Mo ta tinh luong - v6'!$B:$L,COLUMNS('[6]Mo ta tinh luong - v6'!$B$2:C287),0),0)</f>
        <v>0</v>
      </c>
      <c r="I287" s="366">
        <f>IFERROR(VLOOKUP($A287,'[6]Mo ta tinh luong - v6'!$B:$L,COLUMNS('[6]Mo ta tinh luong - v6'!$B$2:D287),0),0)</f>
        <v>0</v>
      </c>
      <c r="J287" s="366">
        <f>IFERROR(VLOOKUP($A287,'[6]Mo ta tinh luong - v6'!$B:$L,COLUMNS('[6]Mo ta tinh luong - v6'!$B$2:E287),0),0)</f>
        <v>0</v>
      </c>
      <c r="K287" s="366">
        <f>IFERROR(VLOOKUP($A287,'[6]Mo ta tinh luong - v6'!$B:$L,COLUMNS('[6]Mo ta tinh luong - v6'!$B$2:F287),0),0)</f>
        <v>0</v>
      </c>
      <c r="L287" s="366">
        <f>IFERROR(VLOOKUP($A287,'[6]Mo ta tinh luong - v6'!$B:$L,COLUMNS('[6]Mo ta tinh luong - v6'!$B$2:G287),0),0)</f>
        <v>0</v>
      </c>
      <c r="M287" s="366">
        <f>IFERROR(VLOOKUP($A287,'[6]Mo ta tinh luong - v6'!$B:$L,COLUMNS('[6]Mo ta tinh luong - v6'!$B$2:H287),0),0)</f>
        <v>0</v>
      </c>
      <c r="N287" s="366">
        <f>IFERROR(VLOOKUP($A287,'[6]Mo ta tinh luong - v6'!$B:$L,COLUMNS('[6]Mo ta tinh luong - v6'!$B$2:I287),0),0)</f>
        <v>0</v>
      </c>
      <c r="O287" s="366" t="s">
        <v>316</v>
      </c>
      <c r="P287" s="366" t="s">
        <v>95</v>
      </c>
    </row>
    <row r="288" spans="1:16">
      <c r="A288" s="366" t="s">
        <v>767</v>
      </c>
      <c r="B288" s="366" t="s">
        <v>768</v>
      </c>
      <c r="C288" s="366">
        <v>0</v>
      </c>
      <c r="D288" s="366" t="s">
        <v>13</v>
      </c>
      <c r="E288" s="366" t="str">
        <f t="shared" si="4"/>
        <v>HCM_DT_HIHUU_006</v>
      </c>
      <c r="F288" s="366">
        <f>IFERROR(VLOOKUP($A288,'[6]Mo ta tinh luong - v6'!$B:$L,COLUMNS('[6]Mo ta tinh luong - v6'!$B$2:J288),0),0)</f>
        <v>0</v>
      </c>
      <c r="G288" s="366">
        <f>IFERROR(VLOOKUP($A288,'[6]Mo ta tinh luong - v6'!$B:$L,COLUMNS('[6]Mo ta tinh luong - v6'!$B$2:B288),0),0)</f>
        <v>0</v>
      </c>
      <c r="H288" s="366">
        <f>IFERROR(VLOOKUP($A288,'[6]Mo ta tinh luong - v6'!$B:$L,COLUMNS('[6]Mo ta tinh luong - v6'!$B$2:C288),0),0)</f>
        <v>0</v>
      </c>
      <c r="I288" s="366">
        <f>IFERROR(VLOOKUP($A288,'[6]Mo ta tinh luong - v6'!$B:$L,COLUMNS('[6]Mo ta tinh luong - v6'!$B$2:D288),0),0)</f>
        <v>0</v>
      </c>
      <c r="J288" s="366">
        <f>IFERROR(VLOOKUP($A288,'[6]Mo ta tinh luong - v6'!$B:$L,COLUMNS('[6]Mo ta tinh luong - v6'!$B$2:E288),0),0)</f>
        <v>0</v>
      </c>
      <c r="K288" s="366">
        <f>IFERROR(VLOOKUP($A288,'[6]Mo ta tinh luong - v6'!$B:$L,COLUMNS('[6]Mo ta tinh luong - v6'!$B$2:F288),0),0)</f>
        <v>0</v>
      </c>
      <c r="L288" s="366">
        <f>IFERROR(VLOOKUP($A288,'[6]Mo ta tinh luong - v6'!$B:$L,COLUMNS('[6]Mo ta tinh luong - v6'!$B$2:G288),0),0)</f>
        <v>0</v>
      </c>
      <c r="M288" s="366">
        <f>IFERROR(VLOOKUP($A288,'[6]Mo ta tinh luong - v6'!$B:$L,COLUMNS('[6]Mo ta tinh luong - v6'!$B$2:H288),0),0)</f>
        <v>0</v>
      </c>
      <c r="N288" s="366">
        <f>IFERROR(VLOOKUP($A288,'[6]Mo ta tinh luong - v6'!$B:$L,COLUMNS('[6]Mo ta tinh luong - v6'!$B$2:I288),0),0)</f>
        <v>0</v>
      </c>
      <c r="O288" s="366" t="s">
        <v>316</v>
      </c>
      <c r="P288" s="366" t="s">
        <v>95</v>
      </c>
    </row>
    <row r="289" spans="1:16">
      <c r="A289" s="366" t="s">
        <v>278</v>
      </c>
      <c r="B289" s="366" t="s">
        <v>277</v>
      </c>
      <c r="C289" s="366">
        <v>0</v>
      </c>
      <c r="D289" s="366" t="s">
        <v>13</v>
      </c>
      <c r="E289" s="366" t="str">
        <f t="shared" si="4"/>
        <v>HCM_DT_HIHUU_007</v>
      </c>
      <c r="F289" s="366">
        <f>IFERROR(VLOOKUP($A289,'[6]Mo ta tinh luong - v6'!$B:$L,COLUMNS('[6]Mo ta tinh luong - v6'!$B$2:J289),0),0)</f>
        <v>14</v>
      </c>
      <c r="G289" s="366" t="str">
        <f>IFERROR(VLOOKUP($A289,'[6]Mo ta tinh luong - v6'!$B:$L,COLUMNS('[6]Mo ta tinh luong - v6'!$B$2:B289),0),0)</f>
        <v>HCM_DT_HIHUU_007</v>
      </c>
      <c r="H289" s="366" t="str">
        <f>IFERROR(VLOOKUP($A289,'[6]Mo ta tinh luong - v6'!$B:$L,COLUMNS('[6]Mo ta tinh luong - v6'!$B$2:C289),0),0)</f>
        <v>Doanh thu duy trì của tập khách hàng hiện hữu giao cá nhân quản lý</v>
      </c>
      <c r="I289" s="366" t="str">
        <f>IFERROR(VLOOKUP($A289,'[6]Mo ta tinh luong - v6'!$B:$L,COLUMNS('[6]Mo ta tinh luong - v6'!$B$2:D289),0),0)</f>
        <v>AS2, QLĐB</v>
      </c>
      <c r="J289" s="366" t="str">
        <f>IFERROR(VLOOKUP($A289,'[6]Mo ta tinh luong - v6'!$B:$L,COLUMNS('[6]Mo ta tinh luong - v6'!$B$2:E289),0),0)</f>
        <v>Chí Nguyên</v>
      </c>
      <c r="K289" s="366">
        <f>IFERROR(VLOOKUP($A289,'[6]Mo ta tinh luong - v6'!$B:$L,COLUMNS('[6]Mo ta tinh luong - v6'!$B$2:F289),0),0)</f>
        <v>0</v>
      </c>
      <c r="L289" s="366" t="str">
        <f>IFERROR(VLOOKUP($A289,'[6]Mo ta tinh luong - v6'!$B:$L,COLUMNS('[6]Mo ta tinh luong - v6'!$B$2:G289),0),0)</f>
        <v>ID88 - Web 123</v>
      </c>
      <c r="M289" s="366" t="str">
        <f>IFERROR(VLOOKUP($A289,'[6]Mo ta tinh luong - v6'!$B:$L,COLUMNS('[6]Mo ta tinh luong - v6'!$B$2:H289),0),0)</f>
        <v>* Số liệu chốt tháng: đánh giá bằng chỉ tiêu sụt giảm:
Doanh thu sụt giảm trong tháng n là doanh thu phát sinh tháng (n-1) của các thuê bao ko PSC trong tháng n.
- Thuê bao ko PSC tháng n là những thuê bao có PSC tháng (n-1) nhưng không có PSC trong tháng (n).
Trong đó:
+ Xét trên tập thuê bao phân giao cá nhân quản lý vào đầu tháng n.
+ Không bao gồm DT của TB ngắn ngày và doanh thu 1 lần</v>
      </c>
      <c r="N289" s="366" t="str">
        <f>IFERROR(VLOOKUP($A289,'[6]Mo ta tinh luong - v6'!$B:$L,COLUMNS('[6]Mo ta tinh luong - v6'!$B$2:I289),0),0)</f>
        <v>- Lấy danh sách TB giao trong tháng, ghép doanh thu của tháng chăm sóc để xét
'- Theo điều kiện của công thức tính để lấy doanh thu</v>
      </c>
      <c r="O289" s="366" t="s">
        <v>316</v>
      </c>
      <c r="P289" s="366" t="s">
        <v>95</v>
      </c>
    </row>
    <row r="290" spans="1:16">
      <c r="A290" s="366" t="s">
        <v>153</v>
      </c>
      <c r="B290" s="366" t="s">
        <v>152</v>
      </c>
      <c r="C290" s="366">
        <v>0</v>
      </c>
      <c r="D290" s="366" t="s">
        <v>13</v>
      </c>
      <c r="E290" s="366" t="str">
        <f t="shared" si="4"/>
        <v>HCM_DT_HIHUU_008</v>
      </c>
      <c r="F290" s="366">
        <f>IFERROR(VLOOKUP($A290,'[6]Mo ta tinh luong - v6'!$B:$L,COLUMNS('[6]Mo ta tinh luong - v6'!$B$2:J290),0),0)</f>
        <v>0</v>
      </c>
      <c r="G290" s="366">
        <f>IFERROR(VLOOKUP($A290,'[6]Mo ta tinh luong - v6'!$B:$L,COLUMNS('[6]Mo ta tinh luong - v6'!$B$2:B290),0),0)</f>
        <v>0</v>
      </c>
      <c r="H290" s="366">
        <f>IFERROR(VLOOKUP($A290,'[6]Mo ta tinh luong - v6'!$B:$L,COLUMNS('[6]Mo ta tinh luong - v6'!$B$2:C290),0),0)</f>
        <v>0</v>
      </c>
      <c r="I290" s="366">
        <f>IFERROR(VLOOKUP($A290,'[6]Mo ta tinh luong - v6'!$B:$L,COLUMNS('[6]Mo ta tinh luong - v6'!$B$2:D290),0),0)</f>
        <v>0</v>
      </c>
      <c r="J290" s="366">
        <f>IFERROR(VLOOKUP($A290,'[6]Mo ta tinh luong - v6'!$B:$L,COLUMNS('[6]Mo ta tinh luong - v6'!$B$2:E290),0),0)</f>
        <v>0</v>
      </c>
      <c r="K290" s="366">
        <f>IFERROR(VLOOKUP($A290,'[6]Mo ta tinh luong - v6'!$B:$L,COLUMNS('[6]Mo ta tinh luong - v6'!$B$2:F290),0),0)</f>
        <v>0</v>
      </c>
      <c r="L290" s="366">
        <f>IFERROR(VLOOKUP($A290,'[6]Mo ta tinh luong - v6'!$B:$L,COLUMNS('[6]Mo ta tinh luong - v6'!$B$2:G290),0),0)</f>
        <v>0</v>
      </c>
      <c r="M290" s="366">
        <f>IFERROR(VLOOKUP($A290,'[6]Mo ta tinh luong - v6'!$B:$L,COLUMNS('[6]Mo ta tinh luong - v6'!$B$2:H290),0),0)</f>
        <v>0</v>
      </c>
      <c r="N290" s="366">
        <f>IFERROR(VLOOKUP($A290,'[6]Mo ta tinh luong - v6'!$B:$L,COLUMNS('[6]Mo ta tinh luong - v6'!$B$2:I290),0),0)</f>
        <v>0</v>
      </c>
      <c r="O290" s="366" t="s">
        <v>316</v>
      </c>
      <c r="P290" s="366" t="s">
        <v>95</v>
      </c>
    </row>
    <row r="291" spans="1:16">
      <c r="A291" s="366" t="s">
        <v>769</v>
      </c>
      <c r="B291" s="366" t="s">
        <v>770</v>
      </c>
      <c r="C291" s="366">
        <v>0</v>
      </c>
      <c r="D291" s="366" t="s">
        <v>13</v>
      </c>
      <c r="E291" s="366" t="str">
        <f t="shared" si="4"/>
        <v>HCM_DT_HIHUU_009</v>
      </c>
      <c r="F291" s="366">
        <f>IFERROR(VLOOKUP($A291,'[6]Mo ta tinh luong - v6'!$B:$L,COLUMNS('[6]Mo ta tinh luong - v6'!$B$2:J291),0),0)</f>
        <v>0</v>
      </c>
      <c r="G291" s="366">
        <f>IFERROR(VLOOKUP($A291,'[6]Mo ta tinh luong - v6'!$B:$L,COLUMNS('[6]Mo ta tinh luong - v6'!$B$2:B291),0),0)</f>
        <v>0</v>
      </c>
      <c r="H291" s="366">
        <f>IFERROR(VLOOKUP($A291,'[6]Mo ta tinh luong - v6'!$B:$L,COLUMNS('[6]Mo ta tinh luong - v6'!$B$2:C291),0),0)</f>
        <v>0</v>
      </c>
      <c r="I291" s="366">
        <f>IFERROR(VLOOKUP($A291,'[6]Mo ta tinh luong - v6'!$B:$L,COLUMNS('[6]Mo ta tinh luong - v6'!$B$2:D291),0),0)</f>
        <v>0</v>
      </c>
      <c r="J291" s="366">
        <f>IFERROR(VLOOKUP($A291,'[6]Mo ta tinh luong - v6'!$B:$L,COLUMNS('[6]Mo ta tinh luong - v6'!$B$2:E291),0),0)</f>
        <v>0</v>
      </c>
      <c r="K291" s="366">
        <f>IFERROR(VLOOKUP($A291,'[6]Mo ta tinh luong - v6'!$B:$L,COLUMNS('[6]Mo ta tinh luong - v6'!$B$2:F291),0),0)</f>
        <v>0</v>
      </c>
      <c r="L291" s="366">
        <f>IFERROR(VLOOKUP($A291,'[6]Mo ta tinh luong - v6'!$B:$L,COLUMNS('[6]Mo ta tinh luong - v6'!$B$2:G291),0),0)</f>
        <v>0</v>
      </c>
      <c r="M291" s="366">
        <f>IFERROR(VLOOKUP($A291,'[6]Mo ta tinh luong - v6'!$B:$L,COLUMNS('[6]Mo ta tinh luong - v6'!$B$2:H291),0),0)</f>
        <v>0</v>
      </c>
      <c r="N291" s="366">
        <f>IFERROR(VLOOKUP($A291,'[6]Mo ta tinh luong - v6'!$B:$L,COLUMNS('[6]Mo ta tinh luong - v6'!$B$2:I291),0),0)</f>
        <v>0</v>
      </c>
      <c r="O291" s="366" t="s">
        <v>316</v>
      </c>
      <c r="P291" s="366" t="s">
        <v>95</v>
      </c>
    </row>
    <row r="292" spans="1:16">
      <c r="A292" s="366" t="s">
        <v>771</v>
      </c>
      <c r="B292" s="366" t="s">
        <v>772</v>
      </c>
      <c r="C292" s="366">
        <v>0</v>
      </c>
      <c r="D292" s="366" t="s">
        <v>13</v>
      </c>
      <c r="E292" s="366" t="str">
        <f t="shared" si="4"/>
        <v>HCM_DT_HIHUU_010</v>
      </c>
      <c r="F292" s="366">
        <f>IFERROR(VLOOKUP($A292,'[6]Mo ta tinh luong - v6'!$B:$L,COLUMNS('[6]Mo ta tinh luong - v6'!$B$2:J292),0),0)</f>
        <v>0</v>
      </c>
      <c r="G292" s="366">
        <f>IFERROR(VLOOKUP($A292,'[6]Mo ta tinh luong - v6'!$B:$L,COLUMNS('[6]Mo ta tinh luong - v6'!$B$2:B292),0),0)</f>
        <v>0</v>
      </c>
      <c r="H292" s="366">
        <f>IFERROR(VLOOKUP($A292,'[6]Mo ta tinh luong - v6'!$B:$L,COLUMNS('[6]Mo ta tinh luong - v6'!$B$2:C292),0),0)</f>
        <v>0</v>
      </c>
      <c r="I292" s="366">
        <f>IFERROR(VLOOKUP($A292,'[6]Mo ta tinh luong - v6'!$B:$L,COLUMNS('[6]Mo ta tinh luong - v6'!$B$2:D292),0),0)</f>
        <v>0</v>
      </c>
      <c r="J292" s="366">
        <f>IFERROR(VLOOKUP($A292,'[6]Mo ta tinh luong - v6'!$B:$L,COLUMNS('[6]Mo ta tinh luong - v6'!$B$2:E292),0),0)</f>
        <v>0</v>
      </c>
      <c r="K292" s="366">
        <f>IFERROR(VLOOKUP($A292,'[6]Mo ta tinh luong - v6'!$B:$L,COLUMNS('[6]Mo ta tinh luong - v6'!$B$2:F292),0),0)</f>
        <v>0</v>
      </c>
      <c r="L292" s="366">
        <f>IFERROR(VLOOKUP($A292,'[6]Mo ta tinh luong - v6'!$B:$L,COLUMNS('[6]Mo ta tinh luong - v6'!$B$2:G292),0),0)</f>
        <v>0</v>
      </c>
      <c r="M292" s="366">
        <f>IFERROR(VLOOKUP($A292,'[6]Mo ta tinh luong - v6'!$B:$L,COLUMNS('[6]Mo ta tinh luong - v6'!$B$2:H292),0),0)</f>
        <v>0</v>
      </c>
      <c r="N292" s="366">
        <f>IFERROR(VLOOKUP($A292,'[6]Mo ta tinh luong - v6'!$B:$L,COLUMNS('[6]Mo ta tinh luong - v6'!$B$2:I292),0),0)</f>
        <v>0</v>
      </c>
      <c r="O292" s="366" t="s">
        <v>316</v>
      </c>
      <c r="P292" s="366" t="s">
        <v>95</v>
      </c>
    </row>
    <row r="293" spans="1:16">
      <c r="A293" s="366" t="s">
        <v>1277</v>
      </c>
      <c r="B293" s="366" t="s">
        <v>1278</v>
      </c>
      <c r="C293" s="366">
        <v>0</v>
      </c>
      <c r="D293" s="366" t="s">
        <v>13</v>
      </c>
      <c r="E293" s="366" t="str">
        <f t="shared" si="4"/>
        <v>HCM_DT_HIHUU_011</v>
      </c>
      <c r="F293" s="366">
        <f>IFERROR(VLOOKUP($A293,'[6]Mo ta tinh luong - v6'!$B:$L,COLUMNS('[6]Mo ta tinh luong - v6'!$B$2:J293),0),0)</f>
        <v>0</v>
      </c>
      <c r="G293" s="366">
        <f>IFERROR(VLOOKUP($A293,'[6]Mo ta tinh luong - v6'!$B:$L,COLUMNS('[6]Mo ta tinh luong - v6'!$B$2:B293),0),0)</f>
        <v>0</v>
      </c>
      <c r="H293" s="366">
        <f>IFERROR(VLOOKUP($A293,'[6]Mo ta tinh luong - v6'!$B:$L,COLUMNS('[6]Mo ta tinh luong - v6'!$B$2:C293),0),0)</f>
        <v>0</v>
      </c>
      <c r="I293" s="366">
        <f>IFERROR(VLOOKUP($A293,'[6]Mo ta tinh luong - v6'!$B:$L,COLUMNS('[6]Mo ta tinh luong - v6'!$B$2:D293),0),0)</f>
        <v>0</v>
      </c>
      <c r="J293" s="366">
        <f>IFERROR(VLOOKUP($A293,'[6]Mo ta tinh luong - v6'!$B:$L,COLUMNS('[6]Mo ta tinh luong - v6'!$B$2:E293),0),0)</f>
        <v>0</v>
      </c>
      <c r="K293" s="366">
        <f>IFERROR(VLOOKUP($A293,'[6]Mo ta tinh luong - v6'!$B:$L,COLUMNS('[6]Mo ta tinh luong - v6'!$B$2:F293),0),0)</f>
        <v>0</v>
      </c>
      <c r="L293" s="366">
        <f>IFERROR(VLOOKUP($A293,'[6]Mo ta tinh luong - v6'!$B:$L,COLUMNS('[6]Mo ta tinh luong - v6'!$B$2:G293),0),0)</f>
        <v>0</v>
      </c>
      <c r="M293" s="366">
        <f>IFERROR(VLOOKUP($A293,'[6]Mo ta tinh luong - v6'!$B:$L,COLUMNS('[6]Mo ta tinh luong - v6'!$B$2:H293),0),0)</f>
        <v>0</v>
      </c>
      <c r="N293" s="366">
        <f>IFERROR(VLOOKUP($A293,'[6]Mo ta tinh luong - v6'!$B:$L,COLUMNS('[6]Mo ta tinh luong - v6'!$B$2:I293),0),0)</f>
        <v>0</v>
      </c>
      <c r="O293" s="366" t="s">
        <v>316</v>
      </c>
      <c r="P293" s="366" t="s">
        <v>95</v>
      </c>
    </row>
    <row r="294" spans="1:16">
      <c r="A294" s="366" t="s">
        <v>773</v>
      </c>
      <c r="B294" s="366" t="s">
        <v>774</v>
      </c>
      <c r="C294" s="366">
        <v>0</v>
      </c>
      <c r="D294" s="366" t="s">
        <v>13</v>
      </c>
      <c r="E294" s="366" t="str">
        <f t="shared" si="4"/>
        <v>HCM_DT_KENHH_001</v>
      </c>
      <c r="F294" s="366">
        <f>IFERROR(VLOOKUP($A294,'[6]Mo ta tinh luong - v6'!$B:$L,COLUMNS('[6]Mo ta tinh luong - v6'!$B$2:J294),0),0)</f>
        <v>0</v>
      </c>
      <c r="G294" s="366">
        <f>IFERROR(VLOOKUP($A294,'[6]Mo ta tinh luong - v6'!$B:$L,COLUMNS('[6]Mo ta tinh luong - v6'!$B$2:B294),0),0)</f>
        <v>0</v>
      </c>
      <c r="H294" s="366">
        <f>IFERROR(VLOOKUP($A294,'[6]Mo ta tinh luong - v6'!$B:$L,COLUMNS('[6]Mo ta tinh luong - v6'!$B$2:C294),0),0)</f>
        <v>0</v>
      </c>
      <c r="I294" s="366">
        <f>IFERROR(VLOOKUP($A294,'[6]Mo ta tinh luong - v6'!$B:$L,COLUMNS('[6]Mo ta tinh luong - v6'!$B$2:D294),0),0)</f>
        <v>0</v>
      </c>
      <c r="J294" s="366">
        <f>IFERROR(VLOOKUP($A294,'[6]Mo ta tinh luong - v6'!$B:$L,COLUMNS('[6]Mo ta tinh luong - v6'!$B$2:E294),0),0)</f>
        <v>0</v>
      </c>
      <c r="K294" s="366">
        <f>IFERROR(VLOOKUP($A294,'[6]Mo ta tinh luong - v6'!$B:$L,COLUMNS('[6]Mo ta tinh luong - v6'!$B$2:F294),0),0)</f>
        <v>0</v>
      </c>
      <c r="L294" s="366">
        <f>IFERROR(VLOOKUP($A294,'[6]Mo ta tinh luong - v6'!$B:$L,COLUMNS('[6]Mo ta tinh luong - v6'!$B$2:G294),0),0)</f>
        <v>0</v>
      </c>
      <c r="M294" s="366">
        <f>IFERROR(VLOOKUP($A294,'[6]Mo ta tinh luong - v6'!$B:$L,COLUMNS('[6]Mo ta tinh luong - v6'!$B$2:H294),0),0)</f>
        <v>0</v>
      </c>
      <c r="N294" s="366">
        <f>IFERROR(VLOOKUP($A294,'[6]Mo ta tinh luong - v6'!$B:$L,COLUMNS('[6]Mo ta tinh luong - v6'!$B$2:I294),0),0)</f>
        <v>0</v>
      </c>
      <c r="O294" s="366" t="s">
        <v>316</v>
      </c>
      <c r="P294" s="366" t="s">
        <v>95</v>
      </c>
    </row>
    <row r="295" spans="1:16">
      <c r="A295" s="366" t="s">
        <v>775</v>
      </c>
      <c r="B295" s="366" t="s">
        <v>776</v>
      </c>
      <c r="C295" s="366">
        <v>0</v>
      </c>
      <c r="D295" s="366" t="s">
        <v>13</v>
      </c>
      <c r="E295" s="366" t="str">
        <f t="shared" si="4"/>
        <v>HCM_DT_KENHH_002</v>
      </c>
      <c r="F295" s="366">
        <f>IFERROR(VLOOKUP($A295,'[6]Mo ta tinh luong - v6'!$B:$L,COLUMNS('[6]Mo ta tinh luong - v6'!$B$2:J295),0),0)</f>
        <v>0</v>
      </c>
      <c r="G295" s="366">
        <f>IFERROR(VLOOKUP($A295,'[6]Mo ta tinh luong - v6'!$B:$L,COLUMNS('[6]Mo ta tinh luong - v6'!$B$2:B295),0),0)</f>
        <v>0</v>
      </c>
      <c r="H295" s="366">
        <f>IFERROR(VLOOKUP($A295,'[6]Mo ta tinh luong - v6'!$B:$L,COLUMNS('[6]Mo ta tinh luong - v6'!$B$2:C295),0),0)</f>
        <v>0</v>
      </c>
      <c r="I295" s="366">
        <f>IFERROR(VLOOKUP($A295,'[6]Mo ta tinh luong - v6'!$B:$L,COLUMNS('[6]Mo ta tinh luong - v6'!$B$2:D295),0),0)</f>
        <v>0</v>
      </c>
      <c r="J295" s="366">
        <f>IFERROR(VLOOKUP($A295,'[6]Mo ta tinh luong - v6'!$B:$L,COLUMNS('[6]Mo ta tinh luong - v6'!$B$2:E295),0),0)</f>
        <v>0</v>
      </c>
      <c r="K295" s="366">
        <f>IFERROR(VLOOKUP($A295,'[6]Mo ta tinh luong - v6'!$B:$L,COLUMNS('[6]Mo ta tinh luong - v6'!$B$2:F295),0),0)</f>
        <v>0</v>
      </c>
      <c r="L295" s="366">
        <f>IFERROR(VLOOKUP($A295,'[6]Mo ta tinh luong - v6'!$B:$L,COLUMNS('[6]Mo ta tinh luong - v6'!$B$2:G295),0),0)</f>
        <v>0</v>
      </c>
      <c r="M295" s="366">
        <f>IFERROR(VLOOKUP($A295,'[6]Mo ta tinh luong - v6'!$B:$L,COLUMNS('[6]Mo ta tinh luong - v6'!$B$2:H295),0),0)</f>
        <v>0</v>
      </c>
      <c r="N295" s="366">
        <f>IFERROR(VLOOKUP($A295,'[6]Mo ta tinh luong - v6'!$B:$L,COLUMNS('[6]Mo ta tinh luong - v6'!$B$2:I295),0),0)</f>
        <v>0</v>
      </c>
      <c r="O295" s="366" t="s">
        <v>316</v>
      </c>
      <c r="P295" s="366" t="s">
        <v>95</v>
      </c>
    </row>
    <row r="296" spans="1:16">
      <c r="A296" s="366" t="s">
        <v>777</v>
      </c>
      <c r="B296" s="366" t="s">
        <v>778</v>
      </c>
      <c r="C296" s="366">
        <v>0</v>
      </c>
      <c r="D296" s="366" t="s">
        <v>13</v>
      </c>
      <c r="E296" s="366" t="str">
        <f t="shared" si="4"/>
        <v>HCM_DT_KENHH_003</v>
      </c>
      <c r="F296" s="366">
        <f>IFERROR(VLOOKUP($A296,'[6]Mo ta tinh luong - v6'!$B:$L,COLUMNS('[6]Mo ta tinh luong - v6'!$B$2:J296),0),0)</f>
        <v>0</v>
      </c>
      <c r="G296" s="366">
        <f>IFERROR(VLOOKUP($A296,'[6]Mo ta tinh luong - v6'!$B:$L,COLUMNS('[6]Mo ta tinh luong - v6'!$B$2:B296),0),0)</f>
        <v>0</v>
      </c>
      <c r="H296" s="366">
        <f>IFERROR(VLOOKUP($A296,'[6]Mo ta tinh luong - v6'!$B:$L,COLUMNS('[6]Mo ta tinh luong - v6'!$B$2:C296),0),0)</f>
        <v>0</v>
      </c>
      <c r="I296" s="366">
        <f>IFERROR(VLOOKUP($A296,'[6]Mo ta tinh luong - v6'!$B:$L,COLUMNS('[6]Mo ta tinh luong - v6'!$B$2:D296),0),0)</f>
        <v>0</v>
      </c>
      <c r="J296" s="366">
        <f>IFERROR(VLOOKUP($A296,'[6]Mo ta tinh luong - v6'!$B:$L,COLUMNS('[6]Mo ta tinh luong - v6'!$B$2:E296),0),0)</f>
        <v>0</v>
      </c>
      <c r="K296" s="366">
        <f>IFERROR(VLOOKUP($A296,'[6]Mo ta tinh luong - v6'!$B:$L,COLUMNS('[6]Mo ta tinh luong - v6'!$B$2:F296),0),0)</f>
        <v>0</v>
      </c>
      <c r="L296" s="366">
        <f>IFERROR(VLOOKUP($A296,'[6]Mo ta tinh luong - v6'!$B:$L,COLUMNS('[6]Mo ta tinh luong - v6'!$B$2:G296),0),0)</f>
        <v>0</v>
      </c>
      <c r="M296" s="366">
        <f>IFERROR(VLOOKUP($A296,'[6]Mo ta tinh luong - v6'!$B:$L,COLUMNS('[6]Mo ta tinh luong - v6'!$B$2:H296),0),0)</f>
        <v>0</v>
      </c>
      <c r="N296" s="366">
        <f>IFERROR(VLOOKUP($A296,'[6]Mo ta tinh luong - v6'!$B:$L,COLUMNS('[6]Mo ta tinh luong - v6'!$B$2:I296),0),0)</f>
        <v>0</v>
      </c>
      <c r="O296" s="366" t="s">
        <v>316</v>
      </c>
      <c r="P296" s="366" t="s">
        <v>95</v>
      </c>
    </row>
    <row r="297" spans="1:16">
      <c r="A297" s="366" t="s">
        <v>779</v>
      </c>
      <c r="B297" s="366" t="s">
        <v>780</v>
      </c>
      <c r="C297" s="366">
        <v>0</v>
      </c>
      <c r="D297" s="366" t="s">
        <v>13</v>
      </c>
      <c r="E297" s="366" t="str">
        <f t="shared" si="4"/>
        <v>HCM_DT_KENHH_004</v>
      </c>
      <c r="F297" s="366">
        <f>IFERROR(VLOOKUP($A297,'[6]Mo ta tinh luong - v6'!$B:$L,COLUMNS('[6]Mo ta tinh luong - v6'!$B$2:J297),0),0)</f>
        <v>0</v>
      </c>
      <c r="G297" s="366">
        <f>IFERROR(VLOOKUP($A297,'[6]Mo ta tinh luong - v6'!$B:$L,COLUMNS('[6]Mo ta tinh luong - v6'!$B$2:B297),0),0)</f>
        <v>0</v>
      </c>
      <c r="H297" s="366">
        <f>IFERROR(VLOOKUP($A297,'[6]Mo ta tinh luong - v6'!$B:$L,COLUMNS('[6]Mo ta tinh luong - v6'!$B$2:C297),0),0)</f>
        <v>0</v>
      </c>
      <c r="I297" s="366">
        <f>IFERROR(VLOOKUP($A297,'[6]Mo ta tinh luong - v6'!$B:$L,COLUMNS('[6]Mo ta tinh luong - v6'!$B$2:D297),0),0)</f>
        <v>0</v>
      </c>
      <c r="J297" s="366">
        <f>IFERROR(VLOOKUP($A297,'[6]Mo ta tinh luong - v6'!$B:$L,COLUMNS('[6]Mo ta tinh luong - v6'!$B$2:E297),0),0)</f>
        <v>0</v>
      </c>
      <c r="K297" s="366">
        <f>IFERROR(VLOOKUP($A297,'[6]Mo ta tinh luong - v6'!$B:$L,COLUMNS('[6]Mo ta tinh luong - v6'!$B$2:F297),0),0)</f>
        <v>0</v>
      </c>
      <c r="L297" s="366">
        <f>IFERROR(VLOOKUP($A297,'[6]Mo ta tinh luong - v6'!$B:$L,COLUMNS('[6]Mo ta tinh luong - v6'!$B$2:G297),0),0)</f>
        <v>0</v>
      </c>
      <c r="M297" s="366">
        <f>IFERROR(VLOOKUP($A297,'[6]Mo ta tinh luong - v6'!$B:$L,COLUMNS('[6]Mo ta tinh luong - v6'!$B$2:H297),0),0)</f>
        <v>0</v>
      </c>
      <c r="N297" s="366">
        <f>IFERROR(VLOOKUP($A297,'[6]Mo ta tinh luong - v6'!$B:$L,COLUMNS('[6]Mo ta tinh luong - v6'!$B$2:I297),0),0)</f>
        <v>0</v>
      </c>
      <c r="O297" s="366" t="s">
        <v>316</v>
      </c>
      <c r="P297" s="366" t="s">
        <v>95</v>
      </c>
    </row>
    <row r="298" spans="1:16">
      <c r="A298" s="366" t="s">
        <v>781</v>
      </c>
      <c r="B298" s="366" t="s">
        <v>782</v>
      </c>
      <c r="C298" s="366">
        <v>0</v>
      </c>
      <c r="D298" s="366" t="s">
        <v>13</v>
      </c>
      <c r="E298" s="366" t="str">
        <f t="shared" si="4"/>
        <v>HCM_DT_KENHH_005</v>
      </c>
      <c r="F298" s="366">
        <f>IFERROR(VLOOKUP($A298,'[6]Mo ta tinh luong - v6'!$B:$L,COLUMNS('[6]Mo ta tinh luong - v6'!$B$2:J298),0),0)</f>
        <v>0</v>
      </c>
      <c r="G298" s="366">
        <f>IFERROR(VLOOKUP($A298,'[6]Mo ta tinh luong - v6'!$B:$L,COLUMNS('[6]Mo ta tinh luong - v6'!$B$2:B298),0),0)</f>
        <v>0</v>
      </c>
      <c r="H298" s="366">
        <f>IFERROR(VLOOKUP($A298,'[6]Mo ta tinh luong - v6'!$B:$L,COLUMNS('[6]Mo ta tinh luong - v6'!$B$2:C298),0),0)</f>
        <v>0</v>
      </c>
      <c r="I298" s="366">
        <f>IFERROR(VLOOKUP($A298,'[6]Mo ta tinh luong - v6'!$B:$L,COLUMNS('[6]Mo ta tinh luong - v6'!$B$2:D298),0),0)</f>
        <v>0</v>
      </c>
      <c r="J298" s="366">
        <f>IFERROR(VLOOKUP($A298,'[6]Mo ta tinh luong - v6'!$B:$L,COLUMNS('[6]Mo ta tinh luong - v6'!$B$2:E298),0),0)</f>
        <v>0</v>
      </c>
      <c r="K298" s="366">
        <f>IFERROR(VLOOKUP($A298,'[6]Mo ta tinh luong - v6'!$B:$L,COLUMNS('[6]Mo ta tinh luong - v6'!$B$2:F298),0),0)</f>
        <v>0</v>
      </c>
      <c r="L298" s="366">
        <f>IFERROR(VLOOKUP($A298,'[6]Mo ta tinh luong - v6'!$B:$L,COLUMNS('[6]Mo ta tinh luong - v6'!$B$2:G298),0),0)</f>
        <v>0</v>
      </c>
      <c r="M298" s="366">
        <f>IFERROR(VLOOKUP($A298,'[6]Mo ta tinh luong - v6'!$B:$L,COLUMNS('[6]Mo ta tinh luong - v6'!$B$2:H298),0),0)</f>
        <v>0</v>
      </c>
      <c r="N298" s="366">
        <f>IFERROR(VLOOKUP($A298,'[6]Mo ta tinh luong - v6'!$B:$L,COLUMNS('[6]Mo ta tinh luong - v6'!$B$2:I298),0),0)</f>
        <v>0</v>
      </c>
      <c r="O298" s="366" t="s">
        <v>316</v>
      </c>
      <c r="P298" s="366" t="s">
        <v>95</v>
      </c>
    </row>
    <row r="299" spans="1:16">
      <c r="A299" s="366" t="s">
        <v>783</v>
      </c>
      <c r="B299" s="366" t="s">
        <v>784</v>
      </c>
      <c r="C299" s="366">
        <v>0</v>
      </c>
      <c r="D299" s="366" t="s">
        <v>13</v>
      </c>
      <c r="E299" s="366" t="str">
        <f t="shared" si="4"/>
        <v>HCM_DT_KENHH_006</v>
      </c>
      <c r="F299" s="366">
        <f>IFERROR(VLOOKUP($A299,'[6]Mo ta tinh luong - v6'!$B:$L,COLUMNS('[6]Mo ta tinh luong - v6'!$B$2:J299),0),0)</f>
        <v>0</v>
      </c>
      <c r="G299" s="366">
        <f>IFERROR(VLOOKUP($A299,'[6]Mo ta tinh luong - v6'!$B:$L,COLUMNS('[6]Mo ta tinh luong - v6'!$B$2:B299),0),0)</f>
        <v>0</v>
      </c>
      <c r="H299" s="366">
        <f>IFERROR(VLOOKUP($A299,'[6]Mo ta tinh luong - v6'!$B:$L,COLUMNS('[6]Mo ta tinh luong - v6'!$B$2:C299),0),0)</f>
        <v>0</v>
      </c>
      <c r="I299" s="366">
        <f>IFERROR(VLOOKUP($A299,'[6]Mo ta tinh luong - v6'!$B:$L,COLUMNS('[6]Mo ta tinh luong - v6'!$B$2:D299),0),0)</f>
        <v>0</v>
      </c>
      <c r="J299" s="366">
        <f>IFERROR(VLOOKUP($A299,'[6]Mo ta tinh luong - v6'!$B:$L,COLUMNS('[6]Mo ta tinh luong - v6'!$B$2:E299),0),0)</f>
        <v>0</v>
      </c>
      <c r="K299" s="366">
        <f>IFERROR(VLOOKUP($A299,'[6]Mo ta tinh luong - v6'!$B:$L,COLUMNS('[6]Mo ta tinh luong - v6'!$B$2:F299),0),0)</f>
        <v>0</v>
      </c>
      <c r="L299" s="366">
        <f>IFERROR(VLOOKUP($A299,'[6]Mo ta tinh luong - v6'!$B:$L,COLUMNS('[6]Mo ta tinh luong - v6'!$B$2:G299),0),0)</f>
        <v>0</v>
      </c>
      <c r="M299" s="366">
        <f>IFERROR(VLOOKUP($A299,'[6]Mo ta tinh luong - v6'!$B:$L,COLUMNS('[6]Mo ta tinh luong - v6'!$B$2:H299),0),0)</f>
        <v>0</v>
      </c>
      <c r="N299" s="366">
        <f>IFERROR(VLOOKUP($A299,'[6]Mo ta tinh luong - v6'!$B:$L,COLUMNS('[6]Mo ta tinh luong - v6'!$B$2:I299),0),0)</f>
        <v>0</v>
      </c>
      <c r="O299" s="366" t="s">
        <v>316</v>
      </c>
      <c r="P299" s="366" t="s">
        <v>95</v>
      </c>
    </row>
    <row r="300" spans="1:16">
      <c r="A300" s="366" t="s">
        <v>785</v>
      </c>
      <c r="B300" s="366" t="s">
        <v>786</v>
      </c>
      <c r="C300" s="366">
        <v>0</v>
      </c>
      <c r="D300" s="366" t="s">
        <v>17</v>
      </c>
      <c r="E300" s="366" t="str">
        <f t="shared" si="4"/>
        <v>HCM_DT_KENHH_007</v>
      </c>
      <c r="F300" s="366">
        <f>IFERROR(VLOOKUP($A300,'[6]Mo ta tinh luong - v6'!$B:$L,COLUMNS('[6]Mo ta tinh luong - v6'!$B$2:J300),0),0)</f>
        <v>0</v>
      </c>
      <c r="G300" s="366">
        <f>IFERROR(VLOOKUP($A300,'[6]Mo ta tinh luong - v6'!$B:$L,COLUMNS('[6]Mo ta tinh luong - v6'!$B$2:B300),0),0)</f>
        <v>0</v>
      </c>
      <c r="H300" s="366">
        <f>IFERROR(VLOOKUP($A300,'[6]Mo ta tinh luong - v6'!$B:$L,COLUMNS('[6]Mo ta tinh luong - v6'!$B$2:C300),0),0)</f>
        <v>0</v>
      </c>
      <c r="I300" s="366">
        <f>IFERROR(VLOOKUP($A300,'[6]Mo ta tinh luong - v6'!$B:$L,COLUMNS('[6]Mo ta tinh luong - v6'!$B$2:D300),0),0)</f>
        <v>0</v>
      </c>
      <c r="J300" s="366">
        <f>IFERROR(VLOOKUP($A300,'[6]Mo ta tinh luong - v6'!$B:$L,COLUMNS('[6]Mo ta tinh luong - v6'!$B$2:E300),0),0)</f>
        <v>0</v>
      </c>
      <c r="K300" s="366">
        <f>IFERROR(VLOOKUP($A300,'[6]Mo ta tinh luong - v6'!$B:$L,COLUMNS('[6]Mo ta tinh luong - v6'!$B$2:F300),0),0)</f>
        <v>0</v>
      </c>
      <c r="L300" s="366">
        <f>IFERROR(VLOOKUP($A300,'[6]Mo ta tinh luong - v6'!$B:$L,COLUMNS('[6]Mo ta tinh luong - v6'!$B$2:G300),0),0)</f>
        <v>0</v>
      </c>
      <c r="M300" s="366">
        <f>IFERROR(VLOOKUP($A300,'[6]Mo ta tinh luong - v6'!$B:$L,COLUMNS('[6]Mo ta tinh luong - v6'!$B$2:H300),0),0)</f>
        <v>0</v>
      </c>
      <c r="N300" s="366">
        <f>IFERROR(VLOOKUP($A300,'[6]Mo ta tinh luong - v6'!$B:$L,COLUMNS('[6]Mo ta tinh luong - v6'!$B$2:I300),0),0)</f>
        <v>0</v>
      </c>
      <c r="O300" s="366" t="s">
        <v>316</v>
      </c>
      <c r="P300" s="366" t="s">
        <v>95</v>
      </c>
    </row>
    <row r="301" spans="1:16">
      <c r="A301" s="366" t="s">
        <v>787</v>
      </c>
      <c r="B301" s="366" t="s">
        <v>788</v>
      </c>
      <c r="C301" s="366">
        <v>0</v>
      </c>
      <c r="D301" s="366" t="s">
        <v>17</v>
      </c>
      <c r="E301" s="366" t="str">
        <f t="shared" si="4"/>
        <v>HCM_DT_KENHH_008</v>
      </c>
      <c r="F301" s="366">
        <f>IFERROR(VLOOKUP($A301,'[6]Mo ta tinh luong - v6'!$B:$L,COLUMNS('[6]Mo ta tinh luong - v6'!$B$2:J301),0),0)</f>
        <v>0</v>
      </c>
      <c r="G301" s="366">
        <f>IFERROR(VLOOKUP($A301,'[6]Mo ta tinh luong - v6'!$B:$L,COLUMNS('[6]Mo ta tinh luong - v6'!$B$2:B301),0),0)</f>
        <v>0</v>
      </c>
      <c r="H301" s="366">
        <f>IFERROR(VLOOKUP($A301,'[6]Mo ta tinh luong - v6'!$B:$L,COLUMNS('[6]Mo ta tinh luong - v6'!$B$2:C301),0),0)</f>
        <v>0</v>
      </c>
      <c r="I301" s="366">
        <f>IFERROR(VLOOKUP($A301,'[6]Mo ta tinh luong - v6'!$B:$L,COLUMNS('[6]Mo ta tinh luong - v6'!$B$2:D301),0),0)</f>
        <v>0</v>
      </c>
      <c r="J301" s="366">
        <f>IFERROR(VLOOKUP($A301,'[6]Mo ta tinh luong - v6'!$B:$L,COLUMNS('[6]Mo ta tinh luong - v6'!$B$2:E301),0),0)</f>
        <v>0</v>
      </c>
      <c r="K301" s="366">
        <f>IFERROR(VLOOKUP($A301,'[6]Mo ta tinh luong - v6'!$B:$L,COLUMNS('[6]Mo ta tinh luong - v6'!$B$2:F301),0),0)</f>
        <v>0</v>
      </c>
      <c r="L301" s="366">
        <f>IFERROR(VLOOKUP($A301,'[6]Mo ta tinh luong - v6'!$B:$L,COLUMNS('[6]Mo ta tinh luong - v6'!$B$2:G301),0),0)</f>
        <v>0</v>
      </c>
      <c r="M301" s="366">
        <f>IFERROR(VLOOKUP($A301,'[6]Mo ta tinh luong - v6'!$B:$L,COLUMNS('[6]Mo ta tinh luong - v6'!$B$2:H301),0),0)</f>
        <v>0</v>
      </c>
      <c r="N301" s="366">
        <f>IFERROR(VLOOKUP($A301,'[6]Mo ta tinh luong - v6'!$B:$L,COLUMNS('[6]Mo ta tinh luong - v6'!$B$2:I301),0),0)</f>
        <v>0</v>
      </c>
      <c r="O301" s="366" t="s">
        <v>316</v>
      </c>
      <c r="P301" s="366" t="s">
        <v>95</v>
      </c>
    </row>
    <row r="302" spans="1:16">
      <c r="A302" s="366" t="s">
        <v>268</v>
      </c>
      <c r="B302" s="366" t="s">
        <v>267</v>
      </c>
      <c r="C302" s="366">
        <v>0</v>
      </c>
      <c r="D302" s="366" t="s">
        <v>13</v>
      </c>
      <c r="E302" s="366" t="str">
        <f t="shared" si="4"/>
        <v>HCM_DT_KENHH_009</v>
      </c>
      <c r="F302" s="366">
        <f>IFERROR(VLOOKUP($A302,'[6]Mo ta tinh luong - v6'!$B:$L,COLUMNS('[6]Mo ta tinh luong - v6'!$B$2:J302),0),0)</f>
        <v>15</v>
      </c>
      <c r="G302" s="366" t="str">
        <f>IFERROR(VLOOKUP($A302,'[6]Mo ta tinh luong - v6'!$B:$L,COLUMNS('[6]Mo ta tinh luong - v6'!$B$2:B302),0),0)</f>
        <v>HCM_DT_KENHH_009</v>
      </c>
      <c r="H302" s="366" t="str">
        <f>IFERROR(VLOOKUP($A302,'[6]Mo ta tinh luong - v6'!$B:$L,COLUMNS('[6]Mo ta tinh luong - v6'!$B$2:C302),0),0)</f>
        <v>Doanh thu dịch vụ VNP trả trước kênh bán mới phát triển trong tháng</v>
      </c>
      <c r="I302" s="366" t="str">
        <f>IFERROR(VLOOKUP($A302,'[6]Mo ta tinh luong - v6'!$B:$L,COLUMNS('[6]Mo ta tinh luong - v6'!$B$2:D302),0),0)</f>
        <v>Chuyên Viên Phát Triển Kênh Bán</v>
      </c>
      <c r="J302" s="366" t="str">
        <f>IFERROR(VLOOKUP($A302,'[6]Mo ta tinh luong - v6'!$B:$L,COLUMNS('[6]Mo ta tinh luong - v6'!$B$2:E302),0),0)</f>
        <v>Bích Thủy</v>
      </c>
      <c r="K302" s="366" t="str">
        <f>IFERROR(VLOOKUP($A302,'[6]Mo ta tinh luong - v6'!$B:$L,COLUMNS('[6]Mo ta tinh luong - v6'!$B$2:F302),0),0)</f>
        <v xml:space="preserve">
P.ĐH - Phượng </v>
      </c>
      <c r="L302" s="366" t="str">
        <f>IFERROR(VLOOKUP($A302,'[6]Mo ta tinh luong - v6'!$B:$L,COLUMNS('[6]Mo ta tinh luong - v6'!$B$2:G302),0),0)</f>
        <v>ID430 (tab Vinaphone trả trước) - Web 123</v>
      </c>
      <c r="M302" s="366" t="str">
        <f>IFERROR(VLOOKUP($A302,'[6]Mo ta tinh luong - v6'!$B:$L,COLUMNS('[6]Mo ta tinh luong - v6'!$B$2:H302),0),0)</f>
        <v>Văn bản quy định</v>
      </c>
      <c r="N302" s="366" t="str">
        <f>IFERROR(VLOOKUP($A302,'[6]Mo ta tinh luong - v6'!$B:$L,COLUMNS('[6]Mo ta tinh luong - v6'!$B$2:I302),0),0)</f>
        <v>- Xuất báo cáo từ các hệ thống bán hàng (SMCS, SMRS, Digishop)
- Lấy kết quả xử lý gói, BTS, … sau khi xử lý số liệu bán mới
- Tính tổng doanh thu (theo điều kiện bán mới) + tổng dthu bán sim (báo cáo tiền thu theo SMCS)</v>
      </c>
      <c r="O302" s="366" t="s">
        <v>316</v>
      </c>
      <c r="P302" s="366" t="s">
        <v>95</v>
      </c>
    </row>
    <row r="303" spans="1:16">
      <c r="A303" s="366" t="s">
        <v>789</v>
      </c>
      <c r="B303" s="366" t="s">
        <v>790</v>
      </c>
      <c r="C303" s="366">
        <v>0</v>
      </c>
      <c r="D303" s="366" t="s">
        <v>13</v>
      </c>
      <c r="E303" s="366" t="str">
        <f t="shared" si="4"/>
        <v>HCM_DT_KENHH_010</v>
      </c>
      <c r="F303" s="366">
        <f>IFERROR(VLOOKUP($A303,'[6]Mo ta tinh luong - v6'!$B:$L,COLUMNS('[6]Mo ta tinh luong - v6'!$B$2:J303),0),0)</f>
        <v>0</v>
      </c>
      <c r="G303" s="366">
        <f>IFERROR(VLOOKUP($A303,'[6]Mo ta tinh luong - v6'!$B:$L,COLUMNS('[6]Mo ta tinh luong - v6'!$B$2:B303),0),0)</f>
        <v>0</v>
      </c>
      <c r="H303" s="366">
        <f>IFERROR(VLOOKUP($A303,'[6]Mo ta tinh luong - v6'!$B:$L,COLUMNS('[6]Mo ta tinh luong - v6'!$B$2:C303),0),0)</f>
        <v>0</v>
      </c>
      <c r="I303" s="366">
        <f>IFERROR(VLOOKUP($A303,'[6]Mo ta tinh luong - v6'!$B:$L,COLUMNS('[6]Mo ta tinh luong - v6'!$B$2:D303),0),0)</f>
        <v>0</v>
      </c>
      <c r="J303" s="366">
        <f>IFERROR(VLOOKUP($A303,'[6]Mo ta tinh luong - v6'!$B:$L,COLUMNS('[6]Mo ta tinh luong - v6'!$B$2:E303),0),0)</f>
        <v>0</v>
      </c>
      <c r="K303" s="366">
        <f>IFERROR(VLOOKUP($A303,'[6]Mo ta tinh luong - v6'!$B:$L,COLUMNS('[6]Mo ta tinh luong - v6'!$B$2:F303),0),0)</f>
        <v>0</v>
      </c>
      <c r="L303" s="366">
        <f>IFERROR(VLOOKUP($A303,'[6]Mo ta tinh luong - v6'!$B:$L,COLUMNS('[6]Mo ta tinh luong - v6'!$B$2:G303),0),0)</f>
        <v>0</v>
      </c>
      <c r="M303" s="366">
        <f>IFERROR(VLOOKUP($A303,'[6]Mo ta tinh luong - v6'!$B:$L,COLUMNS('[6]Mo ta tinh luong - v6'!$B$2:H303),0),0)</f>
        <v>0</v>
      </c>
      <c r="N303" s="366">
        <f>IFERROR(VLOOKUP($A303,'[6]Mo ta tinh luong - v6'!$B:$L,COLUMNS('[6]Mo ta tinh luong - v6'!$B$2:I303),0),0)</f>
        <v>0</v>
      </c>
      <c r="O303" s="366" t="s">
        <v>316</v>
      </c>
      <c r="P303" s="366" t="s">
        <v>95</v>
      </c>
    </row>
    <row r="304" spans="1:16">
      <c r="A304" s="366" t="s">
        <v>791</v>
      </c>
      <c r="B304" s="366" t="s">
        <v>792</v>
      </c>
      <c r="C304" s="366">
        <v>0</v>
      </c>
      <c r="D304" s="366" t="s">
        <v>13</v>
      </c>
      <c r="E304" s="366" t="str">
        <f t="shared" si="4"/>
        <v>HCM_DT_KENHH_012</v>
      </c>
      <c r="F304" s="366">
        <f>IFERROR(VLOOKUP($A304,'[6]Mo ta tinh luong - v6'!$B:$L,COLUMNS('[6]Mo ta tinh luong - v6'!$B$2:J304),0),0)</f>
        <v>0</v>
      </c>
      <c r="G304" s="366">
        <f>IFERROR(VLOOKUP($A304,'[6]Mo ta tinh luong - v6'!$B:$L,COLUMNS('[6]Mo ta tinh luong - v6'!$B$2:B304),0),0)</f>
        <v>0</v>
      </c>
      <c r="H304" s="366">
        <f>IFERROR(VLOOKUP($A304,'[6]Mo ta tinh luong - v6'!$B:$L,COLUMNS('[6]Mo ta tinh luong - v6'!$B$2:C304),0),0)</f>
        <v>0</v>
      </c>
      <c r="I304" s="366">
        <f>IFERROR(VLOOKUP($A304,'[6]Mo ta tinh luong - v6'!$B:$L,COLUMNS('[6]Mo ta tinh luong - v6'!$B$2:D304),0),0)</f>
        <v>0</v>
      </c>
      <c r="J304" s="366">
        <f>IFERROR(VLOOKUP($A304,'[6]Mo ta tinh luong - v6'!$B:$L,COLUMNS('[6]Mo ta tinh luong - v6'!$B$2:E304),0),0)</f>
        <v>0</v>
      </c>
      <c r="K304" s="366">
        <f>IFERROR(VLOOKUP($A304,'[6]Mo ta tinh luong - v6'!$B:$L,COLUMNS('[6]Mo ta tinh luong - v6'!$B$2:F304),0),0)</f>
        <v>0</v>
      </c>
      <c r="L304" s="366">
        <f>IFERROR(VLOOKUP($A304,'[6]Mo ta tinh luong - v6'!$B:$L,COLUMNS('[6]Mo ta tinh luong - v6'!$B$2:G304),0),0)</f>
        <v>0</v>
      </c>
      <c r="M304" s="366">
        <f>IFERROR(VLOOKUP($A304,'[6]Mo ta tinh luong - v6'!$B:$L,COLUMNS('[6]Mo ta tinh luong - v6'!$B$2:H304),0),0)</f>
        <v>0</v>
      </c>
      <c r="N304" s="366">
        <f>IFERROR(VLOOKUP($A304,'[6]Mo ta tinh luong - v6'!$B:$L,COLUMNS('[6]Mo ta tinh luong - v6'!$B$2:I304),0),0)</f>
        <v>0</v>
      </c>
      <c r="O304" s="366" t="s">
        <v>316</v>
      </c>
      <c r="P304" s="366" t="s">
        <v>95</v>
      </c>
    </row>
    <row r="305" spans="1:16">
      <c r="A305" s="366" t="s">
        <v>793</v>
      </c>
      <c r="B305" s="366" t="s">
        <v>794</v>
      </c>
      <c r="C305" s="366">
        <v>0</v>
      </c>
      <c r="D305" s="366" t="s">
        <v>13</v>
      </c>
      <c r="E305" s="366" t="str">
        <f t="shared" si="4"/>
        <v>HCM_DT_KENHH_013</v>
      </c>
      <c r="F305" s="366">
        <f>IFERROR(VLOOKUP($A305,'[6]Mo ta tinh luong - v6'!$B:$L,COLUMNS('[6]Mo ta tinh luong - v6'!$B$2:J305),0),0)</f>
        <v>0</v>
      </c>
      <c r="G305" s="366">
        <f>IFERROR(VLOOKUP($A305,'[6]Mo ta tinh luong - v6'!$B:$L,COLUMNS('[6]Mo ta tinh luong - v6'!$B$2:B305),0),0)</f>
        <v>0</v>
      </c>
      <c r="H305" s="366">
        <f>IFERROR(VLOOKUP($A305,'[6]Mo ta tinh luong - v6'!$B:$L,COLUMNS('[6]Mo ta tinh luong - v6'!$B$2:C305),0),0)</f>
        <v>0</v>
      </c>
      <c r="I305" s="366">
        <f>IFERROR(VLOOKUP($A305,'[6]Mo ta tinh luong - v6'!$B:$L,COLUMNS('[6]Mo ta tinh luong - v6'!$B$2:D305),0),0)</f>
        <v>0</v>
      </c>
      <c r="J305" s="366">
        <f>IFERROR(VLOOKUP($A305,'[6]Mo ta tinh luong - v6'!$B:$L,COLUMNS('[6]Mo ta tinh luong - v6'!$B$2:E305),0),0)</f>
        <v>0</v>
      </c>
      <c r="K305" s="366">
        <f>IFERROR(VLOOKUP($A305,'[6]Mo ta tinh luong - v6'!$B:$L,COLUMNS('[6]Mo ta tinh luong - v6'!$B$2:F305),0),0)</f>
        <v>0</v>
      </c>
      <c r="L305" s="366">
        <f>IFERROR(VLOOKUP($A305,'[6]Mo ta tinh luong - v6'!$B:$L,COLUMNS('[6]Mo ta tinh luong - v6'!$B$2:G305),0),0)</f>
        <v>0</v>
      </c>
      <c r="M305" s="366">
        <f>IFERROR(VLOOKUP($A305,'[6]Mo ta tinh luong - v6'!$B:$L,COLUMNS('[6]Mo ta tinh luong - v6'!$B$2:H305),0),0)</f>
        <v>0</v>
      </c>
      <c r="N305" s="366">
        <f>IFERROR(VLOOKUP($A305,'[6]Mo ta tinh luong - v6'!$B:$L,COLUMNS('[6]Mo ta tinh luong - v6'!$B$2:I305),0),0)</f>
        <v>0</v>
      </c>
      <c r="O305" s="366" t="s">
        <v>316</v>
      </c>
      <c r="P305" s="366" t="s">
        <v>95</v>
      </c>
    </row>
    <row r="306" spans="1:16">
      <c r="A306" s="366" t="s">
        <v>795</v>
      </c>
      <c r="B306" s="366" t="s">
        <v>796</v>
      </c>
      <c r="C306" s="366">
        <v>0</v>
      </c>
      <c r="D306" s="366" t="s">
        <v>13</v>
      </c>
      <c r="E306" s="366" t="str">
        <f t="shared" si="4"/>
        <v>HCM_DT_KENHH_014</v>
      </c>
      <c r="F306" s="366">
        <f>IFERROR(VLOOKUP($A306,'[6]Mo ta tinh luong - v6'!$B:$L,COLUMNS('[6]Mo ta tinh luong - v6'!$B$2:J306),0),0)</f>
        <v>0</v>
      </c>
      <c r="G306" s="366">
        <f>IFERROR(VLOOKUP($A306,'[6]Mo ta tinh luong - v6'!$B:$L,COLUMNS('[6]Mo ta tinh luong - v6'!$B$2:B306),0),0)</f>
        <v>0</v>
      </c>
      <c r="H306" s="366">
        <f>IFERROR(VLOOKUP($A306,'[6]Mo ta tinh luong - v6'!$B:$L,COLUMNS('[6]Mo ta tinh luong - v6'!$B$2:C306),0),0)</f>
        <v>0</v>
      </c>
      <c r="I306" s="366">
        <f>IFERROR(VLOOKUP($A306,'[6]Mo ta tinh luong - v6'!$B:$L,COLUMNS('[6]Mo ta tinh luong - v6'!$B$2:D306),0),0)</f>
        <v>0</v>
      </c>
      <c r="J306" s="366">
        <f>IFERROR(VLOOKUP($A306,'[6]Mo ta tinh luong - v6'!$B:$L,COLUMNS('[6]Mo ta tinh luong - v6'!$B$2:E306),0),0)</f>
        <v>0</v>
      </c>
      <c r="K306" s="366">
        <f>IFERROR(VLOOKUP($A306,'[6]Mo ta tinh luong - v6'!$B:$L,COLUMNS('[6]Mo ta tinh luong - v6'!$B$2:F306),0),0)</f>
        <v>0</v>
      </c>
      <c r="L306" s="366">
        <f>IFERROR(VLOOKUP($A306,'[6]Mo ta tinh luong - v6'!$B:$L,COLUMNS('[6]Mo ta tinh luong - v6'!$B$2:G306),0),0)</f>
        <v>0</v>
      </c>
      <c r="M306" s="366">
        <f>IFERROR(VLOOKUP($A306,'[6]Mo ta tinh luong - v6'!$B:$L,COLUMNS('[6]Mo ta tinh luong - v6'!$B$2:H306),0),0)</f>
        <v>0</v>
      </c>
      <c r="N306" s="366">
        <f>IFERROR(VLOOKUP($A306,'[6]Mo ta tinh luong - v6'!$B:$L,COLUMNS('[6]Mo ta tinh luong - v6'!$B$2:I306),0),0)</f>
        <v>0</v>
      </c>
      <c r="O306" s="366" t="s">
        <v>316</v>
      </c>
      <c r="P306" s="366" t="s">
        <v>95</v>
      </c>
    </row>
    <row r="307" spans="1:16">
      <c r="A307" s="366" t="s">
        <v>797</v>
      </c>
      <c r="B307" s="366" t="s">
        <v>798</v>
      </c>
      <c r="C307" s="366">
        <v>0</v>
      </c>
      <c r="D307" s="366" t="s">
        <v>13</v>
      </c>
      <c r="E307" s="366" t="str">
        <f t="shared" si="4"/>
        <v>HCM_DT_KENHH_015</v>
      </c>
      <c r="F307" s="366">
        <f>IFERROR(VLOOKUP($A307,'[6]Mo ta tinh luong - v6'!$B:$L,COLUMNS('[6]Mo ta tinh luong - v6'!$B$2:J307),0),0)</f>
        <v>0</v>
      </c>
      <c r="G307" s="366">
        <f>IFERROR(VLOOKUP($A307,'[6]Mo ta tinh luong - v6'!$B:$L,COLUMNS('[6]Mo ta tinh luong - v6'!$B$2:B307),0),0)</f>
        <v>0</v>
      </c>
      <c r="H307" s="366">
        <f>IFERROR(VLOOKUP($A307,'[6]Mo ta tinh luong - v6'!$B:$L,COLUMNS('[6]Mo ta tinh luong - v6'!$B$2:C307),0),0)</f>
        <v>0</v>
      </c>
      <c r="I307" s="366">
        <f>IFERROR(VLOOKUP($A307,'[6]Mo ta tinh luong - v6'!$B:$L,COLUMNS('[6]Mo ta tinh luong - v6'!$B$2:D307),0),0)</f>
        <v>0</v>
      </c>
      <c r="J307" s="366">
        <f>IFERROR(VLOOKUP($A307,'[6]Mo ta tinh luong - v6'!$B:$L,COLUMNS('[6]Mo ta tinh luong - v6'!$B$2:E307),0),0)</f>
        <v>0</v>
      </c>
      <c r="K307" s="366">
        <f>IFERROR(VLOOKUP($A307,'[6]Mo ta tinh luong - v6'!$B:$L,COLUMNS('[6]Mo ta tinh luong - v6'!$B$2:F307),0),0)</f>
        <v>0</v>
      </c>
      <c r="L307" s="366">
        <f>IFERROR(VLOOKUP($A307,'[6]Mo ta tinh luong - v6'!$B:$L,COLUMNS('[6]Mo ta tinh luong - v6'!$B$2:G307),0),0)</f>
        <v>0</v>
      </c>
      <c r="M307" s="366">
        <f>IFERROR(VLOOKUP($A307,'[6]Mo ta tinh luong - v6'!$B:$L,COLUMNS('[6]Mo ta tinh luong - v6'!$B$2:H307),0),0)</f>
        <v>0</v>
      </c>
      <c r="N307" s="366">
        <f>IFERROR(VLOOKUP($A307,'[6]Mo ta tinh luong - v6'!$B:$L,COLUMNS('[6]Mo ta tinh luong - v6'!$B$2:I307),0),0)</f>
        <v>0</v>
      </c>
      <c r="O307" s="366" t="s">
        <v>316</v>
      </c>
      <c r="P307" s="366" t="s">
        <v>95</v>
      </c>
    </row>
    <row r="308" spans="1:16">
      <c r="A308" s="366" t="s">
        <v>799</v>
      </c>
      <c r="B308" s="366" t="s">
        <v>800</v>
      </c>
      <c r="C308" s="366">
        <v>0</v>
      </c>
      <c r="D308" s="366" t="s">
        <v>13</v>
      </c>
      <c r="E308" s="366" t="str">
        <f t="shared" si="4"/>
        <v>HCM_DT_KKHCN_001</v>
      </c>
      <c r="F308" s="366">
        <f>IFERROR(VLOOKUP($A308,'[6]Mo ta tinh luong - v6'!$B:$L,COLUMNS('[6]Mo ta tinh luong - v6'!$B$2:J308),0),0)</f>
        <v>0</v>
      </c>
      <c r="G308" s="366">
        <f>IFERROR(VLOOKUP($A308,'[6]Mo ta tinh luong - v6'!$B:$L,COLUMNS('[6]Mo ta tinh luong - v6'!$B$2:B308),0),0)</f>
        <v>0</v>
      </c>
      <c r="H308" s="366">
        <f>IFERROR(VLOOKUP($A308,'[6]Mo ta tinh luong - v6'!$B:$L,COLUMNS('[6]Mo ta tinh luong - v6'!$B$2:C308),0),0)</f>
        <v>0</v>
      </c>
      <c r="I308" s="366">
        <f>IFERROR(VLOOKUP($A308,'[6]Mo ta tinh luong - v6'!$B:$L,COLUMNS('[6]Mo ta tinh luong - v6'!$B$2:D308),0),0)</f>
        <v>0</v>
      </c>
      <c r="J308" s="366">
        <f>IFERROR(VLOOKUP($A308,'[6]Mo ta tinh luong - v6'!$B:$L,COLUMNS('[6]Mo ta tinh luong - v6'!$B$2:E308),0),0)</f>
        <v>0</v>
      </c>
      <c r="K308" s="366">
        <f>IFERROR(VLOOKUP($A308,'[6]Mo ta tinh luong - v6'!$B:$L,COLUMNS('[6]Mo ta tinh luong - v6'!$B$2:F308),0),0)</f>
        <v>0</v>
      </c>
      <c r="L308" s="366">
        <f>IFERROR(VLOOKUP($A308,'[6]Mo ta tinh luong - v6'!$B:$L,COLUMNS('[6]Mo ta tinh luong - v6'!$B$2:G308),0),0)</f>
        <v>0</v>
      </c>
      <c r="M308" s="366">
        <f>IFERROR(VLOOKUP($A308,'[6]Mo ta tinh luong - v6'!$B:$L,COLUMNS('[6]Mo ta tinh luong - v6'!$B$2:H308),0),0)</f>
        <v>0</v>
      </c>
      <c r="N308" s="366">
        <f>IFERROR(VLOOKUP($A308,'[6]Mo ta tinh luong - v6'!$B:$L,COLUMNS('[6]Mo ta tinh luong - v6'!$B$2:I308),0),0)</f>
        <v>0</v>
      </c>
      <c r="O308" s="366" t="s">
        <v>316</v>
      </c>
      <c r="P308" s="366" t="s">
        <v>95</v>
      </c>
    </row>
    <row r="309" spans="1:16">
      <c r="A309" s="366" t="s">
        <v>801</v>
      </c>
      <c r="B309" s="366" t="s">
        <v>802</v>
      </c>
      <c r="C309" s="366">
        <v>0</v>
      </c>
      <c r="D309" s="366" t="s">
        <v>13</v>
      </c>
      <c r="E309" s="366" t="str">
        <f t="shared" si="4"/>
        <v>HCM_DT_KKHDN_002</v>
      </c>
      <c r="F309" s="366">
        <f>IFERROR(VLOOKUP($A309,'[6]Mo ta tinh luong - v6'!$B:$L,COLUMNS('[6]Mo ta tinh luong - v6'!$B$2:J309),0),0)</f>
        <v>0</v>
      </c>
      <c r="G309" s="366">
        <f>IFERROR(VLOOKUP($A309,'[6]Mo ta tinh luong - v6'!$B:$L,COLUMNS('[6]Mo ta tinh luong - v6'!$B$2:B309),0),0)</f>
        <v>0</v>
      </c>
      <c r="H309" s="366">
        <f>IFERROR(VLOOKUP($A309,'[6]Mo ta tinh luong - v6'!$B:$L,COLUMNS('[6]Mo ta tinh luong - v6'!$B$2:C309),0),0)</f>
        <v>0</v>
      </c>
      <c r="I309" s="366">
        <f>IFERROR(VLOOKUP($A309,'[6]Mo ta tinh luong - v6'!$B:$L,COLUMNS('[6]Mo ta tinh luong - v6'!$B$2:D309),0),0)</f>
        <v>0</v>
      </c>
      <c r="J309" s="366">
        <f>IFERROR(VLOOKUP($A309,'[6]Mo ta tinh luong - v6'!$B:$L,COLUMNS('[6]Mo ta tinh luong - v6'!$B$2:E309),0),0)</f>
        <v>0</v>
      </c>
      <c r="K309" s="366">
        <f>IFERROR(VLOOKUP($A309,'[6]Mo ta tinh luong - v6'!$B:$L,COLUMNS('[6]Mo ta tinh luong - v6'!$B$2:F309),0),0)</f>
        <v>0</v>
      </c>
      <c r="L309" s="366">
        <f>IFERROR(VLOOKUP($A309,'[6]Mo ta tinh luong - v6'!$B:$L,COLUMNS('[6]Mo ta tinh luong - v6'!$B$2:G309),0),0)</f>
        <v>0</v>
      </c>
      <c r="M309" s="366">
        <f>IFERROR(VLOOKUP($A309,'[6]Mo ta tinh luong - v6'!$B:$L,COLUMNS('[6]Mo ta tinh luong - v6'!$B$2:H309),0),0)</f>
        <v>0</v>
      </c>
      <c r="N309" s="366">
        <f>IFERROR(VLOOKUP($A309,'[6]Mo ta tinh luong - v6'!$B:$L,COLUMNS('[6]Mo ta tinh luong - v6'!$B$2:I309),0),0)</f>
        <v>0</v>
      </c>
      <c r="O309" s="366" t="s">
        <v>316</v>
      </c>
      <c r="P309" s="366" t="s">
        <v>95</v>
      </c>
    </row>
    <row r="310" spans="1:16">
      <c r="A310" s="366" t="s">
        <v>803</v>
      </c>
      <c r="B310" s="366" t="s">
        <v>804</v>
      </c>
      <c r="C310" s="366">
        <v>0</v>
      </c>
      <c r="D310" s="366" t="s">
        <v>13</v>
      </c>
      <c r="E310" s="366" t="str">
        <f t="shared" si="4"/>
        <v>HCM_DT_NATHE_001</v>
      </c>
      <c r="F310" s="366">
        <f>IFERROR(VLOOKUP($A310,'[6]Mo ta tinh luong - v6'!$B:$L,COLUMNS('[6]Mo ta tinh luong - v6'!$B$2:J310),0),0)</f>
        <v>0</v>
      </c>
      <c r="G310" s="366">
        <f>IFERROR(VLOOKUP($A310,'[6]Mo ta tinh luong - v6'!$B:$L,COLUMNS('[6]Mo ta tinh luong - v6'!$B$2:B310),0),0)</f>
        <v>0</v>
      </c>
      <c r="H310" s="366">
        <f>IFERROR(VLOOKUP($A310,'[6]Mo ta tinh luong - v6'!$B:$L,COLUMNS('[6]Mo ta tinh luong - v6'!$B$2:C310),0),0)</f>
        <v>0</v>
      </c>
      <c r="I310" s="366">
        <f>IFERROR(VLOOKUP($A310,'[6]Mo ta tinh luong - v6'!$B:$L,COLUMNS('[6]Mo ta tinh luong - v6'!$B$2:D310),0),0)</f>
        <v>0</v>
      </c>
      <c r="J310" s="366">
        <f>IFERROR(VLOOKUP($A310,'[6]Mo ta tinh luong - v6'!$B:$L,COLUMNS('[6]Mo ta tinh luong - v6'!$B$2:E310),0),0)</f>
        <v>0</v>
      </c>
      <c r="K310" s="366">
        <f>IFERROR(VLOOKUP($A310,'[6]Mo ta tinh luong - v6'!$B:$L,COLUMNS('[6]Mo ta tinh luong - v6'!$B$2:F310),0),0)</f>
        <v>0</v>
      </c>
      <c r="L310" s="366">
        <f>IFERROR(VLOOKUP($A310,'[6]Mo ta tinh luong - v6'!$B:$L,COLUMNS('[6]Mo ta tinh luong - v6'!$B$2:G310),0),0)</f>
        <v>0</v>
      </c>
      <c r="M310" s="366">
        <f>IFERROR(VLOOKUP($A310,'[6]Mo ta tinh luong - v6'!$B:$L,COLUMNS('[6]Mo ta tinh luong - v6'!$B$2:H310),0),0)</f>
        <v>0</v>
      </c>
      <c r="N310" s="366">
        <f>IFERROR(VLOOKUP($A310,'[6]Mo ta tinh luong - v6'!$B:$L,COLUMNS('[6]Mo ta tinh luong - v6'!$B$2:I310),0),0)</f>
        <v>0</v>
      </c>
      <c r="O310" s="366" t="s">
        <v>316</v>
      </c>
      <c r="P310" s="366" t="s">
        <v>95</v>
      </c>
    </row>
    <row r="311" spans="1:16">
      <c r="A311" s="366" t="s">
        <v>805</v>
      </c>
      <c r="B311" s="366" t="s">
        <v>806</v>
      </c>
      <c r="C311" s="366">
        <v>0</v>
      </c>
      <c r="D311" s="366" t="s">
        <v>13</v>
      </c>
      <c r="E311" s="366" t="str">
        <f t="shared" si="4"/>
        <v>HCM_DT_NATHE_002</v>
      </c>
      <c r="F311" s="366">
        <f>IFERROR(VLOOKUP($A311,'[6]Mo ta tinh luong - v6'!$B:$L,COLUMNS('[6]Mo ta tinh luong - v6'!$B$2:J311),0),0)</f>
        <v>0</v>
      </c>
      <c r="G311" s="366">
        <f>IFERROR(VLOOKUP($A311,'[6]Mo ta tinh luong - v6'!$B:$L,COLUMNS('[6]Mo ta tinh luong - v6'!$B$2:B311),0),0)</f>
        <v>0</v>
      </c>
      <c r="H311" s="366">
        <f>IFERROR(VLOOKUP($A311,'[6]Mo ta tinh luong - v6'!$B:$L,COLUMNS('[6]Mo ta tinh luong - v6'!$B$2:C311),0),0)</f>
        <v>0</v>
      </c>
      <c r="I311" s="366">
        <f>IFERROR(VLOOKUP($A311,'[6]Mo ta tinh luong - v6'!$B:$L,COLUMNS('[6]Mo ta tinh luong - v6'!$B$2:D311),0),0)</f>
        <v>0</v>
      </c>
      <c r="J311" s="366">
        <f>IFERROR(VLOOKUP($A311,'[6]Mo ta tinh luong - v6'!$B:$L,COLUMNS('[6]Mo ta tinh luong - v6'!$B$2:E311),0),0)</f>
        <v>0</v>
      </c>
      <c r="K311" s="366">
        <f>IFERROR(VLOOKUP($A311,'[6]Mo ta tinh luong - v6'!$B:$L,COLUMNS('[6]Mo ta tinh luong - v6'!$B$2:F311),0),0)</f>
        <v>0</v>
      </c>
      <c r="L311" s="366">
        <f>IFERROR(VLOOKUP($A311,'[6]Mo ta tinh luong - v6'!$B:$L,COLUMNS('[6]Mo ta tinh luong - v6'!$B$2:G311),0),0)</f>
        <v>0</v>
      </c>
      <c r="M311" s="366">
        <f>IFERROR(VLOOKUP($A311,'[6]Mo ta tinh luong - v6'!$B:$L,COLUMNS('[6]Mo ta tinh luong - v6'!$B$2:H311),0),0)</f>
        <v>0</v>
      </c>
      <c r="N311" s="366">
        <f>IFERROR(VLOOKUP($A311,'[6]Mo ta tinh luong - v6'!$B:$L,COLUMNS('[6]Mo ta tinh luong - v6'!$B$2:I311),0),0)</f>
        <v>0</v>
      </c>
      <c r="O311" s="366" t="s">
        <v>316</v>
      </c>
      <c r="P311" s="366" t="s">
        <v>95</v>
      </c>
    </row>
    <row r="312" spans="1:16">
      <c r="A312" s="366" t="s">
        <v>807</v>
      </c>
      <c r="B312" s="366" t="s">
        <v>808</v>
      </c>
      <c r="C312" s="366">
        <v>0</v>
      </c>
      <c r="D312" s="366" t="s">
        <v>13</v>
      </c>
      <c r="E312" s="366" t="str">
        <f t="shared" si="4"/>
        <v>HCM_DT_OBDAI_001</v>
      </c>
      <c r="F312" s="366">
        <f>IFERROR(VLOOKUP($A312,'[6]Mo ta tinh luong - v6'!$B:$L,COLUMNS('[6]Mo ta tinh luong - v6'!$B$2:J312),0),0)</f>
        <v>0</v>
      </c>
      <c r="G312" s="366">
        <f>IFERROR(VLOOKUP($A312,'[6]Mo ta tinh luong - v6'!$B:$L,COLUMNS('[6]Mo ta tinh luong - v6'!$B$2:B312),0),0)</f>
        <v>0</v>
      </c>
      <c r="H312" s="366">
        <f>IFERROR(VLOOKUP($A312,'[6]Mo ta tinh luong - v6'!$B:$L,COLUMNS('[6]Mo ta tinh luong - v6'!$B$2:C312),0),0)</f>
        <v>0</v>
      </c>
      <c r="I312" s="366">
        <f>IFERROR(VLOOKUP($A312,'[6]Mo ta tinh luong - v6'!$B:$L,COLUMNS('[6]Mo ta tinh luong - v6'!$B$2:D312),0),0)</f>
        <v>0</v>
      </c>
      <c r="J312" s="366">
        <f>IFERROR(VLOOKUP($A312,'[6]Mo ta tinh luong - v6'!$B:$L,COLUMNS('[6]Mo ta tinh luong - v6'!$B$2:E312),0),0)</f>
        <v>0</v>
      </c>
      <c r="K312" s="366">
        <f>IFERROR(VLOOKUP($A312,'[6]Mo ta tinh luong - v6'!$B:$L,COLUMNS('[6]Mo ta tinh luong - v6'!$B$2:F312),0),0)</f>
        <v>0</v>
      </c>
      <c r="L312" s="366">
        <f>IFERROR(VLOOKUP($A312,'[6]Mo ta tinh luong - v6'!$B:$L,COLUMNS('[6]Mo ta tinh luong - v6'!$B$2:G312),0),0)</f>
        <v>0</v>
      </c>
      <c r="M312" s="366">
        <f>IFERROR(VLOOKUP($A312,'[6]Mo ta tinh luong - v6'!$B:$L,COLUMNS('[6]Mo ta tinh luong - v6'!$B$2:H312),0),0)</f>
        <v>0</v>
      </c>
      <c r="N312" s="366">
        <f>IFERROR(VLOOKUP($A312,'[6]Mo ta tinh luong - v6'!$B:$L,COLUMNS('[6]Mo ta tinh luong - v6'!$B$2:I312),0),0)</f>
        <v>0</v>
      </c>
      <c r="O312" s="366" t="s">
        <v>316</v>
      </c>
      <c r="P312" s="366" t="s">
        <v>95</v>
      </c>
    </row>
    <row r="313" spans="1:16">
      <c r="A313" s="366" t="s">
        <v>809</v>
      </c>
      <c r="B313" s="366" t="s">
        <v>810</v>
      </c>
      <c r="C313" s="366">
        <v>0</v>
      </c>
      <c r="D313" s="366" t="s">
        <v>13</v>
      </c>
      <c r="E313" s="366" t="str">
        <f t="shared" si="4"/>
        <v>HCM_DT_PTMOB_001</v>
      </c>
      <c r="F313" s="366">
        <f>IFERROR(VLOOKUP($A313,'[6]Mo ta tinh luong - v6'!$B:$L,COLUMNS('[6]Mo ta tinh luong - v6'!$B$2:J313),0),0)</f>
        <v>0</v>
      </c>
      <c r="G313" s="366">
        <f>IFERROR(VLOOKUP($A313,'[6]Mo ta tinh luong - v6'!$B:$L,COLUMNS('[6]Mo ta tinh luong - v6'!$B$2:B313),0),0)</f>
        <v>0</v>
      </c>
      <c r="H313" s="366">
        <f>IFERROR(VLOOKUP($A313,'[6]Mo ta tinh luong - v6'!$B:$L,COLUMNS('[6]Mo ta tinh luong - v6'!$B$2:C313),0),0)</f>
        <v>0</v>
      </c>
      <c r="I313" s="366">
        <f>IFERROR(VLOOKUP($A313,'[6]Mo ta tinh luong - v6'!$B:$L,COLUMNS('[6]Mo ta tinh luong - v6'!$B$2:D313),0),0)</f>
        <v>0</v>
      </c>
      <c r="J313" s="366">
        <f>IFERROR(VLOOKUP($A313,'[6]Mo ta tinh luong - v6'!$B:$L,COLUMNS('[6]Mo ta tinh luong - v6'!$B$2:E313),0),0)</f>
        <v>0</v>
      </c>
      <c r="K313" s="366">
        <f>IFERROR(VLOOKUP($A313,'[6]Mo ta tinh luong - v6'!$B:$L,COLUMNS('[6]Mo ta tinh luong - v6'!$B$2:F313),0),0)</f>
        <v>0</v>
      </c>
      <c r="L313" s="366">
        <f>IFERROR(VLOOKUP($A313,'[6]Mo ta tinh luong - v6'!$B:$L,COLUMNS('[6]Mo ta tinh luong - v6'!$B$2:G313),0),0)</f>
        <v>0</v>
      </c>
      <c r="M313" s="366">
        <f>IFERROR(VLOOKUP($A313,'[6]Mo ta tinh luong - v6'!$B:$L,COLUMNS('[6]Mo ta tinh luong - v6'!$B$2:H313),0),0)</f>
        <v>0</v>
      </c>
      <c r="N313" s="366">
        <f>IFERROR(VLOOKUP($A313,'[6]Mo ta tinh luong - v6'!$B:$L,COLUMNS('[6]Mo ta tinh luong - v6'!$B$2:I313),0),0)</f>
        <v>0</v>
      </c>
      <c r="O313" s="366" t="s">
        <v>316</v>
      </c>
      <c r="P313" s="366" t="s">
        <v>95</v>
      </c>
    </row>
    <row r="314" spans="1:16">
      <c r="A314" s="366" t="s">
        <v>811</v>
      </c>
      <c r="B314" s="366" t="s">
        <v>812</v>
      </c>
      <c r="C314" s="366">
        <v>0</v>
      </c>
      <c r="D314" s="366" t="s">
        <v>13</v>
      </c>
      <c r="E314" s="366" t="str">
        <f t="shared" si="4"/>
        <v>HCM_DT_PTMOB_002</v>
      </c>
      <c r="F314" s="366">
        <f>IFERROR(VLOOKUP($A314,'[6]Mo ta tinh luong - v6'!$B:$L,COLUMNS('[6]Mo ta tinh luong - v6'!$B$2:J314),0),0)</f>
        <v>0</v>
      </c>
      <c r="G314" s="366">
        <f>IFERROR(VLOOKUP($A314,'[6]Mo ta tinh luong - v6'!$B:$L,COLUMNS('[6]Mo ta tinh luong - v6'!$B$2:B314),0),0)</f>
        <v>0</v>
      </c>
      <c r="H314" s="366">
        <f>IFERROR(VLOOKUP($A314,'[6]Mo ta tinh luong - v6'!$B:$L,COLUMNS('[6]Mo ta tinh luong - v6'!$B$2:C314),0),0)</f>
        <v>0</v>
      </c>
      <c r="I314" s="366">
        <f>IFERROR(VLOOKUP($A314,'[6]Mo ta tinh luong - v6'!$B:$L,COLUMNS('[6]Mo ta tinh luong - v6'!$B$2:D314),0),0)</f>
        <v>0</v>
      </c>
      <c r="J314" s="366">
        <f>IFERROR(VLOOKUP($A314,'[6]Mo ta tinh luong - v6'!$B:$L,COLUMNS('[6]Mo ta tinh luong - v6'!$B$2:E314),0),0)</f>
        <v>0</v>
      </c>
      <c r="K314" s="366">
        <f>IFERROR(VLOOKUP($A314,'[6]Mo ta tinh luong - v6'!$B:$L,COLUMNS('[6]Mo ta tinh luong - v6'!$B$2:F314),0),0)</f>
        <v>0</v>
      </c>
      <c r="L314" s="366">
        <f>IFERROR(VLOOKUP($A314,'[6]Mo ta tinh luong - v6'!$B:$L,COLUMNS('[6]Mo ta tinh luong - v6'!$B$2:G314),0),0)</f>
        <v>0</v>
      </c>
      <c r="M314" s="366">
        <f>IFERROR(VLOOKUP($A314,'[6]Mo ta tinh luong - v6'!$B:$L,COLUMNS('[6]Mo ta tinh luong - v6'!$B$2:H314),0),0)</f>
        <v>0</v>
      </c>
      <c r="N314" s="366">
        <f>IFERROR(VLOOKUP($A314,'[6]Mo ta tinh luong - v6'!$B:$L,COLUMNS('[6]Mo ta tinh luong - v6'!$B$2:I314),0),0)</f>
        <v>0</v>
      </c>
      <c r="O314" s="366" t="s">
        <v>316</v>
      </c>
      <c r="P314" s="366" t="s">
        <v>95</v>
      </c>
    </row>
    <row r="315" spans="1:16">
      <c r="A315" s="366" t="s">
        <v>813</v>
      </c>
      <c r="B315" s="366" t="s">
        <v>814</v>
      </c>
      <c r="C315" s="366">
        <v>0</v>
      </c>
      <c r="D315" s="366" t="s">
        <v>13</v>
      </c>
      <c r="E315" s="366" t="str">
        <f t="shared" si="4"/>
        <v>HCM_DT_PTMOI_001</v>
      </c>
      <c r="F315" s="366">
        <f>IFERROR(VLOOKUP($A315,'[6]Mo ta tinh luong - v6'!$B:$L,COLUMNS('[6]Mo ta tinh luong - v6'!$B$2:J315),0),0)</f>
        <v>0</v>
      </c>
      <c r="G315" s="366">
        <f>IFERROR(VLOOKUP($A315,'[6]Mo ta tinh luong - v6'!$B:$L,COLUMNS('[6]Mo ta tinh luong - v6'!$B$2:B315),0),0)</f>
        <v>0</v>
      </c>
      <c r="H315" s="366">
        <f>IFERROR(VLOOKUP($A315,'[6]Mo ta tinh luong - v6'!$B:$L,COLUMNS('[6]Mo ta tinh luong - v6'!$B$2:C315),0),0)</f>
        <v>0</v>
      </c>
      <c r="I315" s="366">
        <f>IFERROR(VLOOKUP($A315,'[6]Mo ta tinh luong - v6'!$B:$L,COLUMNS('[6]Mo ta tinh luong - v6'!$B$2:D315),0),0)</f>
        <v>0</v>
      </c>
      <c r="J315" s="366">
        <f>IFERROR(VLOOKUP($A315,'[6]Mo ta tinh luong - v6'!$B:$L,COLUMNS('[6]Mo ta tinh luong - v6'!$B$2:E315),0),0)</f>
        <v>0</v>
      </c>
      <c r="K315" s="366">
        <f>IFERROR(VLOOKUP($A315,'[6]Mo ta tinh luong - v6'!$B:$L,COLUMNS('[6]Mo ta tinh luong - v6'!$B$2:F315),0),0)</f>
        <v>0</v>
      </c>
      <c r="L315" s="366">
        <f>IFERROR(VLOOKUP($A315,'[6]Mo ta tinh luong - v6'!$B:$L,COLUMNS('[6]Mo ta tinh luong - v6'!$B$2:G315),0),0)</f>
        <v>0</v>
      </c>
      <c r="M315" s="366">
        <f>IFERROR(VLOOKUP($A315,'[6]Mo ta tinh luong - v6'!$B:$L,COLUMNS('[6]Mo ta tinh luong - v6'!$B$2:H315),0),0)</f>
        <v>0</v>
      </c>
      <c r="N315" s="366">
        <f>IFERROR(VLOOKUP($A315,'[6]Mo ta tinh luong - v6'!$B:$L,COLUMNS('[6]Mo ta tinh luong - v6'!$B$2:I315),0),0)</f>
        <v>0</v>
      </c>
      <c r="O315" s="366" t="s">
        <v>316</v>
      </c>
      <c r="P315" s="366" t="s">
        <v>95</v>
      </c>
    </row>
    <row r="316" spans="1:16">
      <c r="A316" s="366" t="s">
        <v>815</v>
      </c>
      <c r="B316" s="366" t="s">
        <v>816</v>
      </c>
      <c r="C316" s="366">
        <v>0</v>
      </c>
      <c r="D316" s="366" t="s">
        <v>13</v>
      </c>
      <c r="E316" s="366" t="str">
        <f t="shared" si="4"/>
        <v>HCM_DT_PTMOI_002</v>
      </c>
      <c r="F316" s="366">
        <f>IFERROR(VLOOKUP($A316,'[6]Mo ta tinh luong - v6'!$B:$L,COLUMNS('[6]Mo ta tinh luong - v6'!$B$2:J316),0),0)</f>
        <v>0</v>
      </c>
      <c r="G316" s="366">
        <f>IFERROR(VLOOKUP($A316,'[6]Mo ta tinh luong - v6'!$B:$L,COLUMNS('[6]Mo ta tinh luong - v6'!$B$2:B316),0),0)</f>
        <v>0</v>
      </c>
      <c r="H316" s="366">
        <f>IFERROR(VLOOKUP($A316,'[6]Mo ta tinh luong - v6'!$B:$L,COLUMNS('[6]Mo ta tinh luong - v6'!$B$2:C316),0),0)</f>
        <v>0</v>
      </c>
      <c r="I316" s="366">
        <f>IFERROR(VLOOKUP($A316,'[6]Mo ta tinh luong - v6'!$B:$L,COLUMNS('[6]Mo ta tinh luong - v6'!$B$2:D316),0),0)</f>
        <v>0</v>
      </c>
      <c r="J316" s="366">
        <f>IFERROR(VLOOKUP($A316,'[6]Mo ta tinh luong - v6'!$B:$L,COLUMNS('[6]Mo ta tinh luong - v6'!$B$2:E316),0),0)</f>
        <v>0</v>
      </c>
      <c r="K316" s="366">
        <f>IFERROR(VLOOKUP($A316,'[6]Mo ta tinh luong - v6'!$B:$L,COLUMNS('[6]Mo ta tinh luong - v6'!$B$2:F316),0),0)</f>
        <v>0</v>
      </c>
      <c r="L316" s="366">
        <f>IFERROR(VLOOKUP($A316,'[6]Mo ta tinh luong - v6'!$B:$L,COLUMNS('[6]Mo ta tinh luong - v6'!$B$2:G316),0),0)</f>
        <v>0</v>
      </c>
      <c r="M316" s="366">
        <f>IFERROR(VLOOKUP($A316,'[6]Mo ta tinh luong - v6'!$B:$L,COLUMNS('[6]Mo ta tinh luong - v6'!$B$2:H316),0),0)</f>
        <v>0</v>
      </c>
      <c r="N316" s="366">
        <f>IFERROR(VLOOKUP($A316,'[6]Mo ta tinh luong - v6'!$B:$L,COLUMNS('[6]Mo ta tinh luong - v6'!$B$2:I316),0),0)</f>
        <v>0</v>
      </c>
      <c r="O316" s="366" t="s">
        <v>316</v>
      </c>
      <c r="P316" s="366" t="s">
        <v>95</v>
      </c>
    </row>
    <row r="317" spans="1:16">
      <c r="A317" s="366" t="s">
        <v>817</v>
      </c>
      <c r="B317" s="366" t="s">
        <v>818</v>
      </c>
      <c r="C317" s="366">
        <v>0</v>
      </c>
      <c r="D317" s="366" t="s">
        <v>13</v>
      </c>
      <c r="E317" s="366" t="str">
        <f t="shared" si="4"/>
        <v>HCM_DT_PTMOI_003</v>
      </c>
      <c r="F317" s="366">
        <f>IFERROR(VLOOKUP($A317,'[6]Mo ta tinh luong - v6'!$B:$L,COLUMNS('[6]Mo ta tinh luong - v6'!$B$2:J317),0),0)</f>
        <v>0</v>
      </c>
      <c r="G317" s="366">
        <f>IFERROR(VLOOKUP($A317,'[6]Mo ta tinh luong - v6'!$B:$L,COLUMNS('[6]Mo ta tinh luong - v6'!$B$2:B317),0),0)</f>
        <v>0</v>
      </c>
      <c r="H317" s="366">
        <f>IFERROR(VLOOKUP($A317,'[6]Mo ta tinh luong - v6'!$B:$L,COLUMNS('[6]Mo ta tinh luong - v6'!$B$2:C317),0),0)</f>
        <v>0</v>
      </c>
      <c r="I317" s="366">
        <f>IFERROR(VLOOKUP($A317,'[6]Mo ta tinh luong - v6'!$B:$L,COLUMNS('[6]Mo ta tinh luong - v6'!$B$2:D317),0),0)</f>
        <v>0</v>
      </c>
      <c r="J317" s="366">
        <f>IFERROR(VLOOKUP($A317,'[6]Mo ta tinh luong - v6'!$B:$L,COLUMNS('[6]Mo ta tinh luong - v6'!$B$2:E317),0),0)</f>
        <v>0</v>
      </c>
      <c r="K317" s="366">
        <f>IFERROR(VLOOKUP($A317,'[6]Mo ta tinh luong - v6'!$B:$L,COLUMNS('[6]Mo ta tinh luong - v6'!$B$2:F317),0),0)</f>
        <v>0</v>
      </c>
      <c r="L317" s="366">
        <f>IFERROR(VLOOKUP($A317,'[6]Mo ta tinh luong - v6'!$B:$L,COLUMNS('[6]Mo ta tinh luong - v6'!$B$2:G317),0),0)</f>
        <v>0</v>
      </c>
      <c r="M317" s="366">
        <f>IFERROR(VLOOKUP($A317,'[6]Mo ta tinh luong - v6'!$B:$L,COLUMNS('[6]Mo ta tinh luong - v6'!$B$2:H317),0),0)</f>
        <v>0</v>
      </c>
      <c r="N317" s="366">
        <f>IFERROR(VLOOKUP($A317,'[6]Mo ta tinh luong - v6'!$B:$L,COLUMNS('[6]Mo ta tinh luong - v6'!$B$2:I317),0),0)</f>
        <v>0</v>
      </c>
      <c r="O317" s="366" t="s">
        <v>316</v>
      </c>
      <c r="P317" s="366" t="s">
        <v>95</v>
      </c>
    </row>
    <row r="318" spans="1:16">
      <c r="A318" s="366" t="s">
        <v>819</v>
      </c>
      <c r="B318" s="366" t="s">
        <v>820</v>
      </c>
      <c r="C318" s="366">
        <v>0</v>
      </c>
      <c r="D318" s="366" t="s">
        <v>13</v>
      </c>
      <c r="E318" s="366" t="str">
        <f t="shared" si="4"/>
        <v>HCM_DT_PTMOI_004</v>
      </c>
      <c r="F318" s="366">
        <f>IFERROR(VLOOKUP($A318,'[6]Mo ta tinh luong - v6'!$B:$L,COLUMNS('[6]Mo ta tinh luong - v6'!$B$2:J318),0),0)</f>
        <v>0</v>
      </c>
      <c r="G318" s="366">
        <f>IFERROR(VLOOKUP($A318,'[6]Mo ta tinh luong - v6'!$B:$L,COLUMNS('[6]Mo ta tinh luong - v6'!$B$2:B318),0),0)</f>
        <v>0</v>
      </c>
      <c r="H318" s="366">
        <f>IFERROR(VLOOKUP($A318,'[6]Mo ta tinh luong - v6'!$B:$L,COLUMNS('[6]Mo ta tinh luong - v6'!$B$2:C318),0),0)</f>
        <v>0</v>
      </c>
      <c r="I318" s="366">
        <f>IFERROR(VLOOKUP($A318,'[6]Mo ta tinh luong - v6'!$B:$L,COLUMNS('[6]Mo ta tinh luong - v6'!$B$2:D318),0),0)</f>
        <v>0</v>
      </c>
      <c r="J318" s="366">
        <f>IFERROR(VLOOKUP($A318,'[6]Mo ta tinh luong - v6'!$B:$L,COLUMNS('[6]Mo ta tinh luong - v6'!$B$2:E318),0),0)</f>
        <v>0</v>
      </c>
      <c r="K318" s="366">
        <f>IFERROR(VLOOKUP($A318,'[6]Mo ta tinh luong - v6'!$B:$L,COLUMNS('[6]Mo ta tinh luong - v6'!$B$2:F318),0),0)</f>
        <v>0</v>
      </c>
      <c r="L318" s="366">
        <f>IFERROR(VLOOKUP($A318,'[6]Mo ta tinh luong - v6'!$B:$L,COLUMNS('[6]Mo ta tinh luong - v6'!$B$2:G318),0),0)</f>
        <v>0</v>
      </c>
      <c r="M318" s="366">
        <f>IFERROR(VLOOKUP($A318,'[6]Mo ta tinh luong - v6'!$B:$L,COLUMNS('[6]Mo ta tinh luong - v6'!$B$2:H318),0),0)</f>
        <v>0</v>
      </c>
      <c r="N318" s="366">
        <f>IFERROR(VLOOKUP($A318,'[6]Mo ta tinh luong - v6'!$B:$L,COLUMNS('[6]Mo ta tinh luong - v6'!$B$2:I318),0),0)</f>
        <v>0</v>
      </c>
      <c r="O318" s="366" t="s">
        <v>316</v>
      </c>
      <c r="P318" s="366" t="s">
        <v>95</v>
      </c>
    </row>
    <row r="319" spans="1:16">
      <c r="A319" s="366" t="s">
        <v>821</v>
      </c>
      <c r="B319" s="366" t="s">
        <v>822</v>
      </c>
      <c r="C319" s="366">
        <v>0</v>
      </c>
      <c r="D319" s="366" t="s">
        <v>13</v>
      </c>
      <c r="E319" s="366" t="str">
        <f t="shared" si="4"/>
        <v>HCM_DT_PTMOI_005</v>
      </c>
      <c r="F319" s="366">
        <f>IFERROR(VLOOKUP($A319,'[6]Mo ta tinh luong - v6'!$B:$L,COLUMNS('[6]Mo ta tinh luong - v6'!$B$2:J319),0),0)</f>
        <v>0</v>
      </c>
      <c r="G319" s="366">
        <f>IFERROR(VLOOKUP($A319,'[6]Mo ta tinh luong - v6'!$B:$L,COLUMNS('[6]Mo ta tinh luong - v6'!$B$2:B319),0),0)</f>
        <v>0</v>
      </c>
      <c r="H319" s="366">
        <f>IFERROR(VLOOKUP($A319,'[6]Mo ta tinh luong - v6'!$B:$L,COLUMNS('[6]Mo ta tinh luong - v6'!$B$2:C319),0),0)</f>
        <v>0</v>
      </c>
      <c r="I319" s="366">
        <f>IFERROR(VLOOKUP($A319,'[6]Mo ta tinh luong - v6'!$B:$L,COLUMNS('[6]Mo ta tinh luong - v6'!$B$2:D319),0),0)</f>
        <v>0</v>
      </c>
      <c r="J319" s="366">
        <f>IFERROR(VLOOKUP($A319,'[6]Mo ta tinh luong - v6'!$B:$L,COLUMNS('[6]Mo ta tinh luong - v6'!$B$2:E319),0),0)</f>
        <v>0</v>
      </c>
      <c r="K319" s="366">
        <f>IFERROR(VLOOKUP($A319,'[6]Mo ta tinh luong - v6'!$B:$L,COLUMNS('[6]Mo ta tinh luong - v6'!$B$2:F319),0),0)</f>
        <v>0</v>
      </c>
      <c r="L319" s="366">
        <f>IFERROR(VLOOKUP($A319,'[6]Mo ta tinh luong - v6'!$B:$L,COLUMNS('[6]Mo ta tinh luong - v6'!$B$2:G319),0),0)</f>
        <v>0</v>
      </c>
      <c r="M319" s="366">
        <f>IFERROR(VLOOKUP($A319,'[6]Mo ta tinh luong - v6'!$B:$L,COLUMNS('[6]Mo ta tinh luong - v6'!$B$2:H319),0),0)</f>
        <v>0</v>
      </c>
      <c r="N319" s="366">
        <f>IFERROR(VLOOKUP($A319,'[6]Mo ta tinh luong - v6'!$B:$L,COLUMNS('[6]Mo ta tinh luong - v6'!$B$2:I319),0),0)</f>
        <v>0</v>
      </c>
      <c r="O319" s="366" t="s">
        <v>316</v>
      </c>
      <c r="P319" s="366" t="s">
        <v>95</v>
      </c>
    </row>
    <row r="320" spans="1:16">
      <c r="A320" s="366" t="s">
        <v>823</v>
      </c>
      <c r="B320" s="366" t="s">
        <v>824</v>
      </c>
      <c r="C320" s="366">
        <v>0</v>
      </c>
      <c r="D320" s="366" t="s">
        <v>13</v>
      </c>
      <c r="E320" s="366" t="str">
        <f t="shared" si="4"/>
        <v>HCM_DT_PTMOI_006</v>
      </c>
      <c r="F320" s="366">
        <f>IFERROR(VLOOKUP($A320,'[6]Mo ta tinh luong - v6'!$B:$L,COLUMNS('[6]Mo ta tinh luong - v6'!$B$2:J320),0),0)</f>
        <v>0</v>
      </c>
      <c r="G320" s="366">
        <f>IFERROR(VLOOKUP($A320,'[6]Mo ta tinh luong - v6'!$B:$L,COLUMNS('[6]Mo ta tinh luong - v6'!$B$2:B320),0),0)</f>
        <v>0</v>
      </c>
      <c r="H320" s="366">
        <f>IFERROR(VLOOKUP($A320,'[6]Mo ta tinh luong - v6'!$B:$L,COLUMNS('[6]Mo ta tinh luong - v6'!$B$2:C320),0),0)</f>
        <v>0</v>
      </c>
      <c r="I320" s="366">
        <f>IFERROR(VLOOKUP($A320,'[6]Mo ta tinh luong - v6'!$B:$L,COLUMNS('[6]Mo ta tinh luong - v6'!$B$2:D320),0),0)</f>
        <v>0</v>
      </c>
      <c r="J320" s="366">
        <f>IFERROR(VLOOKUP($A320,'[6]Mo ta tinh luong - v6'!$B:$L,COLUMNS('[6]Mo ta tinh luong - v6'!$B$2:E320),0),0)</f>
        <v>0</v>
      </c>
      <c r="K320" s="366">
        <f>IFERROR(VLOOKUP($A320,'[6]Mo ta tinh luong - v6'!$B:$L,COLUMNS('[6]Mo ta tinh luong - v6'!$B$2:F320),0),0)</f>
        <v>0</v>
      </c>
      <c r="L320" s="366">
        <f>IFERROR(VLOOKUP($A320,'[6]Mo ta tinh luong - v6'!$B:$L,COLUMNS('[6]Mo ta tinh luong - v6'!$B$2:G320),0),0)</f>
        <v>0</v>
      </c>
      <c r="M320" s="366">
        <f>IFERROR(VLOOKUP($A320,'[6]Mo ta tinh luong - v6'!$B:$L,COLUMNS('[6]Mo ta tinh luong - v6'!$B$2:H320),0),0)</f>
        <v>0</v>
      </c>
      <c r="N320" s="366">
        <f>IFERROR(VLOOKUP($A320,'[6]Mo ta tinh luong - v6'!$B:$L,COLUMNS('[6]Mo ta tinh luong - v6'!$B$2:I320),0),0)</f>
        <v>0</v>
      </c>
      <c r="O320" s="366" t="s">
        <v>316</v>
      </c>
      <c r="P320" s="366" t="s">
        <v>95</v>
      </c>
    </row>
    <row r="321" spans="1:16">
      <c r="A321" s="366" t="s">
        <v>223</v>
      </c>
      <c r="B321" s="366" t="s">
        <v>222</v>
      </c>
      <c r="C321" s="366" t="s">
        <v>1264</v>
      </c>
      <c r="D321" s="366" t="s">
        <v>13</v>
      </c>
      <c r="E321" s="366" t="str">
        <f t="shared" si="4"/>
        <v>HCM_DT_PTMOI_007</v>
      </c>
      <c r="F321" s="366">
        <f>IFERROR(VLOOKUP($A321,'[6]Mo ta tinh luong - v6'!$B:$L,COLUMNS('[6]Mo ta tinh luong - v6'!$B$2:J321),0),0)</f>
        <v>16</v>
      </c>
      <c r="G321" s="366" t="str">
        <f>IFERROR(VLOOKUP($A321,'[6]Mo ta tinh luong - v6'!$B:$L,COLUMNS('[6]Mo ta tinh luong - v6'!$B$2:B321),0),0)</f>
        <v>HCM_DT_PTMOI_007</v>
      </c>
      <c r="H321" s="366" t="str">
        <f>IFERROR(VLOOKUP($A321,'[6]Mo ta tinh luong - v6'!$B:$L,COLUMNS('[6]Mo ta tinh luong - v6'!$B$2:C321),0),0)</f>
        <v>Doanh thu phát triển mới trong tháng</v>
      </c>
      <c r="I321" s="366" t="str">
        <f>IFERROR(VLOOKUP($A321,'[6]Mo ta tinh luong - v6'!$B:$L,COLUMNS('[6]Mo ta tinh luong - v6'!$B$2:D321),0),0)</f>
        <v>Nhân Viên Quản Lý Điểm Bán,Tổ Trưởng Tổ Bán Hàng</v>
      </c>
      <c r="J321" s="366" t="str">
        <f>IFERROR(VLOOKUP($A321,'[6]Mo ta tinh luong - v6'!$B:$L,COLUMNS('[6]Mo ta tinh luong - v6'!$B$2:E321),0),0)</f>
        <v>Bích Thủy</v>
      </c>
      <c r="K321" s="366" t="str">
        <f>IFERROR(VLOOKUP($A321,'[6]Mo ta tinh luong - v6'!$B:$L,COLUMNS('[6]Mo ta tinh luong - v6'!$B$2:F321),0),0)</f>
        <v xml:space="preserve">
P.ĐH - Phượng </v>
      </c>
      <c r="L321" s="366" t="str">
        <f>IFERROR(VLOOKUP($A321,'[6]Mo ta tinh luong - v6'!$B:$L,COLUMNS('[6]Mo ta tinh luong - v6'!$B$2:G321),0),0)</f>
        <v>ID430 (tab Vinaphone trả trước) - Web 123</v>
      </c>
      <c r="M321" s="366" t="str">
        <f>IFERROR(VLOOKUP($A321,'[6]Mo ta tinh luong - v6'!$B:$L,COLUMNS('[6]Mo ta tinh luong - v6'!$B$2:H321),0),0)</f>
        <v>Tổng Doanh thu phát triển mới (PTM) phát sinh trong tháng/ Doanh thu giao
Quy định ghi nhận doanh thu VNPTT PTM: Áp dụng theo quy định của tập thể phòng đến cá nhân
+ Tổng DT PTM có bao gồm Doanh thu bán hàng trực tiếp của NV KDDĐTT</v>
      </c>
      <c r="N321" s="366" t="str">
        <f>IFERROR(VLOOKUP($A321,'[6]Mo ta tinh luong - v6'!$B:$L,COLUMNS('[6]Mo ta tinh luong - v6'!$B$2:I321),0),0)</f>
        <v>-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
- Gửi chi tiết thuê bao kênh ngoài cho các PBHKV phân rã doanh thu bsc/đơn giá
- Tổng hợp dữ liệu phân rã từ các PBH
- Xử lý + cập nhật bảng lương</v>
      </c>
      <c r="O321" s="366" t="s">
        <v>316</v>
      </c>
      <c r="P321" s="366" t="s">
        <v>95</v>
      </c>
    </row>
    <row r="322" spans="1:16">
      <c r="A322" s="366" t="s">
        <v>825</v>
      </c>
      <c r="B322" s="366" t="s">
        <v>826</v>
      </c>
      <c r="C322" s="366">
        <v>0</v>
      </c>
      <c r="D322" s="366" t="s">
        <v>13</v>
      </c>
      <c r="E322" s="366" t="str">
        <f t="shared" si="4"/>
        <v>HCM_DT_PTMOI_008</v>
      </c>
      <c r="F322" s="366">
        <f>IFERROR(VLOOKUP($A322,'[6]Mo ta tinh luong - v6'!$B:$L,COLUMNS('[6]Mo ta tinh luong - v6'!$B$2:J322),0),0)</f>
        <v>0</v>
      </c>
      <c r="G322" s="366">
        <f>IFERROR(VLOOKUP($A322,'[6]Mo ta tinh luong - v6'!$B:$L,COLUMNS('[6]Mo ta tinh luong - v6'!$B$2:B322),0),0)</f>
        <v>0</v>
      </c>
      <c r="H322" s="366">
        <f>IFERROR(VLOOKUP($A322,'[6]Mo ta tinh luong - v6'!$B:$L,COLUMNS('[6]Mo ta tinh luong - v6'!$B$2:C322),0),0)</f>
        <v>0</v>
      </c>
      <c r="I322" s="366">
        <f>IFERROR(VLOOKUP($A322,'[6]Mo ta tinh luong - v6'!$B:$L,COLUMNS('[6]Mo ta tinh luong - v6'!$B$2:D322),0),0)</f>
        <v>0</v>
      </c>
      <c r="J322" s="366">
        <f>IFERROR(VLOOKUP($A322,'[6]Mo ta tinh luong - v6'!$B:$L,COLUMNS('[6]Mo ta tinh luong - v6'!$B$2:E322),0),0)</f>
        <v>0</v>
      </c>
      <c r="K322" s="366">
        <f>IFERROR(VLOOKUP($A322,'[6]Mo ta tinh luong - v6'!$B:$L,COLUMNS('[6]Mo ta tinh luong - v6'!$B$2:F322),0),0)</f>
        <v>0</v>
      </c>
      <c r="L322" s="366">
        <f>IFERROR(VLOOKUP($A322,'[6]Mo ta tinh luong - v6'!$B:$L,COLUMNS('[6]Mo ta tinh luong - v6'!$B$2:G322),0),0)</f>
        <v>0</v>
      </c>
      <c r="M322" s="366">
        <f>IFERROR(VLOOKUP($A322,'[6]Mo ta tinh luong - v6'!$B:$L,COLUMNS('[6]Mo ta tinh luong - v6'!$B$2:H322),0),0)</f>
        <v>0</v>
      </c>
      <c r="N322" s="366">
        <f>IFERROR(VLOOKUP($A322,'[6]Mo ta tinh luong - v6'!$B:$L,COLUMNS('[6]Mo ta tinh luong - v6'!$B$2:I322),0),0)</f>
        <v>0</v>
      </c>
      <c r="O322" s="366" t="s">
        <v>316</v>
      </c>
      <c r="P322" s="366" t="s">
        <v>95</v>
      </c>
    </row>
    <row r="323" spans="1:16">
      <c r="A323" s="366" t="s">
        <v>827</v>
      </c>
      <c r="B323" s="366" t="s">
        <v>828</v>
      </c>
      <c r="C323" s="366">
        <v>0</v>
      </c>
      <c r="D323" s="366" t="s">
        <v>13</v>
      </c>
      <c r="E323" s="366" t="str">
        <f t="shared" ref="E323:E386" si="5">A323</f>
        <v>HCM_DT_PTMOI_009</v>
      </c>
      <c r="F323" s="366">
        <f>IFERROR(VLOOKUP($A323,'[6]Mo ta tinh luong - v6'!$B:$L,COLUMNS('[6]Mo ta tinh luong - v6'!$B$2:J323),0),0)</f>
        <v>0</v>
      </c>
      <c r="G323" s="366">
        <f>IFERROR(VLOOKUP($A323,'[6]Mo ta tinh luong - v6'!$B:$L,COLUMNS('[6]Mo ta tinh luong - v6'!$B$2:B323),0),0)</f>
        <v>0</v>
      </c>
      <c r="H323" s="366">
        <f>IFERROR(VLOOKUP($A323,'[6]Mo ta tinh luong - v6'!$B:$L,COLUMNS('[6]Mo ta tinh luong - v6'!$B$2:C323),0),0)</f>
        <v>0</v>
      </c>
      <c r="I323" s="366">
        <f>IFERROR(VLOOKUP($A323,'[6]Mo ta tinh luong - v6'!$B:$L,COLUMNS('[6]Mo ta tinh luong - v6'!$B$2:D323),0),0)</f>
        <v>0</v>
      </c>
      <c r="J323" s="366">
        <f>IFERROR(VLOOKUP($A323,'[6]Mo ta tinh luong - v6'!$B:$L,COLUMNS('[6]Mo ta tinh luong - v6'!$B$2:E323),0),0)</f>
        <v>0</v>
      </c>
      <c r="K323" s="366">
        <f>IFERROR(VLOOKUP($A323,'[6]Mo ta tinh luong - v6'!$B:$L,COLUMNS('[6]Mo ta tinh luong - v6'!$B$2:F323),0),0)</f>
        <v>0</v>
      </c>
      <c r="L323" s="366">
        <f>IFERROR(VLOOKUP($A323,'[6]Mo ta tinh luong - v6'!$B:$L,COLUMNS('[6]Mo ta tinh luong - v6'!$B$2:G323),0),0)</f>
        <v>0</v>
      </c>
      <c r="M323" s="366">
        <f>IFERROR(VLOOKUP($A323,'[6]Mo ta tinh luong - v6'!$B:$L,COLUMNS('[6]Mo ta tinh luong - v6'!$B$2:H323),0),0)</f>
        <v>0</v>
      </c>
      <c r="N323" s="366">
        <f>IFERROR(VLOOKUP($A323,'[6]Mo ta tinh luong - v6'!$B:$L,COLUMNS('[6]Mo ta tinh luong - v6'!$B$2:I323),0),0)</f>
        <v>0</v>
      </c>
      <c r="O323" s="366" t="s">
        <v>316</v>
      </c>
      <c r="P323" s="366" t="s">
        <v>95</v>
      </c>
    </row>
    <row r="324" spans="1:16">
      <c r="A324" s="366" t="s">
        <v>829</v>
      </c>
      <c r="B324" s="366" t="s">
        <v>830</v>
      </c>
      <c r="C324" s="366">
        <v>0</v>
      </c>
      <c r="D324" s="366" t="s">
        <v>13</v>
      </c>
      <c r="E324" s="366" t="str">
        <f t="shared" si="5"/>
        <v>HCM_DT_PTMOI_010</v>
      </c>
      <c r="F324" s="366">
        <f>IFERROR(VLOOKUP($A324,'[6]Mo ta tinh luong - v6'!$B:$L,COLUMNS('[6]Mo ta tinh luong - v6'!$B$2:J324),0),0)</f>
        <v>0</v>
      </c>
      <c r="G324" s="366">
        <f>IFERROR(VLOOKUP($A324,'[6]Mo ta tinh luong - v6'!$B:$L,COLUMNS('[6]Mo ta tinh luong - v6'!$B$2:B324),0),0)</f>
        <v>0</v>
      </c>
      <c r="H324" s="366">
        <f>IFERROR(VLOOKUP($A324,'[6]Mo ta tinh luong - v6'!$B:$L,COLUMNS('[6]Mo ta tinh luong - v6'!$B$2:C324),0),0)</f>
        <v>0</v>
      </c>
      <c r="I324" s="366">
        <f>IFERROR(VLOOKUP($A324,'[6]Mo ta tinh luong - v6'!$B:$L,COLUMNS('[6]Mo ta tinh luong - v6'!$B$2:D324),0),0)</f>
        <v>0</v>
      </c>
      <c r="J324" s="366">
        <f>IFERROR(VLOOKUP($A324,'[6]Mo ta tinh luong - v6'!$B:$L,COLUMNS('[6]Mo ta tinh luong - v6'!$B$2:E324),0),0)</f>
        <v>0</v>
      </c>
      <c r="K324" s="366">
        <f>IFERROR(VLOOKUP($A324,'[6]Mo ta tinh luong - v6'!$B:$L,COLUMNS('[6]Mo ta tinh luong - v6'!$B$2:F324),0),0)</f>
        <v>0</v>
      </c>
      <c r="L324" s="366">
        <f>IFERROR(VLOOKUP($A324,'[6]Mo ta tinh luong - v6'!$B:$L,COLUMNS('[6]Mo ta tinh luong - v6'!$B$2:G324),0),0)</f>
        <v>0</v>
      </c>
      <c r="M324" s="366">
        <f>IFERROR(VLOOKUP($A324,'[6]Mo ta tinh luong - v6'!$B:$L,COLUMNS('[6]Mo ta tinh luong - v6'!$B$2:H324),0),0)</f>
        <v>0</v>
      </c>
      <c r="N324" s="366">
        <f>IFERROR(VLOOKUP($A324,'[6]Mo ta tinh luong - v6'!$B:$L,COLUMNS('[6]Mo ta tinh luong - v6'!$B$2:I324),0),0)</f>
        <v>0</v>
      </c>
      <c r="O324" s="366" t="s">
        <v>316</v>
      </c>
      <c r="P324" s="366" t="s">
        <v>95</v>
      </c>
    </row>
    <row r="325" spans="1:16">
      <c r="A325" s="366" t="s">
        <v>831</v>
      </c>
      <c r="B325" s="366" t="s">
        <v>832</v>
      </c>
      <c r="C325" s="366">
        <v>0</v>
      </c>
      <c r="D325" s="366" t="s">
        <v>13</v>
      </c>
      <c r="E325" s="366" t="str">
        <f t="shared" si="5"/>
        <v>HCM_DT_PTMOI_011</v>
      </c>
      <c r="F325" s="366">
        <f>IFERROR(VLOOKUP($A325,'[6]Mo ta tinh luong - v6'!$B:$L,COLUMNS('[6]Mo ta tinh luong - v6'!$B$2:J325),0),0)</f>
        <v>0</v>
      </c>
      <c r="G325" s="366">
        <f>IFERROR(VLOOKUP($A325,'[6]Mo ta tinh luong - v6'!$B:$L,COLUMNS('[6]Mo ta tinh luong - v6'!$B$2:B325),0),0)</f>
        <v>0</v>
      </c>
      <c r="H325" s="366">
        <f>IFERROR(VLOOKUP($A325,'[6]Mo ta tinh luong - v6'!$B:$L,COLUMNS('[6]Mo ta tinh luong - v6'!$B$2:C325),0),0)</f>
        <v>0</v>
      </c>
      <c r="I325" s="366">
        <f>IFERROR(VLOOKUP($A325,'[6]Mo ta tinh luong - v6'!$B:$L,COLUMNS('[6]Mo ta tinh luong - v6'!$B$2:D325),0),0)</f>
        <v>0</v>
      </c>
      <c r="J325" s="366">
        <f>IFERROR(VLOOKUP($A325,'[6]Mo ta tinh luong - v6'!$B:$L,COLUMNS('[6]Mo ta tinh luong - v6'!$B$2:E325),0),0)</f>
        <v>0</v>
      </c>
      <c r="K325" s="366">
        <f>IFERROR(VLOOKUP($A325,'[6]Mo ta tinh luong - v6'!$B:$L,COLUMNS('[6]Mo ta tinh luong - v6'!$B$2:F325),0),0)</f>
        <v>0</v>
      </c>
      <c r="L325" s="366">
        <f>IFERROR(VLOOKUP($A325,'[6]Mo ta tinh luong - v6'!$B:$L,COLUMNS('[6]Mo ta tinh luong - v6'!$B$2:G325),0),0)</f>
        <v>0</v>
      </c>
      <c r="M325" s="366">
        <f>IFERROR(VLOOKUP($A325,'[6]Mo ta tinh luong - v6'!$B:$L,COLUMNS('[6]Mo ta tinh luong - v6'!$B$2:H325),0),0)</f>
        <v>0</v>
      </c>
      <c r="N325" s="366">
        <f>IFERROR(VLOOKUP($A325,'[6]Mo ta tinh luong - v6'!$B:$L,COLUMNS('[6]Mo ta tinh luong - v6'!$B$2:I325),0),0)</f>
        <v>0</v>
      </c>
      <c r="O325" s="366" t="s">
        <v>316</v>
      </c>
      <c r="P325" s="366" t="s">
        <v>95</v>
      </c>
    </row>
    <row r="326" spans="1:16">
      <c r="A326" s="366" t="s">
        <v>78</v>
      </c>
      <c r="B326" s="366" t="s">
        <v>43</v>
      </c>
      <c r="C326" s="366">
        <v>0</v>
      </c>
      <c r="D326" s="366" t="s">
        <v>13</v>
      </c>
      <c r="E326" s="366" t="str">
        <f t="shared" si="5"/>
        <v>HCM_DT_PTMOI_012</v>
      </c>
      <c r="F326" s="366">
        <f>IFERROR(VLOOKUP($A326,'[6]Mo ta tinh luong - v6'!$B:$L,COLUMNS('[6]Mo ta tinh luong - v6'!$B$2:J326),0),0)</f>
        <v>0</v>
      </c>
      <c r="G326" s="366">
        <f>IFERROR(VLOOKUP($A326,'[6]Mo ta tinh luong - v6'!$B:$L,COLUMNS('[6]Mo ta tinh luong - v6'!$B$2:B326),0),0)</f>
        <v>0</v>
      </c>
      <c r="H326" s="366">
        <f>IFERROR(VLOOKUP($A326,'[6]Mo ta tinh luong - v6'!$B:$L,COLUMNS('[6]Mo ta tinh luong - v6'!$B$2:C326),0),0)</f>
        <v>0</v>
      </c>
      <c r="I326" s="366">
        <f>IFERROR(VLOOKUP($A326,'[6]Mo ta tinh luong - v6'!$B:$L,COLUMNS('[6]Mo ta tinh luong - v6'!$B$2:D326),0),0)</f>
        <v>0</v>
      </c>
      <c r="J326" s="366">
        <f>IFERROR(VLOOKUP($A326,'[6]Mo ta tinh luong - v6'!$B:$L,COLUMNS('[6]Mo ta tinh luong - v6'!$B$2:E326),0),0)</f>
        <v>0</v>
      </c>
      <c r="K326" s="366">
        <f>IFERROR(VLOOKUP($A326,'[6]Mo ta tinh luong - v6'!$B:$L,COLUMNS('[6]Mo ta tinh luong - v6'!$B$2:F326),0),0)</f>
        <v>0</v>
      </c>
      <c r="L326" s="366">
        <f>IFERROR(VLOOKUP($A326,'[6]Mo ta tinh luong - v6'!$B:$L,COLUMNS('[6]Mo ta tinh luong - v6'!$B$2:G326),0),0)</f>
        <v>0</v>
      </c>
      <c r="M326" s="366">
        <f>IFERROR(VLOOKUP($A326,'[6]Mo ta tinh luong - v6'!$B:$L,COLUMNS('[6]Mo ta tinh luong - v6'!$B$2:H326),0),0)</f>
        <v>0</v>
      </c>
      <c r="N326" s="366">
        <f>IFERROR(VLOOKUP($A326,'[6]Mo ta tinh luong - v6'!$B:$L,COLUMNS('[6]Mo ta tinh luong - v6'!$B$2:I326),0),0)</f>
        <v>0</v>
      </c>
      <c r="O326" s="366" t="s">
        <v>316</v>
      </c>
      <c r="P326" s="366" t="s">
        <v>95</v>
      </c>
    </row>
    <row r="327" spans="1:16">
      <c r="A327" s="366" t="s">
        <v>833</v>
      </c>
      <c r="B327" s="366" t="s">
        <v>834</v>
      </c>
      <c r="C327" s="366">
        <v>0</v>
      </c>
      <c r="D327" s="366" t="s">
        <v>13</v>
      </c>
      <c r="E327" s="366" t="str">
        <f t="shared" si="5"/>
        <v>HCM_DT_PTMOI_013</v>
      </c>
      <c r="F327" s="366">
        <f>IFERROR(VLOOKUP($A327,'[6]Mo ta tinh luong - v6'!$B:$L,COLUMNS('[6]Mo ta tinh luong - v6'!$B$2:J327),0),0)</f>
        <v>0</v>
      </c>
      <c r="G327" s="366">
        <f>IFERROR(VLOOKUP($A327,'[6]Mo ta tinh luong - v6'!$B:$L,COLUMNS('[6]Mo ta tinh luong - v6'!$B$2:B327),0),0)</f>
        <v>0</v>
      </c>
      <c r="H327" s="366">
        <f>IFERROR(VLOOKUP($A327,'[6]Mo ta tinh luong - v6'!$B:$L,COLUMNS('[6]Mo ta tinh luong - v6'!$B$2:C327),0),0)</f>
        <v>0</v>
      </c>
      <c r="I327" s="366">
        <f>IFERROR(VLOOKUP($A327,'[6]Mo ta tinh luong - v6'!$B:$L,COLUMNS('[6]Mo ta tinh luong - v6'!$B$2:D327),0),0)</f>
        <v>0</v>
      </c>
      <c r="J327" s="366">
        <f>IFERROR(VLOOKUP($A327,'[6]Mo ta tinh luong - v6'!$B:$L,COLUMNS('[6]Mo ta tinh luong - v6'!$B$2:E327),0),0)</f>
        <v>0</v>
      </c>
      <c r="K327" s="366">
        <f>IFERROR(VLOOKUP($A327,'[6]Mo ta tinh luong - v6'!$B:$L,COLUMNS('[6]Mo ta tinh luong - v6'!$B$2:F327),0),0)</f>
        <v>0</v>
      </c>
      <c r="L327" s="366">
        <f>IFERROR(VLOOKUP($A327,'[6]Mo ta tinh luong - v6'!$B:$L,COLUMNS('[6]Mo ta tinh luong - v6'!$B$2:G327),0),0)</f>
        <v>0</v>
      </c>
      <c r="M327" s="366">
        <f>IFERROR(VLOOKUP($A327,'[6]Mo ta tinh luong - v6'!$B:$L,COLUMNS('[6]Mo ta tinh luong - v6'!$B$2:H327),0),0)</f>
        <v>0</v>
      </c>
      <c r="N327" s="366">
        <f>IFERROR(VLOOKUP($A327,'[6]Mo ta tinh luong - v6'!$B:$L,COLUMNS('[6]Mo ta tinh luong - v6'!$B$2:I327),0),0)</f>
        <v>0</v>
      </c>
      <c r="O327" s="366" t="s">
        <v>316</v>
      </c>
      <c r="P327" s="366" t="s">
        <v>95</v>
      </c>
    </row>
    <row r="328" spans="1:16">
      <c r="A328" s="366" t="s">
        <v>835</v>
      </c>
      <c r="B328" s="366" t="s">
        <v>836</v>
      </c>
      <c r="C328" s="366">
        <v>0</v>
      </c>
      <c r="D328" s="366" t="s">
        <v>13</v>
      </c>
      <c r="E328" s="366" t="str">
        <f t="shared" si="5"/>
        <v>HCM_DT_PTMOI_014</v>
      </c>
      <c r="F328" s="366">
        <f>IFERROR(VLOOKUP($A328,'[6]Mo ta tinh luong - v6'!$B:$L,COLUMNS('[6]Mo ta tinh luong - v6'!$B$2:J328),0),0)</f>
        <v>0</v>
      </c>
      <c r="G328" s="366">
        <f>IFERROR(VLOOKUP($A328,'[6]Mo ta tinh luong - v6'!$B:$L,COLUMNS('[6]Mo ta tinh luong - v6'!$B$2:B328),0),0)</f>
        <v>0</v>
      </c>
      <c r="H328" s="366">
        <f>IFERROR(VLOOKUP($A328,'[6]Mo ta tinh luong - v6'!$B:$L,COLUMNS('[6]Mo ta tinh luong - v6'!$B$2:C328),0),0)</f>
        <v>0</v>
      </c>
      <c r="I328" s="366">
        <f>IFERROR(VLOOKUP($A328,'[6]Mo ta tinh luong - v6'!$B:$L,COLUMNS('[6]Mo ta tinh luong - v6'!$B$2:D328),0),0)</f>
        <v>0</v>
      </c>
      <c r="J328" s="366">
        <f>IFERROR(VLOOKUP($A328,'[6]Mo ta tinh luong - v6'!$B:$L,COLUMNS('[6]Mo ta tinh luong - v6'!$B$2:E328),0),0)</f>
        <v>0</v>
      </c>
      <c r="K328" s="366">
        <f>IFERROR(VLOOKUP($A328,'[6]Mo ta tinh luong - v6'!$B:$L,COLUMNS('[6]Mo ta tinh luong - v6'!$B$2:F328),0),0)</f>
        <v>0</v>
      </c>
      <c r="L328" s="366">
        <f>IFERROR(VLOOKUP($A328,'[6]Mo ta tinh luong - v6'!$B:$L,COLUMNS('[6]Mo ta tinh luong - v6'!$B$2:G328),0),0)</f>
        <v>0</v>
      </c>
      <c r="M328" s="366">
        <f>IFERROR(VLOOKUP($A328,'[6]Mo ta tinh luong - v6'!$B:$L,COLUMNS('[6]Mo ta tinh luong - v6'!$B$2:H328),0),0)</f>
        <v>0</v>
      </c>
      <c r="N328" s="366">
        <f>IFERROR(VLOOKUP($A328,'[6]Mo ta tinh luong - v6'!$B:$L,COLUMNS('[6]Mo ta tinh luong - v6'!$B$2:I328),0),0)</f>
        <v>0</v>
      </c>
      <c r="O328" s="366" t="s">
        <v>316</v>
      </c>
      <c r="P328" s="366" t="s">
        <v>95</v>
      </c>
    </row>
    <row r="329" spans="1:16">
      <c r="A329" s="366" t="s">
        <v>837</v>
      </c>
      <c r="B329" s="366" t="s">
        <v>838</v>
      </c>
      <c r="C329" s="366">
        <v>0</v>
      </c>
      <c r="D329" s="366" t="s">
        <v>13</v>
      </c>
      <c r="E329" s="366" t="str">
        <f t="shared" si="5"/>
        <v>HCM_DT_PTMOI_015</v>
      </c>
      <c r="F329" s="366">
        <f>IFERROR(VLOOKUP($A329,'[6]Mo ta tinh luong - v6'!$B:$L,COLUMNS('[6]Mo ta tinh luong - v6'!$B$2:J329),0),0)</f>
        <v>0</v>
      </c>
      <c r="G329" s="366">
        <f>IFERROR(VLOOKUP($A329,'[6]Mo ta tinh luong - v6'!$B:$L,COLUMNS('[6]Mo ta tinh luong - v6'!$B$2:B329),0),0)</f>
        <v>0</v>
      </c>
      <c r="H329" s="366">
        <f>IFERROR(VLOOKUP($A329,'[6]Mo ta tinh luong - v6'!$B:$L,COLUMNS('[6]Mo ta tinh luong - v6'!$B$2:C329),0),0)</f>
        <v>0</v>
      </c>
      <c r="I329" s="366">
        <f>IFERROR(VLOOKUP($A329,'[6]Mo ta tinh luong - v6'!$B:$L,COLUMNS('[6]Mo ta tinh luong - v6'!$B$2:D329),0),0)</f>
        <v>0</v>
      </c>
      <c r="J329" s="366">
        <f>IFERROR(VLOOKUP($A329,'[6]Mo ta tinh luong - v6'!$B:$L,COLUMNS('[6]Mo ta tinh luong - v6'!$B$2:E329),0),0)</f>
        <v>0</v>
      </c>
      <c r="K329" s="366">
        <f>IFERROR(VLOOKUP($A329,'[6]Mo ta tinh luong - v6'!$B:$L,COLUMNS('[6]Mo ta tinh luong - v6'!$B$2:F329),0),0)</f>
        <v>0</v>
      </c>
      <c r="L329" s="366">
        <f>IFERROR(VLOOKUP($A329,'[6]Mo ta tinh luong - v6'!$B:$L,COLUMNS('[6]Mo ta tinh luong - v6'!$B$2:G329),0),0)</f>
        <v>0</v>
      </c>
      <c r="M329" s="366">
        <f>IFERROR(VLOOKUP($A329,'[6]Mo ta tinh luong - v6'!$B:$L,COLUMNS('[6]Mo ta tinh luong - v6'!$B$2:H329),0),0)</f>
        <v>0</v>
      </c>
      <c r="N329" s="366">
        <f>IFERROR(VLOOKUP($A329,'[6]Mo ta tinh luong - v6'!$B:$L,COLUMNS('[6]Mo ta tinh luong - v6'!$B$2:I329),0),0)</f>
        <v>0</v>
      </c>
      <c r="O329" s="366" t="s">
        <v>316</v>
      </c>
      <c r="P329" s="366" t="s">
        <v>95</v>
      </c>
    </row>
    <row r="330" spans="1:16">
      <c r="A330" s="366" t="s">
        <v>839</v>
      </c>
      <c r="B330" s="366" t="s">
        <v>840</v>
      </c>
      <c r="C330" s="366">
        <v>0</v>
      </c>
      <c r="D330" s="366" t="s">
        <v>13</v>
      </c>
      <c r="E330" s="366" t="str">
        <f t="shared" si="5"/>
        <v>HCM_DT_PTMOI_016</v>
      </c>
      <c r="F330" s="366">
        <f>IFERROR(VLOOKUP($A330,'[6]Mo ta tinh luong - v6'!$B:$L,COLUMNS('[6]Mo ta tinh luong - v6'!$B$2:J330),0),0)</f>
        <v>0</v>
      </c>
      <c r="G330" s="366">
        <f>IFERROR(VLOOKUP($A330,'[6]Mo ta tinh luong - v6'!$B:$L,COLUMNS('[6]Mo ta tinh luong - v6'!$B$2:B330),0),0)</f>
        <v>0</v>
      </c>
      <c r="H330" s="366">
        <f>IFERROR(VLOOKUP($A330,'[6]Mo ta tinh luong - v6'!$B:$L,COLUMNS('[6]Mo ta tinh luong - v6'!$B$2:C330),0),0)</f>
        <v>0</v>
      </c>
      <c r="I330" s="366">
        <f>IFERROR(VLOOKUP($A330,'[6]Mo ta tinh luong - v6'!$B:$L,COLUMNS('[6]Mo ta tinh luong - v6'!$B$2:D330),0),0)</f>
        <v>0</v>
      </c>
      <c r="J330" s="366">
        <f>IFERROR(VLOOKUP($A330,'[6]Mo ta tinh luong - v6'!$B:$L,COLUMNS('[6]Mo ta tinh luong - v6'!$B$2:E330),0),0)</f>
        <v>0</v>
      </c>
      <c r="K330" s="366">
        <f>IFERROR(VLOOKUP($A330,'[6]Mo ta tinh luong - v6'!$B:$L,COLUMNS('[6]Mo ta tinh luong - v6'!$B$2:F330),0),0)</f>
        <v>0</v>
      </c>
      <c r="L330" s="366">
        <f>IFERROR(VLOOKUP($A330,'[6]Mo ta tinh luong - v6'!$B:$L,COLUMNS('[6]Mo ta tinh luong - v6'!$B$2:G330),0),0)</f>
        <v>0</v>
      </c>
      <c r="M330" s="366">
        <f>IFERROR(VLOOKUP($A330,'[6]Mo ta tinh luong - v6'!$B:$L,COLUMNS('[6]Mo ta tinh luong - v6'!$B$2:H330),0),0)</f>
        <v>0</v>
      </c>
      <c r="N330" s="366">
        <f>IFERROR(VLOOKUP($A330,'[6]Mo ta tinh luong - v6'!$B:$L,COLUMNS('[6]Mo ta tinh luong - v6'!$B$2:I330),0),0)</f>
        <v>0</v>
      </c>
      <c r="O330" s="366" t="s">
        <v>316</v>
      </c>
      <c r="P330" s="366" t="s">
        <v>95</v>
      </c>
    </row>
    <row r="331" spans="1:16">
      <c r="A331" s="366" t="s">
        <v>841</v>
      </c>
      <c r="B331" s="366" t="s">
        <v>842</v>
      </c>
      <c r="C331" s="366">
        <v>0</v>
      </c>
      <c r="D331" s="366" t="s">
        <v>13</v>
      </c>
      <c r="E331" s="366" t="str">
        <f t="shared" si="5"/>
        <v>HCM_DT_PTMOI_017</v>
      </c>
      <c r="F331" s="366">
        <f>IFERROR(VLOOKUP($A331,'[6]Mo ta tinh luong - v6'!$B:$L,COLUMNS('[6]Mo ta tinh luong - v6'!$B$2:J331),0),0)</f>
        <v>0</v>
      </c>
      <c r="G331" s="366">
        <f>IFERROR(VLOOKUP($A331,'[6]Mo ta tinh luong - v6'!$B:$L,COLUMNS('[6]Mo ta tinh luong - v6'!$B$2:B331),0),0)</f>
        <v>0</v>
      </c>
      <c r="H331" s="366">
        <f>IFERROR(VLOOKUP($A331,'[6]Mo ta tinh luong - v6'!$B:$L,COLUMNS('[6]Mo ta tinh luong - v6'!$B$2:C331),0),0)</f>
        <v>0</v>
      </c>
      <c r="I331" s="366">
        <f>IFERROR(VLOOKUP($A331,'[6]Mo ta tinh luong - v6'!$B:$L,COLUMNS('[6]Mo ta tinh luong - v6'!$B$2:D331),0),0)</f>
        <v>0</v>
      </c>
      <c r="J331" s="366">
        <f>IFERROR(VLOOKUP($A331,'[6]Mo ta tinh luong - v6'!$B:$L,COLUMNS('[6]Mo ta tinh luong - v6'!$B$2:E331),0),0)</f>
        <v>0</v>
      </c>
      <c r="K331" s="366">
        <f>IFERROR(VLOOKUP($A331,'[6]Mo ta tinh luong - v6'!$B:$L,COLUMNS('[6]Mo ta tinh luong - v6'!$B$2:F331),0),0)</f>
        <v>0</v>
      </c>
      <c r="L331" s="366">
        <f>IFERROR(VLOOKUP($A331,'[6]Mo ta tinh luong - v6'!$B:$L,COLUMNS('[6]Mo ta tinh luong - v6'!$B$2:G331),0),0)</f>
        <v>0</v>
      </c>
      <c r="M331" s="366">
        <f>IFERROR(VLOOKUP($A331,'[6]Mo ta tinh luong - v6'!$B:$L,COLUMNS('[6]Mo ta tinh luong - v6'!$B$2:H331),0),0)</f>
        <v>0</v>
      </c>
      <c r="N331" s="366">
        <f>IFERROR(VLOOKUP($A331,'[6]Mo ta tinh luong - v6'!$B:$L,COLUMNS('[6]Mo ta tinh luong - v6'!$B$2:I331),0),0)</f>
        <v>0</v>
      </c>
      <c r="O331" s="366" t="s">
        <v>316</v>
      </c>
      <c r="P331" s="366" t="s">
        <v>95</v>
      </c>
    </row>
    <row r="332" spans="1:16">
      <c r="A332" s="366" t="s">
        <v>843</v>
      </c>
      <c r="B332" s="366" t="s">
        <v>844</v>
      </c>
      <c r="C332" s="366">
        <v>0</v>
      </c>
      <c r="D332" s="366" t="s">
        <v>13</v>
      </c>
      <c r="E332" s="366" t="str">
        <f t="shared" si="5"/>
        <v>HCM_DT_PTMOI_018</v>
      </c>
      <c r="F332" s="366">
        <f>IFERROR(VLOOKUP($A332,'[6]Mo ta tinh luong - v6'!$B:$L,COLUMNS('[6]Mo ta tinh luong - v6'!$B$2:J332),0),0)</f>
        <v>0</v>
      </c>
      <c r="G332" s="366">
        <f>IFERROR(VLOOKUP($A332,'[6]Mo ta tinh luong - v6'!$B:$L,COLUMNS('[6]Mo ta tinh luong - v6'!$B$2:B332),0),0)</f>
        <v>0</v>
      </c>
      <c r="H332" s="366">
        <f>IFERROR(VLOOKUP($A332,'[6]Mo ta tinh luong - v6'!$B:$L,COLUMNS('[6]Mo ta tinh luong - v6'!$B$2:C332),0),0)</f>
        <v>0</v>
      </c>
      <c r="I332" s="366">
        <f>IFERROR(VLOOKUP($A332,'[6]Mo ta tinh luong - v6'!$B:$L,COLUMNS('[6]Mo ta tinh luong - v6'!$B$2:D332),0),0)</f>
        <v>0</v>
      </c>
      <c r="J332" s="366">
        <f>IFERROR(VLOOKUP($A332,'[6]Mo ta tinh luong - v6'!$B:$L,COLUMNS('[6]Mo ta tinh luong - v6'!$B$2:E332),0),0)</f>
        <v>0</v>
      </c>
      <c r="K332" s="366">
        <f>IFERROR(VLOOKUP($A332,'[6]Mo ta tinh luong - v6'!$B:$L,COLUMNS('[6]Mo ta tinh luong - v6'!$B$2:F332),0),0)</f>
        <v>0</v>
      </c>
      <c r="L332" s="366">
        <f>IFERROR(VLOOKUP($A332,'[6]Mo ta tinh luong - v6'!$B:$L,COLUMNS('[6]Mo ta tinh luong - v6'!$B$2:G332),0),0)</f>
        <v>0</v>
      </c>
      <c r="M332" s="366">
        <f>IFERROR(VLOOKUP($A332,'[6]Mo ta tinh luong - v6'!$B:$L,COLUMNS('[6]Mo ta tinh luong - v6'!$B$2:H332),0),0)</f>
        <v>0</v>
      </c>
      <c r="N332" s="366">
        <f>IFERROR(VLOOKUP($A332,'[6]Mo ta tinh luong - v6'!$B:$L,COLUMNS('[6]Mo ta tinh luong - v6'!$B$2:I332),0),0)</f>
        <v>0</v>
      </c>
      <c r="O332" s="366" t="s">
        <v>316</v>
      </c>
      <c r="P332" s="366" t="s">
        <v>95</v>
      </c>
    </row>
    <row r="333" spans="1:16">
      <c r="A333" s="366" t="s">
        <v>845</v>
      </c>
      <c r="B333" s="366" t="s">
        <v>846</v>
      </c>
      <c r="C333" s="366">
        <v>0</v>
      </c>
      <c r="D333" s="366" t="s">
        <v>13</v>
      </c>
      <c r="E333" s="366" t="str">
        <f t="shared" si="5"/>
        <v>HCM_DT_PTMOI_019</v>
      </c>
      <c r="F333" s="366">
        <f>IFERROR(VLOOKUP($A333,'[6]Mo ta tinh luong - v6'!$B:$L,COLUMNS('[6]Mo ta tinh luong - v6'!$B$2:J333),0),0)</f>
        <v>0</v>
      </c>
      <c r="G333" s="366">
        <f>IFERROR(VLOOKUP($A333,'[6]Mo ta tinh luong - v6'!$B:$L,COLUMNS('[6]Mo ta tinh luong - v6'!$B$2:B333),0),0)</f>
        <v>0</v>
      </c>
      <c r="H333" s="366">
        <f>IFERROR(VLOOKUP($A333,'[6]Mo ta tinh luong - v6'!$B:$L,COLUMNS('[6]Mo ta tinh luong - v6'!$B$2:C333),0),0)</f>
        <v>0</v>
      </c>
      <c r="I333" s="366">
        <f>IFERROR(VLOOKUP($A333,'[6]Mo ta tinh luong - v6'!$B:$L,COLUMNS('[6]Mo ta tinh luong - v6'!$B$2:D333),0),0)</f>
        <v>0</v>
      </c>
      <c r="J333" s="366">
        <f>IFERROR(VLOOKUP($A333,'[6]Mo ta tinh luong - v6'!$B:$L,COLUMNS('[6]Mo ta tinh luong - v6'!$B$2:E333),0),0)</f>
        <v>0</v>
      </c>
      <c r="K333" s="366">
        <f>IFERROR(VLOOKUP($A333,'[6]Mo ta tinh luong - v6'!$B:$L,COLUMNS('[6]Mo ta tinh luong - v6'!$B$2:F333),0),0)</f>
        <v>0</v>
      </c>
      <c r="L333" s="366">
        <f>IFERROR(VLOOKUP($A333,'[6]Mo ta tinh luong - v6'!$B:$L,COLUMNS('[6]Mo ta tinh luong - v6'!$B$2:G333),0),0)</f>
        <v>0</v>
      </c>
      <c r="M333" s="366">
        <f>IFERROR(VLOOKUP($A333,'[6]Mo ta tinh luong - v6'!$B:$L,COLUMNS('[6]Mo ta tinh luong - v6'!$B$2:H333),0),0)</f>
        <v>0</v>
      </c>
      <c r="N333" s="366">
        <f>IFERROR(VLOOKUP($A333,'[6]Mo ta tinh luong - v6'!$B:$L,COLUMNS('[6]Mo ta tinh luong - v6'!$B$2:I333),0),0)</f>
        <v>0</v>
      </c>
      <c r="O333" s="366" t="s">
        <v>316</v>
      </c>
      <c r="P333" s="366" t="s">
        <v>95</v>
      </c>
    </row>
    <row r="334" spans="1:16">
      <c r="A334" s="366" t="s">
        <v>847</v>
      </c>
      <c r="B334" s="366" t="s">
        <v>848</v>
      </c>
      <c r="C334" s="366">
        <v>0</v>
      </c>
      <c r="D334" s="366" t="s">
        <v>13</v>
      </c>
      <c r="E334" s="366" t="str">
        <f t="shared" si="5"/>
        <v>HCM_DT_PTMOI_020</v>
      </c>
      <c r="F334" s="366">
        <f>IFERROR(VLOOKUP($A334,'[6]Mo ta tinh luong - v6'!$B:$L,COLUMNS('[6]Mo ta tinh luong - v6'!$B$2:J334),0),0)</f>
        <v>0</v>
      </c>
      <c r="G334" s="366">
        <f>IFERROR(VLOOKUP($A334,'[6]Mo ta tinh luong - v6'!$B:$L,COLUMNS('[6]Mo ta tinh luong - v6'!$B$2:B334),0),0)</f>
        <v>0</v>
      </c>
      <c r="H334" s="366">
        <f>IFERROR(VLOOKUP($A334,'[6]Mo ta tinh luong - v6'!$B:$L,COLUMNS('[6]Mo ta tinh luong - v6'!$B$2:C334),0),0)</f>
        <v>0</v>
      </c>
      <c r="I334" s="366">
        <f>IFERROR(VLOOKUP($A334,'[6]Mo ta tinh luong - v6'!$B:$L,COLUMNS('[6]Mo ta tinh luong - v6'!$B$2:D334),0),0)</f>
        <v>0</v>
      </c>
      <c r="J334" s="366">
        <f>IFERROR(VLOOKUP($A334,'[6]Mo ta tinh luong - v6'!$B:$L,COLUMNS('[6]Mo ta tinh luong - v6'!$B$2:E334),0),0)</f>
        <v>0</v>
      </c>
      <c r="K334" s="366">
        <f>IFERROR(VLOOKUP($A334,'[6]Mo ta tinh luong - v6'!$B:$L,COLUMNS('[6]Mo ta tinh luong - v6'!$B$2:F334),0),0)</f>
        <v>0</v>
      </c>
      <c r="L334" s="366">
        <f>IFERROR(VLOOKUP($A334,'[6]Mo ta tinh luong - v6'!$B:$L,COLUMNS('[6]Mo ta tinh luong - v6'!$B$2:G334),0),0)</f>
        <v>0</v>
      </c>
      <c r="M334" s="366">
        <f>IFERROR(VLOOKUP($A334,'[6]Mo ta tinh luong - v6'!$B:$L,COLUMNS('[6]Mo ta tinh luong - v6'!$B$2:H334),0),0)</f>
        <v>0</v>
      </c>
      <c r="N334" s="366">
        <f>IFERROR(VLOOKUP($A334,'[6]Mo ta tinh luong - v6'!$B:$L,COLUMNS('[6]Mo ta tinh luong - v6'!$B$2:I334),0),0)</f>
        <v>0</v>
      </c>
      <c r="O334" s="366" t="s">
        <v>316</v>
      </c>
      <c r="P334" s="366" t="s">
        <v>95</v>
      </c>
    </row>
    <row r="335" spans="1:16">
      <c r="A335" s="366" t="s">
        <v>92</v>
      </c>
      <c r="B335" s="366" t="s">
        <v>63</v>
      </c>
      <c r="C335" s="366" t="s">
        <v>1264</v>
      </c>
      <c r="D335" s="366" t="s">
        <v>13</v>
      </c>
      <c r="E335" s="366" t="str">
        <f t="shared" si="5"/>
        <v>HCM_DT_PTMOI_021</v>
      </c>
      <c r="F335" s="366">
        <f>IFERROR(VLOOKUP($A335,'[6]Mo ta tinh luong - v6'!$B:$L,COLUMNS('[6]Mo ta tinh luong - v6'!$B$2:J335),0),0)</f>
        <v>20</v>
      </c>
      <c r="G335" s="366" t="str">
        <f>IFERROR(VLOOKUP($A335,'[6]Mo ta tinh luong - v6'!$B:$L,COLUMNS('[6]Mo ta tinh luong - v6'!$B$2:B335),0),0)</f>
        <v>HCM_DT_PTMOI_021</v>
      </c>
      <c r="H335" s="366" t="str">
        <f>IFERROR(VLOOKUP($A335,'[6]Mo ta tinh luong - v6'!$B:$L,COLUMNS('[6]Mo ta tinh luong - v6'!$B$2:C335),0),0)</f>
        <v xml:space="preserve"> Doanh thu phát triển mới</v>
      </c>
      <c r="I335" s="366" t="str">
        <f>IFERROR(VLOOKUP($A335,'[6]Mo ta tinh luong - v6'!$B:$L,COLUMNS('[6]Mo ta tinh luong - v6'!$B$2:D335),0),0)</f>
        <v>PGĐ PKHDN/PBHKV, TT/NV KDĐB, NV QLĐB, CHT/GDV, 
PS, TT/NV KDOL, AS, NV QLĐBán, TL/Am,
Tổ Trưởng Tổ KDOL,
TT/NV OB/Telesale</v>
      </c>
      <c r="J335" s="366" t="str">
        <f>IFERROR(VLOOKUP($A335,'[6]Mo ta tinh luong - v6'!$B:$L,COLUMNS('[6]Mo ta tinh luong - v6'!$B$2:E335),0),0)</f>
        <v>Tùng, Thủy, Tuyền</v>
      </c>
      <c r="K335" s="366" t="str">
        <f>IFERROR(VLOOKUP($A335,'[6]Mo ta tinh luong - v6'!$B:$L,COLUMNS('[6]Mo ta tinh luong - v6'!$B$2:F335),0),0)</f>
        <v>PĐH - Phương, Cường, Trâm, Thủy</v>
      </c>
      <c r="L335" s="366" t="str">
        <f>IFERROR(VLOOKUP($A335,'[6]Mo ta tinh luong - v6'!$B:$L,COLUMNS('[6]Mo ta tinh luong - v6'!$B$2:G335),0),0)</f>
        <v>ID430  - Web 123</v>
      </c>
      <c r="M335" s="366" t="str">
        <f>IFERROR(VLOOKUP($A335,'[6]Mo ta tinh luong - v6'!$B:$L,COLUMNS('[6]Mo ta tinh luong - v6'!$B$2:H335),0),0)</f>
        <v>Doanh thu PTM quy đổi thực hiện trong tháng (tất cả dịch vụ)</v>
      </c>
      <c r="N335" s="366" t="str">
        <f>IFERROR(VLOOKUP($A335,'[6]Mo ta tinh luong - v6'!$B:$L,COLUMNS('[6]Mo ta tinh luong - v6'!$B$2:I335),0),0)</f>
        <v xml:space="preserve">- Lấy số liệu PTM trên ID430 (dữ liêu được tổng hợp từ ĐHSXKD, CCBS SMCS, SMRS, Digishop, CCOS)
Ghi chú:Các đơn vị đối soát sản lượng. Căn cú sản lượng đã được đối soát, PKTNV tinh doanh thu PTM theo quy định của TTKD HCM.
</v>
      </c>
      <c r="O335" s="366" t="s">
        <v>316</v>
      </c>
      <c r="P335" s="366" t="s">
        <v>95</v>
      </c>
    </row>
    <row r="336" spans="1:16">
      <c r="A336" s="366" t="s">
        <v>849</v>
      </c>
      <c r="B336" s="366" t="s">
        <v>850</v>
      </c>
      <c r="C336" s="366">
        <v>0</v>
      </c>
      <c r="D336" s="366" t="s">
        <v>13</v>
      </c>
      <c r="E336" s="366" t="str">
        <f t="shared" si="5"/>
        <v>HCM_DT_PTMOI_022</v>
      </c>
      <c r="F336" s="366">
        <f>IFERROR(VLOOKUP($A336,'[6]Mo ta tinh luong - v6'!$B:$L,COLUMNS('[6]Mo ta tinh luong - v6'!$B$2:J336),0),0)</f>
        <v>0</v>
      </c>
      <c r="G336" s="366">
        <f>IFERROR(VLOOKUP($A336,'[6]Mo ta tinh luong - v6'!$B:$L,COLUMNS('[6]Mo ta tinh luong - v6'!$B$2:B336),0),0)</f>
        <v>0</v>
      </c>
      <c r="H336" s="366">
        <f>IFERROR(VLOOKUP($A336,'[6]Mo ta tinh luong - v6'!$B:$L,COLUMNS('[6]Mo ta tinh luong - v6'!$B$2:C336),0),0)</f>
        <v>0</v>
      </c>
      <c r="I336" s="366">
        <f>IFERROR(VLOOKUP($A336,'[6]Mo ta tinh luong - v6'!$B:$L,COLUMNS('[6]Mo ta tinh luong - v6'!$B$2:D336),0),0)</f>
        <v>0</v>
      </c>
      <c r="J336" s="366">
        <f>IFERROR(VLOOKUP($A336,'[6]Mo ta tinh luong - v6'!$B:$L,COLUMNS('[6]Mo ta tinh luong - v6'!$B$2:E336),0),0)</f>
        <v>0</v>
      </c>
      <c r="K336" s="366">
        <f>IFERROR(VLOOKUP($A336,'[6]Mo ta tinh luong - v6'!$B:$L,COLUMNS('[6]Mo ta tinh luong - v6'!$B$2:F336),0),0)</f>
        <v>0</v>
      </c>
      <c r="L336" s="366">
        <f>IFERROR(VLOOKUP($A336,'[6]Mo ta tinh luong - v6'!$B:$L,COLUMNS('[6]Mo ta tinh luong - v6'!$B$2:G336),0),0)</f>
        <v>0</v>
      </c>
      <c r="M336" s="366">
        <f>IFERROR(VLOOKUP($A336,'[6]Mo ta tinh luong - v6'!$B:$L,COLUMNS('[6]Mo ta tinh luong - v6'!$B$2:H336),0),0)</f>
        <v>0</v>
      </c>
      <c r="N336" s="366">
        <f>IFERROR(VLOOKUP($A336,'[6]Mo ta tinh luong - v6'!$B:$L,COLUMNS('[6]Mo ta tinh luong - v6'!$B$2:I336),0),0)</f>
        <v>0</v>
      </c>
      <c r="O336" s="366" t="s">
        <v>316</v>
      </c>
      <c r="P336" s="366" t="s">
        <v>95</v>
      </c>
    </row>
    <row r="337" spans="1:16">
      <c r="A337" s="366" t="s">
        <v>851</v>
      </c>
      <c r="B337" s="366" t="s">
        <v>852</v>
      </c>
      <c r="C337" s="366">
        <v>0</v>
      </c>
      <c r="D337" s="366" t="s">
        <v>13</v>
      </c>
      <c r="E337" s="366" t="str">
        <f t="shared" si="5"/>
        <v>HCM_DT_PTMOI_023</v>
      </c>
      <c r="F337" s="366">
        <f>IFERROR(VLOOKUP($A337,'[6]Mo ta tinh luong - v6'!$B:$L,COLUMNS('[6]Mo ta tinh luong - v6'!$B$2:J337),0),0)</f>
        <v>0</v>
      </c>
      <c r="G337" s="366">
        <f>IFERROR(VLOOKUP($A337,'[6]Mo ta tinh luong - v6'!$B:$L,COLUMNS('[6]Mo ta tinh luong - v6'!$B$2:B337),0),0)</f>
        <v>0</v>
      </c>
      <c r="H337" s="366">
        <f>IFERROR(VLOOKUP($A337,'[6]Mo ta tinh luong - v6'!$B:$L,COLUMNS('[6]Mo ta tinh luong - v6'!$B$2:C337),0),0)</f>
        <v>0</v>
      </c>
      <c r="I337" s="366">
        <f>IFERROR(VLOOKUP($A337,'[6]Mo ta tinh luong - v6'!$B:$L,COLUMNS('[6]Mo ta tinh luong - v6'!$B$2:D337),0),0)</f>
        <v>0</v>
      </c>
      <c r="J337" s="366">
        <f>IFERROR(VLOOKUP($A337,'[6]Mo ta tinh luong - v6'!$B:$L,COLUMNS('[6]Mo ta tinh luong - v6'!$B$2:E337),0),0)</f>
        <v>0</v>
      </c>
      <c r="K337" s="366">
        <f>IFERROR(VLOOKUP($A337,'[6]Mo ta tinh luong - v6'!$B:$L,COLUMNS('[6]Mo ta tinh luong - v6'!$B$2:F337),0),0)</f>
        <v>0</v>
      </c>
      <c r="L337" s="366">
        <f>IFERROR(VLOOKUP($A337,'[6]Mo ta tinh luong - v6'!$B:$L,COLUMNS('[6]Mo ta tinh luong - v6'!$B$2:G337),0),0)</f>
        <v>0</v>
      </c>
      <c r="M337" s="366">
        <f>IFERROR(VLOOKUP($A337,'[6]Mo ta tinh luong - v6'!$B:$L,COLUMNS('[6]Mo ta tinh luong - v6'!$B$2:H337),0),0)</f>
        <v>0</v>
      </c>
      <c r="N337" s="366">
        <f>IFERROR(VLOOKUP($A337,'[6]Mo ta tinh luong - v6'!$B:$L,COLUMNS('[6]Mo ta tinh luong - v6'!$B$2:I337),0),0)</f>
        <v>0</v>
      </c>
      <c r="O337" s="366" t="s">
        <v>316</v>
      </c>
      <c r="P337" s="366" t="s">
        <v>95</v>
      </c>
    </row>
    <row r="338" spans="1:16">
      <c r="A338" s="366" t="s">
        <v>853</v>
      </c>
      <c r="B338" s="366" t="s">
        <v>854</v>
      </c>
      <c r="C338" s="366">
        <v>0</v>
      </c>
      <c r="D338" s="366" t="s">
        <v>13</v>
      </c>
      <c r="E338" s="366" t="str">
        <f t="shared" si="5"/>
        <v>HCM_DT_PTMOI_024</v>
      </c>
      <c r="F338" s="366">
        <f>IFERROR(VLOOKUP($A338,'[6]Mo ta tinh luong - v6'!$B:$L,COLUMNS('[6]Mo ta tinh luong - v6'!$B$2:J338),0),0)</f>
        <v>0</v>
      </c>
      <c r="G338" s="366">
        <f>IFERROR(VLOOKUP($A338,'[6]Mo ta tinh luong - v6'!$B:$L,COLUMNS('[6]Mo ta tinh luong - v6'!$B$2:B338),0),0)</f>
        <v>0</v>
      </c>
      <c r="H338" s="366">
        <f>IFERROR(VLOOKUP($A338,'[6]Mo ta tinh luong - v6'!$B:$L,COLUMNS('[6]Mo ta tinh luong - v6'!$B$2:C338),0),0)</f>
        <v>0</v>
      </c>
      <c r="I338" s="366">
        <f>IFERROR(VLOOKUP($A338,'[6]Mo ta tinh luong - v6'!$B:$L,COLUMNS('[6]Mo ta tinh luong - v6'!$B$2:D338),0),0)</f>
        <v>0</v>
      </c>
      <c r="J338" s="366">
        <f>IFERROR(VLOOKUP($A338,'[6]Mo ta tinh luong - v6'!$B:$L,COLUMNS('[6]Mo ta tinh luong - v6'!$B$2:E338),0),0)</f>
        <v>0</v>
      </c>
      <c r="K338" s="366">
        <f>IFERROR(VLOOKUP($A338,'[6]Mo ta tinh luong - v6'!$B:$L,COLUMNS('[6]Mo ta tinh luong - v6'!$B$2:F338),0),0)</f>
        <v>0</v>
      </c>
      <c r="L338" s="366">
        <f>IFERROR(VLOOKUP($A338,'[6]Mo ta tinh luong - v6'!$B:$L,COLUMNS('[6]Mo ta tinh luong - v6'!$B$2:G338),0),0)</f>
        <v>0</v>
      </c>
      <c r="M338" s="366">
        <f>IFERROR(VLOOKUP($A338,'[6]Mo ta tinh luong - v6'!$B:$L,COLUMNS('[6]Mo ta tinh luong - v6'!$B$2:H338),0),0)</f>
        <v>0</v>
      </c>
      <c r="N338" s="366">
        <f>IFERROR(VLOOKUP($A338,'[6]Mo ta tinh luong - v6'!$B:$L,COLUMNS('[6]Mo ta tinh luong - v6'!$B$2:I338),0),0)</f>
        <v>0</v>
      </c>
      <c r="O338" s="366" t="s">
        <v>316</v>
      </c>
      <c r="P338" s="366" t="s">
        <v>95</v>
      </c>
    </row>
    <row r="339" spans="1:16">
      <c r="A339" s="366" t="s">
        <v>855</v>
      </c>
      <c r="B339" s="366" t="s">
        <v>856</v>
      </c>
      <c r="C339" s="366">
        <v>0</v>
      </c>
      <c r="D339" s="366" t="s">
        <v>13</v>
      </c>
      <c r="E339" s="366" t="str">
        <f t="shared" si="5"/>
        <v>HCM_DT_PTMOI_025</v>
      </c>
      <c r="F339" s="366">
        <f>IFERROR(VLOOKUP($A339,'[6]Mo ta tinh luong - v6'!$B:$L,COLUMNS('[6]Mo ta tinh luong - v6'!$B$2:J339),0),0)</f>
        <v>0</v>
      </c>
      <c r="G339" s="366">
        <f>IFERROR(VLOOKUP($A339,'[6]Mo ta tinh luong - v6'!$B:$L,COLUMNS('[6]Mo ta tinh luong - v6'!$B$2:B339),0),0)</f>
        <v>0</v>
      </c>
      <c r="H339" s="366">
        <f>IFERROR(VLOOKUP($A339,'[6]Mo ta tinh luong - v6'!$B:$L,COLUMNS('[6]Mo ta tinh luong - v6'!$B$2:C339),0),0)</f>
        <v>0</v>
      </c>
      <c r="I339" s="366">
        <f>IFERROR(VLOOKUP($A339,'[6]Mo ta tinh luong - v6'!$B:$L,COLUMNS('[6]Mo ta tinh luong - v6'!$B$2:D339),0),0)</f>
        <v>0</v>
      </c>
      <c r="J339" s="366">
        <f>IFERROR(VLOOKUP($A339,'[6]Mo ta tinh luong - v6'!$B:$L,COLUMNS('[6]Mo ta tinh luong - v6'!$B$2:E339),0),0)</f>
        <v>0</v>
      </c>
      <c r="K339" s="366">
        <f>IFERROR(VLOOKUP($A339,'[6]Mo ta tinh luong - v6'!$B:$L,COLUMNS('[6]Mo ta tinh luong - v6'!$B$2:F339),0),0)</f>
        <v>0</v>
      </c>
      <c r="L339" s="366">
        <f>IFERROR(VLOOKUP($A339,'[6]Mo ta tinh luong - v6'!$B:$L,COLUMNS('[6]Mo ta tinh luong - v6'!$B$2:G339),0),0)</f>
        <v>0</v>
      </c>
      <c r="M339" s="366">
        <f>IFERROR(VLOOKUP($A339,'[6]Mo ta tinh luong - v6'!$B:$L,COLUMNS('[6]Mo ta tinh luong - v6'!$B$2:H339),0),0)</f>
        <v>0</v>
      </c>
      <c r="N339" s="366">
        <f>IFERROR(VLOOKUP($A339,'[6]Mo ta tinh luong - v6'!$B:$L,COLUMNS('[6]Mo ta tinh luong - v6'!$B$2:I339),0),0)</f>
        <v>0</v>
      </c>
      <c r="O339" s="366" t="s">
        <v>316</v>
      </c>
      <c r="P339" s="366" t="s">
        <v>95</v>
      </c>
    </row>
    <row r="340" spans="1:16">
      <c r="A340" s="366" t="s">
        <v>857</v>
      </c>
      <c r="B340" s="366" t="s">
        <v>858</v>
      </c>
      <c r="C340" s="366">
        <v>0</v>
      </c>
      <c r="D340" s="366" t="s">
        <v>13</v>
      </c>
      <c r="E340" s="366" t="str">
        <f t="shared" si="5"/>
        <v>HCM_DT_PTMOI_026</v>
      </c>
      <c r="F340" s="366">
        <f>IFERROR(VLOOKUP($A340,'[6]Mo ta tinh luong - v6'!$B:$L,COLUMNS('[6]Mo ta tinh luong - v6'!$B$2:J340),0),0)</f>
        <v>0</v>
      </c>
      <c r="G340" s="366">
        <f>IFERROR(VLOOKUP($A340,'[6]Mo ta tinh luong - v6'!$B:$L,COLUMNS('[6]Mo ta tinh luong - v6'!$B$2:B340),0),0)</f>
        <v>0</v>
      </c>
      <c r="H340" s="366">
        <f>IFERROR(VLOOKUP($A340,'[6]Mo ta tinh luong - v6'!$B:$L,COLUMNS('[6]Mo ta tinh luong - v6'!$B$2:C340),0),0)</f>
        <v>0</v>
      </c>
      <c r="I340" s="366">
        <f>IFERROR(VLOOKUP($A340,'[6]Mo ta tinh luong - v6'!$B:$L,COLUMNS('[6]Mo ta tinh luong - v6'!$B$2:D340),0),0)</f>
        <v>0</v>
      </c>
      <c r="J340" s="366">
        <f>IFERROR(VLOOKUP($A340,'[6]Mo ta tinh luong - v6'!$B:$L,COLUMNS('[6]Mo ta tinh luong - v6'!$B$2:E340),0),0)</f>
        <v>0</v>
      </c>
      <c r="K340" s="366">
        <f>IFERROR(VLOOKUP($A340,'[6]Mo ta tinh luong - v6'!$B:$L,COLUMNS('[6]Mo ta tinh luong - v6'!$B$2:F340),0),0)</f>
        <v>0</v>
      </c>
      <c r="L340" s="366">
        <f>IFERROR(VLOOKUP($A340,'[6]Mo ta tinh luong - v6'!$B:$L,COLUMNS('[6]Mo ta tinh luong - v6'!$B$2:G340),0),0)</f>
        <v>0</v>
      </c>
      <c r="M340" s="366">
        <f>IFERROR(VLOOKUP($A340,'[6]Mo ta tinh luong - v6'!$B:$L,COLUMNS('[6]Mo ta tinh luong - v6'!$B$2:H340),0),0)</f>
        <v>0</v>
      </c>
      <c r="N340" s="366">
        <f>IFERROR(VLOOKUP($A340,'[6]Mo ta tinh luong - v6'!$B:$L,COLUMNS('[6]Mo ta tinh luong - v6'!$B$2:I340),0),0)</f>
        <v>0</v>
      </c>
      <c r="O340" s="366" t="s">
        <v>316</v>
      </c>
      <c r="P340" s="366" t="s">
        <v>95</v>
      </c>
    </row>
    <row r="341" spans="1:16">
      <c r="A341" s="366" t="s">
        <v>859</v>
      </c>
      <c r="B341" s="366" t="s">
        <v>860</v>
      </c>
      <c r="C341" s="366">
        <v>0</v>
      </c>
      <c r="D341" s="366" t="s">
        <v>13</v>
      </c>
      <c r="E341" s="366" t="str">
        <f t="shared" si="5"/>
        <v>HCM_DT_PTMOI_027</v>
      </c>
      <c r="F341" s="366">
        <f>IFERROR(VLOOKUP($A341,'[6]Mo ta tinh luong - v6'!$B:$L,COLUMNS('[6]Mo ta tinh luong - v6'!$B$2:J341),0),0)</f>
        <v>0</v>
      </c>
      <c r="G341" s="366">
        <f>IFERROR(VLOOKUP($A341,'[6]Mo ta tinh luong - v6'!$B:$L,COLUMNS('[6]Mo ta tinh luong - v6'!$B$2:B341),0),0)</f>
        <v>0</v>
      </c>
      <c r="H341" s="366">
        <f>IFERROR(VLOOKUP($A341,'[6]Mo ta tinh luong - v6'!$B:$L,COLUMNS('[6]Mo ta tinh luong - v6'!$B$2:C341),0),0)</f>
        <v>0</v>
      </c>
      <c r="I341" s="366">
        <f>IFERROR(VLOOKUP($A341,'[6]Mo ta tinh luong - v6'!$B:$L,COLUMNS('[6]Mo ta tinh luong - v6'!$B$2:D341),0),0)</f>
        <v>0</v>
      </c>
      <c r="J341" s="366">
        <f>IFERROR(VLOOKUP($A341,'[6]Mo ta tinh luong - v6'!$B:$L,COLUMNS('[6]Mo ta tinh luong - v6'!$B$2:E341),0),0)</f>
        <v>0</v>
      </c>
      <c r="K341" s="366">
        <f>IFERROR(VLOOKUP($A341,'[6]Mo ta tinh luong - v6'!$B:$L,COLUMNS('[6]Mo ta tinh luong - v6'!$B$2:F341),0),0)</f>
        <v>0</v>
      </c>
      <c r="L341" s="366">
        <f>IFERROR(VLOOKUP($A341,'[6]Mo ta tinh luong - v6'!$B:$L,COLUMNS('[6]Mo ta tinh luong - v6'!$B$2:G341),0),0)</f>
        <v>0</v>
      </c>
      <c r="M341" s="366">
        <f>IFERROR(VLOOKUP($A341,'[6]Mo ta tinh luong - v6'!$B:$L,COLUMNS('[6]Mo ta tinh luong - v6'!$B$2:H341),0),0)</f>
        <v>0</v>
      </c>
      <c r="N341" s="366">
        <f>IFERROR(VLOOKUP($A341,'[6]Mo ta tinh luong - v6'!$B:$L,COLUMNS('[6]Mo ta tinh luong - v6'!$B$2:I341),0),0)</f>
        <v>0</v>
      </c>
      <c r="O341" s="366" t="s">
        <v>316</v>
      </c>
      <c r="P341" s="366" t="s">
        <v>95</v>
      </c>
    </row>
    <row r="342" spans="1:16">
      <c r="A342" s="366" t="s">
        <v>861</v>
      </c>
      <c r="B342" s="366" t="s">
        <v>862</v>
      </c>
      <c r="C342" s="366">
        <v>0</v>
      </c>
      <c r="D342" s="366" t="s">
        <v>13</v>
      </c>
      <c r="E342" s="366" t="str">
        <f t="shared" si="5"/>
        <v>HCM_DT_PTMOI_028</v>
      </c>
      <c r="F342" s="366">
        <f>IFERROR(VLOOKUP($A342,'[6]Mo ta tinh luong - v6'!$B:$L,COLUMNS('[6]Mo ta tinh luong - v6'!$B$2:J342),0),0)</f>
        <v>0</v>
      </c>
      <c r="G342" s="366">
        <f>IFERROR(VLOOKUP($A342,'[6]Mo ta tinh luong - v6'!$B:$L,COLUMNS('[6]Mo ta tinh luong - v6'!$B$2:B342),0),0)</f>
        <v>0</v>
      </c>
      <c r="H342" s="366">
        <f>IFERROR(VLOOKUP($A342,'[6]Mo ta tinh luong - v6'!$B:$L,COLUMNS('[6]Mo ta tinh luong - v6'!$B$2:C342),0),0)</f>
        <v>0</v>
      </c>
      <c r="I342" s="366">
        <f>IFERROR(VLOOKUP($A342,'[6]Mo ta tinh luong - v6'!$B:$L,COLUMNS('[6]Mo ta tinh luong - v6'!$B$2:D342),0),0)</f>
        <v>0</v>
      </c>
      <c r="J342" s="366">
        <f>IFERROR(VLOOKUP($A342,'[6]Mo ta tinh luong - v6'!$B:$L,COLUMNS('[6]Mo ta tinh luong - v6'!$B$2:E342),0),0)</f>
        <v>0</v>
      </c>
      <c r="K342" s="366">
        <f>IFERROR(VLOOKUP($A342,'[6]Mo ta tinh luong - v6'!$B:$L,COLUMNS('[6]Mo ta tinh luong - v6'!$B$2:F342),0),0)</f>
        <v>0</v>
      </c>
      <c r="L342" s="366">
        <f>IFERROR(VLOOKUP($A342,'[6]Mo ta tinh luong - v6'!$B:$L,COLUMNS('[6]Mo ta tinh luong - v6'!$B$2:G342),0),0)</f>
        <v>0</v>
      </c>
      <c r="M342" s="366">
        <f>IFERROR(VLOOKUP($A342,'[6]Mo ta tinh luong - v6'!$B:$L,COLUMNS('[6]Mo ta tinh luong - v6'!$B$2:H342),0),0)</f>
        <v>0</v>
      </c>
      <c r="N342" s="366">
        <f>IFERROR(VLOOKUP($A342,'[6]Mo ta tinh luong - v6'!$B:$L,COLUMNS('[6]Mo ta tinh luong - v6'!$B$2:I342),0),0)</f>
        <v>0</v>
      </c>
      <c r="O342" s="366" t="s">
        <v>316</v>
      </c>
      <c r="P342" s="366" t="s">
        <v>95</v>
      </c>
    </row>
    <row r="343" spans="1:16">
      <c r="A343" s="366" t="s">
        <v>863</v>
      </c>
      <c r="B343" s="366" t="s">
        <v>864</v>
      </c>
      <c r="C343" s="366">
        <v>0</v>
      </c>
      <c r="D343" s="366" t="s">
        <v>13</v>
      </c>
      <c r="E343" s="366" t="str">
        <f t="shared" si="5"/>
        <v>HCM_DT_PTMOI_029</v>
      </c>
      <c r="F343" s="366">
        <f>IFERROR(VLOOKUP($A343,'[6]Mo ta tinh luong - v6'!$B:$L,COLUMNS('[6]Mo ta tinh luong - v6'!$B$2:J343),0),0)</f>
        <v>0</v>
      </c>
      <c r="G343" s="366">
        <f>IFERROR(VLOOKUP($A343,'[6]Mo ta tinh luong - v6'!$B:$L,COLUMNS('[6]Mo ta tinh luong - v6'!$B$2:B343),0),0)</f>
        <v>0</v>
      </c>
      <c r="H343" s="366">
        <f>IFERROR(VLOOKUP($A343,'[6]Mo ta tinh luong - v6'!$B:$L,COLUMNS('[6]Mo ta tinh luong - v6'!$B$2:C343),0),0)</f>
        <v>0</v>
      </c>
      <c r="I343" s="366">
        <f>IFERROR(VLOOKUP($A343,'[6]Mo ta tinh luong - v6'!$B:$L,COLUMNS('[6]Mo ta tinh luong - v6'!$B$2:D343),0),0)</f>
        <v>0</v>
      </c>
      <c r="J343" s="366">
        <f>IFERROR(VLOOKUP($A343,'[6]Mo ta tinh luong - v6'!$B:$L,COLUMNS('[6]Mo ta tinh luong - v6'!$B$2:E343),0),0)</f>
        <v>0</v>
      </c>
      <c r="K343" s="366">
        <f>IFERROR(VLOOKUP($A343,'[6]Mo ta tinh luong - v6'!$B:$L,COLUMNS('[6]Mo ta tinh luong - v6'!$B$2:F343),0),0)</f>
        <v>0</v>
      </c>
      <c r="L343" s="366">
        <f>IFERROR(VLOOKUP($A343,'[6]Mo ta tinh luong - v6'!$B:$L,COLUMNS('[6]Mo ta tinh luong - v6'!$B$2:G343),0),0)</f>
        <v>0</v>
      </c>
      <c r="M343" s="366">
        <f>IFERROR(VLOOKUP($A343,'[6]Mo ta tinh luong - v6'!$B:$L,COLUMNS('[6]Mo ta tinh luong - v6'!$B$2:H343),0),0)</f>
        <v>0</v>
      </c>
      <c r="N343" s="366">
        <f>IFERROR(VLOOKUP($A343,'[6]Mo ta tinh luong - v6'!$B:$L,COLUMNS('[6]Mo ta tinh luong - v6'!$B$2:I343),0),0)</f>
        <v>0</v>
      </c>
      <c r="O343" s="366" t="s">
        <v>316</v>
      </c>
      <c r="P343" s="366" t="s">
        <v>95</v>
      </c>
    </row>
    <row r="344" spans="1:16">
      <c r="A344" s="366" t="s">
        <v>865</v>
      </c>
      <c r="B344" s="366" t="s">
        <v>866</v>
      </c>
      <c r="C344" s="366">
        <v>0</v>
      </c>
      <c r="D344" s="366" t="s">
        <v>13</v>
      </c>
      <c r="E344" s="366" t="str">
        <f t="shared" si="5"/>
        <v>HCM_DT_PTMOI_030</v>
      </c>
      <c r="F344" s="366">
        <f>IFERROR(VLOOKUP($A344,'[6]Mo ta tinh luong - v6'!$B:$L,COLUMNS('[6]Mo ta tinh luong - v6'!$B$2:J344),0),0)</f>
        <v>0</v>
      </c>
      <c r="G344" s="366">
        <f>IFERROR(VLOOKUP($A344,'[6]Mo ta tinh luong - v6'!$B:$L,COLUMNS('[6]Mo ta tinh luong - v6'!$B$2:B344),0),0)</f>
        <v>0</v>
      </c>
      <c r="H344" s="366">
        <f>IFERROR(VLOOKUP($A344,'[6]Mo ta tinh luong - v6'!$B:$L,COLUMNS('[6]Mo ta tinh luong - v6'!$B$2:C344),0),0)</f>
        <v>0</v>
      </c>
      <c r="I344" s="366">
        <f>IFERROR(VLOOKUP($A344,'[6]Mo ta tinh luong - v6'!$B:$L,COLUMNS('[6]Mo ta tinh luong - v6'!$B$2:D344),0),0)</f>
        <v>0</v>
      </c>
      <c r="J344" s="366">
        <f>IFERROR(VLOOKUP($A344,'[6]Mo ta tinh luong - v6'!$B:$L,COLUMNS('[6]Mo ta tinh luong - v6'!$B$2:E344),0),0)</f>
        <v>0</v>
      </c>
      <c r="K344" s="366">
        <f>IFERROR(VLOOKUP($A344,'[6]Mo ta tinh luong - v6'!$B:$L,COLUMNS('[6]Mo ta tinh luong - v6'!$B$2:F344),0),0)</f>
        <v>0</v>
      </c>
      <c r="L344" s="366">
        <f>IFERROR(VLOOKUP($A344,'[6]Mo ta tinh luong - v6'!$B:$L,COLUMNS('[6]Mo ta tinh luong - v6'!$B$2:G344),0),0)</f>
        <v>0</v>
      </c>
      <c r="M344" s="366">
        <f>IFERROR(VLOOKUP($A344,'[6]Mo ta tinh luong - v6'!$B:$L,COLUMNS('[6]Mo ta tinh luong - v6'!$B$2:H344),0),0)</f>
        <v>0</v>
      </c>
      <c r="N344" s="366">
        <f>IFERROR(VLOOKUP($A344,'[6]Mo ta tinh luong - v6'!$B:$L,COLUMNS('[6]Mo ta tinh luong - v6'!$B$2:I344),0),0)</f>
        <v>0</v>
      </c>
      <c r="O344" s="366" t="s">
        <v>316</v>
      </c>
      <c r="P344" s="366" t="s">
        <v>95</v>
      </c>
    </row>
    <row r="345" spans="1:16">
      <c r="A345" s="366" t="s">
        <v>867</v>
      </c>
      <c r="B345" s="366" t="s">
        <v>868</v>
      </c>
      <c r="C345" s="366">
        <v>0</v>
      </c>
      <c r="D345" s="366" t="s">
        <v>13</v>
      </c>
      <c r="E345" s="366" t="str">
        <f t="shared" si="5"/>
        <v>HCM_DT_PTMOI_031</v>
      </c>
      <c r="F345" s="366">
        <f>IFERROR(VLOOKUP($A345,'[6]Mo ta tinh luong - v6'!$B:$L,COLUMNS('[6]Mo ta tinh luong - v6'!$B$2:J345),0),0)</f>
        <v>0</v>
      </c>
      <c r="G345" s="366">
        <f>IFERROR(VLOOKUP($A345,'[6]Mo ta tinh luong - v6'!$B:$L,COLUMNS('[6]Mo ta tinh luong - v6'!$B$2:B345),0),0)</f>
        <v>0</v>
      </c>
      <c r="H345" s="366">
        <f>IFERROR(VLOOKUP($A345,'[6]Mo ta tinh luong - v6'!$B:$L,COLUMNS('[6]Mo ta tinh luong - v6'!$B$2:C345),0),0)</f>
        <v>0</v>
      </c>
      <c r="I345" s="366">
        <f>IFERROR(VLOOKUP($A345,'[6]Mo ta tinh luong - v6'!$B:$L,COLUMNS('[6]Mo ta tinh luong - v6'!$B$2:D345),0),0)</f>
        <v>0</v>
      </c>
      <c r="J345" s="366">
        <f>IFERROR(VLOOKUP($A345,'[6]Mo ta tinh luong - v6'!$B:$L,COLUMNS('[6]Mo ta tinh luong - v6'!$B$2:E345),0),0)</f>
        <v>0</v>
      </c>
      <c r="K345" s="366">
        <f>IFERROR(VLOOKUP($A345,'[6]Mo ta tinh luong - v6'!$B:$L,COLUMNS('[6]Mo ta tinh luong - v6'!$B$2:F345),0),0)</f>
        <v>0</v>
      </c>
      <c r="L345" s="366">
        <f>IFERROR(VLOOKUP($A345,'[6]Mo ta tinh luong - v6'!$B:$L,COLUMNS('[6]Mo ta tinh luong - v6'!$B$2:G345),0),0)</f>
        <v>0</v>
      </c>
      <c r="M345" s="366">
        <f>IFERROR(VLOOKUP($A345,'[6]Mo ta tinh luong - v6'!$B:$L,COLUMNS('[6]Mo ta tinh luong - v6'!$B$2:H345),0),0)</f>
        <v>0</v>
      </c>
      <c r="N345" s="366">
        <f>IFERROR(VLOOKUP($A345,'[6]Mo ta tinh luong - v6'!$B:$L,COLUMNS('[6]Mo ta tinh luong - v6'!$B$2:I345),0),0)</f>
        <v>0</v>
      </c>
      <c r="O345" s="366" t="s">
        <v>316</v>
      </c>
      <c r="P345" s="366" t="s">
        <v>95</v>
      </c>
    </row>
    <row r="346" spans="1:16">
      <c r="A346" s="366" t="s">
        <v>869</v>
      </c>
      <c r="B346" s="366" t="s">
        <v>870</v>
      </c>
      <c r="C346" s="366">
        <v>0</v>
      </c>
      <c r="D346" s="366" t="s">
        <v>13</v>
      </c>
      <c r="E346" s="366" t="str">
        <f t="shared" si="5"/>
        <v>HCM_DT_PTMOI_032</v>
      </c>
      <c r="F346" s="366">
        <f>IFERROR(VLOOKUP($A346,'[6]Mo ta tinh luong - v6'!$B:$L,COLUMNS('[6]Mo ta tinh luong - v6'!$B$2:J346),0),0)</f>
        <v>0</v>
      </c>
      <c r="G346" s="366">
        <f>IFERROR(VLOOKUP($A346,'[6]Mo ta tinh luong - v6'!$B:$L,COLUMNS('[6]Mo ta tinh luong - v6'!$B$2:B346),0),0)</f>
        <v>0</v>
      </c>
      <c r="H346" s="366">
        <f>IFERROR(VLOOKUP($A346,'[6]Mo ta tinh luong - v6'!$B:$L,COLUMNS('[6]Mo ta tinh luong - v6'!$B$2:C346),0),0)</f>
        <v>0</v>
      </c>
      <c r="I346" s="366">
        <f>IFERROR(VLOOKUP($A346,'[6]Mo ta tinh luong - v6'!$B:$L,COLUMNS('[6]Mo ta tinh luong - v6'!$B$2:D346),0),0)</f>
        <v>0</v>
      </c>
      <c r="J346" s="366">
        <f>IFERROR(VLOOKUP($A346,'[6]Mo ta tinh luong - v6'!$B:$L,COLUMNS('[6]Mo ta tinh luong - v6'!$B$2:E346),0),0)</f>
        <v>0</v>
      </c>
      <c r="K346" s="366">
        <f>IFERROR(VLOOKUP($A346,'[6]Mo ta tinh luong - v6'!$B:$L,COLUMNS('[6]Mo ta tinh luong - v6'!$B$2:F346),0),0)</f>
        <v>0</v>
      </c>
      <c r="L346" s="366">
        <f>IFERROR(VLOOKUP($A346,'[6]Mo ta tinh luong - v6'!$B:$L,COLUMNS('[6]Mo ta tinh luong - v6'!$B$2:G346),0),0)</f>
        <v>0</v>
      </c>
      <c r="M346" s="366">
        <f>IFERROR(VLOOKUP($A346,'[6]Mo ta tinh luong - v6'!$B:$L,COLUMNS('[6]Mo ta tinh luong - v6'!$B$2:H346),0),0)</f>
        <v>0</v>
      </c>
      <c r="N346" s="366">
        <f>IFERROR(VLOOKUP($A346,'[6]Mo ta tinh luong - v6'!$B:$L,COLUMNS('[6]Mo ta tinh luong - v6'!$B$2:I346),0),0)</f>
        <v>0</v>
      </c>
      <c r="O346" s="366" t="s">
        <v>316</v>
      </c>
      <c r="P346" s="366" t="s">
        <v>95</v>
      </c>
    </row>
    <row r="347" spans="1:16">
      <c r="A347" s="366" t="s">
        <v>871</v>
      </c>
      <c r="B347" s="366" t="s">
        <v>872</v>
      </c>
      <c r="C347" s="366">
        <v>0</v>
      </c>
      <c r="D347" s="366" t="s">
        <v>13</v>
      </c>
      <c r="E347" s="366" t="str">
        <f t="shared" si="5"/>
        <v>HCM_DT_PTMOI_033</v>
      </c>
      <c r="F347" s="366">
        <f>IFERROR(VLOOKUP($A347,'[6]Mo ta tinh luong - v6'!$B:$L,COLUMNS('[6]Mo ta tinh luong - v6'!$B$2:J347),0),0)</f>
        <v>0</v>
      </c>
      <c r="G347" s="366">
        <f>IFERROR(VLOOKUP($A347,'[6]Mo ta tinh luong - v6'!$B:$L,COLUMNS('[6]Mo ta tinh luong - v6'!$B$2:B347),0),0)</f>
        <v>0</v>
      </c>
      <c r="H347" s="366">
        <f>IFERROR(VLOOKUP($A347,'[6]Mo ta tinh luong - v6'!$B:$L,COLUMNS('[6]Mo ta tinh luong - v6'!$B$2:C347),0),0)</f>
        <v>0</v>
      </c>
      <c r="I347" s="366">
        <f>IFERROR(VLOOKUP($A347,'[6]Mo ta tinh luong - v6'!$B:$L,COLUMNS('[6]Mo ta tinh luong - v6'!$B$2:D347),0),0)</f>
        <v>0</v>
      </c>
      <c r="J347" s="366">
        <f>IFERROR(VLOOKUP($A347,'[6]Mo ta tinh luong - v6'!$B:$L,COLUMNS('[6]Mo ta tinh luong - v6'!$B$2:E347),0),0)</f>
        <v>0</v>
      </c>
      <c r="K347" s="366">
        <f>IFERROR(VLOOKUP($A347,'[6]Mo ta tinh luong - v6'!$B:$L,COLUMNS('[6]Mo ta tinh luong - v6'!$B$2:F347),0),0)</f>
        <v>0</v>
      </c>
      <c r="L347" s="366">
        <f>IFERROR(VLOOKUP($A347,'[6]Mo ta tinh luong - v6'!$B:$L,COLUMNS('[6]Mo ta tinh luong - v6'!$B$2:G347),0),0)</f>
        <v>0</v>
      </c>
      <c r="M347" s="366">
        <f>IFERROR(VLOOKUP($A347,'[6]Mo ta tinh luong - v6'!$B:$L,COLUMNS('[6]Mo ta tinh luong - v6'!$B$2:H347),0),0)</f>
        <v>0</v>
      </c>
      <c r="N347" s="366">
        <f>IFERROR(VLOOKUP($A347,'[6]Mo ta tinh luong - v6'!$B:$L,COLUMNS('[6]Mo ta tinh luong - v6'!$B$2:I347),0),0)</f>
        <v>0</v>
      </c>
      <c r="O347" s="366" t="s">
        <v>316</v>
      </c>
      <c r="P347" s="366" t="s">
        <v>95</v>
      </c>
    </row>
    <row r="348" spans="1:16">
      <c r="A348" s="366" t="s">
        <v>873</v>
      </c>
      <c r="B348" s="366" t="s">
        <v>874</v>
      </c>
      <c r="C348" s="366">
        <v>0</v>
      </c>
      <c r="D348" s="366" t="s">
        <v>13</v>
      </c>
      <c r="E348" s="366" t="str">
        <f t="shared" si="5"/>
        <v>HCM_DT_PTMOI_034</v>
      </c>
      <c r="F348" s="366">
        <f>IFERROR(VLOOKUP($A348,'[6]Mo ta tinh luong - v6'!$B:$L,COLUMNS('[6]Mo ta tinh luong - v6'!$B$2:J348),0),0)</f>
        <v>0</v>
      </c>
      <c r="G348" s="366">
        <f>IFERROR(VLOOKUP($A348,'[6]Mo ta tinh luong - v6'!$B:$L,COLUMNS('[6]Mo ta tinh luong - v6'!$B$2:B348),0),0)</f>
        <v>0</v>
      </c>
      <c r="H348" s="366">
        <f>IFERROR(VLOOKUP($A348,'[6]Mo ta tinh luong - v6'!$B:$L,COLUMNS('[6]Mo ta tinh luong - v6'!$B$2:C348),0),0)</f>
        <v>0</v>
      </c>
      <c r="I348" s="366">
        <f>IFERROR(VLOOKUP($A348,'[6]Mo ta tinh luong - v6'!$B:$L,COLUMNS('[6]Mo ta tinh luong - v6'!$B$2:D348),0),0)</f>
        <v>0</v>
      </c>
      <c r="J348" s="366">
        <f>IFERROR(VLOOKUP($A348,'[6]Mo ta tinh luong - v6'!$B:$L,COLUMNS('[6]Mo ta tinh luong - v6'!$B$2:E348),0),0)</f>
        <v>0</v>
      </c>
      <c r="K348" s="366">
        <f>IFERROR(VLOOKUP($A348,'[6]Mo ta tinh luong - v6'!$B:$L,COLUMNS('[6]Mo ta tinh luong - v6'!$B$2:F348),0),0)</f>
        <v>0</v>
      </c>
      <c r="L348" s="366">
        <f>IFERROR(VLOOKUP($A348,'[6]Mo ta tinh luong - v6'!$B:$L,COLUMNS('[6]Mo ta tinh luong - v6'!$B$2:G348),0),0)</f>
        <v>0</v>
      </c>
      <c r="M348" s="366">
        <f>IFERROR(VLOOKUP($A348,'[6]Mo ta tinh luong - v6'!$B:$L,COLUMNS('[6]Mo ta tinh luong - v6'!$B$2:H348),0),0)</f>
        <v>0</v>
      </c>
      <c r="N348" s="366">
        <f>IFERROR(VLOOKUP($A348,'[6]Mo ta tinh luong - v6'!$B:$L,COLUMNS('[6]Mo ta tinh luong - v6'!$B$2:I348),0),0)</f>
        <v>0</v>
      </c>
      <c r="O348" s="366" t="s">
        <v>316</v>
      </c>
      <c r="P348" s="366" t="s">
        <v>95</v>
      </c>
    </row>
    <row r="349" spans="1:16">
      <c r="A349" s="366" t="s">
        <v>875</v>
      </c>
      <c r="B349" s="366" t="s">
        <v>876</v>
      </c>
      <c r="C349" s="366">
        <v>0</v>
      </c>
      <c r="D349" s="366" t="s">
        <v>13</v>
      </c>
      <c r="E349" s="366" t="str">
        <f t="shared" si="5"/>
        <v>HCM_DT_PTMOI_035</v>
      </c>
      <c r="F349" s="366">
        <f>IFERROR(VLOOKUP($A349,'[6]Mo ta tinh luong - v6'!$B:$L,COLUMNS('[6]Mo ta tinh luong - v6'!$B$2:J349),0),0)</f>
        <v>0</v>
      </c>
      <c r="G349" s="366">
        <f>IFERROR(VLOOKUP($A349,'[6]Mo ta tinh luong - v6'!$B:$L,COLUMNS('[6]Mo ta tinh luong - v6'!$B$2:B349),0),0)</f>
        <v>0</v>
      </c>
      <c r="H349" s="366">
        <f>IFERROR(VLOOKUP($A349,'[6]Mo ta tinh luong - v6'!$B:$L,COLUMNS('[6]Mo ta tinh luong - v6'!$B$2:C349),0),0)</f>
        <v>0</v>
      </c>
      <c r="I349" s="366">
        <f>IFERROR(VLOOKUP($A349,'[6]Mo ta tinh luong - v6'!$B:$L,COLUMNS('[6]Mo ta tinh luong - v6'!$B$2:D349),0),0)</f>
        <v>0</v>
      </c>
      <c r="J349" s="366">
        <f>IFERROR(VLOOKUP($A349,'[6]Mo ta tinh luong - v6'!$B:$L,COLUMNS('[6]Mo ta tinh luong - v6'!$B$2:E349),0),0)</f>
        <v>0</v>
      </c>
      <c r="K349" s="366">
        <f>IFERROR(VLOOKUP($A349,'[6]Mo ta tinh luong - v6'!$B:$L,COLUMNS('[6]Mo ta tinh luong - v6'!$B$2:F349),0),0)</f>
        <v>0</v>
      </c>
      <c r="L349" s="366">
        <f>IFERROR(VLOOKUP($A349,'[6]Mo ta tinh luong - v6'!$B:$L,COLUMNS('[6]Mo ta tinh luong - v6'!$B$2:G349),0),0)</f>
        <v>0</v>
      </c>
      <c r="M349" s="366">
        <f>IFERROR(VLOOKUP($A349,'[6]Mo ta tinh luong - v6'!$B:$L,COLUMNS('[6]Mo ta tinh luong - v6'!$B$2:H349),0),0)</f>
        <v>0</v>
      </c>
      <c r="N349" s="366">
        <f>IFERROR(VLOOKUP($A349,'[6]Mo ta tinh luong - v6'!$B:$L,COLUMNS('[6]Mo ta tinh luong - v6'!$B$2:I349),0),0)</f>
        <v>0</v>
      </c>
      <c r="O349" s="366" t="s">
        <v>316</v>
      </c>
      <c r="P349" s="366" t="s">
        <v>95</v>
      </c>
    </row>
    <row r="350" spans="1:16">
      <c r="A350" s="366" t="s">
        <v>877</v>
      </c>
      <c r="B350" s="366" t="s">
        <v>878</v>
      </c>
      <c r="C350" s="366">
        <v>0</v>
      </c>
      <c r="D350" s="366" t="s">
        <v>13</v>
      </c>
      <c r="E350" s="366" t="str">
        <f t="shared" si="5"/>
        <v>HCM_DT_PTMOI_036</v>
      </c>
      <c r="F350" s="366">
        <f>IFERROR(VLOOKUP($A350,'[6]Mo ta tinh luong - v6'!$B:$L,COLUMNS('[6]Mo ta tinh luong - v6'!$B$2:J350),0),0)</f>
        <v>0</v>
      </c>
      <c r="G350" s="366">
        <f>IFERROR(VLOOKUP($A350,'[6]Mo ta tinh luong - v6'!$B:$L,COLUMNS('[6]Mo ta tinh luong - v6'!$B$2:B350),0),0)</f>
        <v>0</v>
      </c>
      <c r="H350" s="366">
        <f>IFERROR(VLOOKUP($A350,'[6]Mo ta tinh luong - v6'!$B:$L,COLUMNS('[6]Mo ta tinh luong - v6'!$B$2:C350),0),0)</f>
        <v>0</v>
      </c>
      <c r="I350" s="366">
        <f>IFERROR(VLOOKUP($A350,'[6]Mo ta tinh luong - v6'!$B:$L,COLUMNS('[6]Mo ta tinh luong - v6'!$B$2:D350),0),0)</f>
        <v>0</v>
      </c>
      <c r="J350" s="366">
        <f>IFERROR(VLOOKUP($A350,'[6]Mo ta tinh luong - v6'!$B:$L,COLUMNS('[6]Mo ta tinh luong - v6'!$B$2:E350),0),0)</f>
        <v>0</v>
      </c>
      <c r="K350" s="366">
        <f>IFERROR(VLOOKUP($A350,'[6]Mo ta tinh luong - v6'!$B:$L,COLUMNS('[6]Mo ta tinh luong - v6'!$B$2:F350),0),0)</f>
        <v>0</v>
      </c>
      <c r="L350" s="366">
        <f>IFERROR(VLOOKUP($A350,'[6]Mo ta tinh luong - v6'!$B:$L,COLUMNS('[6]Mo ta tinh luong - v6'!$B$2:G350),0),0)</f>
        <v>0</v>
      </c>
      <c r="M350" s="366">
        <f>IFERROR(VLOOKUP($A350,'[6]Mo ta tinh luong - v6'!$B:$L,COLUMNS('[6]Mo ta tinh luong - v6'!$B$2:H350),0),0)</f>
        <v>0</v>
      </c>
      <c r="N350" s="366">
        <f>IFERROR(VLOOKUP($A350,'[6]Mo ta tinh luong - v6'!$B:$L,COLUMNS('[6]Mo ta tinh luong - v6'!$B$2:I350),0),0)</f>
        <v>0</v>
      </c>
      <c r="O350" s="366" t="s">
        <v>316</v>
      </c>
      <c r="P350" s="366" t="s">
        <v>95</v>
      </c>
    </row>
    <row r="351" spans="1:16">
      <c r="A351" s="366" t="s">
        <v>879</v>
      </c>
      <c r="B351" s="366" t="s">
        <v>880</v>
      </c>
      <c r="C351" s="366">
        <v>0</v>
      </c>
      <c r="D351" s="366" t="s">
        <v>13</v>
      </c>
      <c r="E351" s="366" t="str">
        <f t="shared" si="5"/>
        <v>HCM_DT_PTMOI_037</v>
      </c>
      <c r="F351" s="366">
        <f>IFERROR(VLOOKUP($A351,'[6]Mo ta tinh luong - v6'!$B:$L,COLUMNS('[6]Mo ta tinh luong - v6'!$B$2:J351),0),0)</f>
        <v>0</v>
      </c>
      <c r="G351" s="366">
        <f>IFERROR(VLOOKUP($A351,'[6]Mo ta tinh luong - v6'!$B:$L,COLUMNS('[6]Mo ta tinh luong - v6'!$B$2:B351),0),0)</f>
        <v>0</v>
      </c>
      <c r="H351" s="366">
        <f>IFERROR(VLOOKUP($A351,'[6]Mo ta tinh luong - v6'!$B:$L,COLUMNS('[6]Mo ta tinh luong - v6'!$B$2:C351),0),0)</f>
        <v>0</v>
      </c>
      <c r="I351" s="366">
        <f>IFERROR(VLOOKUP($A351,'[6]Mo ta tinh luong - v6'!$B:$L,COLUMNS('[6]Mo ta tinh luong - v6'!$B$2:D351),0),0)</f>
        <v>0</v>
      </c>
      <c r="J351" s="366">
        <f>IFERROR(VLOOKUP($A351,'[6]Mo ta tinh luong - v6'!$B:$L,COLUMNS('[6]Mo ta tinh luong - v6'!$B$2:E351),0),0)</f>
        <v>0</v>
      </c>
      <c r="K351" s="366">
        <f>IFERROR(VLOOKUP($A351,'[6]Mo ta tinh luong - v6'!$B:$L,COLUMNS('[6]Mo ta tinh luong - v6'!$B$2:F351),0),0)</f>
        <v>0</v>
      </c>
      <c r="L351" s="366">
        <f>IFERROR(VLOOKUP($A351,'[6]Mo ta tinh luong - v6'!$B:$L,COLUMNS('[6]Mo ta tinh luong - v6'!$B$2:G351),0),0)</f>
        <v>0</v>
      </c>
      <c r="M351" s="366">
        <f>IFERROR(VLOOKUP($A351,'[6]Mo ta tinh luong - v6'!$B:$L,COLUMNS('[6]Mo ta tinh luong - v6'!$B$2:H351),0),0)</f>
        <v>0</v>
      </c>
      <c r="N351" s="366">
        <f>IFERROR(VLOOKUP($A351,'[6]Mo ta tinh luong - v6'!$B:$L,COLUMNS('[6]Mo ta tinh luong - v6'!$B$2:I351),0),0)</f>
        <v>0</v>
      </c>
      <c r="O351" s="366" t="s">
        <v>316</v>
      </c>
      <c r="P351" s="366" t="s">
        <v>95</v>
      </c>
    </row>
    <row r="352" spans="1:16">
      <c r="A352" s="366" t="s">
        <v>881</v>
      </c>
      <c r="B352" s="366" t="s">
        <v>882</v>
      </c>
      <c r="C352" s="366">
        <v>0</v>
      </c>
      <c r="D352" s="366" t="s">
        <v>13</v>
      </c>
      <c r="E352" s="366" t="str">
        <f t="shared" si="5"/>
        <v>HCM_DT_PTMOI_038</v>
      </c>
      <c r="F352" s="366">
        <f>IFERROR(VLOOKUP($A352,'[6]Mo ta tinh luong - v6'!$B:$L,COLUMNS('[6]Mo ta tinh luong - v6'!$B$2:J352),0),0)</f>
        <v>0</v>
      </c>
      <c r="G352" s="366">
        <f>IFERROR(VLOOKUP($A352,'[6]Mo ta tinh luong - v6'!$B:$L,COLUMNS('[6]Mo ta tinh luong - v6'!$B$2:B352),0),0)</f>
        <v>0</v>
      </c>
      <c r="H352" s="366">
        <f>IFERROR(VLOOKUP($A352,'[6]Mo ta tinh luong - v6'!$B:$L,COLUMNS('[6]Mo ta tinh luong - v6'!$B$2:C352),0),0)</f>
        <v>0</v>
      </c>
      <c r="I352" s="366">
        <f>IFERROR(VLOOKUP($A352,'[6]Mo ta tinh luong - v6'!$B:$L,COLUMNS('[6]Mo ta tinh luong - v6'!$B$2:D352),0),0)</f>
        <v>0</v>
      </c>
      <c r="J352" s="366">
        <f>IFERROR(VLOOKUP($A352,'[6]Mo ta tinh luong - v6'!$B:$L,COLUMNS('[6]Mo ta tinh luong - v6'!$B$2:E352),0),0)</f>
        <v>0</v>
      </c>
      <c r="K352" s="366">
        <f>IFERROR(VLOOKUP($A352,'[6]Mo ta tinh luong - v6'!$B:$L,COLUMNS('[6]Mo ta tinh luong - v6'!$B$2:F352),0),0)</f>
        <v>0</v>
      </c>
      <c r="L352" s="366">
        <f>IFERROR(VLOOKUP($A352,'[6]Mo ta tinh luong - v6'!$B:$L,COLUMNS('[6]Mo ta tinh luong - v6'!$B$2:G352),0),0)</f>
        <v>0</v>
      </c>
      <c r="M352" s="366">
        <f>IFERROR(VLOOKUP($A352,'[6]Mo ta tinh luong - v6'!$B:$L,COLUMNS('[6]Mo ta tinh luong - v6'!$B$2:H352),0),0)</f>
        <v>0</v>
      </c>
      <c r="N352" s="366">
        <f>IFERROR(VLOOKUP($A352,'[6]Mo ta tinh luong - v6'!$B:$L,COLUMNS('[6]Mo ta tinh luong - v6'!$B$2:I352),0),0)</f>
        <v>0</v>
      </c>
      <c r="O352" s="366" t="s">
        <v>316</v>
      </c>
      <c r="P352" s="366" t="s">
        <v>95</v>
      </c>
    </row>
    <row r="353" spans="1:16">
      <c r="A353" s="366" t="s">
        <v>883</v>
      </c>
      <c r="B353" s="366" t="s">
        <v>884</v>
      </c>
      <c r="C353" s="366">
        <v>0</v>
      </c>
      <c r="D353" s="366" t="s">
        <v>13</v>
      </c>
      <c r="E353" s="366" t="str">
        <f t="shared" si="5"/>
        <v>HCM_DT_PTMOI_039</v>
      </c>
      <c r="F353" s="366">
        <f>IFERROR(VLOOKUP($A353,'[6]Mo ta tinh luong - v6'!$B:$L,COLUMNS('[6]Mo ta tinh luong - v6'!$B$2:J353),0),0)</f>
        <v>0</v>
      </c>
      <c r="G353" s="366">
        <f>IFERROR(VLOOKUP($A353,'[6]Mo ta tinh luong - v6'!$B:$L,COLUMNS('[6]Mo ta tinh luong - v6'!$B$2:B353),0),0)</f>
        <v>0</v>
      </c>
      <c r="H353" s="366">
        <f>IFERROR(VLOOKUP($A353,'[6]Mo ta tinh luong - v6'!$B:$L,COLUMNS('[6]Mo ta tinh luong - v6'!$B$2:C353),0),0)</f>
        <v>0</v>
      </c>
      <c r="I353" s="366">
        <f>IFERROR(VLOOKUP($A353,'[6]Mo ta tinh luong - v6'!$B:$L,COLUMNS('[6]Mo ta tinh luong - v6'!$B$2:D353),0),0)</f>
        <v>0</v>
      </c>
      <c r="J353" s="366">
        <f>IFERROR(VLOOKUP($A353,'[6]Mo ta tinh luong - v6'!$B:$L,COLUMNS('[6]Mo ta tinh luong - v6'!$B$2:E353),0),0)</f>
        <v>0</v>
      </c>
      <c r="K353" s="366">
        <f>IFERROR(VLOOKUP($A353,'[6]Mo ta tinh luong - v6'!$B:$L,COLUMNS('[6]Mo ta tinh luong - v6'!$B$2:F353),0),0)</f>
        <v>0</v>
      </c>
      <c r="L353" s="366">
        <f>IFERROR(VLOOKUP($A353,'[6]Mo ta tinh luong - v6'!$B:$L,COLUMNS('[6]Mo ta tinh luong - v6'!$B$2:G353),0),0)</f>
        <v>0</v>
      </c>
      <c r="M353" s="366">
        <f>IFERROR(VLOOKUP($A353,'[6]Mo ta tinh luong - v6'!$B:$L,COLUMNS('[6]Mo ta tinh luong - v6'!$B$2:H353),0),0)</f>
        <v>0</v>
      </c>
      <c r="N353" s="366">
        <f>IFERROR(VLOOKUP($A353,'[6]Mo ta tinh luong - v6'!$B:$L,COLUMNS('[6]Mo ta tinh luong - v6'!$B$2:I353),0),0)</f>
        <v>0</v>
      </c>
      <c r="O353" s="366" t="s">
        <v>316</v>
      </c>
      <c r="P353" s="366" t="s">
        <v>95</v>
      </c>
    </row>
    <row r="354" spans="1:16">
      <c r="A354" s="366" t="s">
        <v>885</v>
      </c>
      <c r="B354" s="366" t="s">
        <v>886</v>
      </c>
      <c r="C354" s="366">
        <v>0</v>
      </c>
      <c r="D354" s="366" t="s">
        <v>13</v>
      </c>
      <c r="E354" s="366" t="str">
        <f t="shared" si="5"/>
        <v>HCM_DT_PTMOI_040</v>
      </c>
      <c r="F354" s="366">
        <f>IFERROR(VLOOKUP($A354,'[6]Mo ta tinh luong - v6'!$B:$L,COLUMNS('[6]Mo ta tinh luong - v6'!$B$2:J354),0),0)</f>
        <v>0</v>
      </c>
      <c r="G354" s="366">
        <f>IFERROR(VLOOKUP($A354,'[6]Mo ta tinh luong - v6'!$B:$L,COLUMNS('[6]Mo ta tinh luong - v6'!$B$2:B354),0),0)</f>
        <v>0</v>
      </c>
      <c r="H354" s="366">
        <f>IFERROR(VLOOKUP($A354,'[6]Mo ta tinh luong - v6'!$B:$L,COLUMNS('[6]Mo ta tinh luong - v6'!$B$2:C354),0),0)</f>
        <v>0</v>
      </c>
      <c r="I354" s="366">
        <f>IFERROR(VLOOKUP($A354,'[6]Mo ta tinh luong - v6'!$B:$L,COLUMNS('[6]Mo ta tinh luong - v6'!$B$2:D354),0),0)</f>
        <v>0</v>
      </c>
      <c r="J354" s="366">
        <f>IFERROR(VLOOKUP($A354,'[6]Mo ta tinh luong - v6'!$B:$L,COLUMNS('[6]Mo ta tinh luong - v6'!$B$2:E354),0),0)</f>
        <v>0</v>
      </c>
      <c r="K354" s="366">
        <f>IFERROR(VLOOKUP($A354,'[6]Mo ta tinh luong - v6'!$B:$L,COLUMNS('[6]Mo ta tinh luong - v6'!$B$2:F354),0),0)</f>
        <v>0</v>
      </c>
      <c r="L354" s="366">
        <f>IFERROR(VLOOKUP($A354,'[6]Mo ta tinh luong - v6'!$B:$L,COLUMNS('[6]Mo ta tinh luong - v6'!$B$2:G354),0),0)</f>
        <v>0</v>
      </c>
      <c r="M354" s="366">
        <f>IFERROR(VLOOKUP($A354,'[6]Mo ta tinh luong - v6'!$B:$L,COLUMNS('[6]Mo ta tinh luong - v6'!$B$2:H354),0),0)</f>
        <v>0</v>
      </c>
      <c r="N354" s="366">
        <f>IFERROR(VLOOKUP($A354,'[6]Mo ta tinh luong - v6'!$B:$L,COLUMNS('[6]Mo ta tinh luong - v6'!$B$2:I354),0),0)</f>
        <v>0</v>
      </c>
      <c r="O354" s="366" t="s">
        <v>316</v>
      </c>
      <c r="P354" s="366" t="s">
        <v>95</v>
      </c>
    </row>
    <row r="355" spans="1:16">
      <c r="A355" s="366" t="s">
        <v>887</v>
      </c>
      <c r="B355" s="366" t="s">
        <v>888</v>
      </c>
      <c r="C355" s="366">
        <v>0</v>
      </c>
      <c r="D355" s="366" t="s">
        <v>13</v>
      </c>
      <c r="E355" s="366" t="str">
        <f t="shared" si="5"/>
        <v>HCM_DT_PTMOI_041</v>
      </c>
      <c r="F355" s="366">
        <f>IFERROR(VLOOKUP($A355,'[6]Mo ta tinh luong - v6'!$B:$L,COLUMNS('[6]Mo ta tinh luong - v6'!$B$2:J355),0),0)</f>
        <v>0</v>
      </c>
      <c r="G355" s="366">
        <f>IFERROR(VLOOKUP($A355,'[6]Mo ta tinh luong - v6'!$B:$L,COLUMNS('[6]Mo ta tinh luong - v6'!$B$2:B355),0),0)</f>
        <v>0</v>
      </c>
      <c r="H355" s="366">
        <f>IFERROR(VLOOKUP($A355,'[6]Mo ta tinh luong - v6'!$B:$L,COLUMNS('[6]Mo ta tinh luong - v6'!$B$2:C355),0),0)</f>
        <v>0</v>
      </c>
      <c r="I355" s="366">
        <f>IFERROR(VLOOKUP($A355,'[6]Mo ta tinh luong - v6'!$B:$L,COLUMNS('[6]Mo ta tinh luong - v6'!$B$2:D355),0),0)</f>
        <v>0</v>
      </c>
      <c r="J355" s="366">
        <f>IFERROR(VLOOKUP($A355,'[6]Mo ta tinh luong - v6'!$B:$L,COLUMNS('[6]Mo ta tinh luong - v6'!$B$2:E355),0),0)</f>
        <v>0</v>
      </c>
      <c r="K355" s="366">
        <f>IFERROR(VLOOKUP($A355,'[6]Mo ta tinh luong - v6'!$B:$L,COLUMNS('[6]Mo ta tinh luong - v6'!$B$2:F355),0),0)</f>
        <v>0</v>
      </c>
      <c r="L355" s="366">
        <f>IFERROR(VLOOKUP($A355,'[6]Mo ta tinh luong - v6'!$B:$L,COLUMNS('[6]Mo ta tinh luong - v6'!$B$2:G355),0),0)</f>
        <v>0</v>
      </c>
      <c r="M355" s="366">
        <f>IFERROR(VLOOKUP($A355,'[6]Mo ta tinh luong - v6'!$B:$L,COLUMNS('[6]Mo ta tinh luong - v6'!$B$2:H355),0),0)</f>
        <v>0</v>
      </c>
      <c r="N355" s="366">
        <f>IFERROR(VLOOKUP($A355,'[6]Mo ta tinh luong - v6'!$B:$L,COLUMNS('[6]Mo ta tinh luong - v6'!$B$2:I355),0),0)</f>
        <v>0</v>
      </c>
      <c r="O355" s="366" t="s">
        <v>316</v>
      </c>
      <c r="P355" s="366" t="s">
        <v>95</v>
      </c>
    </row>
    <row r="356" spans="1:16">
      <c r="A356" s="366" t="s">
        <v>889</v>
      </c>
      <c r="B356" s="366" t="s">
        <v>890</v>
      </c>
      <c r="C356" s="366">
        <v>0</v>
      </c>
      <c r="D356" s="366" t="s">
        <v>13</v>
      </c>
      <c r="E356" s="366" t="str">
        <f t="shared" si="5"/>
        <v>HCM_DT_PTMOI_042</v>
      </c>
      <c r="F356" s="366">
        <f>IFERROR(VLOOKUP($A356,'[6]Mo ta tinh luong - v6'!$B:$L,COLUMNS('[6]Mo ta tinh luong - v6'!$B$2:J356),0),0)</f>
        <v>0</v>
      </c>
      <c r="G356" s="366">
        <f>IFERROR(VLOOKUP($A356,'[6]Mo ta tinh luong - v6'!$B:$L,COLUMNS('[6]Mo ta tinh luong - v6'!$B$2:B356),0),0)</f>
        <v>0</v>
      </c>
      <c r="H356" s="366">
        <f>IFERROR(VLOOKUP($A356,'[6]Mo ta tinh luong - v6'!$B:$L,COLUMNS('[6]Mo ta tinh luong - v6'!$B$2:C356),0),0)</f>
        <v>0</v>
      </c>
      <c r="I356" s="366">
        <f>IFERROR(VLOOKUP($A356,'[6]Mo ta tinh luong - v6'!$B:$L,COLUMNS('[6]Mo ta tinh luong - v6'!$B$2:D356),0),0)</f>
        <v>0</v>
      </c>
      <c r="J356" s="366">
        <f>IFERROR(VLOOKUP($A356,'[6]Mo ta tinh luong - v6'!$B:$L,COLUMNS('[6]Mo ta tinh luong - v6'!$B$2:E356),0),0)</f>
        <v>0</v>
      </c>
      <c r="K356" s="366">
        <f>IFERROR(VLOOKUP($A356,'[6]Mo ta tinh luong - v6'!$B:$L,COLUMNS('[6]Mo ta tinh luong - v6'!$B$2:F356),0),0)</f>
        <v>0</v>
      </c>
      <c r="L356" s="366">
        <f>IFERROR(VLOOKUP($A356,'[6]Mo ta tinh luong - v6'!$B:$L,COLUMNS('[6]Mo ta tinh luong - v6'!$B$2:G356),0),0)</f>
        <v>0</v>
      </c>
      <c r="M356" s="366">
        <f>IFERROR(VLOOKUP($A356,'[6]Mo ta tinh luong - v6'!$B:$L,COLUMNS('[6]Mo ta tinh luong - v6'!$B$2:H356),0),0)</f>
        <v>0</v>
      </c>
      <c r="N356" s="366">
        <f>IFERROR(VLOOKUP($A356,'[6]Mo ta tinh luong - v6'!$B:$L,COLUMNS('[6]Mo ta tinh luong - v6'!$B$2:I356),0),0)</f>
        <v>0</v>
      </c>
      <c r="O356" s="366" t="s">
        <v>316</v>
      </c>
      <c r="P356" s="366" t="s">
        <v>95</v>
      </c>
    </row>
    <row r="357" spans="1:16">
      <c r="A357" s="366" t="s">
        <v>891</v>
      </c>
      <c r="B357" s="366" t="s">
        <v>892</v>
      </c>
      <c r="C357" s="366">
        <v>0</v>
      </c>
      <c r="D357" s="366" t="s">
        <v>13</v>
      </c>
      <c r="E357" s="366" t="str">
        <f t="shared" si="5"/>
        <v>HCM_DT_PTMOI_043</v>
      </c>
      <c r="F357" s="366">
        <f>IFERROR(VLOOKUP($A357,'[6]Mo ta tinh luong - v6'!$B:$L,COLUMNS('[6]Mo ta tinh luong - v6'!$B$2:J357),0),0)</f>
        <v>0</v>
      </c>
      <c r="G357" s="366">
        <f>IFERROR(VLOOKUP($A357,'[6]Mo ta tinh luong - v6'!$B:$L,COLUMNS('[6]Mo ta tinh luong - v6'!$B$2:B357),0),0)</f>
        <v>0</v>
      </c>
      <c r="H357" s="366">
        <f>IFERROR(VLOOKUP($A357,'[6]Mo ta tinh luong - v6'!$B:$L,COLUMNS('[6]Mo ta tinh luong - v6'!$B$2:C357),0),0)</f>
        <v>0</v>
      </c>
      <c r="I357" s="366">
        <f>IFERROR(VLOOKUP($A357,'[6]Mo ta tinh luong - v6'!$B:$L,COLUMNS('[6]Mo ta tinh luong - v6'!$B$2:D357),0),0)</f>
        <v>0</v>
      </c>
      <c r="J357" s="366">
        <f>IFERROR(VLOOKUP($A357,'[6]Mo ta tinh luong - v6'!$B:$L,COLUMNS('[6]Mo ta tinh luong - v6'!$B$2:E357),0),0)</f>
        <v>0</v>
      </c>
      <c r="K357" s="366">
        <f>IFERROR(VLOOKUP($A357,'[6]Mo ta tinh luong - v6'!$B:$L,COLUMNS('[6]Mo ta tinh luong - v6'!$B$2:F357),0),0)</f>
        <v>0</v>
      </c>
      <c r="L357" s="366">
        <f>IFERROR(VLOOKUP($A357,'[6]Mo ta tinh luong - v6'!$B:$L,COLUMNS('[6]Mo ta tinh luong - v6'!$B$2:G357),0),0)</f>
        <v>0</v>
      </c>
      <c r="M357" s="366">
        <f>IFERROR(VLOOKUP($A357,'[6]Mo ta tinh luong - v6'!$B:$L,COLUMNS('[6]Mo ta tinh luong - v6'!$B$2:H357),0),0)</f>
        <v>0</v>
      </c>
      <c r="N357" s="366">
        <f>IFERROR(VLOOKUP($A357,'[6]Mo ta tinh luong - v6'!$B:$L,COLUMNS('[6]Mo ta tinh luong - v6'!$B$2:I357),0),0)</f>
        <v>0</v>
      </c>
      <c r="O357" s="366" t="s">
        <v>316</v>
      </c>
      <c r="P357" s="366" t="s">
        <v>95</v>
      </c>
    </row>
    <row r="358" spans="1:16">
      <c r="A358" s="366" t="s">
        <v>143</v>
      </c>
      <c r="B358" s="366" t="s">
        <v>114</v>
      </c>
      <c r="C358" s="366" t="s">
        <v>1264</v>
      </c>
      <c r="D358" s="366" t="s">
        <v>13</v>
      </c>
      <c r="E358" s="366" t="str">
        <f t="shared" si="5"/>
        <v>HCM_DT_PTMOI_044</v>
      </c>
      <c r="F358" s="366">
        <f>IFERROR(VLOOKUP($A358,'[6]Mo ta tinh luong - v6'!$B:$L,COLUMNS('[6]Mo ta tinh luong - v6'!$B$2:J358),0),0)</f>
        <v>21</v>
      </c>
      <c r="G358" s="366" t="str">
        <f>IFERROR(VLOOKUP($A358,'[6]Mo ta tinh luong - v6'!$B:$L,COLUMNS('[6]Mo ta tinh luong - v6'!$B$2:B358),0),0)</f>
        <v>HCM_DT_PTMOI_044</v>
      </c>
      <c r="H358" s="366" t="str">
        <f>IFERROR(VLOOKUP($A358,'[6]Mo ta tinh luong - v6'!$B:$L,COLUMNS('[6]Mo ta tinh luong - v6'!$B$2:C358),0),0)</f>
        <v>Doanh thu dịch vụ CNTT phát triền mới trong tháng</v>
      </c>
      <c r="I358" s="366" t="str">
        <f>IFERROR(VLOOKUP($A358,'[6]Mo ta tinh luong - v6'!$B:$L,COLUMNS('[6]Mo ta tinh luong - v6'!$B$2:D358),0),0)</f>
        <v>PGĐ PKHDN/PBHKV,TT/NV KDĐB, TT/NV KDOL,Trưởng Line/AM,</v>
      </c>
      <c r="J358" s="366" t="str">
        <f>IFERROR(VLOOKUP($A358,'[6]Mo ta tinh luong - v6'!$B:$L,COLUMNS('[6]Mo ta tinh luong - v6'!$B$2:E358),0),0)</f>
        <v>Chí Nguyên</v>
      </c>
      <c r="K358" s="366">
        <f>IFERROR(VLOOKUP($A358,'[6]Mo ta tinh luong - v6'!$B:$L,COLUMNS('[6]Mo ta tinh luong - v6'!$B$2:F358),0),0)</f>
        <v>0</v>
      </c>
      <c r="L358" s="366" t="str">
        <f>IFERROR(VLOOKUP($A358,'[6]Mo ta tinh luong - v6'!$B:$L,COLUMNS('[6]Mo ta tinh luong - v6'!$B$2:G358),0),0)</f>
        <v>ID88  - Web 123</v>
      </c>
      <c r="M358" s="366" t="str">
        <f>IFERROR(VLOOKUP($A358,'[6]Mo ta tinh luong - v6'!$B:$L,COLUMNS('[6]Mo ta tinh luong - v6'!$B$2:H358),0),0)</f>
        <v>Doanh thu CNTT (có bao gồm dịch vụ hạ tầng CNTT) thực hiện quy đổi  trong tháng/ doanh thu quy định giao</v>
      </c>
      <c r="N358" s="366" t="str">
        <f>IFERROR(VLOOKUP($A358,'[6]Mo ta tinh luong - v6'!$B:$L,COLUMNS('[6]Mo ta tinh luong - v6'!$B$2:I358),0),0)</f>
        <v>- Lấy doanh thu quy đổi của TB PTM trong tháng
'- Quy định giao KDĐB = 2 triệu đồng/ tháng</v>
      </c>
      <c r="O358" s="366" t="s">
        <v>316</v>
      </c>
      <c r="P358" s="366" t="s">
        <v>95</v>
      </c>
    </row>
    <row r="359" spans="1:16">
      <c r="A359" s="366" t="s">
        <v>209</v>
      </c>
      <c r="B359" s="366" t="s">
        <v>208</v>
      </c>
      <c r="C359" s="366">
        <v>0</v>
      </c>
      <c r="D359" s="366" t="s">
        <v>13</v>
      </c>
      <c r="E359" s="366" t="str">
        <f t="shared" si="5"/>
        <v>HCM_DT_PTMOI_045</v>
      </c>
      <c r="F359" s="366">
        <f>IFERROR(VLOOKUP($A359,'[6]Mo ta tinh luong - v6'!$B:$L,COLUMNS('[6]Mo ta tinh luong - v6'!$B$2:J359),0),0)</f>
        <v>22</v>
      </c>
      <c r="G359" s="366" t="str">
        <f>IFERROR(VLOOKUP($A359,'[6]Mo ta tinh luong - v6'!$B:$L,COLUMNS('[6]Mo ta tinh luong - v6'!$B$2:B359),0),0)</f>
        <v>HCM_DT_PTMOI_045</v>
      </c>
      <c r="H359" s="366" t="str">
        <f>IFERROR(VLOOKUP($A359,'[6]Mo ta tinh luong - v6'!$B:$L,COLUMNS('[6]Mo ta tinh luong - v6'!$B$2:C359),0),0)</f>
        <v>Tăng trưởng doanh thu phát triển mới các dịch vụ</v>
      </c>
      <c r="I359" s="366" t="str">
        <f>IFERROR(VLOOKUP($A359,'[6]Mo ta tinh luong - v6'!$B:$L,COLUMNS('[6]Mo ta tinh luong - v6'!$B$2:D359),0),0)</f>
        <v>NV KDĐB</v>
      </c>
      <c r="J359" s="366" t="str">
        <f>IFERROR(VLOOKUP($A359,'[6]Mo ta tinh luong - v6'!$B:$L,COLUMNS('[6]Mo ta tinh luong - v6'!$B$2:E359),0),0)</f>
        <v>Chí Nguyên</v>
      </c>
      <c r="K359" s="366">
        <f>IFERROR(VLOOKUP($A359,'[6]Mo ta tinh luong - v6'!$B:$L,COLUMNS('[6]Mo ta tinh luong - v6'!$B$2:F359),0),0)</f>
        <v>0</v>
      </c>
      <c r="L359" s="366" t="str">
        <f>IFERROR(VLOOKUP($A359,'[6]Mo ta tinh luong - v6'!$B:$L,COLUMNS('[6]Mo ta tinh luong - v6'!$B$2:G359),0),0)</f>
        <v>ID88  - Web 123</v>
      </c>
      <c r="M359" s="366" t="str">
        <f>IFERROR(VLOOKUP($A359,'[6]Mo ta tinh luong - v6'!$B:$L,COLUMNS('[6]Mo ta tinh luong - v6'!$B$2:H359),0),0)</f>
        <v>Doanh thu PTM thực hiện quy đổi trong tháng/ doanh thu PTM bình quân lũy kế từ tháng 1 đến tháng (n-1)</v>
      </c>
      <c r="N359" s="366" t="str">
        <f>IFERROR(VLOOKUP($A359,'[6]Mo ta tinh luong - v6'!$B:$L,COLUMNS('[6]Mo ta tinh luong - v6'!$B$2:I359),0),0)</f>
        <v>- Lấy doanh thu quy đổi của TB PTM từ tháng 1 đến tháng n
- Nếu DT PTM hàng tháng (từ tháng 1 đến  tháng (n-1) &lt; DT sàn (2 triệu đồng/tháng), thì DT tháng đó tính = 2 triệu đồng/ tháng;</v>
      </c>
      <c r="O359" s="366" t="s">
        <v>316</v>
      </c>
      <c r="P359" s="366" t="s">
        <v>95</v>
      </c>
    </row>
    <row r="360" spans="1:16">
      <c r="A360" s="366" t="s">
        <v>893</v>
      </c>
      <c r="B360" s="366" t="s">
        <v>894</v>
      </c>
      <c r="C360" s="366">
        <v>0</v>
      </c>
      <c r="D360" s="366" t="s">
        <v>13</v>
      </c>
      <c r="E360" s="366" t="str">
        <f t="shared" si="5"/>
        <v>HCM_DT_PTMOI_047</v>
      </c>
      <c r="F360" s="366">
        <f>IFERROR(VLOOKUP($A360,'[6]Mo ta tinh luong - v6'!$B:$L,COLUMNS('[6]Mo ta tinh luong - v6'!$B$2:J360),0),0)</f>
        <v>0</v>
      </c>
      <c r="G360" s="366">
        <f>IFERROR(VLOOKUP($A360,'[6]Mo ta tinh luong - v6'!$B:$L,COLUMNS('[6]Mo ta tinh luong - v6'!$B$2:B360),0),0)</f>
        <v>0</v>
      </c>
      <c r="H360" s="366">
        <f>IFERROR(VLOOKUP($A360,'[6]Mo ta tinh luong - v6'!$B:$L,COLUMNS('[6]Mo ta tinh luong - v6'!$B$2:C360),0),0)</f>
        <v>0</v>
      </c>
      <c r="I360" s="366">
        <f>IFERROR(VLOOKUP($A360,'[6]Mo ta tinh luong - v6'!$B:$L,COLUMNS('[6]Mo ta tinh luong - v6'!$B$2:D360),0),0)</f>
        <v>0</v>
      </c>
      <c r="J360" s="366">
        <f>IFERROR(VLOOKUP($A360,'[6]Mo ta tinh luong - v6'!$B:$L,COLUMNS('[6]Mo ta tinh luong - v6'!$B$2:E360),0),0)</f>
        <v>0</v>
      </c>
      <c r="K360" s="366">
        <f>IFERROR(VLOOKUP($A360,'[6]Mo ta tinh luong - v6'!$B:$L,COLUMNS('[6]Mo ta tinh luong - v6'!$B$2:F360),0),0)</f>
        <v>0</v>
      </c>
      <c r="L360" s="366">
        <f>IFERROR(VLOOKUP($A360,'[6]Mo ta tinh luong - v6'!$B:$L,COLUMNS('[6]Mo ta tinh luong - v6'!$B$2:G360),0),0)</f>
        <v>0</v>
      </c>
      <c r="M360" s="366">
        <f>IFERROR(VLOOKUP($A360,'[6]Mo ta tinh luong - v6'!$B:$L,COLUMNS('[6]Mo ta tinh luong - v6'!$B$2:H360),0),0)</f>
        <v>0</v>
      </c>
      <c r="N360" s="366">
        <f>IFERROR(VLOOKUP($A360,'[6]Mo ta tinh luong - v6'!$B:$L,COLUMNS('[6]Mo ta tinh luong - v6'!$B$2:I360),0),0)</f>
        <v>0</v>
      </c>
      <c r="O360" s="366" t="s">
        <v>316</v>
      </c>
      <c r="P360" s="366" t="s">
        <v>95</v>
      </c>
    </row>
    <row r="361" spans="1:16">
      <c r="A361" s="366" t="s">
        <v>895</v>
      </c>
      <c r="B361" s="366" t="s">
        <v>896</v>
      </c>
      <c r="C361" s="366">
        <v>0</v>
      </c>
      <c r="D361" s="366" t="s">
        <v>13</v>
      </c>
      <c r="E361" s="366" t="str">
        <f t="shared" si="5"/>
        <v>HCM_DT_PTMOI_048</v>
      </c>
      <c r="F361" s="366">
        <f>IFERROR(VLOOKUP($A361,'[6]Mo ta tinh luong - v6'!$B:$L,COLUMNS('[6]Mo ta tinh luong - v6'!$B$2:J361),0),0)</f>
        <v>0</v>
      </c>
      <c r="G361" s="366">
        <f>IFERROR(VLOOKUP($A361,'[6]Mo ta tinh luong - v6'!$B:$L,COLUMNS('[6]Mo ta tinh luong - v6'!$B$2:B361),0),0)</f>
        <v>0</v>
      </c>
      <c r="H361" s="366">
        <f>IFERROR(VLOOKUP($A361,'[6]Mo ta tinh luong - v6'!$B:$L,COLUMNS('[6]Mo ta tinh luong - v6'!$B$2:C361),0),0)</f>
        <v>0</v>
      </c>
      <c r="I361" s="366">
        <f>IFERROR(VLOOKUP($A361,'[6]Mo ta tinh luong - v6'!$B:$L,COLUMNS('[6]Mo ta tinh luong - v6'!$B$2:D361),0),0)</f>
        <v>0</v>
      </c>
      <c r="J361" s="366">
        <f>IFERROR(VLOOKUP($A361,'[6]Mo ta tinh luong - v6'!$B:$L,COLUMNS('[6]Mo ta tinh luong - v6'!$B$2:E361),0),0)</f>
        <v>0</v>
      </c>
      <c r="K361" s="366">
        <f>IFERROR(VLOOKUP($A361,'[6]Mo ta tinh luong - v6'!$B:$L,COLUMNS('[6]Mo ta tinh luong - v6'!$B$2:F361),0),0)</f>
        <v>0</v>
      </c>
      <c r="L361" s="366">
        <f>IFERROR(VLOOKUP($A361,'[6]Mo ta tinh luong - v6'!$B:$L,COLUMNS('[6]Mo ta tinh luong - v6'!$B$2:G361),0),0)</f>
        <v>0</v>
      </c>
      <c r="M361" s="366">
        <f>IFERROR(VLOOKUP($A361,'[6]Mo ta tinh luong - v6'!$B:$L,COLUMNS('[6]Mo ta tinh luong - v6'!$B$2:H361),0),0)</f>
        <v>0</v>
      </c>
      <c r="N361" s="366">
        <f>IFERROR(VLOOKUP($A361,'[6]Mo ta tinh luong - v6'!$B:$L,COLUMNS('[6]Mo ta tinh luong - v6'!$B$2:I361),0),0)</f>
        <v>0</v>
      </c>
      <c r="O361" s="366" t="s">
        <v>316</v>
      </c>
      <c r="P361" s="366" t="s">
        <v>95</v>
      </c>
    </row>
    <row r="362" spans="1:16">
      <c r="A362" s="366" t="s">
        <v>897</v>
      </c>
      <c r="B362" s="366" t="s">
        <v>898</v>
      </c>
      <c r="C362" s="366">
        <v>0</v>
      </c>
      <c r="D362" s="366" t="s">
        <v>13</v>
      </c>
      <c r="E362" s="366" t="str">
        <f t="shared" si="5"/>
        <v>HCM_DT_PTMOI_049</v>
      </c>
      <c r="F362" s="366">
        <f>IFERROR(VLOOKUP($A362,'[6]Mo ta tinh luong - v6'!$B:$L,COLUMNS('[6]Mo ta tinh luong - v6'!$B$2:J362),0),0)</f>
        <v>0</v>
      </c>
      <c r="G362" s="366">
        <f>IFERROR(VLOOKUP($A362,'[6]Mo ta tinh luong - v6'!$B:$L,COLUMNS('[6]Mo ta tinh luong - v6'!$B$2:B362),0),0)</f>
        <v>0</v>
      </c>
      <c r="H362" s="366">
        <f>IFERROR(VLOOKUP($A362,'[6]Mo ta tinh luong - v6'!$B:$L,COLUMNS('[6]Mo ta tinh luong - v6'!$B$2:C362),0),0)</f>
        <v>0</v>
      </c>
      <c r="I362" s="366">
        <f>IFERROR(VLOOKUP($A362,'[6]Mo ta tinh luong - v6'!$B:$L,COLUMNS('[6]Mo ta tinh luong - v6'!$B$2:D362),0),0)</f>
        <v>0</v>
      </c>
      <c r="J362" s="366">
        <f>IFERROR(VLOOKUP($A362,'[6]Mo ta tinh luong - v6'!$B:$L,COLUMNS('[6]Mo ta tinh luong - v6'!$B$2:E362),0),0)</f>
        <v>0</v>
      </c>
      <c r="K362" s="366">
        <f>IFERROR(VLOOKUP($A362,'[6]Mo ta tinh luong - v6'!$B:$L,COLUMNS('[6]Mo ta tinh luong - v6'!$B$2:F362),0),0)</f>
        <v>0</v>
      </c>
      <c r="L362" s="366">
        <f>IFERROR(VLOOKUP($A362,'[6]Mo ta tinh luong - v6'!$B:$L,COLUMNS('[6]Mo ta tinh luong - v6'!$B$2:G362),0),0)</f>
        <v>0</v>
      </c>
      <c r="M362" s="366">
        <f>IFERROR(VLOOKUP($A362,'[6]Mo ta tinh luong - v6'!$B:$L,COLUMNS('[6]Mo ta tinh luong - v6'!$B$2:H362),0),0)</f>
        <v>0</v>
      </c>
      <c r="N362" s="366">
        <f>IFERROR(VLOOKUP($A362,'[6]Mo ta tinh luong - v6'!$B:$L,COLUMNS('[6]Mo ta tinh luong - v6'!$B$2:I362),0),0)</f>
        <v>0</v>
      </c>
      <c r="O362" s="366" t="s">
        <v>316</v>
      </c>
      <c r="P362" s="366" t="s">
        <v>95</v>
      </c>
    </row>
    <row r="363" spans="1:16">
      <c r="A363" s="366" t="s">
        <v>899</v>
      </c>
      <c r="B363" s="366" t="s">
        <v>900</v>
      </c>
      <c r="C363" s="366">
        <v>0</v>
      </c>
      <c r="D363" s="366" t="s">
        <v>13</v>
      </c>
      <c r="E363" s="366" t="str">
        <f t="shared" si="5"/>
        <v>HCM_DT_PTMOI_050</v>
      </c>
      <c r="F363" s="366">
        <f>IFERROR(VLOOKUP($A363,'[6]Mo ta tinh luong - v6'!$B:$L,COLUMNS('[6]Mo ta tinh luong - v6'!$B$2:J363),0),0)</f>
        <v>0</v>
      </c>
      <c r="G363" s="366">
        <f>IFERROR(VLOOKUP($A363,'[6]Mo ta tinh luong - v6'!$B:$L,COLUMNS('[6]Mo ta tinh luong - v6'!$B$2:B363),0),0)</f>
        <v>0</v>
      </c>
      <c r="H363" s="366">
        <f>IFERROR(VLOOKUP($A363,'[6]Mo ta tinh luong - v6'!$B:$L,COLUMNS('[6]Mo ta tinh luong - v6'!$B$2:C363),0),0)</f>
        <v>0</v>
      </c>
      <c r="I363" s="366">
        <f>IFERROR(VLOOKUP($A363,'[6]Mo ta tinh luong - v6'!$B:$L,COLUMNS('[6]Mo ta tinh luong - v6'!$B$2:D363),0),0)</f>
        <v>0</v>
      </c>
      <c r="J363" s="366">
        <f>IFERROR(VLOOKUP($A363,'[6]Mo ta tinh luong - v6'!$B:$L,COLUMNS('[6]Mo ta tinh luong - v6'!$B$2:E363),0),0)</f>
        <v>0</v>
      </c>
      <c r="K363" s="366">
        <f>IFERROR(VLOOKUP($A363,'[6]Mo ta tinh luong - v6'!$B:$L,COLUMNS('[6]Mo ta tinh luong - v6'!$B$2:F363),0),0)</f>
        <v>0</v>
      </c>
      <c r="L363" s="366">
        <f>IFERROR(VLOOKUP($A363,'[6]Mo ta tinh luong - v6'!$B:$L,COLUMNS('[6]Mo ta tinh luong - v6'!$B$2:G363),0),0)</f>
        <v>0</v>
      </c>
      <c r="M363" s="366">
        <f>IFERROR(VLOOKUP($A363,'[6]Mo ta tinh luong - v6'!$B:$L,COLUMNS('[6]Mo ta tinh luong - v6'!$B$2:H363),0),0)</f>
        <v>0</v>
      </c>
      <c r="N363" s="366">
        <f>IFERROR(VLOOKUP($A363,'[6]Mo ta tinh luong - v6'!$B:$L,COLUMNS('[6]Mo ta tinh luong - v6'!$B$2:I363),0),0)</f>
        <v>0</v>
      </c>
      <c r="O363" s="366" t="s">
        <v>316</v>
      </c>
      <c r="P363" s="366" t="s">
        <v>95</v>
      </c>
    </row>
    <row r="364" spans="1:16">
      <c r="A364" s="366" t="s">
        <v>157</v>
      </c>
      <c r="B364" s="366" t="s">
        <v>156</v>
      </c>
      <c r="C364" s="366">
        <v>0</v>
      </c>
      <c r="D364" s="366" t="s">
        <v>13</v>
      </c>
      <c r="E364" s="366" t="str">
        <f t="shared" si="5"/>
        <v>HCM_DT_PTMOI_051</v>
      </c>
      <c r="F364" s="366">
        <f>IFERROR(VLOOKUP($A364,'[6]Mo ta tinh luong - v6'!$B:$L,COLUMNS('[6]Mo ta tinh luong - v6'!$B$2:J364),0),0)</f>
        <v>23</v>
      </c>
      <c r="G364" s="366" t="str">
        <f>IFERROR(VLOOKUP($A364,'[6]Mo ta tinh luong - v6'!$B:$L,COLUMNS('[6]Mo ta tinh luong - v6'!$B$2:B364),0),0)</f>
        <v>HCM_DT_PTMOI_051</v>
      </c>
      <c r="H364" s="366" t="str">
        <f>IFERROR(VLOOKUP($A364,'[6]Mo ta tinh luong - v6'!$B:$L,COLUMNS('[6]Mo ta tinh luong - v6'!$B$2:C364),0),0)</f>
        <v>Doanh thu bán hàng qua Shop.vnpt.vn (BRCĐ, VNP)</v>
      </c>
      <c r="I364" s="366" t="str">
        <f>IFERROR(VLOOKUP($A364,'[6]Mo ta tinh luong - v6'!$B:$L,COLUMNS('[6]Mo ta tinh luong - v6'!$B$2:D364),0),0)</f>
        <v>TT+NV KDOL</v>
      </c>
      <c r="J364" s="366" t="str">
        <f>IFERROR(VLOOKUP($A364,'[6]Mo ta tinh luong - v6'!$B:$L,COLUMNS('[6]Mo ta tinh luong - v6'!$B$2:E364),0),0)</f>
        <v>Xuân Tùng</v>
      </c>
      <c r="K364" s="366" t="str">
        <f>IFERROR(VLOOKUP($A364,'[6]Mo ta tinh luong - v6'!$B:$L,COLUMNS('[6]Mo ta tinh luong - v6'!$B$2:F364),0),0)</f>
        <v>PĐH - Dung</v>
      </c>
      <c r="L364" s="366" t="str">
        <f>IFERROR(VLOOKUP($A364,'[6]Mo ta tinh luong - v6'!$B:$L,COLUMNS('[6]Mo ta tinh luong - v6'!$B$2:G364),0),0)</f>
        <v>Báo cáo Doanh thu - web shop.vnpt.vn</v>
      </c>
      <c r="M364" s="366" t="str">
        <f>IFERROR(VLOOKUP($A364,'[6]Mo ta tinh luong - v6'!$B:$L,COLUMNS('[6]Mo ta tinh luong - v6'!$B$2:H364),0),0)</f>
        <v>Doanh thu bán hàng qua Shop.vnpt.vn (BRCĐ, VNP)</v>
      </c>
      <c r="N364" s="366" t="str">
        <f>IFERROR(VLOOKUP($A364,'[6]Mo ta tinh luong - v6'!$B:$L,COLUMNS('[6]Mo ta tinh luong - v6'!$B$2:I364),0),0)</f>
        <v>- Căn cứ các file của Ban KTNV cung cấp (BR, MYTV, bán sim, bán gói).
- Sum tổng doanh thu thực hiện.</v>
      </c>
      <c r="O364" s="366" t="s">
        <v>316</v>
      </c>
      <c r="P364" s="366" t="s">
        <v>95</v>
      </c>
    </row>
    <row r="365" spans="1:16">
      <c r="A365" s="366" t="s">
        <v>901</v>
      </c>
      <c r="B365" s="366" t="s">
        <v>902</v>
      </c>
      <c r="C365" s="366" t="s">
        <v>1264</v>
      </c>
      <c r="D365" s="366" t="s">
        <v>13</v>
      </c>
      <c r="E365" s="366" t="str">
        <f t="shared" si="5"/>
        <v>HCM_DT_PTMOI_052</v>
      </c>
      <c r="F365" s="366">
        <f>IFERROR(VLOOKUP($A365,'[6]Mo ta tinh luong - v6'!$B:$L,COLUMNS('[6]Mo ta tinh luong - v6'!$B$2:J365),0),0)</f>
        <v>0</v>
      </c>
      <c r="G365" s="366">
        <f>IFERROR(VLOOKUP($A365,'[6]Mo ta tinh luong - v6'!$B:$L,COLUMNS('[6]Mo ta tinh luong - v6'!$B$2:B365),0),0)</f>
        <v>0</v>
      </c>
      <c r="H365" s="366">
        <f>IFERROR(VLOOKUP($A365,'[6]Mo ta tinh luong - v6'!$B:$L,COLUMNS('[6]Mo ta tinh luong - v6'!$B$2:C365),0),0)</f>
        <v>0</v>
      </c>
      <c r="I365" s="366">
        <f>IFERROR(VLOOKUP($A365,'[6]Mo ta tinh luong - v6'!$B:$L,COLUMNS('[6]Mo ta tinh luong - v6'!$B$2:D365),0),0)</f>
        <v>0</v>
      </c>
      <c r="J365" s="366">
        <f>IFERROR(VLOOKUP($A365,'[6]Mo ta tinh luong - v6'!$B:$L,COLUMNS('[6]Mo ta tinh luong - v6'!$B$2:E365),0),0)</f>
        <v>0</v>
      </c>
      <c r="K365" s="366">
        <f>IFERROR(VLOOKUP($A365,'[6]Mo ta tinh luong - v6'!$B:$L,COLUMNS('[6]Mo ta tinh luong - v6'!$B$2:F365),0),0)</f>
        <v>0</v>
      </c>
      <c r="L365" s="366">
        <f>IFERROR(VLOOKUP($A365,'[6]Mo ta tinh luong - v6'!$B:$L,COLUMNS('[6]Mo ta tinh luong - v6'!$B$2:G365),0),0)</f>
        <v>0</v>
      </c>
      <c r="M365" s="366">
        <f>IFERROR(VLOOKUP($A365,'[6]Mo ta tinh luong - v6'!$B:$L,COLUMNS('[6]Mo ta tinh luong - v6'!$B$2:H365),0),0)</f>
        <v>0</v>
      </c>
      <c r="N365" s="366">
        <f>IFERROR(VLOOKUP($A365,'[6]Mo ta tinh luong - v6'!$B:$L,COLUMNS('[6]Mo ta tinh luong - v6'!$B$2:I365),0),0)</f>
        <v>0</v>
      </c>
      <c r="O365" s="366" t="s">
        <v>316</v>
      </c>
      <c r="P365" s="366" t="s">
        <v>95</v>
      </c>
    </row>
    <row r="366" spans="1:16">
      <c r="A366" s="366" t="s">
        <v>1279</v>
      </c>
      <c r="B366" s="366" t="s">
        <v>1255</v>
      </c>
      <c r="C366" s="366">
        <v>0</v>
      </c>
      <c r="D366" s="366" t="s">
        <v>13</v>
      </c>
      <c r="E366" s="366" t="str">
        <f t="shared" si="5"/>
        <v>HCM_DT_PTMOI_053</v>
      </c>
      <c r="F366" s="366">
        <f>IFERROR(VLOOKUP($A366,'[6]Mo ta tinh luong - v6'!$B:$L,COLUMNS('[6]Mo ta tinh luong - v6'!$B$2:J366),0),0)</f>
        <v>0</v>
      </c>
      <c r="G366" s="366">
        <f>IFERROR(VLOOKUP($A366,'[6]Mo ta tinh luong - v6'!$B:$L,COLUMNS('[6]Mo ta tinh luong - v6'!$B$2:B366),0),0)</f>
        <v>0</v>
      </c>
      <c r="H366" s="366">
        <f>IFERROR(VLOOKUP($A366,'[6]Mo ta tinh luong - v6'!$B:$L,COLUMNS('[6]Mo ta tinh luong - v6'!$B$2:C366),0),0)</f>
        <v>0</v>
      </c>
      <c r="I366" s="366">
        <f>IFERROR(VLOOKUP($A366,'[6]Mo ta tinh luong - v6'!$B:$L,COLUMNS('[6]Mo ta tinh luong - v6'!$B$2:D366),0),0)</f>
        <v>0</v>
      </c>
      <c r="J366" s="366">
        <f>IFERROR(VLOOKUP($A366,'[6]Mo ta tinh luong - v6'!$B:$L,COLUMNS('[6]Mo ta tinh luong - v6'!$B$2:E366),0),0)</f>
        <v>0</v>
      </c>
      <c r="K366" s="366">
        <f>IFERROR(VLOOKUP($A366,'[6]Mo ta tinh luong - v6'!$B:$L,COLUMNS('[6]Mo ta tinh luong - v6'!$B$2:F366),0),0)</f>
        <v>0</v>
      </c>
      <c r="L366" s="366">
        <f>IFERROR(VLOOKUP($A366,'[6]Mo ta tinh luong - v6'!$B:$L,COLUMNS('[6]Mo ta tinh luong - v6'!$B$2:G366),0),0)</f>
        <v>0</v>
      </c>
      <c r="M366" s="366">
        <f>IFERROR(VLOOKUP($A366,'[6]Mo ta tinh luong - v6'!$B:$L,COLUMNS('[6]Mo ta tinh luong - v6'!$B$2:H366),0),0)</f>
        <v>0</v>
      </c>
      <c r="N366" s="366">
        <f>IFERROR(VLOOKUP($A366,'[6]Mo ta tinh luong - v6'!$B:$L,COLUMNS('[6]Mo ta tinh luong - v6'!$B$2:I366),0),0)</f>
        <v>0</v>
      </c>
      <c r="O366" s="366" t="s">
        <v>316</v>
      </c>
      <c r="P366" s="366" t="s">
        <v>95</v>
      </c>
    </row>
    <row r="367" spans="1:16">
      <c r="A367" s="366" t="s">
        <v>903</v>
      </c>
      <c r="B367" s="366" t="s">
        <v>904</v>
      </c>
      <c r="C367" s="366">
        <v>0</v>
      </c>
      <c r="D367" s="366" t="s">
        <v>13</v>
      </c>
      <c r="E367" s="366" t="str">
        <f t="shared" si="5"/>
        <v>HCM_DT_PTMOL_001</v>
      </c>
      <c r="F367" s="366">
        <f>IFERROR(VLOOKUP($A367,'[6]Mo ta tinh luong - v6'!$B:$L,COLUMNS('[6]Mo ta tinh luong - v6'!$B$2:J367),0),0)</f>
        <v>0</v>
      </c>
      <c r="G367" s="366">
        <f>IFERROR(VLOOKUP($A367,'[6]Mo ta tinh luong - v6'!$B:$L,COLUMNS('[6]Mo ta tinh luong - v6'!$B$2:B367),0),0)</f>
        <v>0</v>
      </c>
      <c r="H367" s="366">
        <f>IFERROR(VLOOKUP($A367,'[6]Mo ta tinh luong - v6'!$B:$L,COLUMNS('[6]Mo ta tinh luong - v6'!$B$2:C367),0),0)</f>
        <v>0</v>
      </c>
      <c r="I367" s="366">
        <f>IFERROR(VLOOKUP($A367,'[6]Mo ta tinh luong - v6'!$B:$L,COLUMNS('[6]Mo ta tinh luong - v6'!$B$2:D367),0),0)</f>
        <v>0</v>
      </c>
      <c r="J367" s="366">
        <f>IFERROR(VLOOKUP($A367,'[6]Mo ta tinh luong - v6'!$B:$L,COLUMNS('[6]Mo ta tinh luong - v6'!$B$2:E367),0),0)</f>
        <v>0</v>
      </c>
      <c r="K367" s="366">
        <f>IFERROR(VLOOKUP($A367,'[6]Mo ta tinh luong - v6'!$B:$L,COLUMNS('[6]Mo ta tinh luong - v6'!$B$2:F367),0),0)</f>
        <v>0</v>
      </c>
      <c r="L367" s="366">
        <f>IFERROR(VLOOKUP($A367,'[6]Mo ta tinh luong - v6'!$B:$L,COLUMNS('[6]Mo ta tinh luong - v6'!$B$2:G367),0),0)</f>
        <v>0</v>
      </c>
      <c r="M367" s="366">
        <f>IFERROR(VLOOKUP($A367,'[6]Mo ta tinh luong - v6'!$B:$L,COLUMNS('[6]Mo ta tinh luong - v6'!$B$2:H367),0),0)</f>
        <v>0</v>
      </c>
      <c r="N367" s="366">
        <f>IFERROR(VLOOKUP($A367,'[6]Mo ta tinh luong - v6'!$B:$L,COLUMNS('[6]Mo ta tinh luong - v6'!$B$2:I367),0),0)</f>
        <v>0</v>
      </c>
      <c r="O367" s="366" t="s">
        <v>316</v>
      </c>
      <c r="P367" s="366" t="s">
        <v>95</v>
      </c>
    </row>
    <row r="368" spans="1:16">
      <c r="A368" s="366" t="s">
        <v>905</v>
      </c>
      <c r="B368" s="366" t="s">
        <v>906</v>
      </c>
      <c r="C368" s="366">
        <v>0</v>
      </c>
      <c r="D368" s="366" t="s">
        <v>13</v>
      </c>
      <c r="E368" s="366" t="str">
        <f t="shared" si="5"/>
        <v>HCM_DT_PTNAM_001</v>
      </c>
      <c r="F368" s="366">
        <f>IFERROR(VLOOKUP($A368,'[6]Mo ta tinh luong - v6'!$B:$L,COLUMNS('[6]Mo ta tinh luong - v6'!$B$2:J368),0),0)</f>
        <v>0</v>
      </c>
      <c r="G368" s="366">
        <f>IFERROR(VLOOKUP($A368,'[6]Mo ta tinh luong - v6'!$B:$L,COLUMNS('[6]Mo ta tinh luong - v6'!$B$2:B368),0),0)</f>
        <v>0</v>
      </c>
      <c r="H368" s="366">
        <f>IFERROR(VLOOKUP($A368,'[6]Mo ta tinh luong - v6'!$B:$L,COLUMNS('[6]Mo ta tinh luong - v6'!$B$2:C368),0),0)</f>
        <v>0</v>
      </c>
      <c r="I368" s="366">
        <f>IFERROR(VLOOKUP($A368,'[6]Mo ta tinh luong - v6'!$B:$L,COLUMNS('[6]Mo ta tinh luong - v6'!$B$2:D368),0),0)</f>
        <v>0</v>
      </c>
      <c r="J368" s="366">
        <f>IFERROR(VLOOKUP($A368,'[6]Mo ta tinh luong - v6'!$B:$L,COLUMNS('[6]Mo ta tinh luong - v6'!$B$2:E368),0),0)</f>
        <v>0</v>
      </c>
      <c r="K368" s="366">
        <f>IFERROR(VLOOKUP($A368,'[6]Mo ta tinh luong - v6'!$B:$L,COLUMNS('[6]Mo ta tinh luong - v6'!$B$2:F368),0),0)</f>
        <v>0</v>
      </c>
      <c r="L368" s="366">
        <f>IFERROR(VLOOKUP($A368,'[6]Mo ta tinh luong - v6'!$B:$L,COLUMNS('[6]Mo ta tinh luong - v6'!$B$2:G368),0),0)</f>
        <v>0</v>
      </c>
      <c r="M368" s="366">
        <f>IFERROR(VLOOKUP($A368,'[6]Mo ta tinh luong - v6'!$B:$L,COLUMNS('[6]Mo ta tinh luong - v6'!$B$2:H368),0),0)</f>
        <v>0</v>
      </c>
      <c r="N368" s="366">
        <f>IFERROR(VLOOKUP($A368,'[6]Mo ta tinh luong - v6'!$B:$L,COLUMNS('[6]Mo ta tinh luong - v6'!$B$2:I368),0),0)</f>
        <v>0</v>
      </c>
      <c r="O368" s="366" t="s">
        <v>316</v>
      </c>
      <c r="P368" s="366" t="s">
        <v>95</v>
      </c>
    </row>
    <row r="369" spans="1:16">
      <c r="A369" s="366" t="s">
        <v>907</v>
      </c>
      <c r="B369" s="366" t="s">
        <v>908</v>
      </c>
      <c r="C369" s="366">
        <v>0</v>
      </c>
      <c r="D369" s="366" t="s">
        <v>13</v>
      </c>
      <c r="E369" s="366" t="str">
        <f t="shared" si="5"/>
        <v>HCM_DT_PTNAM_002</v>
      </c>
      <c r="F369" s="366">
        <f>IFERROR(VLOOKUP($A369,'[6]Mo ta tinh luong - v6'!$B:$L,COLUMNS('[6]Mo ta tinh luong - v6'!$B$2:J369),0),0)</f>
        <v>0</v>
      </c>
      <c r="G369" s="366">
        <f>IFERROR(VLOOKUP($A369,'[6]Mo ta tinh luong - v6'!$B:$L,COLUMNS('[6]Mo ta tinh luong - v6'!$B$2:B369),0),0)</f>
        <v>0</v>
      </c>
      <c r="H369" s="366">
        <f>IFERROR(VLOOKUP($A369,'[6]Mo ta tinh luong - v6'!$B:$L,COLUMNS('[6]Mo ta tinh luong - v6'!$B$2:C369),0),0)</f>
        <v>0</v>
      </c>
      <c r="I369" s="366">
        <f>IFERROR(VLOOKUP($A369,'[6]Mo ta tinh luong - v6'!$B:$L,COLUMNS('[6]Mo ta tinh luong - v6'!$B$2:D369),0),0)</f>
        <v>0</v>
      </c>
      <c r="J369" s="366">
        <f>IFERROR(VLOOKUP($A369,'[6]Mo ta tinh luong - v6'!$B:$L,COLUMNS('[6]Mo ta tinh luong - v6'!$B$2:E369),0),0)</f>
        <v>0</v>
      </c>
      <c r="K369" s="366">
        <f>IFERROR(VLOOKUP($A369,'[6]Mo ta tinh luong - v6'!$B:$L,COLUMNS('[6]Mo ta tinh luong - v6'!$B$2:F369),0),0)</f>
        <v>0</v>
      </c>
      <c r="L369" s="366">
        <f>IFERROR(VLOOKUP($A369,'[6]Mo ta tinh luong - v6'!$B:$L,COLUMNS('[6]Mo ta tinh luong - v6'!$B$2:G369),0),0)</f>
        <v>0</v>
      </c>
      <c r="M369" s="366">
        <f>IFERROR(VLOOKUP($A369,'[6]Mo ta tinh luong - v6'!$B:$L,COLUMNS('[6]Mo ta tinh luong - v6'!$B$2:H369),0),0)</f>
        <v>0</v>
      </c>
      <c r="N369" s="366">
        <f>IFERROR(VLOOKUP($A369,'[6]Mo ta tinh luong - v6'!$B:$L,COLUMNS('[6]Mo ta tinh luong - v6'!$B$2:I369),0),0)</f>
        <v>0</v>
      </c>
      <c r="O369" s="366" t="s">
        <v>316</v>
      </c>
      <c r="P369" s="366" t="s">
        <v>95</v>
      </c>
    </row>
    <row r="370" spans="1:16">
      <c r="A370" s="366" t="s">
        <v>909</v>
      </c>
      <c r="B370" s="366" t="s">
        <v>910</v>
      </c>
      <c r="C370" s="366">
        <v>0</v>
      </c>
      <c r="D370" s="366" t="s">
        <v>13</v>
      </c>
      <c r="E370" s="366" t="str">
        <f t="shared" si="5"/>
        <v>HCM_DT_PTNAM_003</v>
      </c>
      <c r="F370" s="366">
        <f>IFERROR(VLOOKUP($A370,'[6]Mo ta tinh luong - v6'!$B:$L,COLUMNS('[6]Mo ta tinh luong - v6'!$B$2:J370),0),0)</f>
        <v>0</v>
      </c>
      <c r="G370" s="366">
        <f>IFERROR(VLOOKUP($A370,'[6]Mo ta tinh luong - v6'!$B:$L,COLUMNS('[6]Mo ta tinh luong - v6'!$B$2:B370),0),0)</f>
        <v>0</v>
      </c>
      <c r="H370" s="366">
        <f>IFERROR(VLOOKUP($A370,'[6]Mo ta tinh luong - v6'!$B:$L,COLUMNS('[6]Mo ta tinh luong - v6'!$B$2:C370),0),0)</f>
        <v>0</v>
      </c>
      <c r="I370" s="366">
        <f>IFERROR(VLOOKUP($A370,'[6]Mo ta tinh luong - v6'!$B:$L,COLUMNS('[6]Mo ta tinh luong - v6'!$B$2:D370),0),0)</f>
        <v>0</v>
      </c>
      <c r="J370" s="366">
        <f>IFERROR(VLOOKUP($A370,'[6]Mo ta tinh luong - v6'!$B:$L,COLUMNS('[6]Mo ta tinh luong - v6'!$B$2:E370),0),0)</f>
        <v>0</v>
      </c>
      <c r="K370" s="366">
        <f>IFERROR(VLOOKUP($A370,'[6]Mo ta tinh luong - v6'!$B:$L,COLUMNS('[6]Mo ta tinh luong - v6'!$B$2:F370),0),0)</f>
        <v>0</v>
      </c>
      <c r="L370" s="366">
        <f>IFERROR(VLOOKUP($A370,'[6]Mo ta tinh luong - v6'!$B:$L,COLUMNS('[6]Mo ta tinh luong - v6'!$B$2:G370),0),0)</f>
        <v>0</v>
      </c>
      <c r="M370" s="366">
        <f>IFERROR(VLOOKUP($A370,'[6]Mo ta tinh luong - v6'!$B:$L,COLUMNS('[6]Mo ta tinh luong - v6'!$B$2:H370),0),0)</f>
        <v>0</v>
      </c>
      <c r="N370" s="366">
        <f>IFERROR(VLOOKUP($A370,'[6]Mo ta tinh luong - v6'!$B:$L,COLUMNS('[6]Mo ta tinh luong - v6'!$B$2:I370),0),0)</f>
        <v>0</v>
      </c>
      <c r="O370" s="366" t="s">
        <v>316</v>
      </c>
      <c r="P370" s="366" t="s">
        <v>95</v>
      </c>
    </row>
    <row r="371" spans="1:16">
      <c r="A371" s="366" t="s">
        <v>911</v>
      </c>
      <c r="B371" s="366" t="s">
        <v>912</v>
      </c>
      <c r="C371" s="366">
        <v>0</v>
      </c>
      <c r="D371" s="366" t="s">
        <v>13</v>
      </c>
      <c r="E371" s="366" t="str">
        <f t="shared" si="5"/>
        <v>HCM_DT_PTNAM_004</v>
      </c>
      <c r="F371" s="366">
        <f>IFERROR(VLOOKUP($A371,'[6]Mo ta tinh luong - v6'!$B:$L,COLUMNS('[6]Mo ta tinh luong - v6'!$B$2:J371),0),0)</f>
        <v>0</v>
      </c>
      <c r="G371" s="366">
        <f>IFERROR(VLOOKUP($A371,'[6]Mo ta tinh luong - v6'!$B:$L,COLUMNS('[6]Mo ta tinh luong - v6'!$B$2:B371),0),0)</f>
        <v>0</v>
      </c>
      <c r="H371" s="366">
        <f>IFERROR(VLOOKUP($A371,'[6]Mo ta tinh luong - v6'!$B:$L,COLUMNS('[6]Mo ta tinh luong - v6'!$B$2:C371),0),0)</f>
        <v>0</v>
      </c>
      <c r="I371" s="366">
        <f>IFERROR(VLOOKUP($A371,'[6]Mo ta tinh luong - v6'!$B:$L,COLUMNS('[6]Mo ta tinh luong - v6'!$B$2:D371),0),0)</f>
        <v>0</v>
      </c>
      <c r="J371" s="366">
        <f>IFERROR(VLOOKUP($A371,'[6]Mo ta tinh luong - v6'!$B:$L,COLUMNS('[6]Mo ta tinh luong - v6'!$B$2:E371),0),0)</f>
        <v>0</v>
      </c>
      <c r="K371" s="366">
        <f>IFERROR(VLOOKUP($A371,'[6]Mo ta tinh luong - v6'!$B:$L,COLUMNS('[6]Mo ta tinh luong - v6'!$B$2:F371),0),0)</f>
        <v>0</v>
      </c>
      <c r="L371" s="366">
        <f>IFERROR(VLOOKUP($A371,'[6]Mo ta tinh luong - v6'!$B:$L,COLUMNS('[6]Mo ta tinh luong - v6'!$B$2:G371),0),0)</f>
        <v>0</v>
      </c>
      <c r="M371" s="366">
        <f>IFERROR(VLOOKUP($A371,'[6]Mo ta tinh luong - v6'!$B:$L,COLUMNS('[6]Mo ta tinh luong - v6'!$B$2:H371),0),0)</f>
        <v>0</v>
      </c>
      <c r="N371" s="366">
        <f>IFERROR(VLOOKUP($A371,'[6]Mo ta tinh luong - v6'!$B:$L,COLUMNS('[6]Mo ta tinh luong - v6'!$B$2:I371),0),0)</f>
        <v>0</v>
      </c>
      <c r="O371" s="366" t="s">
        <v>316</v>
      </c>
      <c r="P371" s="366" t="s">
        <v>95</v>
      </c>
    </row>
    <row r="372" spans="1:16">
      <c r="A372" s="366" t="s">
        <v>913</v>
      </c>
      <c r="B372" s="366" t="s">
        <v>914</v>
      </c>
      <c r="C372" s="366">
        <v>0</v>
      </c>
      <c r="D372" s="366" t="s">
        <v>13</v>
      </c>
      <c r="E372" s="366" t="str">
        <f t="shared" si="5"/>
        <v>HCM_DT_PTNAM_005</v>
      </c>
      <c r="F372" s="366">
        <f>IFERROR(VLOOKUP($A372,'[6]Mo ta tinh luong - v6'!$B:$L,COLUMNS('[6]Mo ta tinh luong - v6'!$B$2:J372),0),0)</f>
        <v>0</v>
      </c>
      <c r="G372" s="366">
        <f>IFERROR(VLOOKUP($A372,'[6]Mo ta tinh luong - v6'!$B:$L,COLUMNS('[6]Mo ta tinh luong - v6'!$B$2:B372),0),0)</f>
        <v>0</v>
      </c>
      <c r="H372" s="366">
        <f>IFERROR(VLOOKUP($A372,'[6]Mo ta tinh luong - v6'!$B:$L,COLUMNS('[6]Mo ta tinh luong - v6'!$B$2:C372),0),0)</f>
        <v>0</v>
      </c>
      <c r="I372" s="366">
        <f>IFERROR(VLOOKUP($A372,'[6]Mo ta tinh luong - v6'!$B:$L,COLUMNS('[6]Mo ta tinh luong - v6'!$B$2:D372),0),0)</f>
        <v>0</v>
      </c>
      <c r="J372" s="366">
        <f>IFERROR(VLOOKUP($A372,'[6]Mo ta tinh luong - v6'!$B:$L,COLUMNS('[6]Mo ta tinh luong - v6'!$B$2:E372),0),0)</f>
        <v>0</v>
      </c>
      <c r="K372" s="366">
        <f>IFERROR(VLOOKUP($A372,'[6]Mo ta tinh luong - v6'!$B:$L,COLUMNS('[6]Mo ta tinh luong - v6'!$B$2:F372),0),0)</f>
        <v>0</v>
      </c>
      <c r="L372" s="366">
        <f>IFERROR(VLOOKUP($A372,'[6]Mo ta tinh luong - v6'!$B:$L,COLUMNS('[6]Mo ta tinh luong - v6'!$B$2:G372),0),0)</f>
        <v>0</v>
      </c>
      <c r="M372" s="366">
        <f>IFERROR(VLOOKUP($A372,'[6]Mo ta tinh luong - v6'!$B:$L,COLUMNS('[6]Mo ta tinh luong - v6'!$B$2:H372),0),0)</f>
        <v>0</v>
      </c>
      <c r="N372" s="366">
        <f>IFERROR(VLOOKUP($A372,'[6]Mo ta tinh luong - v6'!$B:$L,COLUMNS('[6]Mo ta tinh luong - v6'!$B$2:I372),0),0)</f>
        <v>0</v>
      </c>
      <c r="O372" s="366" t="s">
        <v>316</v>
      </c>
      <c r="P372" s="366" t="s">
        <v>95</v>
      </c>
    </row>
    <row r="373" spans="1:16">
      <c r="A373" s="366" t="s">
        <v>108</v>
      </c>
      <c r="B373" s="366" t="s">
        <v>243</v>
      </c>
      <c r="C373" s="366" t="s">
        <v>1264</v>
      </c>
      <c r="D373" s="366" t="s">
        <v>13</v>
      </c>
      <c r="E373" s="366" t="str">
        <f t="shared" si="5"/>
        <v>HCM_DT_SSHOP_001</v>
      </c>
      <c r="F373" s="366">
        <f>IFERROR(VLOOKUP($A373,'[6]Mo ta tinh luong - v6'!$B:$L,COLUMNS('[6]Mo ta tinh luong - v6'!$B$2:J373),0),0)</f>
        <v>0</v>
      </c>
      <c r="G373" s="366">
        <f>IFERROR(VLOOKUP($A373,'[6]Mo ta tinh luong - v6'!$B:$L,COLUMNS('[6]Mo ta tinh luong - v6'!$B$2:B373),0),0)</f>
        <v>0</v>
      </c>
      <c r="H373" s="366">
        <f>IFERROR(VLOOKUP($A373,'[6]Mo ta tinh luong - v6'!$B:$L,COLUMNS('[6]Mo ta tinh luong - v6'!$B$2:C373),0),0)</f>
        <v>0</v>
      </c>
      <c r="I373" s="366">
        <f>IFERROR(VLOOKUP($A373,'[6]Mo ta tinh luong - v6'!$B:$L,COLUMNS('[6]Mo ta tinh luong - v6'!$B$2:D373),0),0)</f>
        <v>0</v>
      </c>
      <c r="J373" s="366">
        <f>IFERROR(VLOOKUP($A373,'[6]Mo ta tinh luong - v6'!$B:$L,COLUMNS('[6]Mo ta tinh luong - v6'!$B$2:E373),0),0)</f>
        <v>0</v>
      </c>
      <c r="K373" s="366">
        <f>IFERROR(VLOOKUP($A373,'[6]Mo ta tinh luong - v6'!$B:$L,COLUMNS('[6]Mo ta tinh luong - v6'!$B$2:F373),0),0)</f>
        <v>0</v>
      </c>
      <c r="L373" s="366">
        <f>IFERROR(VLOOKUP($A373,'[6]Mo ta tinh luong - v6'!$B:$L,COLUMNS('[6]Mo ta tinh luong - v6'!$B$2:G373),0),0)</f>
        <v>0</v>
      </c>
      <c r="M373" s="366">
        <f>IFERROR(VLOOKUP($A373,'[6]Mo ta tinh luong - v6'!$B:$L,COLUMNS('[6]Mo ta tinh luong - v6'!$B$2:H373),0),0)</f>
        <v>0</v>
      </c>
      <c r="N373" s="366">
        <f>IFERROR(VLOOKUP($A373,'[6]Mo ta tinh luong - v6'!$B:$L,COLUMNS('[6]Mo ta tinh luong - v6'!$B$2:I373),0),0)</f>
        <v>0</v>
      </c>
      <c r="O373" s="366" t="s">
        <v>316</v>
      </c>
      <c r="P373" s="366" t="s">
        <v>95</v>
      </c>
    </row>
    <row r="374" spans="1:16">
      <c r="A374" s="366" t="s">
        <v>915</v>
      </c>
      <c r="B374" s="366" t="s">
        <v>916</v>
      </c>
      <c r="C374" s="366">
        <v>0</v>
      </c>
      <c r="D374" s="366" t="s">
        <v>13</v>
      </c>
      <c r="E374" s="366" t="str">
        <f t="shared" si="5"/>
        <v>HCM_DT_TDTKC_001</v>
      </c>
      <c r="F374" s="366">
        <f>IFERROR(VLOOKUP($A374,'[6]Mo ta tinh luong - v6'!$B:$L,COLUMNS('[6]Mo ta tinh luong - v6'!$B$2:J374),0),0)</f>
        <v>0</v>
      </c>
      <c r="G374" s="366">
        <f>IFERROR(VLOOKUP($A374,'[6]Mo ta tinh luong - v6'!$B:$L,COLUMNS('[6]Mo ta tinh luong - v6'!$B$2:B374),0),0)</f>
        <v>0</v>
      </c>
      <c r="H374" s="366">
        <f>IFERROR(VLOOKUP($A374,'[6]Mo ta tinh luong - v6'!$B:$L,COLUMNS('[6]Mo ta tinh luong - v6'!$B$2:C374),0),0)</f>
        <v>0</v>
      </c>
      <c r="I374" s="366">
        <f>IFERROR(VLOOKUP($A374,'[6]Mo ta tinh luong - v6'!$B:$L,COLUMNS('[6]Mo ta tinh luong - v6'!$B$2:D374),0),0)</f>
        <v>0</v>
      </c>
      <c r="J374" s="366">
        <f>IFERROR(VLOOKUP($A374,'[6]Mo ta tinh luong - v6'!$B:$L,COLUMNS('[6]Mo ta tinh luong - v6'!$B$2:E374),0),0)</f>
        <v>0</v>
      </c>
      <c r="K374" s="366">
        <f>IFERROR(VLOOKUP($A374,'[6]Mo ta tinh luong - v6'!$B:$L,COLUMNS('[6]Mo ta tinh luong - v6'!$B$2:F374),0),0)</f>
        <v>0</v>
      </c>
      <c r="L374" s="366">
        <f>IFERROR(VLOOKUP($A374,'[6]Mo ta tinh luong - v6'!$B:$L,COLUMNS('[6]Mo ta tinh luong - v6'!$B$2:G374),0),0)</f>
        <v>0</v>
      </c>
      <c r="M374" s="366">
        <f>IFERROR(VLOOKUP($A374,'[6]Mo ta tinh luong - v6'!$B:$L,COLUMNS('[6]Mo ta tinh luong - v6'!$B$2:H374),0),0)</f>
        <v>0</v>
      </c>
      <c r="N374" s="366">
        <f>IFERROR(VLOOKUP($A374,'[6]Mo ta tinh luong - v6'!$B:$L,COLUMNS('[6]Mo ta tinh luong - v6'!$B$2:I374),0),0)</f>
        <v>0</v>
      </c>
      <c r="O374" s="366" t="s">
        <v>316</v>
      </c>
      <c r="P374" s="366" t="s">
        <v>95</v>
      </c>
    </row>
    <row r="375" spans="1:16">
      <c r="A375" s="366" t="s">
        <v>917</v>
      </c>
      <c r="B375" s="366" t="s">
        <v>918</v>
      </c>
      <c r="C375" s="366">
        <v>0</v>
      </c>
      <c r="D375" s="366" t="s">
        <v>13</v>
      </c>
      <c r="E375" s="366" t="str">
        <f t="shared" si="5"/>
        <v>HCM_DT_TDTKC_002</v>
      </c>
      <c r="F375" s="366">
        <f>IFERROR(VLOOKUP($A375,'[6]Mo ta tinh luong - v6'!$B:$L,COLUMNS('[6]Mo ta tinh luong - v6'!$B$2:J375),0),0)</f>
        <v>0</v>
      </c>
      <c r="G375" s="366">
        <f>IFERROR(VLOOKUP($A375,'[6]Mo ta tinh luong - v6'!$B:$L,COLUMNS('[6]Mo ta tinh luong - v6'!$B$2:B375),0),0)</f>
        <v>0</v>
      </c>
      <c r="H375" s="366">
        <f>IFERROR(VLOOKUP($A375,'[6]Mo ta tinh luong - v6'!$B:$L,COLUMNS('[6]Mo ta tinh luong - v6'!$B$2:C375),0),0)</f>
        <v>0</v>
      </c>
      <c r="I375" s="366">
        <f>IFERROR(VLOOKUP($A375,'[6]Mo ta tinh luong - v6'!$B:$L,COLUMNS('[6]Mo ta tinh luong - v6'!$B$2:D375),0),0)</f>
        <v>0</v>
      </c>
      <c r="J375" s="366">
        <f>IFERROR(VLOOKUP($A375,'[6]Mo ta tinh luong - v6'!$B:$L,COLUMNS('[6]Mo ta tinh luong - v6'!$B$2:E375),0),0)</f>
        <v>0</v>
      </c>
      <c r="K375" s="366">
        <f>IFERROR(VLOOKUP($A375,'[6]Mo ta tinh luong - v6'!$B:$L,COLUMNS('[6]Mo ta tinh luong - v6'!$B$2:F375),0),0)</f>
        <v>0</v>
      </c>
      <c r="L375" s="366">
        <f>IFERROR(VLOOKUP($A375,'[6]Mo ta tinh luong - v6'!$B:$L,COLUMNS('[6]Mo ta tinh luong - v6'!$B$2:G375),0),0)</f>
        <v>0</v>
      </c>
      <c r="M375" s="366">
        <f>IFERROR(VLOOKUP($A375,'[6]Mo ta tinh luong - v6'!$B:$L,COLUMNS('[6]Mo ta tinh luong - v6'!$B$2:H375),0),0)</f>
        <v>0</v>
      </c>
      <c r="N375" s="366">
        <f>IFERROR(VLOOKUP($A375,'[6]Mo ta tinh luong - v6'!$B:$L,COLUMNS('[6]Mo ta tinh luong - v6'!$B$2:I375),0),0)</f>
        <v>0</v>
      </c>
      <c r="O375" s="366" t="s">
        <v>316</v>
      </c>
      <c r="P375" s="366" t="s">
        <v>95</v>
      </c>
    </row>
    <row r="376" spans="1:16">
      <c r="A376" s="366" t="s">
        <v>919</v>
      </c>
      <c r="B376" s="366" t="s">
        <v>920</v>
      </c>
      <c r="C376" s="366">
        <v>0</v>
      </c>
      <c r="D376" s="366" t="s">
        <v>13</v>
      </c>
      <c r="E376" s="366" t="str">
        <f t="shared" si="5"/>
        <v>HCM_DT_TDTKC_003</v>
      </c>
      <c r="F376" s="366">
        <f>IFERROR(VLOOKUP($A376,'[6]Mo ta tinh luong - v6'!$B:$L,COLUMNS('[6]Mo ta tinh luong - v6'!$B$2:J376),0),0)</f>
        <v>0</v>
      </c>
      <c r="G376" s="366">
        <f>IFERROR(VLOOKUP($A376,'[6]Mo ta tinh luong - v6'!$B:$L,COLUMNS('[6]Mo ta tinh luong - v6'!$B$2:B376),0),0)</f>
        <v>0</v>
      </c>
      <c r="H376" s="366">
        <f>IFERROR(VLOOKUP($A376,'[6]Mo ta tinh luong - v6'!$B:$L,COLUMNS('[6]Mo ta tinh luong - v6'!$B$2:C376),0),0)</f>
        <v>0</v>
      </c>
      <c r="I376" s="366">
        <f>IFERROR(VLOOKUP($A376,'[6]Mo ta tinh luong - v6'!$B:$L,COLUMNS('[6]Mo ta tinh luong - v6'!$B$2:D376),0),0)</f>
        <v>0</v>
      </c>
      <c r="J376" s="366">
        <f>IFERROR(VLOOKUP($A376,'[6]Mo ta tinh luong - v6'!$B:$L,COLUMNS('[6]Mo ta tinh luong - v6'!$B$2:E376),0),0)</f>
        <v>0</v>
      </c>
      <c r="K376" s="366">
        <f>IFERROR(VLOOKUP($A376,'[6]Mo ta tinh luong - v6'!$B:$L,COLUMNS('[6]Mo ta tinh luong - v6'!$B$2:F376),0),0)</f>
        <v>0</v>
      </c>
      <c r="L376" s="366">
        <f>IFERROR(VLOOKUP($A376,'[6]Mo ta tinh luong - v6'!$B:$L,COLUMNS('[6]Mo ta tinh luong - v6'!$B$2:G376),0),0)</f>
        <v>0</v>
      </c>
      <c r="M376" s="366">
        <f>IFERROR(VLOOKUP($A376,'[6]Mo ta tinh luong - v6'!$B:$L,COLUMNS('[6]Mo ta tinh luong - v6'!$B$2:H376),0),0)</f>
        <v>0</v>
      </c>
      <c r="N376" s="366">
        <f>IFERROR(VLOOKUP($A376,'[6]Mo ta tinh luong - v6'!$B:$L,COLUMNS('[6]Mo ta tinh luong - v6'!$B$2:I376),0),0)</f>
        <v>0</v>
      </c>
      <c r="O376" s="366" t="s">
        <v>316</v>
      </c>
      <c r="P376" s="366" t="s">
        <v>95</v>
      </c>
    </row>
    <row r="377" spans="1:16">
      <c r="A377" s="366" t="s">
        <v>273</v>
      </c>
      <c r="B377" s="366" t="s">
        <v>272</v>
      </c>
      <c r="C377" s="366">
        <v>0</v>
      </c>
      <c r="D377" s="366" t="s">
        <v>13</v>
      </c>
      <c r="E377" s="366" t="str">
        <f t="shared" si="5"/>
        <v>HCM_DT_VNPTS_001</v>
      </c>
      <c r="F377" s="366">
        <f>IFERROR(VLOOKUP($A377,'[6]Mo ta tinh luong - v6'!$B:$L,COLUMNS('[6]Mo ta tinh luong - v6'!$B$2:J377),0),0)</f>
        <v>24</v>
      </c>
      <c r="G377" s="366" t="str">
        <f>IFERROR(VLOOKUP($A377,'[6]Mo ta tinh luong - v6'!$B:$L,COLUMNS('[6]Mo ta tinh luong - v6'!$B$2:B377),0),0)</f>
        <v>HCM_DT_VNPTS_001</v>
      </c>
      <c r="H377" s="366" t="str">
        <f>IFERROR(VLOOKUP($A377,'[6]Mo ta tinh luong - v6'!$B:$L,COLUMNS('[6]Mo ta tinh luong - v6'!$B$2:C377),0),0)</f>
        <v>Doanh thu dịch vụ VNP trả sau của nhóm đại lý</v>
      </c>
      <c r="I377" s="366" t="str">
        <f>IFERROR(VLOOKUP($A377,'[6]Mo ta tinh luong - v6'!$B:$L,COLUMNS('[6]Mo ta tinh luong - v6'!$B$2:D377),0),0)</f>
        <v>Chuyên Viên Phát Triển Kênh Bán</v>
      </c>
      <c r="J377" s="366" t="str">
        <f>IFERROR(VLOOKUP($A377,'[6]Mo ta tinh luong - v6'!$B:$L,COLUMNS('[6]Mo ta tinh luong - v6'!$B$2:E377),0),0)</f>
        <v>Chí Nguyên</v>
      </c>
      <c r="K377" s="366">
        <f>IFERROR(VLOOKUP($A377,'[6]Mo ta tinh luong - v6'!$B:$L,COLUMNS('[6]Mo ta tinh luong - v6'!$B$2:F377),0),0)</f>
        <v>0</v>
      </c>
      <c r="L377" s="366" t="str">
        <f>IFERROR(VLOOKUP($A377,'[6]Mo ta tinh luong - v6'!$B:$L,COLUMNS('[6]Mo ta tinh luong - v6'!$B$2:G377),0),0)</f>
        <v>ID 417 - Web 123</v>
      </c>
      <c r="M377" s="366">
        <f>IFERROR(VLOOKUP($A377,'[6]Mo ta tinh luong - v6'!$B:$L,COLUMNS('[6]Mo ta tinh luong - v6'!$B$2:H377),0),0)</f>
        <v>0</v>
      </c>
      <c r="N377" s="366" t="str">
        <f>IFERROR(VLOOKUP($A377,'[6]Mo ta tinh luong - v6'!$B:$L,COLUMNS('[6]Mo ta tinh luong - v6'!$B$2:I377),0),0)</f>
        <v xml:space="preserve">- Lấy danh sách TB giao chăm của tháng n
'- Ghép doanh thu ps của tháng n </v>
      </c>
      <c r="O377" s="366" t="s">
        <v>316</v>
      </c>
      <c r="P377" s="366" t="s">
        <v>95</v>
      </c>
    </row>
    <row r="378" spans="1:16">
      <c r="A378" s="366" t="s">
        <v>921</v>
      </c>
      <c r="B378" s="366" t="s">
        <v>922</v>
      </c>
      <c r="C378" s="366">
        <v>0</v>
      </c>
      <c r="D378" s="366" t="s">
        <v>13</v>
      </c>
      <c r="E378" s="366" t="str">
        <f t="shared" si="5"/>
        <v>HCM_DT_VNPTT_001</v>
      </c>
      <c r="F378" s="366">
        <f>IFERROR(VLOOKUP($A378,'[6]Mo ta tinh luong - v6'!$B:$L,COLUMNS('[6]Mo ta tinh luong - v6'!$B$2:J378),0),0)</f>
        <v>0</v>
      </c>
      <c r="G378" s="366">
        <f>IFERROR(VLOOKUP($A378,'[6]Mo ta tinh luong - v6'!$B:$L,COLUMNS('[6]Mo ta tinh luong - v6'!$B$2:B378),0),0)</f>
        <v>0</v>
      </c>
      <c r="H378" s="366">
        <f>IFERROR(VLOOKUP($A378,'[6]Mo ta tinh luong - v6'!$B:$L,COLUMNS('[6]Mo ta tinh luong - v6'!$B$2:C378),0),0)</f>
        <v>0</v>
      </c>
      <c r="I378" s="366">
        <f>IFERROR(VLOOKUP($A378,'[6]Mo ta tinh luong - v6'!$B:$L,COLUMNS('[6]Mo ta tinh luong - v6'!$B$2:D378),0),0)</f>
        <v>0</v>
      </c>
      <c r="J378" s="366">
        <f>IFERROR(VLOOKUP($A378,'[6]Mo ta tinh luong - v6'!$B:$L,COLUMNS('[6]Mo ta tinh luong - v6'!$B$2:E378),0),0)</f>
        <v>0</v>
      </c>
      <c r="K378" s="366">
        <f>IFERROR(VLOOKUP($A378,'[6]Mo ta tinh luong - v6'!$B:$L,COLUMNS('[6]Mo ta tinh luong - v6'!$B$2:F378),0),0)</f>
        <v>0</v>
      </c>
      <c r="L378" s="366">
        <f>IFERROR(VLOOKUP($A378,'[6]Mo ta tinh luong - v6'!$B:$L,COLUMNS('[6]Mo ta tinh luong - v6'!$B$2:G378),0),0)</f>
        <v>0</v>
      </c>
      <c r="M378" s="366">
        <f>IFERROR(VLOOKUP($A378,'[6]Mo ta tinh luong - v6'!$B:$L,COLUMNS('[6]Mo ta tinh luong - v6'!$B$2:H378),0),0)</f>
        <v>0</v>
      </c>
      <c r="N378" s="366">
        <f>IFERROR(VLOOKUP($A378,'[6]Mo ta tinh luong - v6'!$B:$L,COLUMNS('[6]Mo ta tinh luong - v6'!$B$2:I378),0),0)</f>
        <v>0</v>
      </c>
      <c r="O378" s="366" t="s">
        <v>316</v>
      </c>
      <c r="P378" s="366" t="s">
        <v>95</v>
      </c>
    </row>
    <row r="379" spans="1:16" s="367" customFormat="1">
      <c r="A379" s="366" t="s">
        <v>923</v>
      </c>
      <c r="B379" s="366" t="s">
        <v>924</v>
      </c>
      <c r="C379" s="366">
        <v>0</v>
      </c>
      <c r="D379" s="366" t="s">
        <v>13</v>
      </c>
      <c r="E379" s="366" t="str">
        <f t="shared" si="5"/>
        <v>HCM_DT_VNPTT_002</v>
      </c>
      <c r="F379" s="366">
        <f>IFERROR(VLOOKUP($A379,'[6]Mo ta tinh luong - v6'!$B:$L,COLUMNS('[6]Mo ta tinh luong - v6'!$B$2:J379),0),0)</f>
        <v>0</v>
      </c>
      <c r="G379" s="366">
        <f>IFERROR(VLOOKUP($A379,'[6]Mo ta tinh luong - v6'!$B:$L,COLUMNS('[6]Mo ta tinh luong - v6'!$B$2:B379),0),0)</f>
        <v>0</v>
      </c>
      <c r="H379" s="366">
        <f>IFERROR(VLOOKUP($A379,'[6]Mo ta tinh luong - v6'!$B:$L,COLUMNS('[6]Mo ta tinh luong - v6'!$B$2:C379),0),0)</f>
        <v>0</v>
      </c>
      <c r="I379" s="366">
        <f>IFERROR(VLOOKUP($A379,'[6]Mo ta tinh luong - v6'!$B:$L,COLUMNS('[6]Mo ta tinh luong - v6'!$B$2:D379),0),0)</f>
        <v>0</v>
      </c>
      <c r="J379" s="366">
        <f>IFERROR(VLOOKUP($A379,'[6]Mo ta tinh luong - v6'!$B:$L,COLUMNS('[6]Mo ta tinh luong - v6'!$B$2:E379),0),0)</f>
        <v>0</v>
      </c>
      <c r="K379" s="366">
        <f>IFERROR(VLOOKUP($A379,'[6]Mo ta tinh luong - v6'!$B:$L,COLUMNS('[6]Mo ta tinh luong - v6'!$B$2:F379),0),0)</f>
        <v>0</v>
      </c>
      <c r="L379" s="366">
        <f>IFERROR(VLOOKUP($A379,'[6]Mo ta tinh luong - v6'!$B:$L,COLUMNS('[6]Mo ta tinh luong - v6'!$B$2:G379),0),0)</f>
        <v>0</v>
      </c>
      <c r="M379" s="366">
        <f>IFERROR(VLOOKUP($A379,'[6]Mo ta tinh luong - v6'!$B:$L,COLUMNS('[6]Mo ta tinh luong - v6'!$B$2:H379),0),0)</f>
        <v>0</v>
      </c>
      <c r="N379" s="366">
        <f>IFERROR(VLOOKUP($A379,'[6]Mo ta tinh luong - v6'!$B:$L,COLUMNS('[6]Mo ta tinh luong - v6'!$B$2:I379),0),0)</f>
        <v>0</v>
      </c>
      <c r="O379" s="366" t="s">
        <v>316</v>
      </c>
      <c r="P379" s="366" t="s">
        <v>95</v>
      </c>
    </row>
    <row r="380" spans="1:16">
      <c r="A380" s="366" t="s">
        <v>925</v>
      </c>
      <c r="B380" s="366" t="s">
        <v>926</v>
      </c>
      <c r="C380" s="366">
        <v>0</v>
      </c>
      <c r="D380" s="366" t="s">
        <v>13</v>
      </c>
      <c r="E380" s="366" t="str">
        <f t="shared" si="5"/>
        <v>HCM_DT_VNPTT_003</v>
      </c>
      <c r="F380" s="366">
        <f>IFERROR(VLOOKUP($A380,'[6]Mo ta tinh luong - v6'!$B:$L,COLUMNS('[6]Mo ta tinh luong - v6'!$B$2:J380),0),0)</f>
        <v>0</v>
      </c>
      <c r="G380" s="366">
        <f>IFERROR(VLOOKUP($A380,'[6]Mo ta tinh luong - v6'!$B:$L,COLUMNS('[6]Mo ta tinh luong - v6'!$B$2:B380),0),0)</f>
        <v>0</v>
      </c>
      <c r="H380" s="366">
        <f>IFERROR(VLOOKUP($A380,'[6]Mo ta tinh luong - v6'!$B:$L,COLUMNS('[6]Mo ta tinh luong - v6'!$B$2:C380),0),0)</f>
        <v>0</v>
      </c>
      <c r="I380" s="366">
        <f>IFERROR(VLOOKUP($A380,'[6]Mo ta tinh luong - v6'!$B:$L,COLUMNS('[6]Mo ta tinh luong - v6'!$B$2:D380),0),0)</f>
        <v>0</v>
      </c>
      <c r="J380" s="366">
        <f>IFERROR(VLOOKUP($A380,'[6]Mo ta tinh luong - v6'!$B:$L,COLUMNS('[6]Mo ta tinh luong - v6'!$B$2:E380),0),0)</f>
        <v>0</v>
      </c>
      <c r="K380" s="366">
        <f>IFERROR(VLOOKUP($A380,'[6]Mo ta tinh luong - v6'!$B:$L,COLUMNS('[6]Mo ta tinh luong - v6'!$B$2:F380),0),0)</f>
        <v>0</v>
      </c>
      <c r="L380" s="366">
        <f>IFERROR(VLOOKUP($A380,'[6]Mo ta tinh luong - v6'!$B:$L,COLUMNS('[6]Mo ta tinh luong - v6'!$B$2:G380),0),0)</f>
        <v>0</v>
      </c>
      <c r="M380" s="366">
        <f>IFERROR(VLOOKUP($A380,'[6]Mo ta tinh luong - v6'!$B:$L,COLUMNS('[6]Mo ta tinh luong - v6'!$B$2:H380),0),0)</f>
        <v>0</v>
      </c>
      <c r="N380" s="366">
        <f>IFERROR(VLOOKUP($A380,'[6]Mo ta tinh luong - v6'!$B:$L,COLUMNS('[6]Mo ta tinh luong - v6'!$B$2:I380),0),0)</f>
        <v>0</v>
      </c>
      <c r="O380" s="366" t="s">
        <v>316</v>
      </c>
      <c r="P380" s="366" t="s">
        <v>95</v>
      </c>
    </row>
    <row r="381" spans="1:16">
      <c r="A381" s="366" t="s">
        <v>927</v>
      </c>
      <c r="B381" s="366" t="s">
        <v>928</v>
      </c>
      <c r="C381" s="366">
        <v>0</v>
      </c>
      <c r="D381" s="366" t="s">
        <v>13</v>
      </c>
      <c r="E381" s="366" t="str">
        <f t="shared" si="5"/>
        <v>HCM_DT_VNPTT_004</v>
      </c>
      <c r="F381" s="366">
        <f>IFERROR(VLOOKUP($A381,'[6]Mo ta tinh luong - v6'!$B:$L,COLUMNS('[6]Mo ta tinh luong - v6'!$B$2:J381),0),0)</f>
        <v>0</v>
      </c>
      <c r="G381" s="366">
        <f>IFERROR(VLOOKUP($A381,'[6]Mo ta tinh luong - v6'!$B:$L,COLUMNS('[6]Mo ta tinh luong - v6'!$B$2:B381),0),0)</f>
        <v>0</v>
      </c>
      <c r="H381" s="366">
        <f>IFERROR(VLOOKUP($A381,'[6]Mo ta tinh luong - v6'!$B:$L,COLUMNS('[6]Mo ta tinh luong - v6'!$B$2:C381),0),0)</f>
        <v>0</v>
      </c>
      <c r="I381" s="366">
        <f>IFERROR(VLOOKUP($A381,'[6]Mo ta tinh luong - v6'!$B:$L,COLUMNS('[6]Mo ta tinh luong - v6'!$B$2:D381),0),0)</f>
        <v>0</v>
      </c>
      <c r="J381" s="366">
        <f>IFERROR(VLOOKUP($A381,'[6]Mo ta tinh luong - v6'!$B:$L,COLUMNS('[6]Mo ta tinh luong - v6'!$B$2:E381),0),0)</f>
        <v>0</v>
      </c>
      <c r="K381" s="366">
        <f>IFERROR(VLOOKUP($A381,'[6]Mo ta tinh luong - v6'!$B:$L,COLUMNS('[6]Mo ta tinh luong - v6'!$B$2:F381),0),0)</f>
        <v>0</v>
      </c>
      <c r="L381" s="366">
        <f>IFERROR(VLOOKUP($A381,'[6]Mo ta tinh luong - v6'!$B:$L,COLUMNS('[6]Mo ta tinh luong - v6'!$B$2:G381),0),0)</f>
        <v>0</v>
      </c>
      <c r="M381" s="366">
        <f>IFERROR(VLOOKUP($A381,'[6]Mo ta tinh luong - v6'!$B:$L,COLUMNS('[6]Mo ta tinh luong - v6'!$B$2:H381),0),0)</f>
        <v>0</v>
      </c>
      <c r="N381" s="366">
        <f>IFERROR(VLOOKUP($A381,'[6]Mo ta tinh luong - v6'!$B:$L,COLUMNS('[6]Mo ta tinh luong - v6'!$B$2:I381),0),0)</f>
        <v>0</v>
      </c>
      <c r="O381" s="366" t="s">
        <v>316</v>
      </c>
      <c r="P381" s="366" t="s">
        <v>95</v>
      </c>
    </row>
    <row r="382" spans="1:16">
      <c r="A382" s="366" t="s">
        <v>225</v>
      </c>
      <c r="B382" s="366" t="s">
        <v>224</v>
      </c>
      <c r="C382" s="366" t="s">
        <v>1264</v>
      </c>
      <c r="D382" s="366" t="s">
        <v>13</v>
      </c>
      <c r="E382" s="366" t="str">
        <f t="shared" si="5"/>
        <v>HCM_DT_VNPTT_005</v>
      </c>
      <c r="F382" s="366">
        <f>IFERROR(VLOOKUP($A382,'[6]Mo ta tinh luong - v6'!$B:$L,COLUMNS('[6]Mo ta tinh luong - v6'!$B$2:J382),0),0)</f>
        <v>17</v>
      </c>
      <c r="G382" s="366" t="str">
        <f>IFERROR(VLOOKUP($A382,'[6]Mo ta tinh luong - v6'!$B:$L,COLUMNS('[6]Mo ta tinh luong - v6'!$B$2:B382),0),0)</f>
        <v>HCM_DT_VNPTT_005</v>
      </c>
      <c r="H382" s="366" t="str">
        <f>IFERROR(VLOOKUP($A382,'[6]Mo ta tinh luong - v6'!$B:$L,COLUMNS('[6]Mo ta tinh luong - v6'!$B$2:C382),0),0)</f>
        <v>Doanh thu bán hàng trực tiếp của NV KDDĐTT</v>
      </c>
      <c r="I382" s="366" t="str">
        <f>IFERROR(VLOOKUP($A382,'[6]Mo ta tinh luong - v6'!$B:$L,COLUMNS('[6]Mo ta tinh luong - v6'!$B$2:D382),0),0)</f>
        <v>NV Quản Lý Điểm Bán,
Tổ Trưởng Tổ Bán Hàng</v>
      </c>
      <c r="J382" s="366" t="str">
        <f>IFERROR(VLOOKUP($A382,'[6]Mo ta tinh luong - v6'!$B:$L,COLUMNS('[6]Mo ta tinh luong - v6'!$B$2:E382),0),0)</f>
        <v>Bích Thủy</v>
      </c>
      <c r="K382" s="366" t="str">
        <f>IFERROR(VLOOKUP($A382,'[6]Mo ta tinh luong - v6'!$B:$L,COLUMNS('[6]Mo ta tinh luong - v6'!$B$2:F382),0),0)</f>
        <v xml:space="preserve">
P.ĐH - Phượng </v>
      </c>
      <c r="L382" s="366" t="str">
        <f>IFERROR(VLOOKUP($A382,'[6]Mo ta tinh luong - v6'!$B:$L,COLUMNS('[6]Mo ta tinh luong - v6'!$B$2:G382),0),0)</f>
        <v>ID430 (tab Vinaphone trả trước) - Web 123</v>
      </c>
      <c r="M382" s="366" t="str">
        <f>IFERROR(VLOOKUP($A382,'[6]Mo ta tinh luong - v6'!$B:$L,COLUMNS('[6]Mo ta tinh luong - v6'!$B$2:H382),0),0)</f>
        <v>Doanh thu bán hàng trực tiếp của cá nhân trong tháng/ Doanh thu giao
Quy định ghi nhận doanh thu  theo quy định hiện hành do chính user tự bán và khai báo
+ Quy định mức giao: 10 triệu đồng/ tháng</v>
      </c>
      <c r="N382" s="366" t="str">
        <f>IFERROR(VLOOKUP($A382,'[6]Mo ta tinh luong - v6'!$B:$L,COLUMNS('[6]Mo ta tinh luong - v6'!$B$2:I382),0),0)</f>
        <v>- Xuất báo cáo từ các hệ thống bán hàng (SMCS, SMRS, Digishop, CCOS) và số liệu bán hàng Shop online do Ban KTNV công bố)</v>
      </c>
      <c r="O382" s="366" t="s">
        <v>316</v>
      </c>
      <c r="P382" s="366" t="s">
        <v>95</v>
      </c>
    </row>
    <row r="383" spans="1:16">
      <c r="A383" s="366" t="s">
        <v>929</v>
      </c>
      <c r="B383" s="366" t="s">
        <v>930</v>
      </c>
      <c r="C383" s="366">
        <v>0</v>
      </c>
      <c r="D383" s="366" t="s">
        <v>931</v>
      </c>
      <c r="E383" s="366" t="str">
        <f t="shared" si="5"/>
        <v>HCM_HD_PTMOI_001</v>
      </c>
      <c r="F383" s="366">
        <f>IFERROR(VLOOKUP($A383,'[6]Mo ta tinh luong - v6'!$B:$L,COLUMNS('[6]Mo ta tinh luong - v6'!$B$2:J383),0),0)</f>
        <v>0</v>
      </c>
      <c r="G383" s="366">
        <f>IFERROR(VLOOKUP($A383,'[6]Mo ta tinh luong - v6'!$B:$L,COLUMNS('[6]Mo ta tinh luong - v6'!$B$2:B383),0),0)</f>
        <v>0</v>
      </c>
      <c r="H383" s="366">
        <f>IFERROR(VLOOKUP($A383,'[6]Mo ta tinh luong - v6'!$B:$L,COLUMNS('[6]Mo ta tinh luong - v6'!$B$2:C383),0),0)</f>
        <v>0</v>
      </c>
      <c r="I383" s="366">
        <f>IFERROR(VLOOKUP($A383,'[6]Mo ta tinh luong - v6'!$B:$L,COLUMNS('[6]Mo ta tinh luong - v6'!$B$2:D383),0),0)</f>
        <v>0</v>
      </c>
      <c r="J383" s="366">
        <f>IFERROR(VLOOKUP($A383,'[6]Mo ta tinh luong - v6'!$B:$L,COLUMNS('[6]Mo ta tinh luong - v6'!$B$2:E383),0),0)</f>
        <v>0</v>
      </c>
      <c r="K383" s="366">
        <f>IFERROR(VLOOKUP($A383,'[6]Mo ta tinh luong - v6'!$B:$L,COLUMNS('[6]Mo ta tinh luong - v6'!$B$2:F383),0),0)</f>
        <v>0</v>
      </c>
      <c r="L383" s="366">
        <f>IFERROR(VLOOKUP($A383,'[6]Mo ta tinh luong - v6'!$B:$L,COLUMNS('[6]Mo ta tinh luong - v6'!$B$2:G383),0),0)</f>
        <v>0</v>
      </c>
      <c r="M383" s="366">
        <f>IFERROR(VLOOKUP($A383,'[6]Mo ta tinh luong - v6'!$B:$L,COLUMNS('[6]Mo ta tinh luong - v6'!$B$2:H383),0),0)</f>
        <v>0</v>
      </c>
      <c r="N383" s="366">
        <f>IFERROR(VLOOKUP($A383,'[6]Mo ta tinh luong - v6'!$B:$L,COLUMNS('[6]Mo ta tinh luong - v6'!$B$2:I383),0),0)</f>
        <v>0</v>
      </c>
      <c r="O383" s="366" t="s">
        <v>316</v>
      </c>
      <c r="P383" s="366" t="s">
        <v>95</v>
      </c>
    </row>
    <row r="384" spans="1:16">
      <c r="A384" s="366" t="s">
        <v>932</v>
      </c>
      <c r="B384" s="366" t="s">
        <v>933</v>
      </c>
      <c r="C384" s="366">
        <v>0</v>
      </c>
      <c r="D384" s="366" t="s">
        <v>931</v>
      </c>
      <c r="E384" s="366" t="str">
        <f t="shared" si="5"/>
        <v>HCM_HD_PTMOI_002</v>
      </c>
      <c r="F384" s="366">
        <f>IFERROR(VLOOKUP($A384,'[6]Mo ta tinh luong - v6'!$B:$L,COLUMNS('[6]Mo ta tinh luong - v6'!$B$2:J384),0),0)</f>
        <v>0</v>
      </c>
      <c r="G384" s="366">
        <f>IFERROR(VLOOKUP($A384,'[6]Mo ta tinh luong - v6'!$B:$L,COLUMNS('[6]Mo ta tinh luong - v6'!$B$2:B384),0),0)</f>
        <v>0</v>
      </c>
      <c r="H384" s="366">
        <f>IFERROR(VLOOKUP($A384,'[6]Mo ta tinh luong - v6'!$B:$L,COLUMNS('[6]Mo ta tinh luong - v6'!$B$2:C384),0),0)</f>
        <v>0</v>
      </c>
      <c r="I384" s="366">
        <f>IFERROR(VLOOKUP($A384,'[6]Mo ta tinh luong - v6'!$B:$L,COLUMNS('[6]Mo ta tinh luong - v6'!$B$2:D384),0),0)</f>
        <v>0</v>
      </c>
      <c r="J384" s="366">
        <f>IFERROR(VLOOKUP($A384,'[6]Mo ta tinh luong - v6'!$B:$L,COLUMNS('[6]Mo ta tinh luong - v6'!$B$2:E384),0),0)</f>
        <v>0</v>
      </c>
      <c r="K384" s="366">
        <f>IFERROR(VLOOKUP($A384,'[6]Mo ta tinh luong - v6'!$B:$L,COLUMNS('[6]Mo ta tinh luong - v6'!$B$2:F384),0),0)</f>
        <v>0</v>
      </c>
      <c r="L384" s="366">
        <f>IFERROR(VLOOKUP($A384,'[6]Mo ta tinh luong - v6'!$B:$L,COLUMNS('[6]Mo ta tinh luong - v6'!$B$2:G384),0),0)</f>
        <v>0</v>
      </c>
      <c r="M384" s="366">
        <f>IFERROR(VLOOKUP($A384,'[6]Mo ta tinh luong - v6'!$B:$L,COLUMNS('[6]Mo ta tinh luong - v6'!$B$2:H384),0),0)</f>
        <v>0</v>
      </c>
      <c r="N384" s="366">
        <f>IFERROR(VLOOKUP($A384,'[6]Mo ta tinh luong - v6'!$B:$L,COLUMNS('[6]Mo ta tinh luong - v6'!$B$2:I384),0),0)</f>
        <v>0</v>
      </c>
      <c r="O384" s="366" t="s">
        <v>316</v>
      </c>
      <c r="P384" s="366" t="s">
        <v>95</v>
      </c>
    </row>
    <row r="385" spans="1:16">
      <c r="A385" s="366" t="s">
        <v>934</v>
      </c>
      <c r="B385" s="366" t="s">
        <v>935</v>
      </c>
      <c r="C385" s="366">
        <v>0</v>
      </c>
      <c r="D385" s="366" t="s">
        <v>13</v>
      </c>
      <c r="E385" s="366" t="str">
        <f t="shared" si="5"/>
        <v>HCM_HE_DTMOI_001</v>
      </c>
      <c r="F385" s="366">
        <f>IFERROR(VLOOKUP($A385,'[6]Mo ta tinh luong - v6'!$B:$L,COLUMNS('[6]Mo ta tinh luong - v6'!$B$2:J385),0),0)</f>
        <v>0</v>
      </c>
      <c r="G385" s="366">
        <f>IFERROR(VLOOKUP($A385,'[6]Mo ta tinh luong - v6'!$B:$L,COLUMNS('[6]Mo ta tinh luong - v6'!$B$2:B385),0),0)</f>
        <v>0</v>
      </c>
      <c r="H385" s="366">
        <f>IFERROR(VLOOKUP($A385,'[6]Mo ta tinh luong - v6'!$B:$L,COLUMNS('[6]Mo ta tinh luong - v6'!$B$2:C385),0),0)</f>
        <v>0</v>
      </c>
      <c r="I385" s="366">
        <f>IFERROR(VLOOKUP($A385,'[6]Mo ta tinh luong - v6'!$B:$L,COLUMNS('[6]Mo ta tinh luong - v6'!$B$2:D385),0),0)</f>
        <v>0</v>
      </c>
      <c r="J385" s="366">
        <f>IFERROR(VLOOKUP($A385,'[6]Mo ta tinh luong - v6'!$B:$L,COLUMNS('[6]Mo ta tinh luong - v6'!$B$2:E385),0),0)</f>
        <v>0</v>
      </c>
      <c r="K385" s="366">
        <f>IFERROR(VLOOKUP($A385,'[6]Mo ta tinh luong - v6'!$B:$L,COLUMNS('[6]Mo ta tinh luong - v6'!$B$2:F385),0),0)</f>
        <v>0</v>
      </c>
      <c r="L385" s="366">
        <f>IFERROR(VLOOKUP($A385,'[6]Mo ta tinh luong - v6'!$B:$L,COLUMNS('[6]Mo ta tinh luong - v6'!$B$2:G385),0),0)</f>
        <v>0</v>
      </c>
      <c r="M385" s="366">
        <f>IFERROR(VLOOKUP($A385,'[6]Mo ta tinh luong - v6'!$B:$L,COLUMNS('[6]Mo ta tinh luong - v6'!$B$2:H385),0),0)</f>
        <v>0</v>
      </c>
      <c r="N385" s="366">
        <f>IFERROR(VLOOKUP($A385,'[6]Mo ta tinh luong - v6'!$B:$L,COLUMNS('[6]Mo ta tinh luong - v6'!$B$2:I385),0),0)</f>
        <v>0</v>
      </c>
      <c r="O385" s="366" t="s">
        <v>316</v>
      </c>
      <c r="P385" s="366" t="s">
        <v>95</v>
      </c>
    </row>
    <row r="386" spans="1:16">
      <c r="A386" s="366" t="s">
        <v>936</v>
      </c>
      <c r="B386" s="366" t="s">
        <v>937</v>
      </c>
      <c r="C386" s="366">
        <v>0</v>
      </c>
      <c r="D386" s="366" t="s">
        <v>13</v>
      </c>
      <c r="E386" s="366" t="str">
        <f t="shared" si="5"/>
        <v>HCM_HE_DTQLY_001</v>
      </c>
      <c r="F386" s="366">
        <f>IFERROR(VLOOKUP($A386,'[6]Mo ta tinh luong - v6'!$B:$L,COLUMNS('[6]Mo ta tinh luong - v6'!$B$2:J386),0),0)</f>
        <v>0</v>
      </c>
      <c r="G386" s="366">
        <f>IFERROR(VLOOKUP($A386,'[6]Mo ta tinh luong - v6'!$B:$L,COLUMNS('[6]Mo ta tinh luong - v6'!$B$2:B386),0),0)</f>
        <v>0</v>
      </c>
      <c r="H386" s="366">
        <f>IFERROR(VLOOKUP($A386,'[6]Mo ta tinh luong - v6'!$B:$L,COLUMNS('[6]Mo ta tinh luong - v6'!$B$2:C386),0),0)</f>
        <v>0</v>
      </c>
      <c r="I386" s="366">
        <f>IFERROR(VLOOKUP($A386,'[6]Mo ta tinh luong - v6'!$B:$L,COLUMNS('[6]Mo ta tinh luong - v6'!$B$2:D386),0),0)</f>
        <v>0</v>
      </c>
      <c r="J386" s="366">
        <f>IFERROR(VLOOKUP($A386,'[6]Mo ta tinh luong - v6'!$B:$L,COLUMNS('[6]Mo ta tinh luong - v6'!$B$2:E386),0),0)</f>
        <v>0</v>
      </c>
      <c r="K386" s="366">
        <f>IFERROR(VLOOKUP($A386,'[6]Mo ta tinh luong - v6'!$B:$L,COLUMNS('[6]Mo ta tinh luong - v6'!$B$2:F386),0),0)</f>
        <v>0</v>
      </c>
      <c r="L386" s="366">
        <f>IFERROR(VLOOKUP($A386,'[6]Mo ta tinh luong - v6'!$B:$L,COLUMNS('[6]Mo ta tinh luong - v6'!$B$2:G386),0),0)</f>
        <v>0</v>
      </c>
      <c r="M386" s="366">
        <f>IFERROR(VLOOKUP($A386,'[6]Mo ta tinh luong - v6'!$B:$L,COLUMNS('[6]Mo ta tinh luong - v6'!$B$2:H386),0),0)</f>
        <v>0</v>
      </c>
      <c r="N386" s="366">
        <f>IFERROR(VLOOKUP($A386,'[6]Mo ta tinh luong - v6'!$B:$L,COLUMNS('[6]Mo ta tinh luong - v6'!$B$2:I386),0),0)</f>
        <v>0</v>
      </c>
      <c r="O386" s="366" t="s">
        <v>316</v>
      </c>
      <c r="P386" s="366" t="s">
        <v>95</v>
      </c>
    </row>
    <row r="387" spans="1:16">
      <c r="A387" s="366" t="s">
        <v>265</v>
      </c>
      <c r="B387" s="366" t="s">
        <v>264</v>
      </c>
      <c r="C387" s="366">
        <v>0</v>
      </c>
      <c r="D387" s="366" t="s">
        <v>931</v>
      </c>
      <c r="E387" s="366" t="str">
        <f t="shared" ref="E387:E450" si="6">A387</f>
        <v>HCM_KH_KENHH_001</v>
      </c>
      <c r="F387" s="366">
        <f>IFERROR(VLOOKUP($A387,'[6]Mo ta tinh luong - v6'!$B:$L,COLUMNS('[6]Mo ta tinh luong - v6'!$B$2:J387),0),0)</f>
        <v>0</v>
      </c>
      <c r="G387" s="366">
        <f>IFERROR(VLOOKUP($A387,'[6]Mo ta tinh luong - v6'!$B:$L,COLUMNS('[6]Mo ta tinh luong - v6'!$B$2:B387),0),0)</f>
        <v>0</v>
      </c>
      <c r="H387" s="366">
        <f>IFERROR(VLOOKUP($A387,'[6]Mo ta tinh luong - v6'!$B:$L,COLUMNS('[6]Mo ta tinh luong - v6'!$B$2:C387),0),0)</f>
        <v>0</v>
      </c>
      <c r="I387" s="366">
        <f>IFERROR(VLOOKUP($A387,'[6]Mo ta tinh luong - v6'!$B:$L,COLUMNS('[6]Mo ta tinh luong - v6'!$B$2:D387),0),0)</f>
        <v>0</v>
      </c>
      <c r="J387" s="366">
        <f>IFERROR(VLOOKUP($A387,'[6]Mo ta tinh luong - v6'!$B:$L,COLUMNS('[6]Mo ta tinh luong - v6'!$B$2:E387),0),0)</f>
        <v>0</v>
      </c>
      <c r="K387" s="366">
        <f>IFERROR(VLOOKUP($A387,'[6]Mo ta tinh luong - v6'!$B:$L,COLUMNS('[6]Mo ta tinh luong - v6'!$B$2:F387),0),0)</f>
        <v>0</v>
      </c>
      <c r="L387" s="366">
        <f>IFERROR(VLOOKUP($A387,'[6]Mo ta tinh luong - v6'!$B:$L,COLUMNS('[6]Mo ta tinh luong - v6'!$B$2:G387),0),0)</f>
        <v>0</v>
      </c>
      <c r="M387" s="366">
        <f>IFERROR(VLOOKUP($A387,'[6]Mo ta tinh luong - v6'!$B:$L,COLUMNS('[6]Mo ta tinh luong - v6'!$B$2:H387),0),0)</f>
        <v>0</v>
      </c>
      <c r="N387" s="366">
        <f>IFERROR(VLOOKUP($A387,'[6]Mo ta tinh luong - v6'!$B:$L,COLUMNS('[6]Mo ta tinh luong - v6'!$B$2:I387),0),0)</f>
        <v>0</v>
      </c>
      <c r="O387" s="366" t="s">
        <v>316</v>
      </c>
      <c r="P387" s="366" t="s">
        <v>95</v>
      </c>
    </row>
    <row r="388" spans="1:16">
      <c r="A388" s="366" t="s">
        <v>1280</v>
      </c>
      <c r="B388" s="366" t="s">
        <v>1281</v>
      </c>
      <c r="C388" s="366">
        <v>0</v>
      </c>
      <c r="D388" s="366" t="s">
        <v>931</v>
      </c>
      <c r="E388" s="366" t="str">
        <f t="shared" si="6"/>
        <v>HCM_KH_KENHH_002</v>
      </c>
      <c r="F388" s="366">
        <f>IFERROR(VLOOKUP($A388,'[6]Mo ta tinh luong - v6'!$B:$L,COLUMNS('[6]Mo ta tinh luong - v6'!$B$2:J388),0),0)</f>
        <v>0</v>
      </c>
      <c r="G388" s="366">
        <f>IFERROR(VLOOKUP($A388,'[6]Mo ta tinh luong - v6'!$B:$L,COLUMNS('[6]Mo ta tinh luong - v6'!$B$2:B388),0),0)</f>
        <v>0</v>
      </c>
      <c r="H388" s="366">
        <f>IFERROR(VLOOKUP($A388,'[6]Mo ta tinh luong - v6'!$B:$L,COLUMNS('[6]Mo ta tinh luong - v6'!$B$2:C388),0),0)</f>
        <v>0</v>
      </c>
      <c r="I388" s="366">
        <f>IFERROR(VLOOKUP($A388,'[6]Mo ta tinh luong - v6'!$B:$L,COLUMNS('[6]Mo ta tinh luong - v6'!$B$2:D388),0),0)</f>
        <v>0</v>
      </c>
      <c r="J388" s="366">
        <f>IFERROR(VLOOKUP($A388,'[6]Mo ta tinh luong - v6'!$B:$L,COLUMNS('[6]Mo ta tinh luong - v6'!$B$2:E388),0),0)</f>
        <v>0</v>
      </c>
      <c r="K388" s="366">
        <f>IFERROR(VLOOKUP($A388,'[6]Mo ta tinh luong - v6'!$B:$L,COLUMNS('[6]Mo ta tinh luong - v6'!$B$2:F388),0),0)</f>
        <v>0</v>
      </c>
      <c r="L388" s="366">
        <f>IFERROR(VLOOKUP($A388,'[6]Mo ta tinh luong - v6'!$B:$L,COLUMNS('[6]Mo ta tinh luong - v6'!$B$2:G388),0),0)</f>
        <v>0</v>
      </c>
      <c r="M388" s="366">
        <f>IFERROR(VLOOKUP($A388,'[6]Mo ta tinh luong - v6'!$B:$L,COLUMNS('[6]Mo ta tinh luong - v6'!$B$2:H388),0),0)</f>
        <v>0</v>
      </c>
      <c r="N388" s="366">
        <f>IFERROR(VLOOKUP($A388,'[6]Mo ta tinh luong - v6'!$B:$L,COLUMNS('[6]Mo ta tinh luong - v6'!$B$2:I388),0),0)</f>
        <v>0</v>
      </c>
      <c r="O388" s="366" t="s">
        <v>316</v>
      </c>
      <c r="P388" s="366" t="s">
        <v>95</v>
      </c>
    </row>
    <row r="389" spans="1:16">
      <c r="A389" s="366" t="s">
        <v>938</v>
      </c>
      <c r="B389" s="366" t="s">
        <v>264</v>
      </c>
      <c r="C389" s="366">
        <v>0</v>
      </c>
      <c r="D389" s="366" t="s">
        <v>931</v>
      </c>
      <c r="E389" s="366" t="str">
        <f t="shared" si="6"/>
        <v>HCM_KH_PTNEW_001</v>
      </c>
      <c r="F389" s="366">
        <f>IFERROR(VLOOKUP($A389,'[6]Mo ta tinh luong - v6'!$B:$L,COLUMNS('[6]Mo ta tinh luong - v6'!$B$2:J389),0),0)</f>
        <v>0</v>
      </c>
      <c r="G389" s="366">
        <f>IFERROR(VLOOKUP($A389,'[6]Mo ta tinh luong - v6'!$B:$L,COLUMNS('[6]Mo ta tinh luong - v6'!$B$2:B389),0),0)</f>
        <v>0</v>
      </c>
      <c r="H389" s="366">
        <f>IFERROR(VLOOKUP($A389,'[6]Mo ta tinh luong - v6'!$B:$L,COLUMNS('[6]Mo ta tinh luong - v6'!$B$2:C389),0),0)</f>
        <v>0</v>
      </c>
      <c r="I389" s="366">
        <f>IFERROR(VLOOKUP($A389,'[6]Mo ta tinh luong - v6'!$B:$L,COLUMNS('[6]Mo ta tinh luong - v6'!$B$2:D389),0),0)</f>
        <v>0</v>
      </c>
      <c r="J389" s="366">
        <f>IFERROR(VLOOKUP($A389,'[6]Mo ta tinh luong - v6'!$B:$L,COLUMNS('[6]Mo ta tinh luong - v6'!$B$2:E389),0),0)</f>
        <v>0</v>
      </c>
      <c r="K389" s="366">
        <f>IFERROR(VLOOKUP($A389,'[6]Mo ta tinh luong - v6'!$B:$L,COLUMNS('[6]Mo ta tinh luong - v6'!$B$2:F389),0),0)</f>
        <v>0</v>
      </c>
      <c r="L389" s="366">
        <f>IFERROR(VLOOKUP($A389,'[6]Mo ta tinh luong - v6'!$B:$L,COLUMNS('[6]Mo ta tinh luong - v6'!$B$2:G389),0),0)</f>
        <v>0</v>
      </c>
      <c r="M389" s="366">
        <f>IFERROR(VLOOKUP($A389,'[6]Mo ta tinh luong - v6'!$B:$L,COLUMNS('[6]Mo ta tinh luong - v6'!$B$2:H389),0),0)</f>
        <v>0</v>
      </c>
      <c r="N389" s="366">
        <f>IFERROR(VLOOKUP($A389,'[6]Mo ta tinh luong - v6'!$B:$L,COLUMNS('[6]Mo ta tinh luong - v6'!$B$2:I389),0),0)</f>
        <v>0</v>
      </c>
      <c r="O389" s="366" t="s">
        <v>316</v>
      </c>
      <c r="P389" s="366" t="s">
        <v>95</v>
      </c>
    </row>
    <row r="390" spans="1:16">
      <c r="A390" s="366" t="s">
        <v>939</v>
      </c>
      <c r="B390" s="366" t="s">
        <v>940</v>
      </c>
      <c r="C390" s="366">
        <v>0</v>
      </c>
      <c r="D390" s="366" t="s">
        <v>392</v>
      </c>
      <c r="E390" s="366" t="str">
        <f t="shared" si="6"/>
        <v>HCM_KH_TNANG_001</v>
      </c>
      <c r="F390" s="366">
        <f>IFERROR(VLOOKUP($A390,'[6]Mo ta tinh luong - v6'!$B:$L,COLUMNS('[6]Mo ta tinh luong - v6'!$B$2:J390),0),0)</f>
        <v>0</v>
      </c>
      <c r="G390" s="366">
        <f>IFERROR(VLOOKUP($A390,'[6]Mo ta tinh luong - v6'!$B:$L,COLUMNS('[6]Mo ta tinh luong - v6'!$B$2:B390),0),0)</f>
        <v>0</v>
      </c>
      <c r="H390" s="366">
        <f>IFERROR(VLOOKUP($A390,'[6]Mo ta tinh luong - v6'!$B:$L,COLUMNS('[6]Mo ta tinh luong - v6'!$B$2:C390),0),0)</f>
        <v>0</v>
      </c>
      <c r="I390" s="366">
        <f>IFERROR(VLOOKUP($A390,'[6]Mo ta tinh luong - v6'!$B:$L,COLUMNS('[6]Mo ta tinh luong - v6'!$B$2:D390),0),0)</f>
        <v>0</v>
      </c>
      <c r="J390" s="366">
        <f>IFERROR(VLOOKUP($A390,'[6]Mo ta tinh luong - v6'!$B:$L,COLUMNS('[6]Mo ta tinh luong - v6'!$B$2:E390),0),0)</f>
        <v>0</v>
      </c>
      <c r="K390" s="366">
        <f>IFERROR(VLOOKUP($A390,'[6]Mo ta tinh luong - v6'!$B:$L,COLUMNS('[6]Mo ta tinh luong - v6'!$B$2:F390),0),0)</f>
        <v>0</v>
      </c>
      <c r="L390" s="366">
        <f>IFERROR(VLOOKUP($A390,'[6]Mo ta tinh luong - v6'!$B:$L,COLUMNS('[6]Mo ta tinh luong - v6'!$B$2:G390),0),0)</f>
        <v>0</v>
      </c>
      <c r="M390" s="366">
        <f>IFERROR(VLOOKUP($A390,'[6]Mo ta tinh luong - v6'!$B:$L,COLUMNS('[6]Mo ta tinh luong - v6'!$B$2:H390),0),0)</f>
        <v>0</v>
      </c>
      <c r="N390" s="366">
        <f>IFERROR(VLOOKUP($A390,'[6]Mo ta tinh luong - v6'!$B:$L,COLUMNS('[6]Mo ta tinh luong - v6'!$B$2:I390),0),0)</f>
        <v>0</v>
      </c>
      <c r="O390" s="366" t="s">
        <v>316</v>
      </c>
      <c r="P390" s="366" t="s">
        <v>95</v>
      </c>
    </row>
    <row r="391" spans="1:16">
      <c r="A391" s="366" t="s">
        <v>941</v>
      </c>
      <c r="B391" s="366" t="s">
        <v>942</v>
      </c>
      <c r="C391" s="366">
        <v>0</v>
      </c>
      <c r="D391" s="366" t="s">
        <v>392</v>
      </c>
      <c r="E391" s="366" t="str">
        <f t="shared" si="6"/>
        <v>HCM_KH_YECAU_001</v>
      </c>
      <c r="F391" s="366">
        <f>IFERROR(VLOOKUP($A391,'[6]Mo ta tinh luong - v6'!$B:$L,COLUMNS('[6]Mo ta tinh luong - v6'!$B$2:J391),0),0)</f>
        <v>0</v>
      </c>
      <c r="G391" s="366">
        <f>IFERROR(VLOOKUP($A391,'[6]Mo ta tinh luong - v6'!$B:$L,COLUMNS('[6]Mo ta tinh luong - v6'!$B$2:B391),0),0)</f>
        <v>0</v>
      </c>
      <c r="H391" s="366">
        <f>IFERROR(VLOOKUP($A391,'[6]Mo ta tinh luong - v6'!$B:$L,COLUMNS('[6]Mo ta tinh luong - v6'!$B$2:C391),0),0)</f>
        <v>0</v>
      </c>
      <c r="I391" s="366">
        <f>IFERROR(VLOOKUP($A391,'[6]Mo ta tinh luong - v6'!$B:$L,COLUMNS('[6]Mo ta tinh luong - v6'!$B$2:D391),0),0)</f>
        <v>0</v>
      </c>
      <c r="J391" s="366">
        <f>IFERROR(VLOOKUP($A391,'[6]Mo ta tinh luong - v6'!$B:$L,COLUMNS('[6]Mo ta tinh luong - v6'!$B$2:E391),0),0)</f>
        <v>0</v>
      </c>
      <c r="K391" s="366">
        <f>IFERROR(VLOOKUP($A391,'[6]Mo ta tinh luong - v6'!$B:$L,COLUMNS('[6]Mo ta tinh luong - v6'!$B$2:F391),0),0)</f>
        <v>0</v>
      </c>
      <c r="L391" s="366">
        <f>IFERROR(VLOOKUP($A391,'[6]Mo ta tinh luong - v6'!$B:$L,COLUMNS('[6]Mo ta tinh luong - v6'!$B$2:G391),0),0)</f>
        <v>0</v>
      </c>
      <c r="M391" s="366">
        <f>IFERROR(VLOOKUP($A391,'[6]Mo ta tinh luong - v6'!$B:$L,COLUMNS('[6]Mo ta tinh luong - v6'!$B$2:H391),0),0)</f>
        <v>0</v>
      </c>
      <c r="N391" s="366">
        <f>IFERROR(VLOOKUP($A391,'[6]Mo ta tinh luong - v6'!$B:$L,COLUMNS('[6]Mo ta tinh luong - v6'!$B$2:I391),0),0)</f>
        <v>0</v>
      </c>
      <c r="O391" s="366" t="s">
        <v>316</v>
      </c>
      <c r="P391" s="366" t="s">
        <v>95</v>
      </c>
    </row>
    <row r="392" spans="1:16">
      <c r="A392" s="366" t="s">
        <v>943</v>
      </c>
      <c r="B392" s="366" t="s">
        <v>944</v>
      </c>
      <c r="C392" s="366">
        <v>0</v>
      </c>
      <c r="D392" s="366" t="s">
        <v>28</v>
      </c>
      <c r="E392" s="366" t="str">
        <f t="shared" si="6"/>
        <v>HCM_KS_RUIRO_001</v>
      </c>
      <c r="F392" s="366">
        <f>IFERROR(VLOOKUP($A392,'[6]Mo ta tinh luong - v6'!$B:$L,COLUMNS('[6]Mo ta tinh luong - v6'!$B$2:J392),0),0)</f>
        <v>0</v>
      </c>
      <c r="G392" s="366">
        <f>IFERROR(VLOOKUP($A392,'[6]Mo ta tinh luong - v6'!$B:$L,COLUMNS('[6]Mo ta tinh luong - v6'!$B$2:B392),0),0)</f>
        <v>0</v>
      </c>
      <c r="H392" s="366">
        <f>IFERROR(VLOOKUP($A392,'[6]Mo ta tinh luong - v6'!$B:$L,COLUMNS('[6]Mo ta tinh luong - v6'!$B$2:C392),0),0)</f>
        <v>0</v>
      </c>
      <c r="I392" s="366">
        <f>IFERROR(VLOOKUP($A392,'[6]Mo ta tinh luong - v6'!$B:$L,COLUMNS('[6]Mo ta tinh luong - v6'!$B$2:D392),0),0)</f>
        <v>0</v>
      </c>
      <c r="J392" s="366">
        <f>IFERROR(VLOOKUP($A392,'[6]Mo ta tinh luong - v6'!$B:$L,COLUMNS('[6]Mo ta tinh luong - v6'!$B$2:E392),0),0)</f>
        <v>0</v>
      </c>
      <c r="K392" s="366">
        <f>IFERROR(VLOOKUP($A392,'[6]Mo ta tinh luong - v6'!$B:$L,COLUMNS('[6]Mo ta tinh luong - v6'!$B$2:F392),0),0)</f>
        <v>0</v>
      </c>
      <c r="L392" s="366">
        <f>IFERROR(VLOOKUP($A392,'[6]Mo ta tinh luong - v6'!$B:$L,COLUMNS('[6]Mo ta tinh luong - v6'!$B$2:G392),0),0)</f>
        <v>0</v>
      </c>
      <c r="M392" s="366">
        <f>IFERROR(VLOOKUP($A392,'[6]Mo ta tinh luong - v6'!$B:$L,COLUMNS('[6]Mo ta tinh luong - v6'!$B$2:H392),0),0)</f>
        <v>0</v>
      </c>
      <c r="N392" s="366">
        <f>IFERROR(VLOOKUP($A392,'[6]Mo ta tinh luong - v6'!$B:$L,COLUMNS('[6]Mo ta tinh luong - v6'!$B$2:I392),0),0)</f>
        <v>0</v>
      </c>
      <c r="O392" s="366" t="s">
        <v>316</v>
      </c>
      <c r="P392" s="366" t="s">
        <v>95</v>
      </c>
    </row>
    <row r="393" spans="1:16">
      <c r="A393" s="366" t="s">
        <v>945</v>
      </c>
      <c r="B393" s="366" t="s">
        <v>946</v>
      </c>
      <c r="C393" s="366">
        <v>0</v>
      </c>
      <c r="D393" s="366" t="s">
        <v>28</v>
      </c>
      <c r="E393" s="366" t="str">
        <f t="shared" si="6"/>
        <v>HCM_KS_RUIRO_002</v>
      </c>
      <c r="F393" s="366">
        <f>IFERROR(VLOOKUP($A393,'[6]Mo ta tinh luong - v6'!$B:$L,COLUMNS('[6]Mo ta tinh luong - v6'!$B$2:J393),0),0)</f>
        <v>0</v>
      </c>
      <c r="G393" s="366">
        <f>IFERROR(VLOOKUP($A393,'[6]Mo ta tinh luong - v6'!$B:$L,COLUMNS('[6]Mo ta tinh luong - v6'!$B$2:B393),0),0)</f>
        <v>0</v>
      </c>
      <c r="H393" s="366">
        <f>IFERROR(VLOOKUP($A393,'[6]Mo ta tinh luong - v6'!$B:$L,COLUMNS('[6]Mo ta tinh luong - v6'!$B$2:C393),0),0)</f>
        <v>0</v>
      </c>
      <c r="I393" s="366">
        <f>IFERROR(VLOOKUP($A393,'[6]Mo ta tinh luong - v6'!$B:$L,COLUMNS('[6]Mo ta tinh luong - v6'!$B$2:D393),0),0)</f>
        <v>0</v>
      </c>
      <c r="J393" s="366">
        <f>IFERROR(VLOOKUP($A393,'[6]Mo ta tinh luong - v6'!$B:$L,COLUMNS('[6]Mo ta tinh luong - v6'!$B$2:E393),0),0)</f>
        <v>0</v>
      </c>
      <c r="K393" s="366">
        <f>IFERROR(VLOOKUP($A393,'[6]Mo ta tinh luong - v6'!$B:$L,COLUMNS('[6]Mo ta tinh luong - v6'!$B$2:F393),0),0)</f>
        <v>0</v>
      </c>
      <c r="L393" s="366">
        <f>IFERROR(VLOOKUP($A393,'[6]Mo ta tinh luong - v6'!$B:$L,COLUMNS('[6]Mo ta tinh luong - v6'!$B$2:G393),0),0)</f>
        <v>0</v>
      </c>
      <c r="M393" s="366">
        <f>IFERROR(VLOOKUP($A393,'[6]Mo ta tinh luong - v6'!$B:$L,COLUMNS('[6]Mo ta tinh luong - v6'!$B$2:H393),0),0)</f>
        <v>0</v>
      </c>
      <c r="N393" s="366">
        <f>IFERROR(VLOOKUP($A393,'[6]Mo ta tinh luong - v6'!$B:$L,COLUMNS('[6]Mo ta tinh luong - v6'!$B$2:I393),0),0)</f>
        <v>0</v>
      </c>
      <c r="O393" s="366" t="s">
        <v>316</v>
      </c>
      <c r="P393" s="366" t="s">
        <v>95</v>
      </c>
    </row>
    <row r="394" spans="1:16">
      <c r="A394" s="366" t="s">
        <v>947</v>
      </c>
      <c r="B394" s="366" t="s">
        <v>948</v>
      </c>
      <c r="C394" s="366">
        <v>0</v>
      </c>
      <c r="D394" s="366" t="s">
        <v>13</v>
      </c>
      <c r="E394" s="366" t="str">
        <f t="shared" si="6"/>
        <v>HCM_NO_PCUOC_001</v>
      </c>
      <c r="F394" s="366">
        <f>IFERROR(VLOOKUP($A394,'[6]Mo ta tinh luong - v6'!$B:$L,COLUMNS('[6]Mo ta tinh luong - v6'!$B$2:J394),0),0)</f>
        <v>0</v>
      </c>
      <c r="G394" s="366">
        <f>IFERROR(VLOOKUP($A394,'[6]Mo ta tinh luong - v6'!$B:$L,COLUMNS('[6]Mo ta tinh luong - v6'!$B$2:B394),0),0)</f>
        <v>0</v>
      </c>
      <c r="H394" s="366">
        <f>IFERROR(VLOOKUP($A394,'[6]Mo ta tinh luong - v6'!$B:$L,COLUMNS('[6]Mo ta tinh luong - v6'!$B$2:C394),0),0)</f>
        <v>0</v>
      </c>
      <c r="I394" s="366">
        <f>IFERROR(VLOOKUP($A394,'[6]Mo ta tinh luong - v6'!$B:$L,COLUMNS('[6]Mo ta tinh luong - v6'!$B$2:D394),0),0)</f>
        <v>0</v>
      </c>
      <c r="J394" s="366">
        <f>IFERROR(VLOOKUP($A394,'[6]Mo ta tinh luong - v6'!$B:$L,COLUMNS('[6]Mo ta tinh luong - v6'!$B$2:E394),0),0)</f>
        <v>0</v>
      </c>
      <c r="K394" s="366">
        <f>IFERROR(VLOOKUP($A394,'[6]Mo ta tinh luong - v6'!$B:$L,COLUMNS('[6]Mo ta tinh luong - v6'!$B$2:F394),0),0)</f>
        <v>0</v>
      </c>
      <c r="L394" s="366">
        <f>IFERROR(VLOOKUP($A394,'[6]Mo ta tinh luong - v6'!$B:$L,COLUMNS('[6]Mo ta tinh luong - v6'!$B$2:G394),0),0)</f>
        <v>0</v>
      </c>
      <c r="M394" s="366">
        <f>IFERROR(VLOOKUP($A394,'[6]Mo ta tinh luong - v6'!$B:$L,COLUMNS('[6]Mo ta tinh luong - v6'!$B$2:H394),0),0)</f>
        <v>0</v>
      </c>
      <c r="N394" s="366">
        <f>IFERROR(VLOOKUP($A394,'[6]Mo ta tinh luong - v6'!$B:$L,COLUMNS('[6]Mo ta tinh luong - v6'!$B$2:I394),0),0)</f>
        <v>0</v>
      </c>
      <c r="O394" s="366" t="s">
        <v>316</v>
      </c>
      <c r="P394" s="366" t="s">
        <v>95</v>
      </c>
    </row>
    <row r="395" spans="1:16">
      <c r="A395" s="366" t="s">
        <v>949</v>
      </c>
      <c r="B395" s="366" t="s">
        <v>950</v>
      </c>
      <c r="C395" s="366">
        <v>0</v>
      </c>
      <c r="D395" s="366" t="s">
        <v>28</v>
      </c>
      <c r="E395" s="366" t="str">
        <f t="shared" si="6"/>
        <v>HCM_NO_THBAO_001</v>
      </c>
      <c r="F395" s="366">
        <f>IFERROR(VLOOKUP($A395,'[6]Mo ta tinh luong - v6'!$B:$L,COLUMNS('[6]Mo ta tinh luong - v6'!$B$2:J395),0),0)</f>
        <v>0</v>
      </c>
      <c r="G395" s="366">
        <f>IFERROR(VLOOKUP($A395,'[6]Mo ta tinh luong - v6'!$B:$L,COLUMNS('[6]Mo ta tinh luong - v6'!$B$2:B395),0),0)</f>
        <v>0</v>
      </c>
      <c r="H395" s="366">
        <f>IFERROR(VLOOKUP($A395,'[6]Mo ta tinh luong - v6'!$B:$L,COLUMNS('[6]Mo ta tinh luong - v6'!$B$2:C395),0),0)</f>
        <v>0</v>
      </c>
      <c r="I395" s="366">
        <f>IFERROR(VLOOKUP($A395,'[6]Mo ta tinh luong - v6'!$B:$L,COLUMNS('[6]Mo ta tinh luong - v6'!$B$2:D395),0),0)</f>
        <v>0</v>
      </c>
      <c r="J395" s="366">
        <f>IFERROR(VLOOKUP($A395,'[6]Mo ta tinh luong - v6'!$B:$L,COLUMNS('[6]Mo ta tinh luong - v6'!$B$2:E395),0),0)</f>
        <v>0</v>
      </c>
      <c r="K395" s="366">
        <f>IFERROR(VLOOKUP($A395,'[6]Mo ta tinh luong - v6'!$B:$L,COLUMNS('[6]Mo ta tinh luong - v6'!$B$2:F395),0),0)</f>
        <v>0</v>
      </c>
      <c r="L395" s="366">
        <f>IFERROR(VLOOKUP($A395,'[6]Mo ta tinh luong - v6'!$B:$L,COLUMNS('[6]Mo ta tinh luong - v6'!$B$2:G395),0),0)</f>
        <v>0</v>
      </c>
      <c r="M395" s="366">
        <f>IFERROR(VLOOKUP($A395,'[6]Mo ta tinh luong - v6'!$B:$L,COLUMNS('[6]Mo ta tinh luong - v6'!$B$2:H395),0),0)</f>
        <v>0</v>
      </c>
      <c r="N395" s="366">
        <f>IFERROR(VLOOKUP($A395,'[6]Mo ta tinh luong - v6'!$B:$L,COLUMNS('[6]Mo ta tinh luong - v6'!$B$2:I395),0),0)</f>
        <v>0</v>
      </c>
      <c r="O395" s="366" t="s">
        <v>316</v>
      </c>
      <c r="P395" s="366" t="s">
        <v>95</v>
      </c>
    </row>
    <row r="396" spans="1:16">
      <c r="A396" s="366" t="s">
        <v>951</v>
      </c>
      <c r="B396" s="366" t="s">
        <v>952</v>
      </c>
      <c r="C396" s="366">
        <v>0</v>
      </c>
      <c r="D396" s="366" t="s">
        <v>17</v>
      </c>
      <c r="E396" s="366" t="str">
        <f t="shared" si="6"/>
        <v>HCM_NO_THBAO_002</v>
      </c>
      <c r="F396" s="366">
        <f>IFERROR(VLOOKUP($A396,'[6]Mo ta tinh luong - v6'!$B:$L,COLUMNS('[6]Mo ta tinh luong - v6'!$B$2:J396),0),0)</f>
        <v>0</v>
      </c>
      <c r="G396" s="366">
        <f>IFERROR(VLOOKUP($A396,'[6]Mo ta tinh luong - v6'!$B:$L,COLUMNS('[6]Mo ta tinh luong - v6'!$B$2:B396),0),0)</f>
        <v>0</v>
      </c>
      <c r="H396" s="366">
        <f>IFERROR(VLOOKUP($A396,'[6]Mo ta tinh luong - v6'!$B:$L,COLUMNS('[6]Mo ta tinh luong - v6'!$B$2:C396),0),0)</f>
        <v>0</v>
      </c>
      <c r="I396" s="366">
        <f>IFERROR(VLOOKUP($A396,'[6]Mo ta tinh luong - v6'!$B:$L,COLUMNS('[6]Mo ta tinh luong - v6'!$B$2:D396),0),0)</f>
        <v>0</v>
      </c>
      <c r="J396" s="366">
        <f>IFERROR(VLOOKUP($A396,'[6]Mo ta tinh luong - v6'!$B:$L,COLUMNS('[6]Mo ta tinh luong - v6'!$B$2:E396),0),0)</f>
        <v>0</v>
      </c>
      <c r="K396" s="366">
        <f>IFERROR(VLOOKUP($A396,'[6]Mo ta tinh luong - v6'!$B:$L,COLUMNS('[6]Mo ta tinh luong - v6'!$B$2:F396),0),0)</f>
        <v>0</v>
      </c>
      <c r="L396" s="366">
        <f>IFERROR(VLOOKUP($A396,'[6]Mo ta tinh luong - v6'!$B:$L,COLUMNS('[6]Mo ta tinh luong - v6'!$B$2:G396),0),0)</f>
        <v>0</v>
      </c>
      <c r="M396" s="366">
        <f>IFERROR(VLOOKUP($A396,'[6]Mo ta tinh luong - v6'!$B:$L,COLUMNS('[6]Mo ta tinh luong - v6'!$B$2:H396),0),0)</f>
        <v>0</v>
      </c>
      <c r="N396" s="366">
        <f>IFERROR(VLOOKUP($A396,'[6]Mo ta tinh luong - v6'!$B:$L,COLUMNS('[6]Mo ta tinh luong - v6'!$B$2:I396),0),0)</f>
        <v>0</v>
      </c>
      <c r="O396" s="366" t="s">
        <v>316</v>
      </c>
      <c r="P396" s="366" t="s">
        <v>95</v>
      </c>
    </row>
    <row r="397" spans="1:16">
      <c r="A397" s="366" t="s">
        <v>953</v>
      </c>
      <c r="B397" s="366" t="s">
        <v>954</v>
      </c>
      <c r="C397" s="366">
        <v>0</v>
      </c>
      <c r="D397" s="366" t="s">
        <v>336</v>
      </c>
      <c r="E397" s="366" t="str">
        <f t="shared" si="6"/>
        <v>HCM_NO_THBAO_003</v>
      </c>
      <c r="F397" s="366">
        <f>IFERROR(VLOOKUP($A397,'[6]Mo ta tinh luong - v6'!$B:$L,COLUMNS('[6]Mo ta tinh luong - v6'!$B$2:J397),0),0)</f>
        <v>0</v>
      </c>
      <c r="G397" s="366">
        <f>IFERROR(VLOOKUP($A397,'[6]Mo ta tinh luong - v6'!$B:$L,COLUMNS('[6]Mo ta tinh luong - v6'!$B$2:B397),0),0)</f>
        <v>0</v>
      </c>
      <c r="H397" s="366">
        <f>IFERROR(VLOOKUP($A397,'[6]Mo ta tinh luong - v6'!$B:$L,COLUMNS('[6]Mo ta tinh luong - v6'!$B$2:C397),0),0)</f>
        <v>0</v>
      </c>
      <c r="I397" s="366">
        <f>IFERROR(VLOOKUP($A397,'[6]Mo ta tinh luong - v6'!$B:$L,COLUMNS('[6]Mo ta tinh luong - v6'!$B$2:D397),0),0)</f>
        <v>0</v>
      </c>
      <c r="J397" s="366">
        <f>IFERROR(VLOOKUP($A397,'[6]Mo ta tinh luong - v6'!$B:$L,COLUMNS('[6]Mo ta tinh luong - v6'!$B$2:E397),0),0)</f>
        <v>0</v>
      </c>
      <c r="K397" s="366">
        <f>IFERROR(VLOOKUP($A397,'[6]Mo ta tinh luong - v6'!$B:$L,COLUMNS('[6]Mo ta tinh luong - v6'!$B$2:F397),0),0)</f>
        <v>0</v>
      </c>
      <c r="L397" s="366">
        <f>IFERROR(VLOOKUP($A397,'[6]Mo ta tinh luong - v6'!$B:$L,COLUMNS('[6]Mo ta tinh luong - v6'!$B$2:G397),0),0)</f>
        <v>0</v>
      </c>
      <c r="M397" s="366">
        <f>IFERROR(VLOOKUP($A397,'[6]Mo ta tinh luong - v6'!$B:$L,COLUMNS('[6]Mo ta tinh luong - v6'!$B$2:H397),0),0)</f>
        <v>0</v>
      </c>
      <c r="N397" s="366">
        <f>IFERROR(VLOOKUP($A397,'[6]Mo ta tinh luong - v6'!$B:$L,COLUMNS('[6]Mo ta tinh luong - v6'!$B$2:I397),0),0)</f>
        <v>0</v>
      </c>
      <c r="O397" s="366" t="s">
        <v>316</v>
      </c>
      <c r="P397" s="366" t="s">
        <v>95</v>
      </c>
    </row>
    <row r="398" spans="1:16">
      <c r="A398" s="366" t="s">
        <v>955</v>
      </c>
      <c r="B398" s="366" t="s">
        <v>956</v>
      </c>
      <c r="C398" s="366">
        <v>0</v>
      </c>
      <c r="D398" s="366" t="s">
        <v>336</v>
      </c>
      <c r="E398" s="366" t="str">
        <f t="shared" si="6"/>
        <v>HCM_NO_THBAO_004</v>
      </c>
      <c r="F398" s="366">
        <f>IFERROR(VLOOKUP($A398,'[6]Mo ta tinh luong - v6'!$B:$L,COLUMNS('[6]Mo ta tinh luong - v6'!$B$2:J398),0),0)</f>
        <v>0</v>
      </c>
      <c r="G398" s="366">
        <f>IFERROR(VLOOKUP($A398,'[6]Mo ta tinh luong - v6'!$B:$L,COLUMNS('[6]Mo ta tinh luong - v6'!$B$2:B398),0),0)</f>
        <v>0</v>
      </c>
      <c r="H398" s="366">
        <f>IFERROR(VLOOKUP($A398,'[6]Mo ta tinh luong - v6'!$B:$L,COLUMNS('[6]Mo ta tinh luong - v6'!$B$2:C398),0),0)</f>
        <v>0</v>
      </c>
      <c r="I398" s="366">
        <f>IFERROR(VLOOKUP($A398,'[6]Mo ta tinh luong - v6'!$B:$L,COLUMNS('[6]Mo ta tinh luong - v6'!$B$2:D398),0),0)</f>
        <v>0</v>
      </c>
      <c r="J398" s="366">
        <f>IFERROR(VLOOKUP($A398,'[6]Mo ta tinh luong - v6'!$B:$L,COLUMNS('[6]Mo ta tinh luong - v6'!$B$2:E398),0),0)</f>
        <v>0</v>
      </c>
      <c r="K398" s="366">
        <f>IFERROR(VLOOKUP($A398,'[6]Mo ta tinh luong - v6'!$B:$L,COLUMNS('[6]Mo ta tinh luong - v6'!$B$2:F398),0),0)</f>
        <v>0</v>
      </c>
      <c r="L398" s="366">
        <f>IFERROR(VLOOKUP($A398,'[6]Mo ta tinh luong - v6'!$B:$L,COLUMNS('[6]Mo ta tinh luong - v6'!$B$2:G398),0),0)</f>
        <v>0</v>
      </c>
      <c r="M398" s="366">
        <f>IFERROR(VLOOKUP($A398,'[6]Mo ta tinh luong - v6'!$B:$L,COLUMNS('[6]Mo ta tinh luong - v6'!$B$2:H398),0),0)</f>
        <v>0</v>
      </c>
      <c r="N398" s="366">
        <f>IFERROR(VLOOKUP($A398,'[6]Mo ta tinh luong - v6'!$B:$L,COLUMNS('[6]Mo ta tinh luong - v6'!$B$2:I398),0),0)</f>
        <v>0</v>
      </c>
      <c r="O398" s="366" t="s">
        <v>316</v>
      </c>
      <c r="P398" s="366" t="s">
        <v>95</v>
      </c>
    </row>
    <row r="399" spans="1:16">
      <c r="A399" s="366" t="s">
        <v>957</v>
      </c>
      <c r="B399" s="366" t="s">
        <v>958</v>
      </c>
      <c r="C399" s="366">
        <v>0</v>
      </c>
      <c r="D399" s="366" t="s">
        <v>336</v>
      </c>
      <c r="E399" s="366" t="str">
        <f t="shared" si="6"/>
        <v>HCM_NO_THBAO_005</v>
      </c>
      <c r="F399" s="366">
        <f>IFERROR(VLOOKUP($A399,'[6]Mo ta tinh luong - v6'!$B:$L,COLUMNS('[6]Mo ta tinh luong - v6'!$B$2:J399),0),0)</f>
        <v>0</v>
      </c>
      <c r="G399" s="366">
        <f>IFERROR(VLOOKUP($A399,'[6]Mo ta tinh luong - v6'!$B:$L,COLUMNS('[6]Mo ta tinh luong - v6'!$B$2:B399),0),0)</f>
        <v>0</v>
      </c>
      <c r="H399" s="366">
        <f>IFERROR(VLOOKUP($A399,'[6]Mo ta tinh luong - v6'!$B:$L,COLUMNS('[6]Mo ta tinh luong - v6'!$B$2:C399),0),0)</f>
        <v>0</v>
      </c>
      <c r="I399" s="366">
        <f>IFERROR(VLOOKUP($A399,'[6]Mo ta tinh luong - v6'!$B:$L,COLUMNS('[6]Mo ta tinh luong - v6'!$B$2:D399),0),0)</f>
        <v>0</v>
      </c>
      <c r="J399" s="366">
        <f>IFERROR(VLOOKUP($A399,'[6]Mo ta tinh luong - v6'!$B:$L,COLUMNS('[6]Mo ta tinh luong - v6'!$B$2:E399),0),0)</f>
        <v>0</v>
      </c>
      <c r="K399" s="366">
        <f>IFERROR(VLOOKUP($A399,'[6]Mo ta tinh luong - v6'!$B:$L,COLUMNS('[6]Mo ta tinh luong - v6'!$B$2:F399),0),0)</f>
        <v>0</v>
      </c>
      <c r="L399" s="366">
        <f>IFERROR(VLOOKUP($A399,'[6]Mo ta tinh luong - v6'!$B:$L,COLUMNS('[6]Mo ta tinh luong - v6'!$B$2:G399),0),0)</f>
        <v>0</v>
      </c>
      <c r="M399" s="366">
        <f>IFERROR(VLOOKUP($A399,'[6]Mo ta tinh luong - v6'!$B:$L,COLUMNS('[6]Mo ta tinh luong - v6'!$B$2:H399),0),0)</f>
        <v>0</v>
      </c>
      <c r="N399" s="366">
        <f>IFERROR(VLOOKUP($A399,'[6]Mo ta tinh luong - v6'!$B:$L,COLUMNS('[6]Mo ta tinh luong - v6'!$B$2:I399),0),0)</f>
        <v>0</v>
      </c>
      <c r="O399" s="366" t="s">
        <v>316</v>
      </c>
      <c r="P399" s="366" t="s">
        <v>95</v>
      </c>
    </row>
    <row r="400" spans="1:16">
      <c r="A400" s="366" t="s">
        <v>66</v>
      </c>
      <c r="B400" s="366" t="s">
        <v>61</v>
      </c>
      <c r="C400" s="366">
        <v>0</v>
      </c>
      <c r="D400" s="366" t="s">
        <v>405</v>
      </c>
      <c r="E400" s="366" t="str">
        <f t="shared" si="6"/>
        <v>HCM_NS_SLGOI_001</v>
      </c>
      <c r="F400" s="366">
        <f>IFERROR(VLOOKUP($A400,'[6]Mo ta tinh luong - v6'!$B:$L,COLUMNS('[6]Mo ta tinh luong - v6'!$B$2:J400),0),0)</f>
        <v>0</v>
      </c>
      <c r="G400" s="366">
        <f>IFERROR(VLOOKUP($A400,'[6]Mo ta tinh luong - v6'!$B:$L,COLUMNS('[6]Mo ta tinh luong - v6'!$B$2:B400),0),0)</f>
        <v>0</v>
      </c>
      <c r="H400" s="366">
        <f>IFERROR(VLOOKUP($A400,'[6]Mo ta tinh luong - v6'!$B:$L,COLUMNS('[6]Mo ta tinh luong - v6'!$B$2:C400),0),0)</f>
        <v>0</v>
      </c>
      <c r="I400" s="366">
        <f>IFERROR(VLOOKUP($A400,'[6]Mo ta tinh luong - v6'!$B:$L,COLUMNS('[6]Mo ta tinh luong - v6'!$B$2:D400),0),0)</f>
        <v>0</v>
      </c>
      <c r="J400" s="366">
        <f>IFERROR(VLOOKUP($A400,'[6]Mo ta tinh luong - v6'!$B:$L,COLUMNS('[6]Mo ta tinh luong - v6'!$B$2:E400),0),0)</f>
        <v>0</v>
      </c>
      <c r="K400" s="366">
        <f>IFERROR(VLOOKUP($A400,'[6]Mo ta tinh luong - v6'!$B:$L,COLUMNS('[6]Mo ta tinh luong - v6'!$B$2:F400),0),0)</f>
        <v>0</v>
      </c>
      <c r="L400" s="366">
        <f>IFERROR(VLOOKUP($A400,'[6]Mo ta tinh luong - v6'!$B:$L,COLUMNS('[6]Mo ta tinh luong - v6'!$B$2:G400),0),0)</f>
        <v>0</v>
      </c>
      <c r="M400" s="366">
        <f>IFERROR(VLOOKUP($A400,'[6]Mo ta tinh luong - v6'!$B:$L,COLUMNS('[6]Mo ta tinh luong - v6'!$B$2:H400),0),0)</f>
        <v>0</v>
      </c>
      <c r="N400" s="366">
        <f>IFERROR(VLOOKUP($A400,'[6]Mo ta tinh luong - v6'!$B:$L,COLUMNS('[6]Mo ta tinh luong - v6'!$B$2:I400),0),0)</f>
        <v>0</v>
      </c>
      <c r="O400" s="366" t="s">
        <v>316</v>
      </c>
      <c r="P400" s="366" t="s">
        <v>95</v>
      </c>
    </row>
    <row r="401" spans="1:16">
      <c r="A401" s="366" t="s">
        <v>74</v>
      </c>
      <c r="B401" s="366" t="s">
        <v>62</v>
      </c>
      <c r="C401" s="366">
        <v>0</v>
      </c>
      <c r="D401" s="366" t="s">
        <v>405</v>
      </c>
      <c r="E401" s="366" t="str">
        <f t="shared" si="6"/>
        <v>HCM_NS_SLGOI_002</v>
      </c>
      <c r="F401" s="366">
        <f>IFERROR(VLOOKUP($A401,'[6]Mo ta tinh luong - v6'!$B:$L,COLUMNS('[6]Mo ta tinh luong - v6'!$B$2:J401),0),0)</f>
        <v>0</v>
      </c>
      <c r="G401" s="366">
        <f>IFERROR(VLOOKUP($A401,'[6]Mo ta tinh luong - v6'!$B:$L,COLUMNS('[6]Mo ta tinh luong - v6'!$B$2:B401),0),0)</f>
        <v>0</v>
      </c>
      <c r="H401" s="366">
        <f>IFERROR(VLOOKUP($A401,'[6]Mo ta tinh luong - v6'!$B:$L,COLUMNS('[6]Mo ta tinh luong - v6'!$B$2:C401),0),0)</f>
        <v>0</v>
      </c>
      <c r="I401" s="366">
        <f>IFERROR(VLOOKUP($A401,'[6]Mo ta tinh luong - v6'!$B:$L,COLUMNS('[6]Mo ta tinh luong - v6'!$B$2:D401),0),0)</f>
        <v>0</v>
      </c>
      <c r="J401" s="366">
        <f>IFERROR(VLOOKUP($A401,'[6]Mo ta tinh luong - v6'!$B:$L,COLUMNS('[6]Mo ta tinh luong - v6'!$B$2:E401),0),0)</f>
        <v>0</v>
      </c>
      <c r="K401" s="366">
        <f>IFERROR(VLOOKUP($A401,'[6]Mo ta tinh luong - v6'!$B:$L,COLUMNS('[6]Mo ta tinh luong - v6'!$B$2:F401),0),0)</f>
        <v>0</v>
      </c>
      <c r="L401" s="366">
        <f>IFERROR(VLOOKUP($A401,'[6]Mo ta tinh luong - v6'!$B:$L,COLUMNS('[6]Mo ta tinh luong - v6'!$B$2:G401),0),0)</f>
        <v>0</v>
      </c>
      <c r="M401" s="366">
        <f>IFERROR(VLOOKUP($A401,'[6]Mo ta tinh luong - v6'!$B:$L,COLUMNS('[6]Mo ta tinh luong - v6'!$B$2:H401),0),0)</f>
        <v>0</v>
      </c>
      <c r="N401" s="366">
        <f>IFERROR(VLOOKUP($A401,'[6]Mo ta tinh luong - v6'!$B:$L,COLUMNS('[6]Mo ta tinh luong - v6'!$B$2:I401),0),0)</f>
        <v>0</v>
      </c>
      <c r="O401" s="366" t="s">
        <v>316</v>
      </c>
      <c r="P401" s="366" t="s">
        <v>95</v>
      </c>
    </row>
    <row r="402" spans="1:16">
      <c r="A402" s="366" t="s">
        <v>67</v>
      </c>
      <c r="B402" s="366" t="s">
        <v>959</v>
      </c>
      <c r="C402" s="366">
        <v>0</v>
      </c>
      <c r="D402" s="366" t="s">
        <v>367</v>
      </c>
      <c r="E402" s="366" t="str">
        <f t="shared" si="6"/>
        <v>HCM_NS_TTIME_001</v>
      </c>
      <c r="F402" s="366">
        <f>IFERROR(VLOOKUP($A402,'[6]Mo ta tinh luong - v6'!$B:$L,COLUMNS('[6]Mo ta tinh luong - v6'!$B$2:J402),0),0)</f>
        <v>0</v>
      </c>
      <c r="G402" s="366">
        <f>IFERROR(VLOOKUP($A402,'[6]Mo ta tinh luong - v6'!$B:$L,COLUMNS('[6]Mo ta tinh luong - v6'!$B$2:B402),0),0)</f>
        <v>0</v>
      </c>
      <c r="H402" s="366">
        <f>IFERROR(VLOOKUP($A402,'[6]Mo ta tinh luong - v6'!$B:$L,COLUMNS('[6]Mo ta tinh luong - v6'!$B$2:C402),0),0)</f>
        <v>0</v>
      </c>
      <c r="I402" s="366">
        <f>IFERROR(VLOOKUP($A402,'[6]Mo ta tinh luong - v6'!$B:$L,COLUMNS('[6]Mo ta tinh luong - v6'!$B$2:D402),0),0)</f>
        <v>0</v>
      </c>
      <c r="J402" s="366">
        <f>IFERROR(VLOOKUP($A402,'[6]Mo ta tinh luong - v6'!$B:$L,COLUMNS('[6]Mo ta tinh luong - v6'!$B$2:E402),0),0)</f>
        <v>0</v>
      </c>
      <c r="K402" s="366">
        <f>IFERROR(VLOOKUP($A402,'[6]Mo ta tinh luong - v6'!$B:$L,COLUMNS('[6]Mo ta tinh luong - v6'!$B$2:F402),0),0)</f>
        <v>0</v>
      </c>
      <c r="L402" s="366">
        <f>IFERROR(VLOOKUP($A402,'[6]Mo ta tinh luong - v6'!$B:$L,COLUMNS('[6]Mo ta tinh luong - v6'!$B$2:G402),0),0)</f>
        <v>0</v>
      </c>
      <c r="M402" s="366">
        <f>IFERROR(VLOOKUP($A402,'[6]Mo ta tinh luong - v6'!$B:$L,COLUMNS('[6]Mo ta tinh luong - v6'!$B$2:H402),0),0)</f>
        <v>0</v>
      </c>
      <c r="N402" s="366">
        <f>IFERROR(VLOOKUP($A402,'[6]Mo ta tinh luong - v6'!$B:$L,COLUMNS('[6]Mo ta tinh luong - v6'!$B$2:I402),0),0)</f>
        <v>0</v>
      </c>
      <c r="O402" s="366" t="s">
        <v>316</v>
      </c>
      <c r="P402" s="366" t="s">
        <v>95</v>
      </c>
    </row>
    <row r="403" spans="1:16">
      <c r="A403" s="366" t="s">
        <v>75</v>
      </c>
      <c r="B403" s="366" t="s">
        <v>60</v>
      </c>
      <c r="C403" s="366">
        <v>0</v>
      </c>
      <c r="D403" s="366" t="s">
        <v>367</v>
      </c>
      <c r="E403" s="366" t="str">
        <f t="shared" si="6"/>
        <v>HCM_NS_TTIME_002</v>
      </c>
      <c r="F403" s="366">
        <f>IFERROR(VLOOKUP($A403,'[6]Mo ta tinh luong - v6'!$B:$L,COLUMNS('[6]Mo ta tinh luong - v6'!$B$2:J403),0),0)</f>
        <v>0</v>
      </c>
      <c r="G403" s="366">
        <f>IFERROR(VLOOKUP($A403,'[6]Mo ta tinh luong - v6'!$B:$L,COLUMNS('[6]Mo ta tinh luong - v6'!$B$2:B403),0),0)</f>
        <v>0</v>
      </c>
      <c r="H403" s="366">
        <f>IFERROR(VLOOKUP($A403,'[6]Mo ta tinh luong - v6'!$B:$L,COLUMNS('[6]Mo ta tinh luong - v6'!$B$2:C403),0),0)</f>
        <v>0</v>
      </c>
      <c r="I403" s="366">
        <f>IFERROR(VLOOKUP($A403,'[6]Mo ta tinh luong - v6'!$B:$L,COLUMNS('[6]Mo ta tinh luong - v6'!$B$2:D403),0),0)</f>
        <v>0</v>
      </c>
      <c r="J403" s="366">
        <f>IFERROR(VLOOKUP($A403,'[6]Mo ta tinh luong - v6'!$B:$L,COLUMNS('[6]Mo ta tinh luong - v6'!$B$2:E403),0),0)</f>
        <v>0</v>
      </c>
      <c r="K403" s="366">
        <f>IFERROR(VLOOKUP($A403,'[6]Mo ta tinh luong - v6'!$B:$L,COLUMNS('[6]Mo ta tinh luong - v6'!$B$2:F403),0),0)</f>
        <v>0</v>
      </c>
      <c r="L403" s="366">
        <f>IFERROR(VLOOKUP($A403,'[6]Mo ta tinh luong - v6'!$B:$L,COLUMNS('[6]Mo ta tinh luong - v6'!$B$2:G403),0),0)</f>
        <v>0</v>
      </c>
      <c r="M403" s="366">
        <f>IFERROR(VLOOKUP($A403,'[6]Mo ta tinh luong - v6'!$B:$L,COLUMNS('[6]Mo ta tinh luong - v6'!$B$2:H403),0),0)</f>
        <v>0</v>
      </c>
      <c r="N403" s="366">
        <f>IFERROR(VLOOKUP($A403,'[6]Mo ta tinh luong - v6'!$B:$L,COLUMNS('[6]Mo ta tinh luong - v6'!$B$2:I403),0),0)</f>
        <v>0</v>
      </c>
      <c r="O403" s="366" t="s">
        <v>316</v>
      </c>
      <c r="P403" s="366" t="s">
        <v>95</v>
      </c>
    </row>
    <row r="404" spans="1:16">
      <c r="A404" s="366" t="s">
        <v>960</v>
      </c>
      <c r="B404" s="366" t="s">
        <v>961</v>
      </c>
      <c r="C404" s="366">
        <v>0</v>
      </c>
      <c r="D404" s="366" t="s">
        <v>405</v>
      </c>
      <c r="E404" s="366" t="str">
        <f t="shared" si="6"/>
        <v>HCM_NS_TTIME_003</v>
      </c>
      <c r="F404" s="366">
        <f>IFERROR(VLOOKUP($A404,'[6]Mo ta tinh luong - v6'!$B:$L,COLUMNS('[6]Mo ta tinh luong - v6'!$B$2:J404),0),0)</f>
        <v>0</v>
      </c>
      <c r="G404" s="366">
        <f>IFERROR(VLOOKUP($A404,'[6]Mo ta tinh luong - v6'!$B:$L,COLUMNS('[6]Mo ta tinh luong - v6'!$B$2:B404),0),0)</f>
        <v>0</v>
      </c>
      <c r="H404" s="366">
        <f>IFERROR(VLOOKUP($A404,'[6]Mo ta tinh luong - v6'!$B:$L,COLUMNS('[6]Mo ta tinh luong - v6'!$B$2:C404),0),0)</f>
        <v>0</v>
      </c>
      <c r="I404" s="366">
        <f>IFERROR(VLOOKUP($A404,'[6]Mo ta tinh luong - v6'!$B:$L,COLUMNS('[6]Mo ta tinh luong - v6'!$B$2:D404),0),0)</f>
        <v>0</v>
      </c>
      <c r="J404" s="366">
        <f>IFERROR(VLOOKUP($A404,'[6]Mo ta tinh luong - v6'!$B:$L,COLUMNS('[6]Mo ta tinh luong - v6'!$B$2:E404),0),0)</f>
        <v>0</v>
      </c>
      <c r="K404" s="366">
        <f>IFERROR(VLOOKUP($A404,'[6]Mo ta tinh luong - v6'!$B:$L,COLUMNS('[6]Mo ta tinh luong - v6'!$B$2:F404),0),0)</f>
        <v>0</v>
      </c>
      <c r="L404" s="366">
        <f>IFERROR(VLOOKUP($A404,'[6]Mo ta tinh luong - v6'!$B:$L,COLUMNS('[6]Mo ta tinh luong - v6'!$B$2:G404),0),0)</f>
        <v>0</v>
      </c>
      <c r="M404" s="366">
        <f>IFERROR(VLOOKUP($A404,'[6]Mo ta tinh luong - v6'!$B:$L,COLUMNS('[6]Mo ta tinh luong - v6'!$B$2:H404),0),0)</f>
        <v>0</v>
      </c>
      <c r="N404" s="366">
        <f>IFERROR(VLOOKUP($A404,'[6]Mo ta tinh luong - v6'!$B:$L,COLUMNS('[6]Mo ta tinh luong - v6'!$B$2:I404),0),0)</f>
        <v>0</v>
      </c>
      <c r="O404" s="366" t="s">
        <v>316</v>
      </c>
      <c r="P404" s="366" t="s">
        <v>95</v>
      </c>
    </row>
    <row r="405" spans="1:16">
      <c r="A405" s="366" t="s">
        <v>962</v>
      </c>
      <c r="B405" s="366" t="s">
        <v>963</v>
      </c>
      <c r="C405" s="366">
        <v>0</v>
      </c>
      <c r="D405" s="366" t="s">
        <v>17</v>
      </c>
      <c r="E405" s="366" t="str">
        <f t="shared" si="6"/>
        <v>HCM_QT_NOIBO_001</v>
      </c>
      <c r="F405" s="366">
        <f>IFERROR(VLOOKUP($A405,'[6]Mo ta tinh luong - v6'!$B:$L,COLUMNS('[6]Mo ta tinh luong - v6'!$B$2:J405),0),0)</f>
        <v>0</v>
      </c>
      <c r="G405" s="366">
        <f>IFERROR(VLOOKUP($A405,'[6]Mo ta tinh luong - v6'!$B:$L,COLUMNS('[6]Mo ta tinh luong - v6'!$B$2:B405),0),0)</f>
        <v>0</v>
      </c>
      <c r="H405" s="366">
        <f>IFERROR(VLOOKUP($A405,'[6]Mo ta tinh luong - v6'!$B:$L,COLUMNS('[6]Mo ta tinh luong - v6'!$B$2:C405),0),0)</f>
        <v>0</v>
      </c>
      <c r="I405" s="366">
        <f>IFERROR(VLOOKUP($A405,'[6]Mo ta tinh luong - v6'!$B:$L,COLUMNS('[6]Mo ta tinh luong - v6'!$B$2:D405),0),0)</f>
        <v>0</v>
      </c>
      <c r="J405" s="366">
        <f>IFERROR(VLOOKUP($A405,'[6]Mo ta tinh luong - v6'!$B:$L,COLUMNS('[6]Mo ta tinh luong - v6'!$B$2:E405),0),0)</f>
        <v>0</v>
      </c>
      <c r="K405" s="366">
        <f>IFERROR(VLOOKUP($A405,'[6]Mo ta tinh luong - v6'!$B:$L,COLUMNS('[6]Mo ta tinh luong - v6'!$B$2:F405),0),0)</f>
        <v>0</v>
      </c>
      <c r="L405" s="366">
        <f>IFERROR(VLOOKUP($A405,'[6]Mo ta tinh luong - v6'!$B:$L,COLUMNS('[6]Mo ta tinh luong - v6'!$B$2:G405),0),0)</f>
        <v>0</v>
      </c>
      <c r="M405" s="366">
        <f>IFERROR(VLOOKUP($A405,'[6]Mo ta tinh luong - v6'!$B:$L,COLUMNS('[6]Mo ta tinh luong - v6'!$B$2:H405),0),0)</f>
        <v>0</v>
      </c>
      <c r="N405" s="366">
        <f>IFERROR(VLOOKUP($A405,'[6]Mo ta tinh luong - v6'!$B:$L,COLUMNS('[6]Mo ta tinh luong - v6'!$B$2:I405),0),0)</f>
        <v>0</v>
      </c>
      <c r="O405" s="366" t="s">
        <v>316</v>
      </c>
      <c r="P405" s="366" t="s">
        <v>95</v>
      </c>
    </row>
    <row r="406" spans="1:16">
      <c r="A406" s="366" t="s">
        <v>964</v>
      </c>
      <c r="B406" s="366" t="s">
        <v>965</v>
      </c>
      <c r="C406" s="366">
        <v>0</v>
      </c>
      <c r="D406" s="366" t="s">
        <v>392</v>
      </c>
      <c r="E406" s="366" t="str">
        <f t="shared" si="6"/>
        <v>HCM_SL_AMNEW_001</v>
      </c>
      <c r="F406" s="366">
        <f>IFERROR(VLOOKUP($A406,'[6]Mo ta tinh luong - v6'!$B:$L,COLUMNS('[6]Mo ta tinh luong - v6'!$B$2:J406),0),0)</f>
        <v>0</v>
      </c>
      <c r="G406" s="366">
        <f>IFERROR(VLOOKUP($A406,'[6]Mo ta tinh luong - v6'!$B:$L,COLUMNS('[6]Mo ta tinh luong - v6'!$B$2:B406),0),0)</f>
        <v>0</v>
      </c>
      <c r="H406" s="366">
        <f>IFERROR(VLOOKUP($A406,'[6]Mo ta tinh luong - v6'!$B:$L,COLUMNS('[6]Mo ta tinh luong - v6'!$B$2:C406),0),0)</f>
        <v>0</v>
      </c>
      <c r="I406" s="366">
        <f>IFERROR(VLOOKUP($A406,'[6]Mo ta tinh luong - v6'!$B:$L,COLUMNS('[6]Mo ta tinh luong - v6'!$B$2:D406),0),0)</f>
        <v>0</v>
      </c>
      <c r="J406" s="366">
        <f>IFERROR(VLOOKUP($A406,'[6]Mo ta tinh luong - v6'!$B:$L,COLUMNS('[6]Mo ta tinh luong - v6'!$B$2:E406),0),0)</f>
        <v>0</v>
      </c>
      <c r="K406" s="366">
        <f>IFERROR(VLOOKUP($A406,'[6]Mo ta tinh luong - v6'!$B:$L,COLUMNS('[6]Mo ta tinh luong - v6'!$B$2:F406),0),0)</f>
        <v>0</v>
      </c>
      <c r="L406" s="366">
        <f>IFERROR(VLOOKUP($A406,'[6]Mo ta tinh luong - v6'!$B:$L,COLUMNS('[6]Mo ta tinh luong - v6'!$B$2:G406),0),0)</f>
        <v>0</v>
      </c>
      <c r="M406" s="366">
        <f>IFERROR(VLOOKUP($A406,'[6]Mo ta tinh luong - v6'!$B:$L,COLUMNS('[6]Mo ta tinh luong - v6'!$B$2:H406),0),0)</f>
        <v>0</v>
      </c>
      <c r="N406" s="366">
        <f>IFERROR(VLOOKUP($A406,'[6]Mo ta tinh luong - v6'!$B:$L,COLUMNS('[6]Mo ta tinh luong - v6'!$B$2:I406),0),0)</f>
        <v>0</v>
      </c>
      <c r="O406" s="366" t="s">
        <v>316</v>
      </c>
      <c r="P406" s="366" t="s">
        <v>95</v>
      </c>
    </row>
    <row r="407" spans="1:16">
      <c r="A407" s="366" t="s">
        <v>966</v>
      </c>
      <c r="B407" s="366" t="s">
        <v>967</v>
      </c>
      <c r="C407" s="366">
        <v>0</v>
      </c>
      <c r="D407" s="366" t="s">
        <v>17</v>
      </c>
      <c r="E407" s="366" t="str">
        <f t="shared" si="6"/>
        <v>HCM_SL_AMNEW_002</v>
      </c>
      <c r="F407" s="366">
        <f>IFERROR(VLOOKUP($A407,'[6]Mo ta tinh luong - v6'!$B:$L,COLUMNS('[6]Mo ta tinh luong - v6'!$B$2:J407),0),0)</f>
        <v>0</v>
      </c>
      <c r="G407" s="366">
        <f>IFERROR(VLOOKUP($A407,'[6]Mo ta tinh luong - v6'!$B:$L,COLUMNS('[6]Mo ta tinh luong - v6'!$B$2:B407),0),0)</f>
        <v>0</v>
      </c>
      <c r="H407" s="366">
        <f>IFERROR(VLOOKUP($A407,'[6]Mo ta tinh luong - v6'!$B:$L,COLUMNS('[6]Mo ta tinh luong - v6'!$B$2:C407),0),0)</f>
        <v>0</v>
      </c>
      <c r="I407" s="366">
        <f>IFERROR(VLOOKUP($A407,'[6]Mo ta tinh luong - v6'!$B:$L,COLUMNS('[6]Mo ta tinh luong - v6'!$B$2:D407),0),0)</f>
        <v>0</v>
      </c>
      <c r="J407" s="366">
        <f>IFERROR(VLOOKUP($A407,'[6]Mo ta tinh luong - v6'!$B:$L,COLUMNS('[6]Mo ta tinh luong - v6'!$B$2:E407),0),0)</f>
        <v>0</v>
      </c>
      <c r="K407" s="366">
        <f>IFERROR(VLOOKUP($A407,'[6]Mo ta tinh luong - v6'!$B:$L,COLUMNS('[6]Mo ta tinh luong - v6'!$B$2:F407),0),0)</f>
        <v>0</v>
      </c>
      <c r="L407" s="366">
        <f>IFERROR(VLOOKUP($A407,'[6]Mo ta tinh luong - v6'!$B:$L,COLUMNS('[6]Mo ta tinh luong - v6'!$B$2:G407),0),0)</f>
        <v>0</v>
      </c>
      <c r="M407" s="366">
        <f>IFERROR(VLOOKUP($A407,'[6]Mo ta tinh luong - v6'!$B:$L,COLUMNS('[6]Mo ta tinh luong - v6'!$B$2:H407),0),0)</f>
        <v>0</v>
      </c>
      <c r="N407" s="366">
        <f>IFERROR(VLOOKUP($A407,'[6]Mo ta tinh luong - v6'!$B:$L,COLUMNS('[6]Mo ta tinh luong - v6'!$B$2:I407),0),0)</f>
        <v>0</v>
      </c>
      <c r="O407" s="366" t="s">
        <v>316</v>
      </c>
      <c r="P407" s="366" t="s">
        <v>95</v>
      </c>
    </row>
    <row r="408" spans="1:16">
      <c r="A408" s="366" t="s">
        <v>968</v>
      </c>
      <c r="B408" s="366" t="s">
        <v>969</v>
      </c>
      <c r="C408" s="366">
        <v>0</v>
      </c>
      <c r="D408" s="366" t="s">
        <v>16</v>
      </c>
      <c r="E408" s="366" t="str">
        <f t="shared" si="6"/>
        <v>HCM_SL_ASMCS_001</v>
      </c>
      <c r="F408" s="366">
        <f>IFERROR(VLOOKUP($A408,'[6]Mo ta tinh luong - v6'!$B:$L,COLUMNS('[6]Mo ta tinh luong - v6'!$B$2:J408),0),0)</f>
        <v>0</v>
      </c>
      <c r="G408" s="366">
        <f>IFERROR(VLOOKUP($A408,'[6]Mo ta tinh luong - v6'!$B:$L,COLUMNS('[6]Mo ta tinh luong - v6'!$B$2:B408),0),0)</f>
        <v>0</v>
      </c>
      <c r="H408" s="366">
        <f>IFERROR(VLOOKUP($A408,'[6]Mo ta tinh luong - v6'!$B:$L,COLUMNS('[6]Mo ta tinh luong - v6'!$B$2:C408),0),0)</f>
        <v>0</v>
      </c>
      <c r="I408" s="366">
        <f>IFERROR(VLOOKUP($A408,'[6]Mo ta tinh luong - v6'!$B:$L,COLUMNS('[6]Mo ta tinh luong - v6'!$B$2:D408),0),0)</f>
        <v>0</v>
      </c>
      <c r="J408" s="366">
        <f>IFERROR(VLOOKUP($A408,'[6]Mo ta tinh luong - v6'!$B:$L,COLUMNS('[6]Mo ta tinh luong - v6'!$B$2:E408),0),0)</f>
        <v>0</v>
      </c>
      <c r="K408" s="366">
        <f>IFERROR(VLOOKUP($A408,'[6]Mo ta tinh luong - v6'!$B:$L,COLUMNS('[6]Mo ta tinh luong - v6'!$B$2:F408),0),0)</f>
        <v>0</v>
      </c>
      <c r="L408" s="366">
        <f>IFERROR(VLOOKUP($A408,'[6]Mo ta tinh luong - v6'!$B:$L,COLUMNS('[6]Mo ta tinh luong - v6'!$B$2:G408),0),0)</f>
        <v>0</v>
      </c>
      <c r="M408" s="366">
        <f>IFERROR(VLOOKUP($A408,'[6]Mo ta tinh luong - v6'!$B:$L,COLUMNS('[6]Mo ta tinh luong - v6'!$B$2:H408),0),0)</f>
        <v>0</v>
      </c>
      <c r="N408" s="366">
        <f>IFERROR(VLOOKUP($A408,'[6]Mo ta tinh luong - v6'!$B:$L,COLUMNS('[6]Mo ta tinh luong - v6'!$B$2:I408),0),0)</f>
        <v>0</v>
      </c>
      <c r="O408" s="366" t="s">
        <v>316</v>
      </c>
      <c r="P408" s="366" t="s">
        <v>95</v>
      </c>
    </row>
    <row r="409" spans="1:16">
      <c r="A409" s="366" t="s">
        <v>970</v>
      </c>
      <c r="B409" s="366" t="s">
        <v>971</v>
      </c>
      <c r="C409" s="366">
        <v>0</v>
      </c>
      <c r="D409" s="366" t="s">
        <v>972</v>
      </c>
      <c r="E409" s="366" t="str">
        <f t="shared" si="6"/>
        <v>HCM_SL_BANLE_002</v>
      </c>
      <c r="F409" s="366">
        <f>IFERROR(VLOOKUP($A409,'[6]Mo ta tinh luong - v6'!$B:$L,COLUMNS('[6]Mo ta tinh luong - v6'!$B$2:J409),0),0)</f>
        <v>0</v>
      </c>
      <c r="G409" s="366">
        <f>IFERROR(VLOOKUP($A409,'[6]Mo ta tinh luong - v6'!$B:$L,COLUMNS('[6]Mo ta tinh luong - v6'!$B$2:B409),0),0)</f>
        <v>0</v>
      </c>
      <c r="H409" s="366">
        <f>IFERROR(VLOOKUP($A409,'[6]Mo ta tinh luong - v6'!$B:$L,COLUMNS('[6]Mo ta tinh luong - v6'!$B$2:C409),0),0)</f>
        <v>0</v>
      </c>
      <c r="I409" s="366">
        <f>IFERROR(VLOOKUP($A409,'[6]Mo ta tinh luong - v6'!$B:$L,COLUMNS('[6]Mo ta tinh luong - v6'!$B$2:D409),0),0)</f>
        <v>0</v>
      </c>
      <c r="J409" s="366">
        <f>IFERROR(VLOOKUP($A409,'[6]Mo ta tinh luong - v6'!$B:$L,COLUMNS('[6]Mo ta tinh luong - v6'!$B$2:E409),0),0)</f>
        <v>0</v>
      </c>
      <c r="K409" s="366">
        <f>IFERROR(VLOOKUP($A409,'[6]Mo ta tinh luong - v6'!$B:$L,COLUMNS('[6]Mo ta tinh luong - v6'!$B$2:F409),0),0)</f>
        <v>0</v>
      </c>
      <c r="L409" s="366">
        <f>IFERROR(VLOOKUP($A409,'[6]Mo ta tinh luong - v6'!$B:$L,COLUMNS('[6]Mo ta tinh luong - v6'!$B$2:G409),0),0)</f>
        <v>0</v>
      </c>
      <c r="M409" s="366">
        <f>IFERROR(VLOOKUP($A409,'[6]Mo ta tinh luong - v6'!$B:$L,COLUMNS('[6]Mo ta tinh luong - v6'!$B$2:H409),0),0)</f>
        <v>0</v>
      </c>
      <c r="N409" s="366">
        <f>IFERROR(VLOOKUP($A409,'[6]Mo ta tinh luong - v6'!$B:$L,COLUMNS('[6]Mo ta tinh luong - v6'!$B$2:I409),0),0)</f>
        <v>0</v>
      </c>
      <c r="O409" s="366" t="s">
        <v>316</v>
      </c>
      <c r="P409" s="366" t="s">
        <v>95</v>
      </c>
    </row>
    <row r="410" spans="1:16">
      <c r="A410" s="366" t="s">
        <v>973</v>
      </c>
      <c r="B410" s="366" t="s">
        <v>974</v>
      </c>
      <c r="C410" s="366">
        <v>0</v>
      </c>
      <c r="D410" s="366" t="s">
        <v>972</v>
      </c>
      <c r="E410" s="366" t="str">
        <f t="shared" si="6"/>
        <v>HCM_SL_BANLE_003</v>
      </c>
      <c r="F410" s="366">
        <f>IFERROR(VLOOKUP($A410,'[6]Mo ta tinh luong - v6'!$B:$L,COLUMNS('[6]Mo ta tinh luong - v6'!$B$2:J410),0),0)</f>
        <v>0</v>
      </c>
      <c r="G410" s="366">
        <f>IFERROR(VLOOKUP($A410,'[6]Mo ta tinh luong - v6'!$B:$L,COLUMNS('[6]Mo ta tinh luong - v6'!$B$2:B410),0),0)</f>
        <v>0</v>
      </c>
      <c r="H410" s="366">
        <f>IFERROR(VLOOKUP($A410,'[6]Mo ta tinh luong - v6'!$B:$L,COLUMNS('[6]Mo ta tinh luong - v6'!$B$2:C410),0),0)</f>
        <v>0</v>
      </c>
      <c r="I410" s="366">
        <f>IFERROR(VLOOKUP($A410,'[6]Mo ta tinh luong - v6'!$B:$L,COLUMNS('[6]Mo ta tinh luong - v6'!$B$2:D410),0),0)</f>
        <v>0</v>
      </c>
      <c r="J410" s="366">
        <f>IFERROR(VLOOKUP($A410,'[6]Mo ta tinh luong - v6'!$B:$L,COLUMNS('[6]Mo ta tinh luong - v6'!$B$2:E410),0),0)</f>
        <v>0</v>
      </c>
      <c r="K410" s="366">
        <f>IFERROR(VLOOKUP($A410,'[6]Mo ta tinh luong - v6'!$B:$L,COLUMNS('[6]Mo ta tinh luong - v6'!$B$2:F410),0),0)</f>
        <v>0</v>
      </c>
      <c r="L410" s="366">
        <f>IFERROR(VLOOKUP($A410,'[6]Mo ta tinh luong - v6'!$B:$L,COLUMNS('[6]Mo ta tinh luong - v6'!$B$2:G410),0),0)</f>
        <v>0</v>
      </c>
      <c r="M410" s="366">
        <f>IFERROR(VLOOKUP($A410,'[6]Mo ta tinh luong - v6'!$B:$L,COLUMNS('[6]Mo ta tinh luong - v6'!$B$2:H410),0),0)</f>
        <v>0</v>
      </c>
      <c r="N410" s="366">
        <f>IFERROR(VLOOKUP($A410,'[6]Mo ta tinh luong - v6'!$B:$L,COLUMNS('[6]Mo ta tinh luong - v6'!$B$2:I410),0),0)</f>
        <v>0</v>
      </c>
      <c r="O410" s="366" t="s">
        <v>316</v>
      </c>
      <c r="P410" s="366" t="s">
        <v>95</v>
      </c>
    </row>
    <row r="411" spans="1:16">
      <c r="A411" s="366" t="s">
        <v>975</v>
      </c>
      <c r="B411" s="366" t="s">
        <v>976</v>
      </c>
      <c r="C411" s="366">
        <v>0</v>
      </c>
      <c r="D411" s="366" t="s">
        <v>16</v>
      </c>
      <c r="E411" s="366" t="str">
        <f t="shared" si="6"/>
        <v>HCM_SL_BANLE_004</v>
      </c>
      <c r="F411" s="366">
        <f>IFERROR(VLOOKUP($A411,'[6]Mo ta tinh luong - v6'!$B:$L,COLUMNS('[6]Mo ta tinh luong - v6'!$B$2:J411),0),0)</f>
        <v>0</v>
      </c>
      <c r="G411" s="366">
        <f>IFERROR(VLOOKUP($A411,'[6]Mo ta tinh luong - v6'!$B:$L,COLUMNS('[6]Mo ta tinh luong - v6'!$B$2:B411),0),0)</f>
        <v>0</v>
      </c>
      <c r="H411" s="366">
        <f>IFERROR(VLOOKUP($A411,'[6]Mo ta tinh luong - v6'!$B:$L,COLUMNS('[6]Mo ta tinh luong - v6'!$B$2:C411),0),0)</f>
        <v>0</v>
      </c>
      <c r="I411" s="366">
        <f>IFERROR(VLOOKUP($A411,'[6]Mo ta tinh luong - v6'!$B:$L,COLUMNS('[6]Mo ta tinh luong - v6'!$B$2:D411),0),0)</f>
        <v>0</v>
      </c>
      <c r="J411" s="366">
        <f>IFERROR(VLOOKUP($A411,'[6]Mo ta tinh luong - v6'!$B:$L,COLUMNS('[6]Mo ta tinh luong - v6'!$B$2:E411),0),0)</f>
        <v>0</v>
      </c>
      <c r="K411" s="366">
        <f>IFERROR(VLOOKUP($A411,'[6]Mo ta tinh luong - v6'!$B:$L,COLUMNS('[6]Mo ta tinh luong - v6'!$B$2:F411),0),0)</f>
        <v>0</v>
      </c>
      <c r="L411" s="366">
        <f>IFERROR(VLOOKUP($A411,'[6]Mo ta tinh luong - v6'!$B:$L,COLUMNS('[6]Mo ta tinh luong - v6'!$B$2:G411),0),0)</f>
        <v>0</v>
      </c>
      <c r="M411" s="366">
        <f>IFERROR(VLOOKUP($A411,'[6]Mo ta tinh luong - v6'!$B:$L,COLUMNS('[6]Mo ta tinh luong - v6'!$B$2:H411),0),0)</f>
        <v>0</v>
      </c>
      <c r="N411" s="366">
        <f>IFERROR(VLOOKUP($A411,'[6]Mo ta tinh luong - v6'!$B:$L,COLUMNS('[6]Mo ta tinh luong - v6'!$B$2:I411),0),0)</f>
        <v>0</v>
      </c>
      <c r="O411" s="366" t="s">
        <v>316</v>
      </c>
      <c r="P411" s="366" t="s">
        <v>95</v>
      </c>
    </row>
    <row r="412" spans="1:16">
      <c r="A412" s="366" t="s">
        <v>977</v>
      </c>
      <c r="B412" s="366" t="s">
        <v>978</v>
      </c>
      <c r="C412" s="366">
        <v>0</v>
      </c>
      <c r="D412" s="366" t="s">
        <v>28</v>
      </c>
      <c r="E412" s="366" t="str">
        <f t="shared" si="6"/>
        <v>HCM_SL_BANLE_005</v>
      </c>
      <c r="F412" s="366">
        <f>IFERROR(VLOOKUP($A412,'[6]Mo ta tinh luong - v6'!$B:$L,COLUMNS('[6]Mo ta tinh luong - v6'!$B$2:J412),0),0)</f>
        <v>0</v>
      </c>
      <c r="G412" s="366">
        <f>IFERROR(VLOOKUP($A412,'[6]Mo ta tinh luong - v6'!$B:$L,COLUMNS('[6]Mo ta tinh luong - v6'!$B$2:B412),0),0)</f>
        <v>0</v>
      </c>
      <c r="H412" s="366">
        <f>IFERROR(VLOOKUP($A412,'[6]Mo ta tinh luong - v6'!$B:$L,COLUMNS('[6]Mo ta tinh luong - v6'!$B$2:C412),0),0)</f>
        <v>0</v>
      </c>
      <c r="I412" s="366">
        <f>IFERROR(VLOOKUP($A412,'[6]Mo ta tinh luong - v6'!$B:$L,COLUMNS('[6]Mo ta tinh luong - v6'!$B$2:D412),0),0)</f>
        <v>0</v>
      </c>
      <c r="J412" s="366">
        <f>IFERROR(VLOOKUP($A412,'[6]Mo ta tinh luong - v6'!$B:$L,COLUMNS('[6]Mo ta tinh luong - v6'!$B$2:E412),0),0)</f>
        <v>0</v>
      </c>
      <c r="K412" s="366">
        <f>IFERROR(VLOOKUP($A412,'[6]Mo ta tinh luong - v6'!$B:$L,COLUMNS('[6]Mo ta tinh luong - v6'!$B$2:F412),0),0)</f>
        <v>0</v>
      </c>
      <c r="L412" s="366">
        <f>IFERROR(VLOOKUP($A412,'[6]Mo ta tinh luong - v6'!$B:$L,COLUMNS('[6]Mo ta tinh luong - v6'!$B$2:G412),0),0)</f>
        <v>0</v>
      </c>
      <c r="M412" s="366">
        <f>IFERROR(VLOOKUP($A412,'[6]Mo ta tinh luong - v6'!$B:$L,COLUMNS('[6]Mo ta tinh luong - v6'!$B$2:H412),0),0)</f>
        <v>0</v>
      </c>
      <c r="N412" s="366">
        <f>IFERROR(VLOOKUP($A412,'[6]Mo ta tinh luong - v6'!$B:$L,COLUMNS('[6]Mo ta tinh luong - v6'!$B$2:I412),0),0)</f>
        <v>0</v>
      </c>
      <c r="O412" s="366" t="s">
        <v>316</v>
      </c>
      <c r="P412" s="366" t="s">
        <v>95</v>
      </c>
    </row>
    <row r="413" spans="1:16">
      <c r="A413" s="366" t="s">
        <v>979</v>
      </c>
      <c r="B413" s="366" t="s">
        <v>980</v>
      </c>
      <c r="C413" s="366">
        <v>0</v>
      </c>
      <c r="D413" s="366" t="s">
        <v>405</v>
      </c>
      <c r="E413" s="366" t="str">
        <f t="shared" si="6"/>
        <v>HCM_SL_BANLE_006</v>
      </c>
      <c r="F413" s="366">
        <f>IFERROR(VLOOKUP($A413,'[6]Mo ta tinh luong - v6'!$B:$L,COLUMNS('[6]Mo ta tinh luong - v6'!$B$2:J413),0),0)</f>
        <v>0</v>
      </c>
      <c r="G413" s="366">
        <f>IFERROR(VLOOKUP($A413,'[6]Mo ta tinh luong - v6'!$B:$L,COLUMNS('[6]Mo ta tinh luong - v6'!$B$2:B413),0),0)</f>
        <v>0</v>
      </c>
      <c r="H413" s="366">
        <f>IFERROR(VLOOKUP($A413,'[6]Mo ta tinh luong - v6'!$B:$L,COLUMNS('[6]Mo ta tinh luong - v6'!$B$2:C413),0),0)</f>
        <v>0</v>
      </c>
      <c r="I413" s="366">
        <f>IFERROR(VLOOKUP($A413,'[6]Mo ta tinh luong - v6'!$B:$L,COLUMNS('[6]Mo ta tinh luong - v6'!$B$2:D413),0),0)</f>
        <v>0</v>
      </c>
      <c r="J413" s="366">
        <f>IFERROR(VLOOKUP($A413,'[6]Mo ta tinh luong - v6'!$B:$L,COLUMNS('[6]Mo ta tinh luong - v6'!$B$2:E413),0),0)</f>
        <v>0</v>
      </c>
      <c r="K413" s="366">
        <f>IFERROR(VLOOKUP($A413,'[6]Mo ta tinh luong - v6'!$B:$L,COLUMNS('[6]Mo ta tinh luong - v6'!$B$2:F413),0),0)</f>
        <v>0</v>
      </c>
      <c r="L413" s="366">
        <f>IFERROR(VLOOKUP($A413,'[6]Mo ta tinh luong - v6'!$B:$L,COLUMNS('[6]Mo ta tinh luong - v6'!$B$2:G413),0),0)</f>
        <v>0</v>
      </c>
      <c r="M413" s="366">
        <f>IFERROR(VLOOKUP($A413,'[6]Mo ta tinh luong - v6'!$B:$L,COLUMNS('[6]Mo ta tinh luong - v6'!$B$2:H413),0),0)</f>
        <v>0</v>
      </c>
      <c r="N413" s="366">
        <f>IFERROR(VLOOKUP($A413,'[6]Mo ta tinh luong - v6'!$B:$L,COLUMNS('[6]Mo ta tinh luong - v6'!$B$2:I413),0),0)</f>
        <v>0</v>
      </c>
      <c r="O413" s="366" t="s">
        <v>316</v>
      </c>
      <c r="P413" s="366" t="s">
        <v>95</v>
      </c>
    </row>
    <row r="414" spans="1:16">
      <c r="A414" s="366" t="s">
        <v>981</v>
      </c>
      <c r="B414" s="366" t="s">
        <v>982</v>
      </c>
      <c r="C414" s="366">
        <v>0</v>
      </c>
      <c r="D414" s="366" t="s">
        <v>16</v>
      </c>
      <c r="E414" s="366" t="str">
        <f t="shared" si="6"/>
        <v>HCM_SL_BANLE_007</v>
      </c>
      <c r="F414" s="366">
        <f>IFERROR(VLOOKUP($A414,'[6]Mo ta tinh luong - v6'!$B:$L,COLUMNS('[6]Mo ta tinh luong - v6'!$B$2:J414),0),0)</f>
        <v>0</v>
      </c>
      <c r="G414" s="366">
        <f>IFERROR(VLOOKUP($A414,'[6]Mo ta tinh luong - v6'!$B:$L,COLUMNS('[6]Mo ta tinh luong - v6'!$B$2:B414),0),0)</f>
        <v>0</v>
      </c>
      <c r="H414" s="366">
        <f>IFERROR(VLOOKUP($A414,'[6]Mo ta tinh luong - v6'!$B:$L,COLUMNS('[6]Mo ta tinh luong - v6'!$B$2:C414),0),0)</f>
        <v>0</v>
      </c>
      <c r="I414" s="366">
        <f>IFERROR(VLOOKUP($A414,'[6]Mo ta tinh luong - v6'!$B:$L,COLUMNS('[6]Mo ta tinh luong - v6'!$B$2:D414),0),0)</f>
        <v>0</v>
      </c>
      <c r="J414" s="366">
        <f>IFERROR(VLOOKUP($A414,'[6]Mo ta tinh luong - v6'!$B:$L,COLUMNS('[6]Mo ta tinh luong - v6'!$B$2:E414),0),0)</f>
        <v>0</v>
      </c>
      <c r="K414" s="366">
        <f>IFERROR(VLOOKUP($A414,'[6]Mo ta tinh luong - v6'!$B:$L,COLUMNS('[6]Mo ta tinh luong - v6'!$B$2:F414),0),0)</f>
        <v>0</v>
      </c>
      <c r="L414" s="366">
        <f>IFERROR(VLOOKUP($A414,'[6]Mo ta tinh luong - v6'!$B:$L,COLUMNS('[6]Mo ta tinh luong - v6'!$B$2:G414),0),0)</f>
        <v>0</v>
      </c>
      <c r="M414" s="366">
        <f>IFERROR(VLOOKUP($A414,'[6]Mo ta tinh luong - v6'!$B:$L,COLUMNS('[6]Mo ta tinh luong - v6'!$B$2:H414),0),0)</f>
        <v>0</v>
      </c>
      <c r="N414" s="366">
        <f>IFERROR(VLOOKUP($A414,'[6]Mo ta tinh luong - v6'!$B:$L,COLUMNS('[6]Mo ta tinh luong - v6'!$B$2:I414),0),0)</f>
        <v>0</v>
      </c>
      <c r="O414" s="366" t="s">
        <v>316</v>
      </c>
      <c r="P414" s="366" t="s">
        <v>95</v>
      </c>
    </row>
    <row r="415" spans="1:16">
      <c r="A415" s="366" t="s">
        <v>983</v>
      </c>
      <c r="B415" s="366" t="s">
        <v>984</v>
      </c>
      <c r="C415" s="366">
        <v>0</v>
      </c>
      <c r="D415" s="366" t="s">
        <v>336</v>
      </c>
      <c r="E415" s="366" t="str">
        <f t="shared" si="6"/>
        <v>HCM_SL_BANLE_008</v>
      </c>
      <c r="F415" s="366">
        <f>IFERROR(VLOOKUP($A415,'[6]Mo ta tinh luong - v6'!$B:$L,COLUMNS('[6]Mo ta tinh luong - v6'!$B$2:J415),0),0)</f>
        <v>0</v>
      </c>
      <c r="G415" s="366">
        <f>IFERROR(VLOOKUP($A415,'[6]Mo ta tinh luong - v6'!$B:$L,COLUMNS('[6]Mo ta tinh luong - v6'!$B$2:B415),0),0)</f>
        <v>0</v>
      </c>
      <c r="H415" s="366">
        <f>IFERROR(VLOOKUP($A415,'[6]Mo ta tinh luong - v6'!$B:$L,COLUMNS('[6]Mo ta tinh luong - v6'!$B$2:C415),0),0)</f>
        <v>0</v>
      </c>
      <c r="I415" s="366">
        <f>IFERROR(VLOOKUP($A415,'[6]Mo ta tinh luong - v6'!$B:$L,COLUMNS('[6]Mo ta tinh luong - v6'!$B$2:D415),0),0)</f>
        <v>0</v>
      </c>
      <c r="J415" s="366">
        <f>IFERROR(VLOOKUP($A415,'[6]Mo ta tinh luong - v6'!$B:$L,COLUMNS('[6]Mo ta tinh luong - v6'!$B$2:E415),0),0)</f>
        <v>0</v>
      </c>
      <c r="K415" s="366">
        <f>IFERROR(VLOOKUP($A415,'[6]Mo ta tinh luong - v6'!$B:$L,COLUMNS('[6]Mo ta tinh luong - v6'!$B$2:F415),0),0)</f>
        <v>0</v>
      </c>
      <c r="L415" s="366">
        <f>IFERROR(VLOOKUP($A415,'[6]Mo ta tinh luong - v6'!$B:$L,COLUMNS('[6]Mo ta tinh luong - v6'!$B$2:G415),0),0)</f>
        <v>0</v>
      </c>
      <c r="M415" s="366">
        <f>IFERROR(VLOOKUP($A415,'[6]Mo ta tinh luong - v6'!$B:$L,COLUMNS('[6]Mo ta tinh luong - v6'!$B$2:H415),0),0)</f>
        <v>0</v>
      </c>
      <c r="N415" s="366">
        <f>IFERROR(VLOOKUP($A415,'[6]Mo ta tinh luong - v6'!$B:$L,COLUMNS('[6]Mo ta tinh luong - v6'!$B$2:I415),0),0)</f>
        <v>0</v>
      </c>
      <c r="O415" s="366" t="s">
        <v>316</v>
      </c>
      <c r="P415" s="366" t="s">
        <v>95</v>
      </c>
    </row>
    <row r="416" spans="1:16">
      <c r="A416" s="366" t="s">
        <v>985</v>
      </c>
      <c r="B416" s="366" t="s">
        <v>986</v>
      </c>
      <c r="C416" s="366">
        <v>0</v>
      </c>
      <c r="D416" s="366" t="s">
        <v>17</v>
      </c>
      <c r="E416" s="366" t="str">
        <f t="shared" si="6"/>
        <v>HCM_SL_BANLE_009</v>
      </c>
      <c r="F416" s="366">
        <f>IFERROR(VLOOKUP($A416,'[6]Mo ta tinh luong - v6'!$B:$L,COLUMNS('[6]Mo ta tinh luong - v6'!$B$2:J416),0),0)</f>
        <v>0</v>
      </c>
      <c r="G416" s="366">
        <f>IFERROR(VLOOKUP($A416,'[6]Mo ta tinh luong - v6'!$B:$L,COLUMNS('[6]Mo ta tinh luong - v6'!$B$2:B416),0),0)</f>
        <v>0</v>
      </c>
      <c r="H416" s="366">
        <f>IFERROR(VLOOKUP($A416,'[6]Mo ta tinh luong - v6'!$B:$L,COLUMNS('[6]Mo ta tinh luong - v6'!$B$2:C416),0),0)</f>
        <v>0</v>
      </c>
      <c r="I416" s="366">
        <f>IFERROR(VLOOKUP($A416,'[6]Mo ta tinh luong - v6'!$B:$L,COLUMNS('[6]Mo ta tinh luong - v6'!$B$2:D416),0),0)</f>
        <v>0</v>
      </c>
      <c r="J416" s="366">
        <f>IFERROR(VLOOKUP($A416,'[6]Mo ta tinh luong - v6'!$B:$L,COLUMNS('[6]Mo ta tinh luong - v6'!$B$2:E416),0),0)</f>
        <v>0</v>
      </c>
      <c r="K416" s="366">
        <f>IFERROR(VLOOKUP($A416,'[6]Mo ta tinh luong - v6'!$B:$L,COLUMNS('[6]Mo ta tinh luong - v6'!$B$2:F416),0),0)</f>
        <v>0</v>
      </c>
      <c r="L416" s="366">
        <f>IFERROR(VLOOKUP($A416,'[6]Mo ta tinh luong - v6'!$B:$L,COLUMNS('[6]Mo ta tinh luong - v6'!$B$2:G416),0),0)</f>
        <v>0</v>
      </c>
      <c r="M416" s="366">
        <f>IFERROR(VLOOKUP($A416,'[6]Mo ta tinh luong - v6'!$B:$L,COLUMNS('[6]Mo ta tinh luong - v6'!$B$2:H416),0),0)</f>
        <v>0</v>
      </c>
      <c r="N416" s="366">
        <f>IFERROR(VLOOKUP($A416,'[6]Mo ta tinh luong - v6'!$B:$L,COLUMNS('[6]Mo ta tinh luong - v6'!$B$2:I416),0),0)</f>
        <v>0</v>
      </c>
      <c r="O416" s="366" t="s">
        <v>316</v>
      </c>
      <c r="P416" s="366" t="s">
        <v>95</v>
      </c>
    </row>
    <row r="417" spans="1:16">
      <c r="A417" s="366" t="s">
        <v>987</v>
      </c>
      <c r="B417" s="366" t="s">
        <v>988</v>
      </c>
      <c r="C417" s="366">
        <v>0</v>
      </c>
      <c r="D417" s="366" t="s">
        <v>16</v>
      </c>
      <c r="E417" s="366" t="str">
        <f t="shared" si="6"/>
        <v>HCM_SL_BANLE_010</v>
      </c>
      <c r="F417" s="366">
        <f>IFERROR(VLOOKUP($A417,'[6]Mo ta tinh luong - v6'!$B:$L,COLUMNS('[6]Mo ta tinh luong - v6'!$B$2:J417),0),0)</f>
        <v>0</v>
      </c>
      <c r="G417" s="366">
        <f>IFERROR(VLOOKUP($A417,'[6]Mo ta tinh luong - v6'!$B:$L,COLUMNS('[6]Mo ta tinh luong - v6'!$B$2:B417),0),0)</f>
        <v>0</v>
      </c>
      <c r="H417" s="366">
        <f>IFERROR(VLOOKUP($A417,'[6]Mo ta tinh luong - v6'!$B:$L,COLUMNS('[6]Mo ta tinh luong - v6'!$B$2:C417),0),0)</f>
        <v>0</v>
      </c>
      <c r="I417" s="366">
        <f>IFERROR(VLOOKUP($A417,'[6]Mo ta tinh luong - v6'!$B:$L,COLUMNS('[6]Mo ta tinh luong - v6'!$B$2:D417),0),0)</f>
        <v>0</v>
      </c>
      <c r="J417" s="366">
        <f>IFERROR(VLOOKUP($A417,'[6]Mo ta tinh luong - v6'!$B:$L,COLUMNS('[6]Mo ta tinh luong - v6'!$B$2:E417),0),0)</f>
        <v>0</v>
      </c>
      <c r="K417" s="366">
        <f>IFERROR(VLOOKUP($A417,'[6]Mo ta tinh luong - v6'!$B:$L,COLUMNS('[6]Mo ta tinh luong - v6'!$B$2:F417),0),0)</f>
        <v>0</v>
      </c>
      <c r="L417" s="366">
        <f>IFERROR(VLOOKUP($A417,'[6]Mo ta tinh luong - v6'!$B:$L,COLUMNS('[6]Mo ta tinh luong - v6'!$B$2:G417),0),0)</f>
        <v>0</v>
      </c>
      <c r="M417" s="366">
        <f>IFERROR(VLOOKUP($A417,'[6]Mo ta tinh luong - v6'!$B:$L,COLUMNS('[6]Mo ta tinh luong - v6'!$B$2:H417),0),0)</f>
        <v>0</v>
      </c>
      <c r="N417" s="366">
        <f>IFERROR(VLOOKUP($A417,'[6]Mo ta tinh luong - v6'!$B:$L,COLUMNS('[6]Mo ta tinh luong - v6'!$B$2:I417),0),0)</f>
        <v>0</v>
      </c>
      <c r="O417" s="366" t="s">
        <v>316</v>
      </c>
      <c r="P417" s="366" t="s">
        <v>95</v>
      </c>
    </row>
    <row r="418" spans="1:16">
      <c r="A418" s="366" t="s">
        <v>989</v>
      </c>
      <c r="B418" s="366" t="s">
        <v>990</v>
      </c>
      <c r="C418" s="366">
        <v>0</v>
      </c>
      <c r="D418" s="366" t="s">
        <v>16</v>
      </c>
      <c r="E418" s="366" t="str">
        <f t="shared" si="6"/>
        <v>HCM_SL_BANLE_011</v>
      </c>
      <c r="F418" s="366">
        <f>IFERROR(VLOOKUP($A418,'[6]Mo ta tinh luong - v6'!$B:$L,COLUMNS('[6]Mo ta tinh luong - v6'!$B$2:J418),0),0)</f>
        <v>0</v>
      </c>
      <c r="G418" s="366">
        <f>IFERROR(VLOOKUP($A418,'[6]Mo ta tinh luong - v6'!$B:$L,COLUMNS('[6]Mo ta tinh luong - v6'!$B$2:B418),0),0)</f>
        <v>0</v>
      </c>
      <c r="H418" s="366">
        <f>IFERROR(VLOOKUP($A418,'[6]Mo ta tinh luong - v6'!$B:$L,COLUMNS('[6]Mo ta tinh luong - v6'!$B$2:C418),0),0)</f>
        <v>0</v>
      </c>
      <c r="I418" s="366">
        <f>IFERROR(VLOOKUP($A418,'[6]Mo ta tinh luong - v6'!$B:$L,COLUMNS('[6]Mo ta tinh luong - v6'!$B$2:D418),0),0)</f>
        <v>0</v>
      </c>
      <c r="J418" s="366">
        <f>IFERROR(VLOOKUP($A418,'[6]Mo ta tinh luong - v6'!$B:$L,COLUMNS('[6]Mo ta tinh luong - v6'!$B$2:E418),0),0)</f>
        <v>0</v>
      </c>
      <c r="K418" s="366">
        <f>IFERROR(VLOOKUP($A418,'[6]Mo ta tinh luong - v6'!$B:$L,COLUMNS('[6]Mo ta tinh luong - v6'!$B$2:F418),0),0)</f>
        <v>0</v>
      </c>
      <c r="L418" s="366">
        <f>IFERROR(VLOOKUP($A418,'[6]Mo ta tinh luong - v6'!$B:$L,COLUMNS('[6]Mo ta tinh luong - v6'!$B$2:G418),0),0)</f>
        <v>0</v>
      </c>
      <c r="M418" s="366">
        <f>IFERROR(VLOOKUP($A418,'[6]Mo ta tinh luong - v6'!$B:$L,COLUMNS('[6]Mo ta tinh luong - v6'!$B$2:H418),0),0)</f>
        <v>0</v>
      </c>
      <c r="N418" s="366">
        <f>IFERROR(VLOOKUP($A418,'[6]Mo ta tinh luong - v6'!$B:$L,COLUMNS('[6]Mo ta tinh luong - v6'!$B$2:I418),0),0)</f>
        <v>0</v>
      </c>
      <c r="O418" s="366" t="s">
        <v>316</v>
      </c>
      <c r="P418" s="366" t="s">
        <v>95</v>
      </c>
    </row>
    <row r="419" spans="1:16">
      <c r="A419" s="366" t="s">
        <v>991</v>
      </c>
      <c r="B419" s="366" t="s">
        <v>992</v>
      </c>
      <c r="C419" s="366">
        <v>0</v>
      </c>
      <c r="D419" s="366" t="s">
        <v>16</v>
      </c>
      <c r="E419" s="366" t="str">
        <f t="shared" si="6"/>
        <v>HCM_SL_BANLE_012</v>
      </c>
      <c r="F419" s="366">
        <f>IFERROR(VLOOKUP($A419,'[6]Mo ta tinh luong - v6'!$B:$L,COLUMNS('[6]Mo ta tinh luong - v6'!$B$2:J419),0),0)</f>
        <v>0</v>
      </c>
      <c r="G419" s="366">
        <f>IFERROR(VLOOKUP($A419,'[6]Mo ta tinh luong - v6'!$B:$L,COLUMNS('[6]Mo ta tinh luong - v6'!$B$2:B419),0),0)</f>
        <v>0</v>
      </c>
      <c r="H419" s="366">
        <f>IFERROR(VLOOKUP($A419,'[6]Mo ta tinh luong - v6'!$B:$L,COLUMNS('[6]Mo ta tinh luong - v6'!$B$2:C419),0),0)</f>
        <v>0</v>
      </c>
      <c r="I419" s="366">
        <f>IFERROR(VLOOKUP($A419,'[6]Mo ta tinh luong - v6'!$B:$L,COLUMNS('[6]Mo ta tinh luong - v6'!$B$2:D419),0),0)</f>
        <v>0</v>
      </c>
      <c r="J419" s="366">
        <f>IFERROR(VLOOKUP($A419,'[6]Mo ta tinh luong - v6'!$B:$L,COLUMNS('[6]Mo ta tinh luong - v6'!$B$2:E419),0),0)</f>
        <v>0</v>
      </c>
      <c r="K419" s="366">
        <f>IFERROR(VLOOKUP($A419,'[6]Mo ta tinh luong - v6'!$B:$L,COLUMNS('[6]Mo ta tinh luong - v6'!$B$2:F419),0),0)</f>
        <v>0</v>
      </c>
      <c r="L419" s="366">
        <f>IFERROR(VLOOKUP($A419,'[6]Mo ta tinh luong - v6'!$B:$L,COLUMNS('[6]Mo ta tinh luong - v6'!$B$2:G419),0),0)</f>
        <v>0</v>
      </c>
      <c r="M419" s="366">
        <f>IFERROR(VLOOKUP($A419,'[6]Mo ta tinh luong - v6'!$B:$L,COLUMNS('[6]Mo ta tinh luong - v6'!$B$2:H419),0),0)</f>
        <v>0</v>
      </c>
      <c r="N419" s="366">
        <f>IFERROR(VLOOKUP($A419,'[6]Mo ta tinh luong - v6'!$B:$L,COLUMNS('[6]Mo ta tinh luong - v6'!$B$2:I419),0),0)</f>
        <v>0</v>
      </c>
      <c r="O419" s="366" t="s">
        <v>316</v>
      </c>
      <c r="P419" s="366" t="s">
        <v>95</v>
      </c>
    </row>
    <row r="420" spans="1:16">
      <c r="A420" s="366" t="s">
        <v>993</v>
      </c>
      <c r="B420" s="366" t="s">
        <v>994</v>
      </c>
      <c r="C420" s="366">
        <v>0</v>
      </c>
      <c r="D420" s="366" t="s">
        <v>16</v>
      </c>
      <c r="E420" s="366" t="str">
        <f t="shared" si="6"/>
        <v>HCM_SL_BANLE_013</v>
      </c>
      <c r="F420" s="366">
        <f>IFERROR(VLOOKUP($A420,'[6]Mo ta tinh luong - v6'!$B:$L,COLUMNS('[6]Mo ta tinh luong - v6'!$B$2:J420),0),0)</f>
        <v>0</v>
      </c>
      <c r="G420" s="366">
        <f>IFERROR(VLOOKUP($A420,'[6]Mo ta tinh luong - v6'!$B:$L,COLUMNS('[6]Mo ta tinh luong - v6'!$B$2:B420),0),0)</f>
        <v>0</v>
      </c>
      <c r="H420" s="366">
        <f>IFERROR(VLOOKUP($A420,'[6]Mo ta tinh luong - v6'!$B:$L,COLUMNS('[6]Mo ta tinh luong - v6'!$B$2:C420),0),0)</f>
        <v>0</v>
      </c>
      <c r="I420" s="366">
        <f>IFERROR(VLOOKUP($A420,'[6]Mo ta tinh luong - v6'!$B:$L,COLUMNS('[6]Mo ta tinh luong - v6'!$B$2:D420),0),0)</f>
        <v>0</v>
      </c>
      <c r="J420" s="366">
        <f>IFERROR(VLOOKUP($A420,'[6]Mo ta tinh luong - v6'!$B:$L,COLUMNS('[6]Mo ta tinh luong - v6'!$B$2:E420),0),0)</f>
        <v>0</v>
      </c>
      <c r="K420" s="366">
        <f>IFERROR(VLOOKUP($A420,'[6]Mo ta tinh luong - v6'!$B:$L,COLUMNS('[6]Mo ta tinh luong - v6'!$B$2:F420),0),0)</f>
        <v>0</v>
      </c>
      <c r="L420" s="366">
        <f>IFERROR(VLOOKUP($A420,'[6]Mo ta tinh luong - v6'!$B:$L,COLUMNS('[6]Mo ta tinh luong - v6'!$B$2:G420),0),0)</f>
        <v>0</v>
      </c>
      <c r="M420" s="366">
        <f>IFERROR(VLOOKUP($A420,'[6]Mo ta tinh luong - v6'!$B:$L,COLUMNS('[6]Mo ta tinh luong - v6'!$B$2:H420),0),0)</f>
        <v>0</v>
      </c>
      <c r="N420" s="366">
        <f>IFERROR(VLOOKUP($A420,'[6]Mo ta tinh luong - v6'!$B:$L,COLUMNS('[6]Mo ta tinh luong - v6'!$B$2:I420),0),0)</f>
        <v>0</v>
      </c>
      <c r="O420" s="366" t="s">
        <v>316</v>
      </c>
      <c r="P420" s="366" t="s">
        <v>95</v>
      </c>
    </row>
    <row r="421" spans="1:16">
      <c r="A421" s="366" t="s">
        <v>995</v>
      </c>
      <c r="B421" s="366" t="s">
        <v>996</v>
      </c>
      <c r="C421" s="366">
        <v>0</v>
      </c>
      <c r="D421" s="366" t="s">
        <v>17</v>
      </c>
      <c r="E421" s="366" t="str">
        <f t="shared" si="6"/>
        <v>HCM_SL_BANLE_014</v>
      </c>
      <c r="F421" s="366">
        <f>IFERROR(VLOOKUP($A421,'[6]Mo ta tinh luong - v6'!$B:$L,COLUMNS('[6]Mo ta tinh luong - v6'!$B$2:J421),0),0)</f>
        <v>0</v>
      </c>
      <c r="G421" s="366">
        <f>IFERROR(VLOOKUP($A421,'[6]Mo ta tinh luong - v6'!$B:$L,COLUMNS('[6]Mo ta tinh luong - v6'!$B$2:B421),0),0)</f>
        <v>0</v>
      </c>
      <c r="H421" s="366">
        <f>IFERROR(VLOOKUP($A421,'[6]Mo ta tinh luong - v6'!$B:$L,COLUMNS('[6]Mo ta tinh luong - v6'!$B$2:C421),0),0)</f>
        <v>0</v>
      </c>
      <c r="I421" s="366">
        <f>IFERROR(VLOOKUP($A421,'[6]Mo ta tinh luong - v6'!$B:$L,COLUMNS('[6]Mo ta tinh luong - v6'!$B$2:D421),0),0)</f>
        <v>0</v>
      </c>
      <c r="J421" s="366">
        <f>IFERROR(VLOOKUP($A421,'[6]Mo ta tinh luong - v6'!$B:$L,COLUMNS('[6]Mo ta tinh luong - v6'!$B$2:E421),0),0)</f>
        <v>0</v>
      </c>
      <c r="K421" s="366">
        <f>IFERROR(VLOOKUP($A421,'[6]Mo ta tinh luong - v6'!$B:$L,COLUMNS('[6]Mo ta tinh luong - v6'!$B$2:F421),0),0)</f>
        <v>0</v>
      </c>
      <c r="L421" s="366">
        <f>IFERROR(VLOOKUP($A421,'[6]Mo ta tinh luong - v6'!$B:$L,COLUMNS('[6]Mo ta tinh luong - v6'!$B$2:G421),0),0)</f>
        <v>0</v>
      </c>
      <c r="M421" s="366">
        <f>IFERROR(VLOOKUP($A421,'[6]Mo ta tinh luong - v6'!$B:$L,COLUMNS('[6]Mo ta tinh luong - v6'!$B$2:H421),0),0)</f>
        <v>0</v>
      </c>
      <c r="N421" s="366">
        <f>IFERROR(VLOOKUP($A421,'[6]Mo ta tinh luong - v6'!$B:$L,COLUMNS('[6]Mo ta tinh luong - v6'!$B$2:I421),0),0)</f>
        <v>0</v>
      </c>
      <c r="O421" s="366" t="s">
        <v>316</v>
      </c>
      <c r="P421" s="366" t="s">
        <v>95</v>
      </c>
    </row>
    <row r="422" spans="1:16">
      <c r="A422" s="366" t="s">
        <v>229</v>
      </c>
      <c r="B422" s="366" t="s">
        <v>228</v>
      </c>
      <c r="C422" s="366">
        <v>0</v>
      </c>
      <c r="D422" s="366" t="s">
        <v>341</v>
      </c>
      <c r="E422" s="366" t="str">
        <f t="shared" si="6"/>
        <v>HCM_SL_BANLE_015</v>
      </c>
      <c r="F422" s="366">
        <f>IFERROR(VLOOKUP($A422,'[6]Mo ta tinh luong - v6'!$B:$L,COLUMNS('[6]Mo ta tinh luong - v6'!$B$2:J422),0),0)</f>
        <v>18</v>
      </c>
      <c r="G422" s="366" t="str">
        <f>IFERROR(VLOOKUP($A422,'[6]Mo ta tinh luong - v6'!$B:$L,COLUMNS('[6]Mo ta tinh luong - v6'!$B$2:B422),0),0)</f>
        <v>HCM_SL_BANLE_015</v>
      </c>
      <c r="H422" s="366" t="str">
        <f>IFERROR(VLOOKUP($A422,'[6]Mo ta tinh luong - v6'!$B:$L,COLUMNS('[6]Mo ta tinh luong - v6'!$B$2:C422),0),0)</f>
        <v>Số lượng điểm bán có phát sinh doanh thu</v>
      </c>
      <c r="I422" s="366" t="str">
        <f>IFERROR(VLOOKUP($A422,'[6]Mo ta tinh luong - v6'!$B:$L,COLUMNS('[6]Mo ta tinh luong - v6'!$B$2:D422),0),0)</f>
        <v>NV Quản Lý Điểm Bán,
Tổ Trưởng Tổ Bán Hàng</v>
      </c>
      <c r="J422" s="366" t="str">
        <f>IFERROR(VLOOKUP($A422,'[6]Mo ta tinh luong - v6'!$B:$L,COLUMNS('[6]Mo ta tinh luong - v6'!$B$2:E422),0),0)</f>
        <v>Bích Thủy</v>
      </c>
      <c r="K422" s="366">
        <f>IFERROR(VLOOKUP($A422,'[6]Mo ta tinh luong - v6'!$B:$L,COLUMNS('[6]Mo ta tinh luong - v6'!$B$2:F422),0),0)</f>
        <v>0</v>
      </c>
      <c r="L422" s="366" t="str">
        <f>IFERROR(VLOOKUP($A422,'[6]Mo ta tinh luong - v6'!$B:$L,COLUMNS('[6]Mo ta tinh luong - v6'!$B$2:G422),0),0)</f>
        <v xml:space="preserve">Báo cáo điểm bán phát triển - SMCS, SMRS, Digishop, CCOS, Shop online </v>
      </c>
      <c r="M422" s="366" t="str">
        <f>IFERROR(VLOOKUP($A422,'[6]Mo ta tinh luong - v6'!$B:$L,COLUMNS('[6]Mo ta tinh luong - v6'!$B$2:H422),0),0)</f>
        <v>SLđiểm bán có phát sinh doanh thu trong tháng/ số giao
Điều kiện ghi nhận:
- Điểm bán trên hệ thống SMCS có phát sinh doanh thu bán hàng qua Eload của Điểm.
- Điểm bán  có phát sinh doanh thu tại địa bàn HCM tối thiểu (theo NT5917) = 2 triệu/ tháng</v>
      </c>
      <c r="N422" s="366" t="str">
        <f>IFERROR(VLOOKUP($A422,'[6]Mo ta tinh luong - v6'!$B:$L,COLUMNS('[6]Mo ta tinh luong - v6'!$B$2:I422),0),0)</f>
        <v>- Xuất báo cáo từ các hệ thống bán hàng (SMCS, SMRS, Digishop, CCOS) và số liệu bán hàng Shop online do Ban KTNV công bố)
- Thừa hưởng kết quả xử lý số liệu bán mới để tính ra kết quả</v>
      </c>
      <c r="O422" s="366" t="s">
        <v>316</v>
      </c>
      <c r="P422" s="366" t="s">
        <v>95</v>
      </c>
    </row>
    <row r="423" spans="1:16">
      <c r="A423" s="366" t="s">
        <v>227</v>
      </c>
      <c r="B423" s="366" t="s">
        <v>226</v>
      </c>
      <c r="C423" s="366">
        <v>0</v>
      </c>
      <c r="D423" s="366" t="s">
        <v>16</v>
      </c>
      <c r="E423" s="366" t="str">
        <f t="shared" si="6"/>
        <v>HCM_SL_BANLE_016</v>
      </c>
      <c r="F423" s="366">
        <f>IFERROR(VLOOKUP($A423,'[6]Mo ta tinh luong - v6'!$B:$L,COLUMNS('[6]Mo ta tinh luong - v6'!$B$2:J423),0),0)</f>
        <v>19</v>
      </c>
      <c r="G423" s="366" t="str">
        <f>IFERROR(VLOOKUP($A423,'[6]Mo ta tinh luong - v6'!$B:$L,COLUMNS('[6]Mo ta tinh luong - v6'!$B$2:B423),0),0)</f>
        <v>HCM_SL_BANLE_016</v>
      </c>
      <c r="H423" s="366" t="str">
        <f>IFERROR(VLOOKUP($A423,'[6]Mo ta tinh luong - v6'!$B:$L,COLUMNS('[6]Mo ta tinh luong - v6'!$B$2:C423),0),0)</f>
        <v>Số lượng Điểm bán có nhận diện thương hiệu theo độ phủ địa bàn</v>
      </c>
      <c r="I423" s="366" t="str">
        <f>IFERROR(VLOOKUP($A423,'[6]Mo ta tinh luong - v6'!$B:$L,COLUMNS('[6]Mo ta tinh luong - v6'!$B$2:D423),0),0)</f>
        <v>NV Quản Lý Điểm Bán,
Tổ Trưởng Tổ Bán Hàng</v>
      </c>
      <c r="J423" s="366" t="str">
        <f>IFERROR(VLOOKUP($A423,'[6]Mo ta tinh luong - v6'!$B:$L,COLUMNS('[6]Mo ta tinh luong - v6'!$B$2:E423),0),0)</f>
        <v>Bích Thủy</v>
      </c>
      <c r="K423" s="366">
        <f>IFERROR(VLOOKUP($A423,'[6]Mo ta tinh luong - v6'!$B:$L,COLUMNS('[6]Mo ta tinh luong - v6'!$B$2:F423),0),0)</f>
        <v>0</v>
      </c>
      <c r="L423" s="366" t="str">
        <f>IFERROR(VLOOKUP($A423,'[6]Mo ta tinh luong - v6'!$B:$L,COLUMNS('[6]Mo ta tinh luong - v6'!$B$2:G423),0),0)</f>
        <v>Báo cáo kênh bán hàng - SMCS</v>
      </c>
      <c r="M423" s="366" t="str">
        <f>IFERROR(VLOOKUP($A423,'[6]Mo ta tinh luong - v6'!$B:$L,COLUMNS('[6]Mo ta tinh luong - v6'!$B$2:H423),0),0)</f>
        <v>Số lượng Điểm bán có nhận diện thương hiệu tại địa bàn đơn vị quản lý tính đến ngày cuối tháng. Số liệu được cập nhật trên chương trình SMCS.
+ Điểm bán bao gồm Điểm CCDV VNPT/ĐUQ và ĐBL.
- Điều kiện: Điểm bán có nhận diện thương hiệu theo qui định hiện hành của TTKD và Tổng Công ty (TCT).</v>
      </c>
      <c r="N423" s="366" t="str">
        <f>IFERROR(VLOOKUP($A423,'[6]Mo ta tinh luong - v6'!$B:$L,COLUMNS('[6]Mo ta tinh luong - v6'!$B$2:I423),0),0)</f>
        <v>- Xuất báo cáo kênh bán hàng trên SMCS
- Xử lý theo điều kiện văn bản quy định</v>
      </c>
      <c r="O423" s="366" t="s">
        <v>316</v>
      </c>
      <c r="P423" s="366" t="s">
        <v>95</v>
      </c>
    </row>
    <row r="424" spans="1:16">
      <c r="A424" s="366" t="s">
        <v>997</v>
      </c>
      <c r="B424" s="366" t="s">
        <v>998</v>
      </c>
      <c r="C424" s="366">
        <v>0</v>
      </c>
      <c r="D424" s="366" t="s">
        <v>28</v>
      </c>
      <c r="E424" s="366" t="str">
        <f t="shared" si="6"/>
        <v>HCM_SL_BCHEO_001</v>
      </c>
      <c r="F424" s="366">
        <f>IFERROR(VLOOKUP($A424,'[6]Mo ta tinh luong - v6'!$B:$L,COLUMNS('[6]Mo ta tinh luong - v6'!$B$2:J424),0),0)</f>
        <v>0</v>
      </c>
      <c r="G424" s="366">
        <f>IFERROR(VLOOKUP($A424,'[6]Mo ta tinh luong - v6'!$B:$L,COLUMNS('[6]Mo ta tinh luong - v6'!$B$2:B424),0),0)</f>
        <v>0</v>
      </c>
      <c r="H424" s="366">
        <f>IFERROR(VLOOKUP($A424,'[6]Mo ta tinh luong - v6'!$B:$L,COLUMNS('[6]Mo ta tinh luong - v6'!$B$2:C424),0),0)</f>
        <v>0</v>
      </c>
      <c r="I424" s="366">
        <f>IFERROR(VLOOKUP($A424,'[6]Mo ta tinh luong - v6'!$B:$L,COLUMNS('[6]Mo ta tinh luong - v6'!$B$2:D424),0),0)</f>
        <v>0</v>
      </c>
      <c r="J424" s="366">
        <f>IFERROR(VLOOKUP($A424,'[6]Mo ta tinh luong - v6'!$B:$L,COLUMNS('[6]Mo ta tinh luong - v6'!$B$2:E424),0),0)</f>
        <v>0</v>
      </c>
      <c r="K424" s="366">
        <f>IFERROR(VLOOKUP($A424,'[6]Mo ta tinh luong - v6'!$B:$L,COLUMNS('[6]Mo ta tinh luong - v6'!$B$2:F424),0),0)</f>
        <v>0</v>
      </c>
      <c r="L424" s="366">
        <f>IFERROR(VLOOKUP($A424,'[6]Mo ta tinh luong - v6'!$B:$L,COLUMNS('[6]Mo ta tinh luong - v6'!$B$2:G424),0),0)</f>
        <v>0</v>
      </c>
      <c r="M424" s="366">
        <f>IFERROR(VLOOKUP($A424,'[6]Mo ta tinh luong - v6'!$B:$L,COLUMNS('[6]Mo ta tinh luong - v6'!$B$2:H424),0),0)</f>
        <v>0</v>
      </c>
      <c r="N424" s="366">
        <f>IFERROR(VLOOKUP($A424,'[6]Mo ta tinh luong - v6'!$B:$L,COLUMNS('[6]Mo ta tinh luong - v6'!$B$2:I424),0),0)</f>
        <v>0</v>
      </c>
      <c r="O424" s="366" t="s">
        <v>316</v>
      </c>
      <c r="P424" s="366" t="s">
        <v>95</v>
      </c>
    </row>
    <row r="425" spans="1:16">
      <c r="A425" s="366" t="s">
        <v>999</v>
      </c>
      <c r="B425" s="366" t="s">
        <v>1000</v>
      </c>
      <c r="C425" s="366">
        <v>0</v>
      </c>
      <c r="D425" s="366" t="s">
        <v>931</v>
      </c>
      <c r="E425" s="366" t="str">
        <f t="shared" si="6"/>
        <v>HCM_SL_BMISN_001</v>
      </c>
      <c r="F425" s="366">
        <f>IFERROR(VLOOKUP($A425,'[6]Mo ta tinh luong - v6'!$B:$L,COLUMNS('[6]Mo ta tinh luong - v6'!$B$2:J425),0),0)</f>
        <v>0</v>
      </c>
      <c r="G425" s="366">
        <f>IFERROR(VLOOKUP($A425,'[6]Mo ta tinh luong - v6'!$B:$L,COLUMNS('[6]Mo ta tinh luong - v6'!$B$2:B425),0),0)</f>
        <v>0</v>
      </c>
      <c r="H425" s="366">
        <f>IFERROR(VLOOKUP($A425,'[6]Mo ta tinh luong - v6'!$B:$L,COLUMNS('[6]Mo ta tinh luong - v6'!$B$2:C425),0),0)</f>
        <v>0</v>
      </c>
      <c r="I425" s="366">
        <f>IFERROR(VLOOKUP($A425,'[6]Mo ta tinh luong - v6'!$B:$L,COLUMNS('[6]Mo ta tinh luong - v6'!$B$2:D425),0),0)</f>
        <v>0</v>
      </c>
      <c r="J425" s="366">
        <f>IFERROR(VLOOKUP($A425,'[6]Mo ta tinh luong - v6'!$B:$L,COLUMNS('[6]Mo ta tinh luong - v6'!$B$2:E425),0),0)</f>
        <v>0</v>
      </c>
      <c r="K425" s="366">
        <f>IFERROR(VLOOKUP($A425,'[6]Mo ta tinh luong - v6'!$B:$L,COLUMNS('[6]Mo ta tinh luong - v6'!$B$2:F425),0),0)</f>
        <v>0</v>
      </c>
      <c r="L425" s="366">
        <f>IFERROR(VLOOKUP($A425,'[6]Mo ta tinh luong - v6'!$B:$L,COLUMNS('[6]Mo ta tinh luong - v6'!$B$2:G425),0),0)</f>
        <v>0</v>
      </c>
      <c r="M425" s="366">
        <f>IFERROR(VLOOKUP($A425,'[6]Mo ta tinh luong - v6'!$B:$L,COLUMNS('[6]Mo ta tinh luong - v6'!$B$2:H425),0),0)</f>
        <v>0</v>
      </c>
      <c r="N425" s="366">
        <f>IFERROR(VLOOKUP($A425,'[6]Mo ta tinh luong - v6'!$B:$L,COLUMNS('[6]Mo ta tinh luong - v6'!$B$2:I425),0),0)</f>
        <v>0</v>
      </c>
      <c r="O425" s="366" t="s">
        <v>316</v>
      </c>
      <c r="P425" s="366" t="s">
        <v>95</v>
      </c>
    </row>
    <row r="426" spans="1:16">
      <c r="A426" s="366" t="s">
        <v>1001</v>
      </c>
      <c r="B426" s="366" t="s">
        <v>1002</v>
      </c>
      <c r="C426" s="366">
        <v>0</v>
      </c>
      <c r="D426" s="366" t="s">
        <v>405</v>
      </c>
      <c r="E426" s="366" t="str">
        <f t="shared" si="6"/>
        <v>HCM_SL_BQGOI_001</v>
      </c>
      <c r="F426" s="366">
        <f>IFERROR(VLOOKUP($A426,'[6]Mo ta tinh luong - v6'!$B:$L,COLUMNS('[6]Mo ta tinh luong - v6'!$B$2:J426),0),0)</f>
        <v>0</v>
      </c>
      <c r="G426" s="366">
        <f>IFERROR(VLOOKUP($A426,'[6]Mo ta tinh luong - v6'!$B:$L,COLUMNS('[6]Mo ta tinh luong - v6'!$B$2:B426),0),0)</f>
        <v>0</v>
      </c>
      <c r="H426" s="366">
        <f>IFERROR(VLOOKUP($A426,'[6]Mo ta tinh luong - v6'!$B:$L,COLUMNS('[6]Mo ta tinh luong - v6'!$B$2:C426),0),0)</f>
        <v>0</v>
      </c>
      <c r="I426" s="366">
        <f>IFERROR(VLOOKUP($A426,'[6]Mo ta tinh luong - v6'!$B:$L,COLUMNS('[6]Mo ta tinh luong - v6'!$B$2:D426),0),0)</f>
        <v>0</v>
      </c>
      <c r="J426" s="366">
        <f>IFERROR(VLOOKUP($A426,'[6]Mo ta tinh luong - v6'!$B:$L,COLUMNS('[6]Mo ta tinh luong - v6'!$B$2:E426),0),0)</f>
        <v>0</v>
      </c>
      <c r="K426" s="366">
        <f>IFERROR(VLOOKUP($A426,'[6]Mo ta tinh luong - v6'!$B:$L,COLUMNS('[6]Mo ta tinh luong - v6'!$B$2:F426),0),0)</f>
        <v>0</v>
      </c>
      <c r="L426" s="366">
        <f>IFERROR(VLOOKUP($A426,'[6]Mo ta tinh luong - v6'!$B:$L,COLUMNS('[6]Mo ta tinh luong - v6'!$B$2:G426),0),0)</f>
        <v>0</v>
      </c>
      <c r="M426" s="366">
        <f>IFERROR(VLOOKUP($A426,'[6]Mo ta tinh luong - v6'!$B:$L,COLUMNS('[6]Mo ta tinh luong - v6'!$B$2:H426),0),0)</f>
        <v>0</v>
      </c>
      <c r="N426" s="366">
        <f>IFERROR(VLOOKUP($A426,'[6]Mo ta tinh luong - v6'!$B:$L,COLUMNS('[6]Mo ta tinh luong - v6'!$B$2:I426),0),0)</f>
        <v>0</v>
      </c>
      <c r="O426" s="366" t="s">
        <v>316</v>
      </c>
      <c r="P426" s="366" t="s">
        <v>95</v>
      </c>
    </row>
    <row r="427" spans="1:16">
      <c r="A427" s="366" t="s">
        <v>1003</v>
      </c>
      <c r="B427" s="366" t="s">
        <v>1004</v>
      </c>
      <c r="C427" s="366">
        <v>0</v>
      </c>
      <c r="D427" s="366" t="s">
        <v>405</v>
      </c>
      <c r="E427" s="366" t="str">
        <f t="shared" si="6"/>
        <v>HCM_SL_BQGOI_002</v>
      </c>
      <c r="F427" s="366">
        <f>IFERROR(VLOOKUP($A427,'[6]Mo ta tinh luong - v6'!$B:$L,COLUMNS('[6]Mo ta tinh luong - v6'!$B$2:J427),0),0)</f>
        <v>0</v>
      </c>
      <c r="G427" s="366">
        <f>IFERROR(VLOOKUP($A427,'[6]Mo ta tinh luong - v6'!$B:$L,COLUMNS('[6]Mo ta tinh luong - v6'!$B$2:B427),0),0)</f>
        <v>0</v>
      </c>
      <c r="H427" s="366">
        <f>IFERROR(VLOOKUP($A427,'[6]Mo ta tinh luong - v6'!$B:$L,COLUMNS('[6]Mo ta tinh luong - v6'!$B$2:C427),0),0)</f>
        <v>0</v>
      </c>
      <c r="I427" s="366">
        <f>IFERROR(VLOOKUP($A427,'[6]Mo ta tinh luong - v6'!$B:$L,COLUMNS('[6]Mo ta tinh luong - v6'!$B$2:D427),0),0)</f>
        <v>0</v>
      </c>
      <c r="J427" s="366">
        <f>IFERROR(VLOOKUP($A427,'[6]Mo ta tinh luong - v6'!$B:$L,COLUMNS('[6]Mo ta tinh luong - v6'!$B$2:E427),0),0)</f>
        <v>0</v>
      </c>
      <c r="K427" s="366">
        <f>IFERROR(VLOOKUP($A427,'[6]Mo ta tinh luong - v6'!$B:$L,COLUMNS('[6]Mo ta tinh luong - v6'!$B$2:F427),0),0)</f>
        <v>0</v>
      </c>
      <c r="L427" s="366">
        <f>IFERROR(VLOOKUP($A427,'[6]Mo ta tinh luong - v6'!$B:$L,COLUMNS('[6]Mo ta tinh luong - v6'!$B$2:G427),0),0)</f>
        <v>0</v>
      </c>
      <c r="M427" s="366">
        <f>IFERROR(VLOOKUP($A427,'[6]Mo ta tinh luong - v6'!$B:$L,COLUMNS('[6]Mo ta tinh luong - v6'!$B$2:H427),0),0)</f>
        <v>0</v>
      </c>
      <c r="N427" s="366">
        <f>IFERROR(VLOOKUP($A427,'[6]Mo ta tinh luong - v6'!$B:$L,COLUMNS('[6]Mo ta tinh luong - v6'!$B$2:I427),0),0)</f>
        <v>0</v>
      </c>
      <c r="O427" s="366" t="s">
        <v>316</v>
      </c>
      <c r="P427" s="366" t="s">
        <v>95</v>
      </c>
    </row>
    <row r="428" spans="1:16">
      <c r="A428" s="366" t="s">
        <v>1240</v>
      </c>
      <c r="B428" s="366" t="s">
        <v>1236</v>
      </c>
      <c r="C428" s="366" t="s">
        <v>1264</v>
      </c>
      <c r="D428" s="366" t="s">
        <v>28</v>
      </c>
      <c r="E428" s="366" t="str">
        <f t="shared" si="6"/>
        <v>HCM_SL_BRVNP_001</v>
      </c>
      <c r="F428" s="366">
        <f>IFERROR(VLOOKUP($A428,'[6]Mo ta tinh luong - v6'!$B:$L,COLUMNS('[6]Mo ta tinh luong - v6'!$B$2:J428),0),0)</f>
        <v>0</v>
      </c>
      <c r="G428" s="366">
        <f>IFERROR(VLOOKUP($A428,'[6]Mo ta tinh luong - v6'!$B:$L,COLUMNS('[6]Mo ta tinh luong - v6'!$B$2:B428),0),0)</f>
        <v>0</v>
      </c>
      <c r="H428" s="366">
        <f>IFERROR(VLOOKUP($A428,'[6]Mo ta tinh luong - v6'!$B:$L,COLUMNS('[6]Mo ta tinh luong - v6'!$B$2:C428),0),0)</f>
        <v>0</v>
      </c>
      <c r="I428" s="366">
        <f>IFERROR(VLOOKUP($A428,'[6]Mo ta tinh luong - v6'!$B:$L,COLUMNS('[6]Mo ta tinh luong - v6'!$B$2:D428),0),0)</f>
        <v>0</v>
      </c>
      <c r="J428" s="366">
        <f>IFERROR(VLOOKUP($A428,'[6]Mo ta tinh luong - v6'!$B:$L,COLUMNS('[6]Mo ta tinh luong - v6'!$B$2:E428),0),0)</f>
        <v>0</v>
      </c>
      <c r="K428" s="366">
        <f>IFERROR(VLOOKUP($A428,'[6]Mo ta tinh luong - v6'!$B:$L,COLUMNS('[6]Mo ta tinh luong - v6'!$B$2:F428),0),0)</f>
        <v>0</v>
      </c>
      <c r="L428" s="366">
        <f>IFERROR(VLOOKUP($A428,'[6]Mo ta tinh luong - v6'!$B:$L,COLUMNS('[6]Mo ta tinh luong - v6'!$B$2:G428),0),0)</f>
        <v>0</v>
      </c>
      <c r="M428" s="366">
        <f>IFERROR(VLOOKUP($A428,'[6]Mo ta tinh luong - v6'!$B:$L,COLUMNS('[6]Mo ta tinh luong - v6'!$B$2:H428),0),0)</f>
        <v>0</v>
      </c>
      <c r="N428" s="366">
        <f>IFERROR(VLOOKUP($A428,'[6]Mo ta tinh luong - v6'!$B:$L,COLUMNS('[6]Mo ta tinh luong - v6'!$B$2:I428),0),0)</f>
        <v>0</v>
      </c>
      <c r="O428" s="366" t="s">
        <v>316</v>
      </c>
      <c r="P428" s="366" t="s">
        <v>95</v>
      </c>
    </row>
    <row r="429" spans="1:16">
      <c r="A429" s="366" t="s">
        <v>1241</v>
      </c>
      <c r="B429" s="366" t="s">
        <v>1237</v>
      </c>
      <c r="C429" s="366">
        <v>0</v>
      </c>
      <c r="D429" s="366" t="s">
        <v>28</v>
      </c>
      <c r="E429" s="366" t="str">
        <f t="shared" si="6"/>
        <v>HCM_SL_BRVNP_002</v>
      </c>
      <c r="F429" s="366">
        <f>IFERROR(VLOOKUP($A429,'[6]Mo ta tinh luong - v6'!$B:$L,COLUMNS('[6]Mo ta tinh luong - v6'!$B$2:J429),0),0)</f>
        <v>0</v>
      </c>
      <c r="G429" s="366">
        <f>IFERROR(VLOOKUP($A429,'[6]Mo ta tinh luong - v6'!$B:$L,COLUMNS('[6]Mo ta tinh luong - v6'!$B$2:B429),0),0)</f>
        <v>0</v>
      </c>
      <c r="H429" s="366">
        <f>IFERROR(VLOOKUP($A429,'[6]Mo ta tinh luong - v6'!$B:$L,COLUMNS('[6]Mo ta tinh luong - v6'!$B$2:C429),0),0)</f>
        <v>0</v>
      </c>
      <c r="I429" s="366">
        <f>IFERROR(VLOOKUP($A429,'[6]Mo ta tinh luong - v6'!$B:$L,COLUMNS('[6]Mo ta tinh luong - v6'!$B$2:D429),0),0)</f>
        <v>0</v>
      </c>
      <c r="J429" s="366">
        <f>IFERROR(VLOOKUP($A429,'[6]Mo ta tinh luong - v6'!$B:$L,COLUMNS('[6]Mo ta tinh luong - v6'!$B$2:E429),0),0)</f>
        <v>0</v>
      </c>
      <c r="K429" s="366">
        <f>IFERROR(VLOOKUP($A429,'[6]Mo ta tinh luong - v6'!$B:$L,COLUMNS('[6]Mo ta tinh luong - v6'!$B$2:F429),0),0)</f>
        <v>0</v>
      </c>
      <c r="L429" s="366">
        <f>IFERROR(VLOOKUP($A429,'[6]Mo ta tinh luong - v6'!$B:$L,COLUMNS('[6]Mo ta tinh luong - v6'!$B$2:G429),0),0)</f>
        <v>0</v>
      </c>
      <c r="M429" s="366">
        <f>IFERROR(VLOOKUP($A429,'[6]Mo ta tinh luong - v6'!$B:$L,COLUMNS('[6]Mo ta tinh luong - v6'!$B$2:H429),0),0)</f>
        <v>0</v>
      </c>
      <c r="N429" s="366">
        <f>IFERROR(VLOOKUP($A429,'[6]Mo ta tinh luong - v6'!$B:$L,COLUMNS('[6]Mo ta tinh luong - v6'!$B$2:I429),0),0)</f>
        <v>0</v>
      </c>
      <c r="O429" s="366" t="s">
        <v>316</v>
      </c>
      <c r="P429" s="366" t="s">
        <v>95</v>
      </c>
    </row>
    <row r="430" spans="1:16">
      <c r="A430" s="366" t="s">
        <v>1005</v>
      </c>
      <c r="B430" s="366" t="s">
        <v>1006</v>
      </c>
      <c r="C430" s="366">
        <v>0</v>
      </c>
      <c r="D430" s="366" t="s">
        <v>1007</v>
      </c>
      <c r="E430" s="366" t="str">
        <f t="shared" si="6"/>
        <v>HCM_SL_CDUAN_001</v>
      </c>
      <c r="F430" s="366">
        <f>IFERROR(VLOOKUP($A430,'[6]Mo ta tinh luong - v6'!$B:$L,COLUMNS('[6]Mo ta tinh luong - v6'!$B$2:J430),0),0)</f>
        <v>0</v>
      </c>
      <c r="G430" s="366">
        <f>IFERROR(VLOOKUP($A430,'[6]Mo ta tinh luong - v6'!$B:$L,COLUMNS('[6]Mo ta tinh luong - v6'!$B$2:B430),0),0)</f>
        <v>0</v>
      </c>
      <c r="H430" s="366">
        <f>IFERROR(VLOOKUP($A430,'[6]Mo ta tinh luong - v6'!$B:$L,COLUMNS('[6]Mo ta tinh luong - v6'!$B$2:C430),0),0)</f>
        <v>0</v>
      </c>
      <c r="I430" s="366">
        <f>IFERROR(VLOOKUP($A430,'[6]Mo ta tinh luong - v6'!$B:$L,COLUMNS('[6]Mo ta tinh luong - v6'!$B$2:D430),0),0)</f>
        <v>0</v>
      </c>
      <c r="J430" s="366">
        <f>IFERROR(VLOOKUP($A430,'[6]Mo ta tinh luong - v6'!$B:$L,COLUMNS('[6]Mo ta tinh luong - v6'!$B$2:E430),0),0)</f>
        <v>0</v>
      </c>
      <c r="K430" s="366">
        <f>IFERROR(VLOOKUP($A430,'[6]Mo ta tinh luong - v6'!$B:$L,COLUMNS('[6]Mo ta tinh luong - v6'!$B$2:F430),0),0)</f>
        <v>0</v>
      </c>
      <c r="L430" s="366">
        <f>IFERROR(VLOOKUP($A430,'[6]Mo ta tinh luong - v6'!$B:$L,COLUMNS('[6]Mo ta tinh luong - v6'!$B$2:G430),0),0)</f>
        <v>0</v>
      </c>
      <c r="M430" s="366">
        <f>IFERROR(VLOOKUP($A430,'[6]Mo ta tinh luong - v6'!$B:$L,COLUMNS('[6]Mo ta tinh luong - v6'!$B$2:H430),0),0)</f>
        <v>0</v>
      </c>
      <c r="N430" s="366">
        <f>IFERROR(VLOOKUP($A430,'[6]Mo ta tinh luong - v6'!$B:$L,COLUMNS('[6]Mo ta tinh luong - v6'!$B$2:I430),0),0)</f>
        <v>0</v>
      </c>
      <c r="O430" s="366" t="s">
        <v>316</v>
      </c>
      <c r="P430" s="366" t="s">
        <v>95</v>
      </c>
    </row>
    <row r="431" spans="1:16">
      <c r="A431" s="366" t="s">
        <v>1008</v>
      </c>
      <c r="B431" s="366" t="s">
        <v>1009</v>
      </c>
      <c r="C431" s="366">
        <v>0</v>
      </c>
      <c r="D431" s="366" t="s">
        <v>1010</v>
      </c>
      <c r="E431" s="366" t="str">
        <f t="shared" si="6"/>
        <v>HCM_SL_CDUAN_002</v>
      </c>
      <c r="F431" s="366">
        <f>IFERROR(VLOOKUP($A431,'[6]Mo ta tinh luong - v6'!$B:$L,COLUMNS('[6]Mo ta tinh luong - v6'!$B$2:J431),0),0)</f>
        <v>0</v>
      </c>
      <c r="G431" s="366">
        <f>IFERROR(VLOOKUP($A431,'[6]Mo ta tinh luong - v6'!$B:$L,COLUMNS('[6]Mo ta tinh luong - v6'!$B$2:B431),0),0)</f>
        <v>0</v>
      </c>
      <c r="H431" s="366">
        <f>IFERROR(VLOOKUP($A431,'[6]Mo ta tinh luong - v6'!$B:$L,COLUMNS('[6]Mo ta tinh luong - v6'!$B$2:C431),0),0)</f>
        <v>0</v>
      </c>
      <c r="I431" s="366">
        <f>IFERROR(VLOOKUP($A431,'[6]Mo ta tinh luong - v6'!$B:$L,COLUMNS('[6]Mo ta tinh luong - v6'!$B$2:D431),0),0)</f>
        <v>0</v>
      </c>
      <c r="J431" s="366">
        <f>IFERROR(VLOOKUP($A431,'[6]Mo ta tinh luong - v6'!$B:$L,COLUMNS('[6]Mo ta tinh luong - v6'!$B$2:E431),0),0)</f>
        <v>0</v>
      </c>
      <c r="K431" s="366">
        <f>IFERROR(VLOOKUP($A431,'[6]Mo ta tinh luong - v6'!$B:$L,COLUMNS('[6]Mo ta tinh luong - v6'!$B$2:F431),0),0)</f>
        <v>0</v>
      </c>
      <c r="L431" s="366">
        <f>IFERROR(VLOOKUP($A431,'[6]Mo ta tinh luong - v6'!$B:$L,COLUMNS('[6]Mo ta tinh luong - v6'!$B$2:G431),0),0)</f>
        <v>0</v>
      </c>
      <c r="M431" s="366">
        <f>IFERROR(VLOOKUP($A431,'[6]Mo ta tinh luong - v6'!$B:$L,COLUMNS('[6]Mo ta tinh luong - v6'!$B$2:H431),0),0)</f>
        <v>0</v>
      </c>
      <c r="N431" s="366">
        <f>IFERROR(VLOOKUP($A431,'[6]Mo ta tinh luong - v6'!$B:$L,COLUMNS('[6]Mo ta tinh luong - v6'!$B$2:I431),0),0)</f>
        <v>0</v>
      </c>
      <c r="O431" s="366" t="s">
        <v>316</v>
      </c>
      <c r="P431" s="366" t="s">
        <v>95</v>
      </c>
    </row>
    <row r="432" spans="1:16">
      <c r="A432" s="366" t="s">
        <v>1244</v>
      </c>
      <c r="B432" s="366" t="s">
        <v>292</v>
      </c>
      <c r="C432" s="366">
        <v>0</v>
      </c>
      <c r="D432" s="366" t="s">
        <v>28</v>
      </c>
      <c r="E432" s="366" t="str">
        <f t="shared" si="6"/>
        <v>HCM_SL_CNTTT_001</v>
      </c>
      <c r="F432" s="366">
        <f>IFERROR(VLOOKUP($A432,'[6]Mo ta tinh luong - v6'!$B:$L,COLUMNS('[6]Mo ta tinh luong - v6'!$B$2:J432),0),0)</f>
        <v>0</v>
      </c>
      <c r="G432" s="366">
        <f>IFERROR(VLOOKUP($A432,'[6]Mo ta tinh luong - v6'!$B:$L,COLUMNS('[6]Mo ta tinh luong - v6'!$B$2:B432),0),0)</f>
        <v>0</v>
      </c>
      <c r="H432" s="366">
        <f>IFERROR(VLOOKUP($A432,'[6]Mo ta tinh luong - v6'!$B:$L,COLUMNS('[6]Mo ta tinh luong - v6'!$B$2:C432),0),0)</f>
        <v>0</v>
      </c>
      <c r="I432" s="366">
        <f>IFERROR(VLOOKUP($A432,'[6]Mo ta tinh luong - v6'!$B:$L,COLUMNS('[6]Mo ta tinh luong - v6'!$B$2:D432),0),0)</f>
        <v>0</v>
      </c>
      <c r="J432" s="366">
        <f>IFERROR(VLOOKUP($A432,'[6]Mo ta tinh luong - v6'!$B:$L,COLUMNS('[6]Mo ta tinh luong - v6'!$B$2:E432),0),0)</f>
        <v>0</v>
      </c>
      <c r="K432" s="366">
        <f>IFERROR(VLOOKUP($A432,'[6]Mo ta tinh luong - v6'!$B:$L,COLUMNS('[6]Mo ta tinh luong - v6'!$B$2:F432),0),0)</f>
        <v>0</v>
      </c>
      <c r="L432" s="366">
        <f>IFERROR(VLOOKUP($A432,'[6]Mo ta tinh luong - v6'!$B:$L,COLUMNS('[6]Mo ta tinh luong - v6'!$B$2:G432),0),0)</f>
        <v>0</v>
      </c>
      <c r="M432" s="366">
        <f>IFERROR(VLOOKUP($A432,'[6]Mo ta tinh luong - v6'!$B:$L,COLUMNS('[6]Mo ta tinh luong - v6'!$B$2:H432),0),0)</f>
        <v>0</v>
      </c>
      <c r="N432" s="366">
        <f>IFERROR(VLOOKUP($A432,'[6]Mo ta tinh luong - v6'!$B:$L,COLUMNS('[6]Mo ta tinh luong - v6'!$B$2:I432),0),0)</f>
        <v>0</v>
      </c>
      <c r="O432" s="366" t="s">
        <v>316</v>
      </c>
      <c r="P432" s="366" t="s">
        <v>95</v>
      </c>
    </row>
    <row r="433" spans="1:16">
      <c r="A433" s="366" t="s">
        <v>1011</v>
      </c>
      <c r="B433" s="366" t="s">
        <v>1012</v>
      </c>
      <c r="C433" s="366">
        <v>0</v>
      </c>
      <c r="D433" s="366" t="s">
        <v>28</v>
      </c>
      <c r="E433" s="366" t="str">
        <f t="shared" si="6"/>
        <v>HCM_SL_COMBO_001</v>
      </c>
      <c r="F433" s="366">
        <f>IFERROR(VLOOKUP($A433,'[6]Mo ta tinh luong - v6'!$B:$L,COLUMNS('[6]Mo ta tinh luong - v6'!$B$2:J433),0),0)</f>
        <v>0</v>
      </c>
      <c r="G433" s="366">
        <f>IFERROR(VLOOKUP($A433,'[6]Mo ta tinh luong - v6'!$B:$L,COLUMNS('[6]Mo ta tinh luong - v6'!$B$2:B433),0),0)</f>
        <v>0</v>
      </c>
      <c r="H433" s="366">
        <f>IFERROR(VLOOKUP($A433,'[6]Mo ta tinh luong - v6'!$B:$L,COLUMNS('[6]Mo ta tinh luong - v6'!$B$2:C433),0),0)</f>
        <v>0</v>
      </c>
      <c r="I433" s="366">
        <f>IFERROR(VLOOKUP($A433,'[6]Mo ta tinh luong - v6'!$B:$L,COLUMNS('[6]Mo ta tinh luong - v6'!$B$2:D433),0),0)</f>
        <v>0</v>
      </c>
      <c r="J433" s="366">
        <f>IFERROR(VLOOKUP($A433,'[6]Mo ta tinh luong - v6'!$B:$L,COLUMNS('[6]Mo ta tinh luong - v6'!$B$2:E433),0),0)</f>
        <v>0</v>
      </c>
      <c r="K433" s="366">
        <f>IFERROR(VLOOKUP($A433,'[6]Mo ta tinh luong - v6'!$B:$L,COLUMNS('[6]Mo ta tinh luong - v6'!$B$2:F433),0),0)</f>
        <v>0</v>
      </c>
      <c r="L433" s="366">
        <f>IFERROR(VLOOKUP($A433,'[6]Mo ta tinh luong - v6'!$B:$L,COLUMNS('[6]Mo ta tinh luong - v6'!$B$2:G433),0),0)</f>
        <v>0</v>
      </c>
      <c r="M433" s="366">
        <f>IFERROR(VLOOKUP($A433,'[6]Mo ta tinh luong - v6'!$B:$L,COLUMNS('[6]Mo ta tinh luong - v6'!$B$2:H433),0),0)</f>
        <v>0</v>
      </c>
      <c r="N433" s="366">
        <f>IFERROR(VLOOKUP($A433,'[6]Mo ta tinh luong - v6'!$B:$L,COLUMNS('[6]Mo ta tinh luong - v6'!$B$2:I433),0),0)</f>
        <v>0</v>
      </c>
      <c r="O433" s="366" t="s">
        <v>316</v>
      </c>
      <c r="P433" s="366" t="s">
        <v>95</v>
      </c>
    </row>
    <row r="434" spans="1:16">
      <c r="A434" s="366" t="s">
        <v>1013</v>
      </c>
      <c r="B434" s="366" t="s">
        <v>1014</v>
      </c>
      <c r="C434" s="366">
        <v>0</v>
      </c>
      <c r="D434" s="366" t="s">
        <v>17</v>
      </c>
      <c r="E434" s="366" t="str">
        <f t="shared" si="6"/>
        <v>HCM_SL_COMBO_002</v>
      </c>
      <c r="F434" s="366">
        <f>IFERROR(VLOOKUP($A434,'[6]Mo ta tinh luong - v6'!$B:$L,COLUMNS('[6]Mo ta tinh luong - v6'!$B$2:J434),0),0)</f>
        <v>0</v>
      </c>
      <c r="G434" s="366">
        <f>IFERROR(VLOOKUP($A434,'[6]Mo ta tinh luong - v6'!$B:$L,COLUMNS('[6]Mo ta tinh luong - v6'!$B$2:B434),0),0)</f>
        <v>0</v>
      </c>
      <c r="H434" s="366">
        <f>IFERROR(VLOOKUP($A434,'[6]Mo ta tinh luong - v6'!$B:$L,COLUMNS('[6]Mo ta tinh luong - v6'!$B$2:C434),0),0)</f>
        <v>0</v>
      </c>
      <c r="I434" s="366">
        <f>IFERROR(VLOOKUP($A434,'[6]Mo ta tinh luong - v6'!$B:$L,COLUMNS('[6]Mo ta tinh luong - v6'!$B$2:D434),0),0)</f>
        <v>0</v>
      </c>
      <c r="J434" s="366">
        <f>IFERROR(VLOOKUP($A434,'[6]Mo ta tinh luong - v6'!$B:$L,COLUMNS('[6]Mo ta tinh luong - v6'!$B$2:E434),0),0)</f>
        <v>0</v>
      </c>
      <c r="K434" s="366">
        <f>IFERROR(VLOOKUP($A434,'[6]Mo ta tinh luong - v6'!$B:$L,COLUMNS('[6]Mo ta tinh luong - v6'!$B$2:F434),0),0)</f>
        <v>0</v>
      </c>
      <c r="L434" s="366">
        <f>IFERROR(VLOOKUP($A434,'[6]Mo ta tinh luong - v6'!$B:$L,COLUMNS('[6]Mo ta tinh luong - v6'!$B$2:G434),0),0)</f>
        <v>0</v>
      </c>
      <c r="M434" s="366">
        <f>IFERROR(VLOOKUP($A434,'[6]Mo ta tinh luong - v6'!$B:$L,COLUMNS('[6]Mo ta tinh luong - v6'!$B$2:H434),0),0)</f>
        <v>0</v>
      </c>
      <c r="N434" s="366">
        <f>IFERROR(VLOOKUP($A434,'[6]Mo ta tinh luong - v6'!$B:$L,COLUMNS('[6]Mo ta tinh luong - v6'!$B$2:I434),0),0)</f>
        <v>0</v>
      </c>
      <c r="O434" s="366" t="s">
        <v>316</v>
      </c>
      <c r="P434" s="366" t="s">
        <v>95</v>
      </c>
    </row>
    <row r="435" spans="1:16">
      <c r="A435" s="366" t="s">
        <v>1015</v>
      </c>
      <c r="B435" s="366" t="s">
        <v>1016</v>
      </c>
      <c r="C435" s="366">
        <v>0</v>
      </c>
      <c r="D435" s="366" t="s">
        <v>28</v>
      </c>
      <c r="E435" s="366" t="str">
        <f t="shared" si="6"/>
        <v>HCM_SL_COMBO_003</v>
      </c>
      <c r="F435" s="366">
        <f>IFERROR(VLOOKUP($A435,'[6]Mo ta tinh luong - v6'!$B:$L,COLUMNS('[6]Mo ta tinh luong - v6'!$B$2:J435),0),0)</f>
        <v>0</v>
      </c>
      <c r="G435" s="366">
        <f>IFERROR(VLOOKUP($A435,'[6]Mo ta tinh luong - v6'!$B:$L,COLUMNS('[6]Mo ta tinh luong - v6'!$B$2:B435),0),0)</f>
        <v>0</v>
      </c>
      <c r="H435" s="366">
        <f>IFERROR(VLOOKUP($A435,'[6]Mo ta tinh luong - v6'!$B:$L,COLUMNS('[6]Mo ta tinh luong - v6'!$B$2:C435),0),0)</f>
        <v>0</v>
      </c>
      <c r="I435" s="366">
        <f>IFERROR(VLOOKUP($A435,'[6]Mo ta tinh luong - v6'!$B:$L,COLUMNS('[6]Mo ta tinh luong - v6'!$B$2:D435),0),0)</f>
        <v>0</v>
      </c>
      <c r="J435" s="366">
        <f>IFERROR(VLOOKUP($A435,'[6]Mo ta tinh luong - v6'!$B:$L,COLUMNS('[6]Mo ta tinh luong - v6'!$B$2:E435),0),0)</f>
        <v>0</v>
      </c>
      <c r="K435" s="366">
        <f>IFERROR(VLOOKUP($A435,'[6]Mo ta tinh luong - v6'!$B:$L,COLUMNS('[6]Mo ta tinh luong - v6'!$B$2:F435),0),0)</f>
        <v>0</v>
      </c>
      <c r="L435" s="366">
        <f>IFERROR(VLOOKUP($A435,'[6]Mo ta tinh luong - v6'!$B:$L,COLUMNS('[6]Mo ta tinh luong - v6'!$B$2:G435),0),0)</f>
        <v>0</v>
      </c>
      <c r="M435" s="366">
        <f>IFERROR(VLOOKUP($A435,'[6]Mo ta tinh luong - v6'!$B:$L,COLUMNS('[6]Mo ta tinh luong - v6'!$B$2:H435),0),0)</f>
        <v>0</v>
      </c>
      <c r="N435" s="366">
        <f>IFERROR(VLOOKUP($A435,'[6]Mo ta tinh luong - v6'!$B:$L,COLUMNS('[6]Mo ta tinh luong - v6'!$B$2:I435),0),0)</f>
        <v>0</v>
      </c>
      <c r="O435" s="366" t="s">
        <v>316</v>
      </c>
      <c r="P435" s="366" t="s">
        <v>95</v>
      </c>
    </row>
    <row r="436" spans="1:16">
      <c r="A436" s="366" t="s">
        <v>133</v>
      </c>
      <c r="B436" s="366" t="s">
        <v>115</v>
      </c>
      <c r="C436" s="366">
        <v>0</v>
      </c>
      <c r="D436" s="366" t="s">
        <v>28</v>
      </c>
      <c r="E436" s="366" t="str">
        <f t="shared" si="6"/>
        <v>HCM_SL_COMBO_004</v>
      </c>
      <c r="F436" s="366">
        <f>IFERROR(VLOOKUP($A436,'[6]Mo ta tinh luong - v6'!$B:$L,COLUMNS('[6]Mo ta tinh luong - v6'!$B$2:J436),0),0)</f>
        <v>0</v>
      </c>
      <c r="G436" s="366">
        <f>IFERROR(VLOOKUP($A436,'[6]Mo ta tinh luong - v6'!$B:$L,COLUMNS('[6]Mo ta tinh luong - v6'!$B$2:B436),0),0)</f>
        <v>0</v>
      </c>
      <c r="H436" s="366">
        <f>IFERROR(VLOOKUP($A436,'[6]Mo ta tinh luong - v6'!$B:$L,COLUMNS('[6]Mo ta tinh luong - v6'!$B$2:C436),0),0)</f>
        <v>0</v>
      </c>
      <c r="I436" s="366">
        <f>IFERROR(VLOOKUP($A436,'[6]Mo ta tinh luong - v6'!$B:$L,COLUMNS('[6]Mo ta tinh luong - v6'!$B$2:D436),0),0)</f>
        <v>0</v>
      </c>
      <c r="J436" s="366">
        <f>IFERROR(VLOOKUP($A436,'[6]Mo ta tinh luong - v6'!$B:$L,COLUMNS('[6]Mo ta tinh luong - v6'!$B$2:E436),0),0)</f>
        <v>0</v>
      </c>
      <c r="K436" s="366">
        <f>IFERROR(VLOOKUP($A436,'[6]Mo ta tinh luong - v6'!$B:$L,COLUMNS('[6]Mo ta tinh luong - v6'!$B$2:F436),0),0)</f>
        <v>0</v>
      </c>
      <c r="L436" s="366">
        <f>IFERROR(VLOOKUP($A436,'[6]Mo ta tinh luong - v6'!$B:$L,COLUMNS('[6]Mo ta tinh luong - v6'!$B$2:G436),0),0)</f>
        <v>0</v>
      </c>
      <c r="M436" s="366">
        <f>IFERROR(VLOOKUP($A436,'[6]Mo ta tinh luong - v6'!$B:$L,COLUMNS('[6]Mo ta tinh luong - v6'!$B$2:H436),0),0)</f>
        <v>0</v>
      </c>
      <c r="N436" s="366">
        <f>IFERROR(VLOOKUP($A436,'[6]Mo ta tinh luong - v6'!$B:$L,COLUMNS('[6]Mo ta tinh luong - v6'!$B$2:I436),0),0)</f>
        <v>0</v>
      </c>
      <c r="O436" s="366" t="s">
        <v>316</v>
      </c>
      <c r="P436" s="366" t="s">
        <v>95</v>
      </c>
    </row>
    <row r="437" spans="1:16">
      <c r="A437" s="366" t="s">
        <v>276</v>
      </c>
      <c r="B437" s="366" t="s">
        <v>1017</v>
      </c>
      <c r="C437" s="366">
        <v>0</v>
      </c>
      <c r="D437" s="366" t="s">
        <v>341</v>
      </c>
      <c r="E437" s="366" t="str">
        <f t="shared" si="6"/>
        <v>HCM_SL_CSKHH_001</v>
      </c>
      <c r="F437" s="366">
        <f>IFERROR(VLOOKUP($A437,'[6]Mo ta tinh luong - v6'!$B:$L,COLUMNS('[6]Mo ta tinh luong - v6'!$B$2:J437),0),0)</f>
        <v>0</v>
      </c>
      <c r="G437" s="366">
        <f>IFERROR(VLOOKUP($A437,'[6]Mo ta tinh luong - v6'!$B:$L,COLUMNS('[6]Mo ta tinh luong - v6'!$B$2:B437),0),0)</f>
        <v>0</v>
      </c>
      <c r="H437" s="366">
        <f>IFERROR(VLOOKUP($A437,'[6]Mo ta tinh luong - v6'!$B:$L,COLUMNS('[6]Mo ta tinh luong - v6'!$B$2:C437),0),0)</f>
        <v>0</v>
      </c>
      <c r="I437" s="366">
        <f>IFERROR(VLOOKUP($A437,'[6]Mo ta tinh luong - v6'!$B:$L,COLUMNS('[6]Mo ta tinh luong - v6'!$B$2:D437),0),0)</f>
        <v>0</v>
      </c>
      <c r="J437" s="366">
        <f>IFERROR(VLOOKUP($A437,'[6]Mo ta tinh luong - v6'!$B:$L,COLUMNS('[6]Mo ta tinh luong - v6'!$B$2:E437),0),0)</f>
        <v>0</v>
      </c>
      <c r="K437" s="366">
        <f>IFERROR(VLOOKUP($A437,'[6]Mo ta tinh luong - v6'!$B:$L,COLUMNS('[6]Mo ta tinh luong - v6'!$B$2:F437),0),0)</f>
        <v>0</v>
      </c>
      <c r="L437" s="366">
        <f>IFERROR(VLOOKUP($A437,'[6]Mo ta tinh luong - v6'!$B:$L,COLUMNS('[6]Mo ta tinh luong - v6'!$B$2:G437),0),0)</f>
        <v>0</v>
      </c>
      <c r="M437" s="366">
        <f>IFERROR(VLOOKUP($A437,'[6]Mo ta tinh luong - v6'!$B:$L,COLUMNS('[6]Mo ta tinh luong - v6'!$B$2:H437),0),0)</f>
        <v>0</v>
      </c>
      <c r="N437" s="366">
        <f>IFERROR(VLOOKUP($A437,'[6]Mo ta tinh luong - v6'!$B:$L,COLUMNS('[6]Mo ta tinh luong - v6'!$B$2:I437),0),0)</f>
        <v>0</v>
      </c>
      <c r="O437" s="366" t="s">
        <v>316</v>
      </c>
      <c r="P437" s="366" t="s">
        <v>95</v>
      </c>
    </row>
    <row r="438" spans="1:16">
      <c r="A438" s="366" t="s">
        <v>1018</v>
      </c>
      <c r="B438" s="366" t="s">
        <v>1019</v>
      </c>
      <c r="C438" s="366">
        <v>0</v>
      </c>
      <c r="D438" s="366" t="s">
        <v>405</v>
      </c>
      <c r="E438" s="366" t="str">
        <f t="shared" si="6"/>
        <v>HCM_SL_CSKHH_002</v>
      </c>
      <c r="F438" s="366">
        <f>IFERROR(VLOOKUP($A438,'[6]Mo ta tinh luong - v6'!$B:$L,COLUMNS('[6]Mo ta tinh luong - v6'!$B$2:J438),0),0)</f>
        <v>0</v>
      </c>
      <c r="G438" s="366">
        <f>IFERROR(VLOOKUP($A438,'[6]Mo ta tinh luong - v6'!$B:$L,COLUMNS('[6]Mo ta tinh luong - v6'!$B$2:B438),0),0)</f>
        <v>0</v>
      </c>
      <c r="H438" s="366">
        <f>IFERROR(VLOOKUP($A438,'[6]Mo ta tinh luong - v6'!$B:$L,COLUMNS('[6]Mo ta tinh luong - v6'!$B$2:C438),0),0)</f>
        <v>0</v>
      </c>
      <c r="I438" s="366">
        <f>IFERROR(VLOOKUP($A438,'[6]Mo ta tinh luong - v6'!$B:$L,COLUMNS('[6]Mo ta tinh luong - v6'!$B$2:D438),0),0)</f>
        <v>0</v>
      </c>
      <c r="J438" s="366">
        <f>IFERROR(VLOOKUP($A438,'[6]Mo ta tinh luong - v6'!$B:$L,COLUMNS('[6]Mo ta tinh luong - v6'!$B$2:E438),0),0)</f>
        <v>0</v>
      </c>
      <c r="K438" s="366">
        <f>IFERROR(VLOOKUP($A438,'[6]Mo ta tinh luong - v6'!$B:$L,COLUMNS('[6]Mo ta tinh luong - v6'!$B$2:F438),0),0)</f>
        <v>0</v>
      </c>
      <c r="L438" s="366">
        <f>IFERROR(VLOOKUP($A438,'[6]Mo ta tinh luong - v6'!$B:$L,COLUMNS('[6]Mo ta tinh luong - v6'!$B$2:G438),0),0)</f>
        <v>0</v>
      </c>
      <c r="M438" s="366">
        <f>IFERROR(VLOOKUP($A438,'[6]Mo ta tinh luong - v6'!$B:$L,COLUMNS('[6]Mo ta tinh luong - v6'!$B$2:H438),0),0)</f>
        <v>0</v>
      </c>
      <c r="N438" s="366">
        <f>IFERROR(VLOOKUP($A438,'[6]Mo ta tinh luong - v6'!$B:$L,COLUMNS('[6]Mo ta tinh luong - v6'!$B$2:I438),0),0)</f>
        <v>0</v>
      </c>
      <c r="O438" s="366" t="s">
        <v>316</v>
      </c>
      <c r="P438" s="366" t="s">
        <v>95</v>
      </c>
    </row>
    <row r="439" spans="1:16">
      <c r="A439" s="366" t="s">
        <v>128</v>
      </c>
      <c r="B439" s="366" t="s">
        <v>127</v>
      </c>
      <c r="C439" s="366" t="s">
        <v>1264</v>
      </c>
      <c r="D439" s="366" t="s">
        <v>326</v>
      </c>
      <c r="E439" s="366" t="str">
        <f t="shared" si="6"/>
        <v>HCM_SL_DAILY_001</v>
      </c>
      <c r="F439" s="366">
        <f>IFERROR(VLOOKUP($A439,'[6]Mo ta tinh luong - v6'!$B:$L,COLUMNS('[6]Mo ta tinh luong - v6'!$B$2:J439),0),0)</f>
        <v>25</v>
      </c>
      <c r="G439" s="366" t="str">
        <f>IFERROR(VLOOKUP($A439,'[6]Mo ta tinh luong - v6'!$B:$L,COLUMNS('[6]Mo ta tinh luong - v6'!$B$2:B439),0),0)</f>
        <v>HCM_SL_DAILY_001</v>
      </c>
      <c r="H439" s="366" t="str">
        <f>IFERROR(VLOOKUP($A439,'[6]Mo ta tinh luong - v6'!$B:$L,COLUMNS('[6]Mo ta tinh luong - v6'!$B$2:C439),0),0)</f>
        <v>Số lượng Đại lý có phát triển thêm dịch vụ mới và có phát sinh doanh thu trong tháng</v>
      </c>
      <c r="I439" s="366" t="str">
        <f>IFERROR(VLOOKUP($A439,'[6]Mo ta tinh luong - v6'!$B:$L,COLUMNS('[6]Mo ta tinh luong - v6'!$B$2:D439),0),0)</f>
        <v>Am Quản Lý Đại Lý,Trưởng Line,
Am Quản Lý Đại Lý</v>
      </c>
      <c r="J439" s="366" t="str">
        <f>IFERROR(VLOOKUP($A439,'[6]Mo ta tinh luong - v6'!$B:$L,COLUMNS('[6]Mo ta tinh luong - v6'!$B$2:E439),0),0)</f>
        <v>Xuân Tùng</v>
      </c>
      <c r="K439" s="366" t="str">
        <f>IFERROR(VLOOKUP($A439,'[6]Mo ta tinh luong - v6'!$B:$L,COLUMNS('[6]Mo ta tinh luong - v6'!$B$2:F439),0),0)</f>
        <v>P.ĐH - Trâm</v>
      </c>
      <c r="L439" s="366" t="str">
        <f>IFERROR(VLOOKUP($A439,'[6]Mo ta tinh luong - v6'!$B:$L,COLUMNS('[6]Mo ta tinh luong - v6'!$B$2:G439),0),0)</f>
        <v>ID 396 - Web 123</v>
      </c>
      <c r="M439" s="366" t="str">
        <f>IFERROR(VLOOKUP($A439,'[6]Mo ta tinh luong - v6'!$B:$L,COLUMNS('[6]Mo ta tinh luong - v6'!$B$2:H439),0),0)</f>
        <v>Số lượng hợp đồng/ phụ lục hợp đồng  ký kết hoàn tất  giữa TTKD với Đại lý hiện hữu phát triển thêm dịch vụ mới và có phát sinh doanh thu trong tháng</v>
      </c>
      <c r="N439" s="366" t="str">
        <f>IFERROR(VLOOKUP($A439,'[6]Mo ta tinh luong - v6'!$B:$L,COLUMNS('[6]Mo ta tinh luong - v6'!$B$2:I439),0),0)</f>
        <v>- 3 PKHDN cung cấp ds đại lý có ký phụ lục hợp đồng mới + file hợp đồng
- Count số lượng hợp đồng/ phụ lục hợp đồng đã ký hoàn tất  giữa TTKD với Đại lý hiện hữu phát triển thêm dịch vụ mới và có phát sinh doanh thu trong tháng</v>
      </c>
      <c r="O439" s="366" t="s">
        <v>316</v>
      </c>
      <c r="P439" s="366" t="s">
        <v>95</v>
      </c>
    </row>
    <row r="440" spans="1:16">
      <c r="A440" s="366" t="s">
        <v>132</v>
      </c>
      <c r="B440" s="366" t="s">
        <v>131</v>
      </c>
      <c r="C440" s="366" t="s">
        <v>1264</v>
      </c>
      <c r="D440" s="366" t="s">
        <v>326</v>
      </c>
      <c r="E440" s="366" t="str">
        <f t="shared" si="6"/>
        <v>HCM_SL_DAILY_002</v>
      </c>
      <c r="F440" s="366">
        <f>IFERROR(VLOOKUP($A440,'[6]Mo ta tinh luong - v6'!$B:$L,COLUMNS('[6]Mo ta tinh luong - v6'!$B$2:J440),0),0)</f>
        <v>26</v>
      </c>
      <c r="G440" s="366" t="str">
        <f>IFERROR(VLOOKUP($A440,'[6]Mo ta tinh luong - v6'!$B:$L,COLUMNS('[6]Mo ta tinh luong - v6'!$B$2:B440),0),0)</f>
        <v>HCM_SL_DAILY_002</v>
      </c>
      <c r="H440" s="366" t="str">
        <f>IFERROR(VLOOKUP($A440,'[6]Mo ta tinh luong - v6'!$B:$L,COLUMNS('[6]Mo ta tinh luong - v6'!$B$2:C440),0),0)</f>
        <v>Số lượng Đại lý mới phát triển và có phát sinh doanh thu trong tháng</v>
      </c>
      <c r="I440" s="366" t="str">
        <f>IFERROR(VLOOKUP($A440,'[6]Mo ta tinh luong - v6'!$B:$L,COLUMNS('[6]Mo ta tinh luong - v6'!$B$2:D440),0),0)</f>
        <v>Am Quản Lý Đại Lý,Trưởng Line,
Am Quản Lý Đại Lý</v>
      </c>
      <c r="J440" s="366" t="str">
        <f>IFERROR(VLOOKUP($A440,'[6]Mo ta tinh luong - v6'!$B:$L,COLUMNS('[6]Mo ta tinh luong - v6'!$B$2:E440),0),0)</f>
        <v>Xuân Tùng</v>
      </c>
      <c r="K440" s="366" t="str">
        <f>IFERROR(VLOOKUP($A440,'[6]Mo ta tinh luong - v6'!$B:$L,COLUMNS('[6]Mo ta tinh luong - v6'!$B$2:F440),0),0)</f>
        <v>P.ĐH - Trâm</v>
      </c>
      <c r="L440" s="366" t="str">
        <f>IFERROR(VLOOKUP($A440,'[6]Mo ta tinh luong - v6'!$B:$L,COLUMNS('[6]Mo ta tinh luong - v6'!$B$2:G440),0),0)</f>
        <v>ID 396 - Web 123</v>
      </c>
      <c r="M440" s="366" t="str">
        <f>IFERROR(VLOOKUP($A440,'[6]Mo ta tinh luong - v6'!$B:$L,COLUMNS('[6]Mo ta tinh luong - v6'!$B$2:H440),0),0)</f>
        <v xml:space="preserve"> Số lượng hợp đồng ký kết hoàn tất  giữa TTKD với Đại lý phát triển mới và có phát sinh doanh thu trong tháng</v>
      </c>
      <c r="N440" s="366" t="str">
        <f>IFERROR(VLOOKUP($A440,'[6]Mo ta tinh luong - v6'!$B:$L,COLUMNS('[6]Mo ta tinh luong - v6'!$B$2:I440),0),0)</f>
        <v>- 3 PKHDN cung cấp ds đại lý ký hợp đồng mới + file hợp đồng
- Count số lượng hợp đồng Đại lý phát triển mới và có phát sinh doanh thu trong tháng</v>
      </c>
      <c r="O440" s="366" t="s">
        <v>316</v>
      </c>
      <c r="P440" s="366" t="s">
        <v>95</v>
      </c>
    </row>
    <row r="441" spans="1:16">
      <c r="A441" s="366" t="s">
        <v>1020</v>
      </c>
      <c r="B441" s="366" t="s">
        <v>1021</v>
      </c>
      <c r="C441" s="366">
        <v>0</v>
      </c>
      <c r="D441" s="366" t="s">
        <v>1010</v>
      </c>
      <c r="E441" s="366" t="str">
        <f t="shared" si="6"/>
        <v>HCM_SL_DAQLY_001</v>
      </c>
      <c r="F441" s="366">
        <f>IFERROR(VLOOKUP($A441,'[6]Mo ta tinh luong - v6'!$B:$L,COLUMNS('[6]Mo ta tinh luong - v6'!$B$2:J441),0),0)</f>
        <v>0</v>
      </c>
      <c r="G441" s="366">
        <f>IFERROR(VLOOKUP($A441,'[6]Mo ta tinh luong - v6'!$B:$L,COLUMNS('[6]Mo ta tinh luong - v6'!$B$2:B441),0),0)</f>
        <v>0</v>
      </c>
      <c r="H441" s="366">
        <f>IFERROR(VLOOKUP($A441,'[6]Mo ta tinh luong - v6'!$B:$L,COLUMNS('[6]Mo ta tinh luong - v6'!$B$2:C441),0),0)</f>
        <v>0</v>
      </c>
      <c r="I441" s="366">
        <f>IFERROR(VLOOKUP($A441,'[6]Mo ta tinh luong - v6'!$B:$L,COLUMNS('[6]Mo ta tinh luong - v6'!$B$2:D441),0),0)</f>
        <v>0</v>
      </c>
      <c r="J441" s="366">
        <f>IFERROR(VLOOKUP($A441,'[6]Mo ta tinh luong - v6'!$B:$L,COLUMNS('[6]Mo ta tinh luong - v6'!$B$2:E441),0),0)</f>
        <v>0</v>
      </c>
      <c r="K441" s="366">
        <f>IFERROR(VLOOKUP($A441,'[6]Mo ta tinh luong - v6'!$B:$L,COLUMNS('[6]Mo ta tinh luong - v6'!$B$2:F441),0),0)</f>
        <v>0</v>
      </c>
      <c r="L441" s="366">
        <f>IFERROR(VLOOKUP($A441,'[6]Mo ta tinh luong - v6'!$B:$L,COLUMNS('[6]Mo ta tinh luong - v6'!$B$2:G441),0),0)</f>
        <v>0</v>
      </c>
      <c r="M441" s="366">
        <f>IFERROR(VLOOKUP($A441,'[6]Mo ta tinh luong - v6'!$B:$L,COLUMNS('[6]Mo ta tinh luong - v6'!$B$2:H441),0),0)</f>
        <v>0</v>
      </c>
      <c r="N441" s="366">
        <f>IFERROR(VLOOKUP($A441,'[6]Mo ta tinh luong - v6'!$B:$L,COLUMNS('[6]Mo ta tinh luong - v6'!$B$2:I441),0),0)</f>
        <v>0</v>
      </c>
      <c r="O441" s="366" t="s">
        <v>316</v>
      </c>
      <c r="P441" s="366" t="s">
        <v>95</v>
      </c>
    </row>
    <row r="442" spans="1:16">
      <c r="A442" s="366" t="s">
        <v>250</v>
      </c>
      <c r="B442" s="366" t="s">
        <v>249</v>
      </c>
      <c r="C442" s="366">
        <v>0</v>
      </c>
      <c r="D442" s="366" t="s">
        <v>1007</v>
      </c>
      <c r="E442" s="366" t="str">
        <f t="shared" si="6"/>
        <v>HCM_SL_DUAN1_001</v>
      </c>
      <c r="F442" s="366">
        <f>IFERROR(VLOOKUP($A442,'[6]Mo ta tinh luong - v6'!$B:$L,COLUMNS('[6]Mo ta tinh luong - v6'!$B$2:J442),0),0)</f>
        <v>0</v>
      </c>
      <c r="G442" s="366">
        <f>IFERROR(VLOOKUP($A442,'[6]Mo ta tinh luong - v6'!$B:$L,COLUMNS('[6]Mo ta tinh luong - v6'!$B$2:B442),0),0)</f>
        <v>0</v>
      </c>
      <c r="H442" s="366">
        <f>IFERROR(VLOOKUP($A442,'[6]Mo ta tinh luong - v6'!$B:$L,COLUMNS('[6]Mo ta tinh luong - v6'!$B$2:C442),0),0)</f>
        <v>0</v>
      </c>
      <c r="I442" s="366">
        <f>IFERROR(VLOOKUP($A442,'[6]Mo ta tinh luong - v6'!$B:$L,COLUMNS('[6]Mo ta tinh luong - v6'!$B$2:D442),0),0)</f>
        <v>0</v>
      </c>
      <c r="J442" s="366">
        <f>IFERROR(VLOOKUP($A442,'[6]Mo ta tinh luong - v6'!$B:$L,COLUMNS('[6]Mo ta tinh luong - v6'!$B$2:E442),0),0)</f>
        <v>0</v>
      </c>
      <c r="K442" s="366">
        <f>IFERROR(VLOOKUP($A442,'[6]Mo ta tinh luong - v6'!$B:$L,COLUMNS('[6]Mo ta tinh luong - v6'!$B$2:F442),0),0)</f>
        <v>0</v>
      </c>
      <c r="L442" s="366">
        <f>IFERROR(VLOOKUP($A442,'[6]Mo ta tinh luong - v6'!$B:$L,COLUMNS('[6]Mo ta tinh luong - v6'!$B$2:G442),0),0)</f>
        <v>0</v>
      </c>
      <c r="M442" s="366">
        <f>IFERROR(VLOOKUP($A442,'[6]Mo ta tinh luong - v6'!$B:$L,COLUMNS('[6]Mo ta tinh luong - v6'!$B$2:H442),0),0)</f>
        <v>0</v>
      </c>
      <c r="N442" s="366">
        <f>IFERROR(VLOOKUP($A442,'[6]Mo ta tinh luong - v6'!$B:$L,COLUMNS('[6]Mo ta tinh luong - v6'!$B$2:I442),0),0)</f>
        <v>0</v>
      </c>
      <c r="O442" s="366" t="s">
        <v>316</v>
      </c>
      <c r="P442" s="366" t="s">
        <v>95</v>
      </c>
    </row>
    <row r="443" spans="1:16">
      <c r="A443" s="366" t="s">
        <v>252</v>
      </c>
      <c r="B443" s="366" t="s">
        <v>251</v>
      </c>
      <c r="C443" s="366">
        <v>0</v>
      </c>
      <c r="D443" s="366" t="s">
        <v>1007</v>
      </c>
      <c r="E443" s="366" t="str">
        <f t="shared" si="6"/>
        <v>HCM_SL_DUAN1_002</v>
      </c>
      <c r="F443" s="366">
        <f>IFERROR(VLOOKUP($A443,'[6]Mo ta tinh luong - v6'!$B:$L,COLUMNS('[6]Mo ta tinh luong - v6'!$B$2:J443),0),0)</f>
        <v>0</v>
      </c>
      <c r="G443" s="366">
        <f>IFERROR(VLOOKUP($A443,'[6]Mo ta tinh luong - v6'!$B:$L,COLUMNS('[6]Mo ta tinh luong - v6'!$B$2:B443),0),0)</f>
        <v>0</v>
      </c>
      <c r="H443" s="366">
        <f>IFERROR(VLOOKUP($A443,'[6]Mo ta tinh luong - v6'!$B:$L,COLUMNS('[6]Mo ta tinh luong - v6'!$B$2:C443),0),0)</f>
        <v>0</v>
      </c>
      <c r="I443" s="366">
        <f>IFERROR(VLOOKUP($A443,'[6]Mo ta tinh luong - v6'!$B:$L,COLUMNS('[6]Mo ta tinh luong - v6'!$B$2:D443),0),0)</f>
        <v>0</v>
      </c>
      <c r="J443" s="366">
        <f>IFERROR(VLOOKUP($A443,'[6]Mo ta tinh luong - v6'!$B:$L,COLUMNS('[6]Mo ta tinh luong - v6'!$B$2:E443),0),0)</f>
        <v>0</v>
      </c>
      <c r="K443" s="366">
        <f>IFERROR(VLOOKUP($A443,'[6]Mo ta tinh luong - v6'!$B:$L,COLUMNS('[6]Mo ta tinh luong - v6'!$B$2:F443),0),0)</f>
        <v>0</v>
      </c>
      <c r="L443" s="366">
        <f>IFERROR(VLOOKUP($A443,'[6]Mo ta tinh luong - v6'!$B:$L,COLUMNS('[6]Mo ta tinh luong - v6'!$B$2:G443),0),0)</f>
        <v>0</v>
      </c>
      <c r="M443" s="366">
        <f>IFERROR(VLOOKUP($A443,'[6]Mo ta tinh luong - v6'!$B:$L,COLUMNS('[6]Mo ta tinh luong - v6'!$B$2:H443),0),0)</f>
        <v>0</v>
      </c>
      <c r="N443" s="366">
        <f>IFERROR(VLOOKUP($A443,'[6]Mo ta tinh luong - v6'!$B:$L,COLUMNS('[6]Mo ta tinh luong - v6'!$B$2:I443),0),0)</f>
        <v>0</v>
      </c>
      <c r="O443" s="366" t="s">
        <v>316</v>
      </c>
      <c r="P443" s="366" t="s">
        <v>95</v>
      </c>
    </row>
    <row r="444" spans="1:16">
      <c r="A444" s="366" t="s">
        <v>258</v>
      </c>
      <c r="B444" s="366" t="s">
        <v>257</v>
      </c>
      <c r="C444" s="366">
        <v>0</v>
      </c>
      <c r="D444" s="366" t="s">
        <v>1022</v>
      </c>
      <c r="E444" s="366" t="str">
        <f t="shared" si="6"/>
        <v>HCM_SL_DUANM_001</v>
      </c>
      <c r="F444" s="366">
        <f>IFERROR(VLOOKUP($A444,'[6]Mo ta tinh luong - v6'!$B:$L,COLUMNS('[6]Mo ta tinh luong - v6'!$B$2:J444),0),0)</f>
        <v>0</v>
      </c>
      <c r="G444" s="366">
        <f>IFERROR(VLOOKUP($A444,'[6]Mo ta tinh luong - v6'!$B:$L,COLUMNS('[6]Mo ta tinh luong - v6'!$B$2:B444),0),0)</f>
        <v>0</v>
      </c>
      <c r="H444" s="366">
        <f>IFERROR(VLOOKUP($A444,'[6]Mo ta tinh luong - v6'!$B:$L,COLUMNS('[6]Mo ta tinh luong - v6'!$B$2:C444),0),0)</f>
        <v>0</v>
      </c>
      <c r="I444" s="366">
        <f>IFERROR(VLOOKUP($A444,'[6]Mo ta tinh luong - v6'!$B:$L,COLUMNS('[6]Mo ta tinh luong - v6'!$B$2:D444),0),0)</f>
        <v>0</v>
      </c>
      <c r="J444" s="366">
        <f>IFERROR(VLOOKUP($A444,'[6]Mo ta tinh luong - v6'!$B:$L,COLUMNS('[6]Mo ta tinh luong - v6'!$B$2:E444),0),0)</f>
        <v>0</v>
      </c>
      <c r="K444" s="366">
        <f>IFERROR(VLOOKUP($A444,'[6]Mo ta tinh luong - v6'!$B:$L,COLUMNS('[6]Mo ta tinh luong - v6'!$B$2:F444),0),0)</f>
        <v>0</v>
      </c>
      <c r="L444" s="366">
        <f>IFERROR(VLOOKUP($A444,'[6]Mo ta tinh luong - v6'!$B:$L,COLUMNS('[6]Mo ta tinh luong - v6'!$B$2:G444),0),0)</f>
        <v>0</v>
      </c>
      <c r="M444" s="366">
        <f>IFERROR(VLOOKUP($A444,'[6]Mo ta tinh luong - v6'!$B:$L,COLUMNS('[6]Mo ta tinh luong - v6'!$B$2:H444),0),0)</f>
        <v>0</v>
      </c>
      <c r="N444" s="366">
        <f>IFERROR(VLOOKUP($A444,'[6]Mo ta tinh luong - v6'!$B:$L,COLUMNS('[6]Mo ta tinh luong - v6'!$B$2:I444),0),0)</f>
        <v>0</v>
      </c>
      <c r="O444" s="366" t="s">
        <v>316</v>
      </c>
      <c r="P444" s="366" t="s">
        <v>95</v>
      </c>
    </row>
    <row r="445" spans="1:16">
      <c r="A445" s="366" t="s">
        <v>260</v>
      </c>
      <c r="B445" s="366" t="s">
        <v>259</v>
      </c>
      <c r="C445" s="366">
        <v>0</v>
      </c>
      <c r="D445" s="366" t="s">
        <v>1023</v>
      </c>
      <c r="E445" s="366" t="str">
        <f t="shared" si="6"/>
        <v>HCM_SL_DUANT_001</v>
      </c>
      <c r="F445" s="366">
        <f>IFERROR(VLOOKUP($A445,'[6]Mo ta tinh luong - v6'!$B:$L,COLUMNS('[6]Mo ta tinh luong - v6'!$B$2:J445),0),0)</f>
        <v>0</v>
      </c>
      <c r="G445" s="366">
        <f>IFERROR(VLOOKUP($A445,'[6]Mo ta tinh luong - v6'!$B:$L,COLUMNS('[6]Mo ta tinh luong - v6'!$B$2:B445),0),0)</f>
        <v>0</v>
      </c>
      <c r="H445" s="366">
        <f>IFERROR(VLOOKUP($A445,'[6]Mo ta tinh luong - v6'!$B:$L,COLUMNS('[6]Mo ta tinh luong - v6'!$B$2:C445),0),0)</f>
        <v>0</v>
      </c>
      <c r="I445" s="366">
        <f>IFERROR(VLOOKUP($A445,'[6]Mo ta tinh luong - v6'!$B:$L,COLUMNS('[6]Mo ta tinh luong - v6'!$B$2:D445),0),0)</f>
        <v>0</v>
      </c>
      <c r="J445" s="366">
        <f>IFERROR(VLOOKUP($A445,'[6]Mo ta tinh luong - v6'!$B:$L,COLUMNS('[6]Mo ta tinh luong - v6'!$B$2:E445),0),0)</f>
        <v>0</v>
      </c>
      <c r="K445" s="366">
        <f>IFERROR(VLOOKUP($A445,'[6]Mo ta tinh luong - v6'!$B:$L,COLUMNS('[6]Mo ta tinh luong - v6'!$B$2:F445),0),0)</f>
        <v>0</v>
      </c>
      <c r="L445" s="366">
        <f>IFERROR(VLOOKUP($A445,'[6]Mo ta tinh luong - v6'!$B:$L,COLUMNS('[6]Mo ta tinh luong - v6'!$B$2:G445),0),0)</f>
        <v>0</v>
      </c>
      <c r="M445" s="366">
        <f>IFERROR(VLOOKUP($A445,'[6]Mo ta tinh luong - v6'!$B:$L,COLUMNS('[6]Mo ta tinh luong - v6'!$B$2:H445),0),0)</f>
        <v>0</v>
      </c>
      <c r="N445" s="366">
        <f>IFERROR(VLOOKUP($A445,'[6]Mo ta tinh luong - v6'!$B:$L,COLUMNS('[6]Mo ta tinh luong - v6'!$B$2:I445),0),0)</f>
        <v>0</v>
      </c>
      <c r="O445" s="366" t="s">
        <v>316</v>
      </c>
      <c r="P445" s="366" t="s">
        <v>95</v>
      </c>
    </row>
    <row r="446" spans="1:16">
      <c r="A446" s="366" t="s">
        <v>1024</v>
      </c>
      <c r="B446" s="366" t="s">
        <v>1025</v>
      </c>
      <c r="C446" s="366">
        <v>0</v>
      </c>
      <c r="D446" s="366" t="s">
        <v>972</v>
      </c>
      <c r="E446" s="366" t="str">
        <f t="shared" si="6"/>
        <v>HCM_SL_DUQPN_001</v>
      </c>
      <c r="F446" s="366">
        <f>IFERROR(VLOOKUP($A446,'[6]Mo ta tinh luong - v6'!$B:$L,COLUMNS('[6]Mo ta tinh luong - v6'!$B$2:J446),0),0)</f>
        <v>0</v>
      </c>
      <c r="G446" s="366">
        <f>IFERROR(VLOOKUP($A446,'[6]Mo ta tinh luong - v6'!$B:$L,COLUMNS('[6]Mo ta tinh luong - v6'!$B$2:B446),0),0)</f>
        <v>0</v>
      </c>
      <c r="H446" s="366">
        <f>IFERROR(VLOOKUP($A446,'[6]Mo ta tinh luong - v6'!$B:$L,COLUMNS('[6]Mo ta tinh luong - v6'!$B$2:C446),0),0)</f>
        <v>0</v>
      </c>
      <c r="I446" s="366">
        <f>IFERROR(VLOOKUP($A446,'[6]Mo ta tinh luong - v6'!$B:$L,COLUMNS('[6]Mo ta tinh luong - v6'!$B$2:D446),0),0)</f>
        <v>0</v>
      </c>
      <c r="J446" s="366">
        <f>IFERROR(VLOOKUP($A446,'[6]Mo ta tinh luong - v6'!$B:$L,COLUMNS('[6]Mo ta tinh luong - v6'!$B$2:E446),0),0)</f>
        <v>0</v>
      </c>
      <c r="K446" s="366">
        <f>IFERROR(VLOOKUP($A446,'[6]Mo ta tinh luong - v6'!$B:$L,COLUMNS('[6]Mo ta tinh luong - v6'!$B$2:F446),0),0)</f>
        <v>0</v>
      </c>
      <c r="L446" s="366">
        <f>IFERROR(VLOOKUP($A446,'[6]Mo ta tinh luong - v6'!$B:$L,COLUMNS('[6]Mo ta tinh luong - v6'!$B$2:G446),0),0)</f>
        <v>0</v>
      </c>
      <c r="M446" s="366">
        <f>IFERROR(VLOOKUP($A446,'[6]Mo ta tinh luong - v6'!$B:$L,COLUMNS('[6]Mo ta tinh luong - v6'!$B$2:H446),0),0)</f>
        <v>0</v>
      </c>
      <c r="N446" s="366">
        <f>IFERROR(VLOOKUP($A446,'[6]Mo ta tinh luong - v6'!$B:$L,COLUMNS('[6]Mo ta tinh luong - v6'!$B$2:I446),0),0)</f>
        <v>0</v>
      </c>
      <c r="O446" s="366" t="s">
        <v>316</v>
      </c>
      <c r="P446" s="366" t="s">
        <v>95</v>
      </c>
    </row>
    <row r="447" spans="1:16">
      <c r="A447" s="366" t="s">
        <v>1026</v>
      </c>
      <c r="B447" s="366" t="s">
        <v>1027</v>
      </c>
      <c r="C447" s="366">
        <v>0</v>
      </c>
      <c r="D447" s="366" t="s">
        <v>16</v>
      </c>
      <c r="E447" s="366" t="str">
        <f t="shared" si="6"/>
        <v>HCM_SL_DUQPN_002</v>
      </c>
      <c r="F447" s="366">
        <f>IFERROR(VLOOKUP($A447,'[6]Mo ta tinh luong - v6'!$B:$L,COLUMNS('[6]Mo ta tinh luong - v6'!$B$2:J447),0),0)</f>
        <v>0</v>
      </c>
      <c r="G447" s="366">
        <f>IFERROR(VLOOKUP($A447,'[6]Mo ta tinh luong - v6'!$B:$L,COLUMNS('[6]Mo ta tinh luong - v6'!$B$2:B447),0),0)</f>
        <v>0</v>
      </c>
      <c r="H447" s="366">
        <f>IFERROR(VLOOKUP($A447,'[6]Mo ta tinh luong - v6'!$B:$L,COLUMNS('[6]Mo ta tinh luong - v6'!$B$2:C447),0),0)</f>
        <v>0</v>
      </c>
      <c r="I447" s="366">
        <f>IFERROR(VLOOKUP($A447,'[6]Mo ta tinh luong - v6'!$B:$L,COLUMNS('[6]Mo ta tinh luong - v6'!$B$2:D447),0),0)</f>
        <v>0</v>
      </c>
      <c r="J447" s="366">
        <f>IFERROR(VLOOKUP($A447,'[6]Mo ta tinh luong - v6'!$B:$L,COLUMNS('[6]Mo ta tinh luong - v6'!$B$2:E447),0),0)</f>
        <v>0</v>
      </c>
      <c r="K447" s="366">
        <f>IFERROR(VLOOKUP($A447,'[6]Mo ta tinh luong - v6'!$B:$L,COLUMNS('[6]Mo ta tinh luong - v6'!$B$2:F447),0),0)</f>
        <v>0</v>
      </c>
      <c r="L447" s="366">
        <f>IFERROR(VLOOKUP($A447,'[6]Mo ta tinh luong - v6'!$B:$L,COLUMNS('[6]Mo ta tinh luong - v6'!$B$2:G447),0),0)</f>
        <v>0</v>
      </c>
      <c r="M447" s="366">
        <f>IFERROR(VLOOKUP($A447,'[6]Mo ta tinh luong - v6'!$B:$L,COLUMNS('[6]Mo ta tinh luong - v6'!$B$2:H447),0),0)</f>
        <v>0</v>
      </c>
      <c r="N447" s="366">
        <f>IFERROR(VLOOKUP($A447,'[6]Mo ta tinh luong - v6'!$B:$L,COLUMNS('[6]Mo ta tinh luong - v6'!$B$2:I447),0),0)</f>
        <v>0</v>
      </c>
      <c r="O447" s="366" t="s">
        <v>316</v>
      </c>
      <c r="P447" s="366" t="s">
        <v>95</v>
      </c>
    </row>
    <row r="448" spans="1:16">
      <c r="A448" s="366" t="s">
        <v>1028</v>
      </c>
      <c r="B448" s="366" t="s">
        <v>1029</v>
      </c>
      <c r="C448" s="366">
        <v>0</v>
      </c>
      <c r="D448" s="366" t="s">
        <v>16</v>
      </c>
      <c r="E448" s="366" t="str">
        <f t="shared" si="6"/>
        <v>HCM_SL_DUQPN_003</v>
      </c>
      <c r="F448" s="366">
        <f>IFERROR(VLOOKUP($A448,'[6]Mo ta tinh luong - v6'!$B:$L,COLUMNS('[6]Mo ta tinh luong - v6'!$B$2:J448),0),0)</f>
        <v>0</v>
      </c>
      <c r="G448" s="366">
        <f>IFERROR(VLOOKUP($A448,'[6]Mo ta tinh luong - v6'!$B:$L,COLUMNS('[6]Mo ta tinh luong - v6'!$B$2:B448),0),0)</f>
        <v>0</v>
      </c>
      <c r="H448" s="366">
        <f>IFERROR(VLOOKUP($A448,'[6]Mo ta tinh luong - v6'!$B:$L,COLUMNS('[6]Mo ta tinh luong - v6'!$B$2:C448),0),0)</f>
        <v>0</v>
      </c>
      <c r="I448" s="366">
        <f>IFERROR(VLOOKUP($A448,'[6]Mo ta tinh luong - v6'!$B:$L,COLUMNS('[6]Mo ta tinh luong - v6'!$B$2:D448),0),0)</f>
        <v>0</v>
      </c>
      <c r="J448" s="366">
        <f>IFERROR(VLOOKUP($A448,'[6]Mo ta tinh luong - v6'!$B:$L,COLUMNS('[6]Mo ta tinh luong - v6'!$B$2:E448),0),0)</f>
        <v>0</v>
      </c>
      <c r="K448" s="366">
        <f>IFERROR(VLOOKUP($A448,'[6]Mo ta tinh luong - v6'!$B:$L,COLUMNS('[6]Mo ta tinh luong - v6'!$B$2:F448),0),0)</f>
        <v>0</v>
      </c>
      <c r="L448" s="366">
        <f>IFERROR(VLOOKUP($A448,'[6]Mo ta tinh luong - v6'!$B:$L,COLUMNS('[6]Mo ta tinh luong - v6'!$B$2:G448),0),0)</f>
        <v>0</v>
      </c>
      <c r="M448" s="366">
        <f>IFERROR(VLOOKUP($A448,'[6]Mo ta tinh luong - v6'!$B:$L,COLUMNS('[6]Mo ta tinh luong - v6'!$B$2:H448),0),0)</f>
        <v>0</v>
      </c>
      <c r="N448" s="366">
        <f>IFERROR(VLOOKUP($A448,'[6]Mo ta tinh luong - v6'!$B:$L,COLUMNS('[6]Mo ta tinh luong - v6'!$B$2:I448),0),0)</f>
        <v>0</v>
      </c>
      <c r="O448" s="366" t="s">
        <v>316</v>
      </c>
      <c r="P448" s="366" t="s">
        <v>95</v>
      </c>
    </row>
    <row r="449" spans="1:16">
      <c r="A449" s="366" t="s">
        <v>1030</v>
      </c>
      <c r="B449" s="366" t="s">
        <v>1031</v>
      </c>
      <c r="C449" s="366">
        <v>0</v>
      </c>
      <c r="D449" s="366" t="s">
        <v>28</v>
      </c>
      <c r="E449" s="366" t="str">
        <f t="shared" si="6"/>
        <v>HCM_SL_DUQPN_004</v>
      </c>
      <c r="F449" s="366">
        <f>IFERROR(VLOOKUP($A449,'[6]Mo ta tinh luong - v6'!$B:$L,COLUMNS('[6]Mo ta tinh luong - v6'!$B$2:J449),0),0)</f>
        <v>0</v>
      </c>
      <c r="G449" s="366">
        <f>IFERROR(VLOOKUP($A449,'[6]Mo ta tinh luong - v6'!$B:$L,COLUMNS('[6]Mo ta tinh luong - v6'!$B$2:B449),0),0)</f>
        <v>0</v>
      </c>
      <c r="H449" s="366">
        <f>IFERROR(VLOOKUP($A449,'[6]Mo ta tinh luong - v6'!$B:$L,COLUMNS('[6]Mo ta tinh luong - v6'!$B$2:C449),0),0)</f>
        <v>0</v>
      </c>
      <c r="I449" s="366">
        <f>IFERROR(VLOOKUP($A449,'[6]Mo ta tinh luong - v6'!$B:$L,COLUMNS('[6]Mo ta tinh luong - v6'!$B$2:D449),0),0)</f>
        <v>0</v>
      </c>
      <c r="J449" s="366">
        <f>IFERROR(VLOOKUP($A449,'[6]Mo ta tinh luong - v6'!$B:$L,COLUMNS('[6]Mo ta tinh luong - v6'!$B$2:E449),0),0)</f>
        <v>0</v>
      </c>
      <c r="K449" s="366">
        <f>IFERROR(VLOOKUP($A449,'[6]Mo ta tinh luong - v6'!$B:$L,COLUMNS('[6]Mo ta tinh luong - v6'!$B$2:F449),0),0)</f>
        <v>0</v>
      </c>
      <c r="L449" s="366">
        <f>IFERROR(VLOOKUP($A449,'[6]Mo ta tinh luong - v6'!$B:$L,COLUMNS('[6]Mo ta tinh luong - v6'!$B$2:G449),0),0)</f>
        <v>0</v>
      </c>
      <c r="M449" s="366">
        <f>IFERROR(VLOOKUP($A449,'[6]Mo ta tinh luong - v6'!$B:$L,COLUMNS('[6]Mo ta tinh luong - v6'!$B$2:H449),0),0)</f>
        <v>0</v>
      </c>
      <c r="N449" s="366">
        <f>IFERROR(VLOOKUP($A449,'[6]Mo ta tinh luong - v6'!$B:$L,COLUMNS('[6]Mo ta tinh luong - v6'!$B$2:I449),0),0)</f>
        <v>0</v>
      </c>
      <c r="O449" s="366" t="s">
        <v>316</v>
      </c>
      <c r="P449" s="366" t="s">
        <v>95</v>
      </c>
    </row>
    <row r="450" spans="1:16">
      <c r="A450" s="366" t="s">
        <v>1032</v>
      </c>
      <c r="B450" s="366" t="s">
        <v>1033</v>
      </c>
      <c r="C450" s="366">
        <v>0</v>
      </c>
      <c r="D450" s="366" t="s">
        <v>17</v>
      </c>
      <c r="E450" s="366" t="str">
        <f t="shared" si="6"/>
        <v>HCM_SL_ELOAD_003</v>
      </c>
      <c r="F450" s="366">
        <f>IFERROR(VLOOKUP($A450,'[6]Mo ta tinh luong - v6'!$B:$L,COLUMNS('[6]Mo ta tinh luong - v6'!$B$2:J450),0),0)</f>
        <v>0</v>
      </c>
      <c r="G450" s="366">
        <f>IFERROR(VLOOKUP($A450,'[6]Mo ta tinh luong - v6'!$B:$L,COLUMNS('[6]Mo ta tinh luong - v6'!$B$2:B450),0),0)</f>
        <v>0</v>
      </c>
      <c r="H450" s="366">
        <f>IFERROR(VLOOKUP($A450,'[6]Mo ta tinh luong - v6'!$B:$L,COLUMNS('[6]Mo ta tinh luong - v6'!$B$2:C450),0),0)</f>
        <v>0</v>
      </c>
      <c r="I450" s="366">
        <f>IFERROR(VLOOKUP($A450,'[6]Mo ta tinh luong - v6'!$B:$L,COLUMNS('[6]Mo ta tinh luong - v6'!$B$2:D450),0),0)</f>
        <v>0</v>
      </c>
      <c r="J450" s="366">
        <f>IFERROR(VLOOKUP($A450,'[6]Mo ta tinh luong - v6'!$B:$L,COLUMNS('[6]Mo ta tinh luong - v6'!$B$2:E450),0),0)</f>
        <v>0</v>
      </c>
      <c r="K450" s="366">
        <f>IFERROR(VLOOKUP($A450,'[6]Mo ta tinh luong - v6'!$B:$L,COLUMNS('[6]Mo ta tinh luong - v6'!$B$2:F450),0),0)</f>
        <v>0</v>
      </c>
      <c r="L450" s="366">
        <f>IFERROR(VLOOKUP($A450,'[6]Mo ta tinh luong - v6'!$B:$L,COLUMNS('[6]Mo ta tinh luong - v6'!$B$2:G450),0),0)</f>
        <v>0</v>
      </c>
      <c r="M450" s="366">
        <f>IFERROR(VLOOKUP($A450,'[6]Mo ta tinh luong - v6'!$B:$L,COLUMNS('[6]Mo ta tinh luong - v6'!$B$2:H450),0),0)</f>
        <v>0</v>
      </c>
      <c r="N450" s="366">
        <f>IFERROR(VLOOKUP($A450,'[6]Mo ta tinh luong - v6'!$B:$L,COLUMNS('[6]Mo ta tinh luong - v6'!$B$2:I450),0),0)</f>
        <v>0</v>
      </c>
      <c r="O450" s="366" t="s">
        <v>316</v>
      </c>
      <c r="P450" s="366" t="s">
        <v>95</v>
      </c>
    </row>
    <row r="451" spans="1:16">
      <c r="A451" s="366" t="s">
        <v>1034</v>
      </c>
      <c r="B451" s="366" t="s">
        <v>1035</v>
      </c>
      <c r="C451" s="366">
        <v>0</v>
      </c>
      <c r="D451" s="366" t="s">
        <v>405</v>
      </c>
      <c r="E451" s="366" t="str">
        <f t="shared" ref="E451:E514" si="7">A451</f>
        <v>HCM_SL_GSGOI_001</v>
      </c>
      <c r="F451" s="366">
        <f>IFERROR(VLOOKUP($A451,'[6]Mo ta tinh luong - v6'!$B:$L,COLUMNS('[6]Mo ta tinh luong - v6'!$B$2:J451),0),0)</f>
        <v>0</v>
      </c>
      <c r="G451" s="366">
        <f>IFERROR(VLOOKUP($A451,'[6]Mo ta tinh luong - v6'!$B:$L,COLUMNS('[6]Mo ta tinh luong - v6'!$B$2:B451),0),0)</f>
        <v>0</v>
      </c>
      <c r="H451" s="366">
        <f>IFERROR(VLOOKUP($A451,'[6]Mo ta tinh luong - v6'!$B:$L,COLUMNS('[6]Mo ta tinh luong - v6'!$B$2:C451),0),0)</f>
        <v>0</v>
      </c>
      <c r="I451" s="366">
        <f>IFERROR(VLOOKUP($A451,'[6]Mo ta tinh luong - v6'!$B:$L,COLUMNS('[6]Mo ta tinh luong - v6'!$B$2:D451),0),0)</f>
        <v>0</v>
      </c>
      <c r="J451" s="366">
        <f>IFERROR(VLOOKUP($A451,'[6]Mo ta tinh luong - v6'!$B:$L,COLUMNS('[6]Mo ta tinh luong - v6'!$B$2:E451),0),0)</f>
        <v>0</v>
      </c>
      <c r="K451" s="366">
        <f>IFERROR(VLOOKUP($A451,'[6]Mo ta tinh luong - v6'!$B:$L,COLUMNS('[6]Mo ta tinh luong - v6'!$B$2:F451),0),0)</f>
        <v>0</v>
      </c>
      <c r="L451" s="366">
        <f>IFERROR(VLOOKUP($A451,'[6]Mo ta tinh luong - v6'!$B:$L,COLUMNS('[6]Mo ta tinh luong - v6'!$B$2:G451),0),0)</f>
        <v>0</v>
      </c>
      <c r="M451" s="366">
        <f>IFERROR(VLOOKUP($A451,'[6]Mo ta tinh luong - v6'!$B:$L,COLUMNS('[6]Mo ta tinh luong - v6'!$B$2:H451),0),0)</f>
        <v>0</v>
      </c>
      <c r="N451" s="366">
        <f>IFERROR(VLOOKUP($A451,'[6]Mo ta tinh luong - v6'!$B:$L,COLUMNS('[6]Mo ta tinh luong - v6'!$B$2:I451),0),0)</f>
        <v>0</v>
      </c>
      <c r="O451" s="366" t="s">
        <v>316</v>
      </c>
      <c r="P451" s="366" t="s">
        <v>95</v>
      </c>
    </row>
    <row r="452" spans="1:16">
      <c r="A452" s="366" t="s">
        <v>1248</v>
      </c>
      <c r="B452" s="366" t="s">
        <v>297</v>
      </c>
      <c r="C452" s="366" t="s">
        <v>1264</v>
      </c>
      <c r="D452" s="366" t="s">
        <v>28</v>
      </c>
      <c r="E452" s="366" t="str">
        <f t="shared" si="7"/>
        <v>HCM_SL_GSTBB_001</v>
      </c>
      <c r="F452" s="366">
        <f>IFERROR(VLOOKUP($A452,'[6]Mo ta tinh luong - v6'!$B:$L,COLUMNS('[6]Mo ta tinh luong - v6'!$B$2:J452),0),0)</f>
        <v>0</v>
      </c>
      <c r="G452" s="366">
        <f>IFERROR(VLOOKUP($A452,'[6]Mo ta tinh luong - v6'!$B:$L,COLUMNS('[6]Mo ta tinh luong - v6'!$B$2:B452),0),0)</f>
        <v>0</v>
      </c>
      <c r="H452" s="366">
        <f>IFERROR(VLOOKUP($A452,'[6]Mo ta tinh luong - v6'!$B:$L,COLUMNS('[6]Mo ta tinh luong - v6'!$B$2:C452),0),0)</f>
        <v>0</v>
      </c>
      <c r="I452" s="366">
        <f>IFERROR(VLOOKUP($A452,'[6]Mo ta tinh luong - v6'!$B:$L,COLUMNS('[6]Mo ta tinh luong - v6'!$B$2:D452),0),0)</f>
        <v>0</v>
      </c>
      <c r="J452" s="366">
        <f>IFERROR(VLOOKUP($A452,'[6]Mo ta tinh luong - v6'!$B:$L,COLUMNS('[6]Mo ta tinh luong - v6'!$B$2:E452),0),0)</f>
        <v>0</v>
      </c>
      <c r="K452" s="366">
        <f>IFERROR(VLOOKUP($A452,'[6]Mo ta tinh luong - v6'!$B:$L,COLUMNS('[6]Mo ta tinh luong - v6'!$B$2:F452),0),0)</f>
        <v>0</v>
      </c>
      <c r="L452" s="366">
        <f>IFERROR(VLOOKUP($A452,'[6]Mo ta tinh luong - v6'!$B:$L,COLUMNS('[6]Mo ta tinh luong - v6'!$B$2:G452),0),0)</f>
        <v>0</v>
      </c>
      <c r="M452" s="366">
        <f>IFERROR(VLOOKUP($A452,'[6]Mo ta tinh luong - v6'!$B:$L,COLUMNS('[6]Mo ta tinh luong - v6'!$B$2:H452),0),0)</f>
        <v>0</v>
      </c>
      <c r="N452" s="366">
        <f>IFERROR(VLOOKUP($A452,'[6]Mo ta tinh luong - v6'!$B:$L,COLUMNS('[6]Mo ta tinh luong - v6'!$B$2:I452),0),0)</f>
        <v>0</v>
      </c>
      <c r="O452" s="366" t="s">
        <v>316</v>
      </c>
      <c r="P452" s="366" t="s">
        <v>95</v>
      </c>
    </row>
    <row r="453" spans="1:16">
      <c r="A453" s="366" t="s">
        <v>1249</v>
      </c>
      <c r="B453" s="366" t="s">
        <v>298</v>
      </c>
      <c r="C453" s="366" t="s">
        <v>1264</v>
      </c>
      <c r="D453" s="366" t="s">
        <v>28</v>
      </c>
      <c r="E453" s="366" t="str">
        <f t="shared" si="7"/>
        <v>HCM_SL_GSTBB_002</v>
      </c>
      <c r="F453" s="366">
        <f>IFERROR(VLOOKUP($A453,'[6]Mo ta tinh luong - v6'!$B:$L,COLUMNS('[6]Mo ta tinh luong - v6'!$B$2:J453),0),0)</f>
        <v>0</v>
      </c>
      <c r="G453" s="366">
        <f>IFERROR(VLOOKUP($A453,'[6]Mo ta tinh luong - v6'!$B:$L,COLUMNS('[6]Mo ta tinh luong - v6'!$B$2:B453),0),0)</f>
        <v>0</v>
      </c>
      <c r="H453" s="366">
        <f>IFERROR(VLOOKUP($A453,'[6]Mo ta tinh luong - v6'!$B:$L,COLUMNS('[6]Mo ta tinh luong - v6'!$B$2:C453),0),0)</f>
        <v>0</v>
      </c>
      <c r="I453" s="366">
        <f>IFERROR(VLOOKUP($A453,'[6]Mo ta tinh luong - v6'!$B:$L,COLUMNS('[6]Mo ta tinh luong - v6'!$B$2:D453),0),0)</f>
        <v>0</v>
      </c>
      <c r="J453" s="366">
        <f>IFERROR(VLOOKUP($A453,'[6]Mo ta tinh luong - v6'!$B:$L,COLUMNS('[6]Mo ta tinh luong - v6'!$B$2:E453),0),0)</f>
        <v>0</v>
      </c>
      <c r="K453" s="366">
        <f>IFERROR(VLOOKUP($A453,'[6]Mo ta tinh luong - v6'!$B:$L,COLUMNS('[6]Mo ta tinh luong - v6'!$B$2:F453),0),0)</f>
        <v>0</v>
      </c>
      <c r="L453" s="366">
        <f>IFERROR(VLOOKUP($A453,'[6]Mo ta tinh luong - v6'!$B:$L,COLUMNS('[6]Mo ta tinh luong - v6'!$B$2:G453),0),0)</f>
        <v>0</v>
      </c>
      <c r="M453" s="366">
        <f>IFERROR(VLOOKUP($A453,'[6]Mo ta tinh luong - v6'!$B:$L,COLUMNS('[6]Mo ta tinh luong - v6'!$B$2:H453),0),0)</f>
        <v>0</v>
      </c>
      <c r="N453" s="366">
        <f>IFERROR(VLOOKUP($A453,'[6]Mo ta tinh luong - v6'!$B:$L,COLUMNS('[6]Mo ta tinh luong - v6'!$B$2:I453),0),0)</f>
        <v>0</v>
      </c>
      <c r="O453" s="366" t="s">
        <v>316</v>
      </c>
      <c r="P453" s="366" t="s">
        <v>95</v>
      </c>
    </row>
    <row r="454" spans="1:16">
      <c r="A454" s="366" t="s">
        <v>1036</v>
      </c>
      <c r="B454" s="366" t="s">
        <v>1037</v>
      </c>
      <c r="C454" s="366">
        <v>0</v>
      </c>
      <c r="D454" s="366" t="s">
        <v>931</v>
      </c>
      <c r="E454" s="366" t="str">
        <f t="shared" si="7"/>
        <v>HCM_SL_HDDTU_001</v>
      </c>
      <c r="F454" s="366">
        <f>IFERROR(VLOOKUP($A454,'[6]Mo ta tinh luong - v6'!$B:$L,COLUMNS('[6]Mo ta tinh luong - v6'!$B$2:J454),0),0)</f>
        <v>0</v>
      </c>
      <c r="G454" s="366">
        <f>IFERROR(VLOOKUP($A454,'[6]Mo ta tinh luong - v6'!$B:$L,COLUMNS('[6]Mo ta tinh luong - v6'!$B$2:B454),0),0)</f>
        <v>0</v>
      </c>
      <c r="H454" s="366">
        <f>IFERROR(VLOOKUP($A454,'[6]Mo ta tinh luong - v6'!$B:$L,COLUMNS('[6]Mo ta tinh luong - v6'!$B$2:C454),0),0)</f>
        <v>0</v>
      </c>
      <c r="I454" s="366">
        <f>IFERROR(VLOOKUP($A454,'[6]Mo ta tinh luong - v6'!$B:$L,COLUMNS('[6]Mo ta tinh luong - v6'!$B$2:D454),0),0)</f>
        <v>0</v>
      </c>
      <c r="J454" s="366">
        <f>IFERROR(VLOOKUP($A454,'[6]Mo ta tinh luong - v6'!$B:$L,COLUMNS('[6]Mo ta tinh luong - v6'!$B$2:E454),0),0)</f>
        <v>0</v>
      </c>
      <c r="K454" s="366">
        <f>IFERROR(VLOOKUP($A454,'[6]Mo ta tinh luong - v6'!$B:$L,COLUMNS('[6]Mo ta tinh luong - v6'!$B$2:F454),0),0)</f>
        <v>0</v>
      </c>
      <c r="L454" s="366">
        <f>IFERROR(VLOOKUP($A454,'[6]Mo ta tinh luong - v6'!$B:$L,COLUMNS('[6]Mo ta tinh luong - v6'!$B$2:G454),0),0)</f>
        <v>0</v>
      </c>
      <c r="M454" s="366">
        <f>IFERROR(VLOOKUP($A454,'[6]Mo ta tinh luong - v6'!$B:$L,COLUMNS('[6]Mo ta tinh luong - v6'!$B$2:H454),0),0)</f>
        <v>0</v>
      </c>
      <c r="N454" s="366">
        <f>IFERROR(VLOOKUP($A454,'[6]Mo ta tinh luong - v6'!$B:$L,COLUMNS('[6]Mo ta tinh luong - v6'!$B$2:I454),0),0)</f>
        <v>0</v>
      </c>
      <c r="O454" s="366" t="s">
        <v>316</v>
      </c>
      <c r="P454" s="366" t="s">
        <v>95</v>
      </c>
    </row>
    <row r="455" spans="1:16">
      <c r="A455" s="366" t="s">
        <v>1038</v>
      </c>
      <c r="B455" s="366" t="s">
        <v>1039</v>
      </c>
      <c r="C455" s="366">
        <v>0</v>
      </c>
      <c r="D455" s="366" t="s">
        <v>931</v>
      </c>
      <c r="E455" s="366" t="str">
        <f t="shared" si="7"/>
        <v>HCM_SL_HDDTU_002</v>
      </c>
      <c r="F455" s="366">
        <f>IFERROR(VLOOKUP($A455,'[6]Mo ta tinh luong - v6'!$B:$L,COLUMNS('[6]Mo ta tinh luong - v6'!$B$2:J455),0),0)</f>
        <v>0</v>
      </c>
      <c r="G455" s="366">
        <f>IFERROR(VLOOKUP($A455,'[6]Mo ta tinh luong - v6'!$B:$L,COLUMNS('[6]Mo ta tinh luong - v6'!$B$2:B455),0),0)</f>
        <v>0</v>
      </c>
      <c r="H455" s="366">
        <f>IFERROR(VLOOKUP($A455,'[6]Mo ta tinh luong - v6'!$B:$L,COLUMNS('[6]Mo ta tinh luong - v6'!$B$2:C455),0),0)</f>
        <v>0</v>
      </c>
      <c r="I455" s="366">
        <f>IFERROR(VLOOKUP($A455,'[6]Mo ta tinh luong - v6'!$B:$L,COLUMNS('[6]Mo ta tinh luong - v6'!$B$2:D455),0),0)</f>
        <v>0</v>
      </c>
      <c r="J455" s="366">
        <f>IFERROR(VLOOKUP($A455,'[6]Mo ta tinh luong - v6'!$B:$L,COLUMNS('[6]Mo ta tinh luong - v6'!$B$2:E455),0),0)</f>
        <v>0</v>
      </c>
      <c r="K455" s="366">
        <f>IFERROR(VLOOKUP($A455,'[6]Mo ta tinh luong - v6'!$B:$L,COLUMNS('[6]Mo ta tinh luong - v6'!$B$2:F455),0),0)</f>
        <v>0</v>
      </c>
      <c r="L455" s="366">
        <f>IFERROR(VLOOKUP($A455,'[6]Mo ta tinh luong - v6'!$B:$L,COLUMNS('[6]Mo ta tinh luong - v6'!$B$2:G455),0),0)</f>
        <v>0</v>
      </c>
      <c r="M455" s="366">
        <f>IFERROR(VLOOKUP($A455,'[6]Mo ta tinh luong - v6'!$B:$L,COLUMNS('[6]Mo ta tinh luong - v6'!$B$2:H455),0),0)</f>
        <v>0</v>
      </c>
      <c r="N455" s="366">
        <f>IFERROR(VLOOKUP($A455,'[6]Mo ta tinh luong - v6'!$B:$L,COLUMNS('[6]Mo ta tinh luong - v6'!$B$2:I455),0),0)</f>
        <v>0</v>
      </c>
      <c r="O455" s="366" t="s">
        <v>316</v>
      </c>
      <c r="P455" s="366" t="s">
        <v>95</v>
      </c>
    </row>
    <row r="456" spans="1:16">
      <c r="A456" s="366" t="s">
        <v>1040</v>
      </c>
      <c r="B456" s="366" t="s">
        <v>1041</v>
      </c>
      <c r="C456" s="366">
        <v>0</v>
      </c>
      <c r="D456" s="366" t="s">
        <v>1042</v>
      </c>
      <c r="E456" s="366" t="str">
        <f t="shared" si="7"/>
        <v>HCM_SL_HDDTU_003</v>
      </c>
      <c r="F456" s="366">
        <f>IFERROR(VLOOKUP($A456,'[6]Mo ta tinh luong - v6'!$B:$L,COLUMNS('[6]Mo ta tinh luong - v6'!$B$2:J456),0),0)</f>
        <v>0</v>
      </c>
      <c r="G456" s="366">
        <f>IFERROR(VLOOKUP($A456,'[6]Mo ta tinh luong - v6'!$B:$L,COLUMNS('[6]Mo ta tinh luong - v6'!$B$2:B456),0),0)</f>
        <v>0</v>
      </c>
      <c r="H456" s="366">
        <f>IFERROR(VLOOKUP($A456,'[6]Mo ta tinh luong - v6'!$B:$L,COLUMNS('[6]Mo ta tinh luong - v6'!$B$2:C456),0),0)</f>
        <v>0</v>
      </c>
      <c r="I456" s="366">
        <f>IFERROR(VLOOKUP($A456,'[6]Mo ta tinh luong - v6'!$B:$L,COLUMNS('[6]Mo ta tinh luong - v6'!$B$2:D456),0),0)</f>
        <v>0</v>
      </c>
      <c r="J456" s="366">
        <f>IFERROR(VLOOKUP($A456,'[6]Mo ta tinh luong - v6'!$B:$L,COLUMNS('[6]Mo ta tinh luong - v6'!$B$2:E456),0),0)</f>
        <v>0</v>
      </c>
      <c r="K456" s="366">
        <f>IFERROR(VLOOKUP($A456,'[6]Mo ta tinh luong - v6'!$B:$L,COLUMNS('[6]Mo ta tinh luong - v6'!$B$2:F456),0),0)</f>
        <v>0</v>
      </c>
      <c r="L456" s="366">
        <f>IFERROR(VLOOKUP($A456,'[6]Mo ta tinh luong - v6'!$B:$L,COLUMNS('[6]Mo ta tinh luong - v6'!$B$2:G456),0),0)</f>
        <v>0</v>
      </c>
      <c r="M456" s="366">
        <f>IFERROR(VLOOKUP($A456,'[6]Mo ta tinh luong - v6'!$B:$L,COLUMNS('[6]Mo ta tinh luong - v6'!$B$2:H456),0),0)</f>
        <v>0</v>
      </c>
      <c r="N456" s="366">
        <f>IFERROR(VLOOKUP($A456,'[6]Mo ta tinh luong - v6'!$B:$L,COLUMNS('[6]Mo ta tinh luong - v6'!$B$2:I456),0),0)</f>
        <v>0</v>
      </c>
      <c r="O456" s="366" t="s">
        <v>316</v>
      </c>
      <c r="P456" s="366" t="s">
        <v>95</v>
      </c>
    </row>
    <row r="457" spans="1:16">
      <c r="A457" s="366" t="s">
        <v>1043</v>
      </c>
      <c r="B457" s="366" t="s">
        <v>1044</v>
      </c>
      <c r="C457" s="366">
        <v>0</v>
      </c>
      <c r="D457" s="366" t="s">
        <v>1042</v>
      </c>
      <c r="E457" s="366" t="str">
        <f t="shared" si="7"/>
        <v>HCM_SL_HDDTU_004</v>
      </c>
      <c r="F457" s="366">
        <f>IFERROR(VLOOKUP($A457,'[6]Mo ta tinh luong - v6'!$B:$L,COLUMNS('[6]Mo ta tinh luong - v6'!$B$2:J457),0),0)</f>
        <v>0</v>
      </c>
      <c r="G457" s="366">
        <f>IFERROR(VLOOKUP($A457,'[6]Mo ta tinh luong - v6'!$B:$L,COLUMNS('[6]Mo ta tinh luong - v6'!$B$2:B457),0),0)</f>
        <v>0</v>
      </c>
      <c r="H457" s="366">
        <f>IFERROR(VLOOKUP($A457,'[6]Mo ta tinh luong - v6'!$B:$L,COLUMNS('[6]Mo ta tinh luong - v6'!$B$2:C457),0),0)</f>
        <v>0</v>
      </c>
      <c r="I457" s="366">
        <f>IFERROR(VLOOKUP($A457,'[6]Mo ta tinh luong - v6'!$B:$L,COLUMNS('[6]Mo ta tinh luong - v6'!$B$2:D457),0),0)</f>
        <v>0</v>
      </c>
      <c r="J457" s="366">
        <f>IFERROR(VLOOKUP($A457,'[6]Mo ta tinh luong - v6'!$B:$L,COLUMNS('[6]Mo ta tinh luong - v6'!$B$2:E457),0),0)</f>
        <v>0</v>
      </c>
      <c r="K457" s="366">
        <f>IFERROR(VLOOKUP($A457,'[6]Mo ta tinh luong - v6'!$B:$L,COLUMNS('[6]Mo ta tinh luong - v6'!$B$2:F457),0),0)</f>
        <v>0</v>
      </c>
      <c r="L457" s="366">
        <f>IFERROR(VLOOKUP($A457,'[6]Mo ta tinh luong - v6'!$B:$L,COLUMNS('[6]Mo ta tinh luong - v6'!$B$2:G457),0),0)</f>
        <v>0</v>
      </c>
      <c r="M457" s="366">
        <f>IFERROR(VLOOKUP($A457,'[6]Mo ta tinh luong - v6'!$B:$L,COLUMNS('[6]Mo ta tinh luong - v6'!$B$2:H457),0),0)</f>
        <v>0</v>
      </c>
      <c r="N457" s="366">
        <f>IFERROR(VLOOKUP($A457,'[6]Mo ta tinh luong - v6'!$B:$L,COLUMNS('[6]Mo ta tinh luong - v6'!$B$2:I457),0),0)</f>
        <v>0</v>
      </c>
      <c r="O457" s="366" t="s">
        <v>316</v>
      </c>
      <c r="P457" s="366" t="s">
        <v>95</v>
      </c>
    </row>
    <row r="458" spans="1:16">
      <c r="A458" s="366" t="s">
        <v>1045</v>
      </c>
      <c r="B458" s="366" t="s">
        <v>1046</v>
      </c>
      <c r="C458" s="366">
        <v>0</v>
      </c>
      <c r="D458" s="366" t="s">
        <v>392</v>
      </c>
      <c r="E458" s="366" t="str">
        <f t="shared" si="7"/>
        <v>HCM_SL_HDDTU_005</v>
      </c>
      <c r="F458" s="366">
        <f>IFERROR(VLOOKUP($A458,'[6]Mo ta tinh luong - v6'!$B:$L,COLUMNS('[6]Mo ta tinh luong - v6'!$B$2:J458),0),0)</f>
        <v>0</v>
      </c>
      <c r="G458" s="366">
        <f>IFERROR(VLOOKUP($A458,'[6]Mo ta tinh luong - v6'!$B:$L,COLUMNS('[6]Mo ta tinh luong - v6'!$B$2:B458),0),0)</f>
        <v>0</v>
      </c>
      <c r="H458" s="366">
        <f>IFERROR(VLOOKUP($A458,'[6]Mo ta tinh luong - v6'!$B:$L,COLUMNS('[6]Mo ta tinh luong - v6'!$B$2:C458),0),0)</f>
        <v>0</v>
      </c>
      <c r="I458" s="366">
        <f>IFERROR(VLOOKUP($A458,'[6]Mo ta tinh luong - v6'!$B:$L,COLUMNS('[6]Mo ta tinh luong - v6'!$B$2:D458),0),0)</f>
        <v>0</v>
      </c>
      <c r="J458" s="366">
        <f>IFERROR(VLOOKUP($A458,'[6]Mo ta tinh luong - v6'!$B:$L,COLUMNS('[6]Mo ta tinh luong - v6'!$B$2:E458),0),0)</f>
        <v>0</v>
      </c>
      <c r="K458" s="366">
        <f>IFERROR(VLOOKUP($A458,'[6]Mo ta tinh luong - v6'!$B:$L,COLUMNS('[6]Mo ta tinh luong - v6'!$B$2:F458),0),0)</f>
        <v>0</v>
      </c>
      <c r="L458" s="366">
        <f>IFERROR(VLOOKUP($A458,'[6]Mo ta tinh luong - v6'!$B:$L,COLUMNS('[6]Mo ta tinh luong - v6'!$B$2:G458),0),0)</f>
        <v>0</v>
      </c>
      <c r="M458" s="366">
        <f>IFERROR(VLOOKUP($A458,'[6]Mo ta tinh luong - v6'!$B:$L,COLUMNS('[6]Mo ta tinh luong - v6'!$B$2:H458),0),0)</f>
        <v>0</v>
      </c>
      <c r="N458" s="366">
        <f>IFERROR(VLOOKUP($A458,'[6]Mo ta tinh luong - v6'!$B:$L,COLUMNS('[6]Mo ta tinh luong - v6'!$B$2:I458),0),0)</f>
        <v>0</v>
      </c>
      <c r="O458" s="366" t="s">
        <v>316</v>
      </c>
      <c r="P458" s="366" t="s">
        <v>95</v>
      </c>
    </row>
    <row r="459" spans="1:16">
      <c r="A459" s="366" t="s">
        <v>1047</v>
      </c>
      <c r="B459" s="366" t="s">
        <v>1048</v>
      </c>
      <c r="C459" s="366">
        <v>0</v>
      </c>
      <c r="D459" s="366" t="s">
        <v>392</v>
      </c>
      <c r="E459" s="366" t="str">
        <f t="shared" si="7"/>
        <v>HCM_SL_HDDTU_006</v>
      </c>
      <c r="F459" s="366">
        <f>IFERROR(VLOOKUP($A459,'[6]Mo ta tinh luong - v6'!$B:$L,COLUMNS('[6]Mo ta tinh luong - v6'!$B$2:J459),0),0)</f>
        <v>0</v>
      </c>
      <c r="G459" s="366">
        <f>IFERROR(VLOOKUP($A459,'[6]Mo ta tinh luong - v6'!$B:$L,COLUMNS('[6]Mo ta tinh luong - v6'!$B$2:B459),0),0)</f>
        <v>0</v>
      </c>
      <c r="H459" s="366">
        <f>IFERROR(VLOOKUP($A459,'[6]Mo ta tinh luong - v6'!$B:$L,COLUMNS('[6]Mo ta tinh luong - v6'!$B$2:C459),0),0)</f>
        <v>0</v>
      </c>
      <c r="I459" s="366">
        <f>IFERROR(VLOOKUP($A459,'[6]Mo ta tinh luong - v6'!$B:$L,COLUMNS('[6]Mo ta tinh luong - v6'!$B$2:D459),0),0)</f>
        <v>0</v>
      </c>
      <c r="J459" s="366">
        <f>IFERROR(VLOOKUP($A459,'[6]Mo ta tinh luong - v6'!$B:$L,COLUMNS('[6]Mo ta tinh luong - v6'!$B$2:E459),0),0)</f>
        <v>0</v>
      </c>
      <c r="K459" s="366">
        <f>IFERROR(VLOOKUP($A459,'[6]Mo ta tinh luong - v6'!$B:$L,COLUMNS('[6]Mo ta tinh luong - v6'!$B$2:F459),0),0)</f>
        <v>0</v>
      </c>
      <c r="L459" s="366">
        <f>IFERROR(VLOOKUP($A459,'[6]Mo ta tinh luong - v6'!$B:$L,COLUMNS('[6]Mo ta tinh luong - v6'!$B$2:G459),0),0)</f>
        <v>0</v>
      </c>
      <c r="M459" s="366">
        <f>IFERROR(VLOOKUP($A459,'[6]Mo ta tinh luong - v6'!$B:$L,COLUMNS('[6]Mo ta tinh luong - v6'!$B$2:H459),0),0)</f>
        <v>0</v>
      </c>
      <c r="N459" s="366">
        <f>IFERROR(VLOOKUP($A459,'[6]Mo ta tinh luong - v6'!$B:$L,COLUMNS('[6]Mo ta tinh luong - v6'!$B$2:I459),0),0)</f>
        <v>0</v>
      </c>
      <c r="O459" s="366" t="s">
        <v>316</v>
      </c>
      <c r="P459" s="366" t="s">
        <v>95</v>
      </c>
    </row>
    <row r="460" spans="1:16">
      <c r="A460" s="366" t="s">
        <v>1049</v>
      </c>
      <c r="B460" s="366" t="s">
        <v>1050</v>
      </c>
      <c r="C460" s="366">
        <v>0</v>
      </c>
      <c r="D460" s="366" t="s">
        <v>392</v>
      </c>
      <c r="E460" s="366" t="str">
        <f t="shared" si="7"/>
        <v>HCM_SL_HDDTU_007</v>
      </c>
      <c r="F460" s="366">
        <f>IFERROR(VLOOKUP($A460,'[6]Mo ta tinh luong - v6'!$B:$L,COLUMNS('[6]Mo ta tinh luong - v6'!$B$2:J460),0),0)</f>
        <v>0</v>
      </c>
      <c r="G460" s="366">
        <f>IFERROR(VLOOKUP($A460,'[6]Mo ta tinh luong - v6'!$B:$L,COLUMNS('[6]Mo ta tinh luong - v6'!$B$2:B460),0),0)</f>
        <v>0</v>
      </c>
      <c r="H460" s="366">
        <f>IFERROR(VLOOKUP($A460,'[6]Mo ta tinh luong - v6'!$B:$L,COLUMNS('[6]Mo ta tinh luong - v6'!$B$2:C460),0),0)</f>
        <v>0</v>
      </c>
      <c r="I460" s="366">
        <f>IFERROR(VLOOKUP($A460,'[6]Mo ta tinh luong - v6'!$B:$L,COLUMNS('[6]Mo ta tinh luong - v6'!$B$2:D460),0),0)</f>
        <v>0</v>
      </c>
      <c r="J460" s="366">
        <f>IFERROR(VLOOKUP($A460,'[6]Mo ta tinh luong - v6'!$B:$L,COLUMNS('[6]Mo ta tinh luong - v6'!$B$2:E460),0),0)</f>
        <v>0</v>
      </c>
      <c r="K460" s="366">
        <f>IFERROR(VLOOKUP($A460,'[6]Mo ta tinh luong - v6'!$B:$L,COLUMNS('[6]Mo ta tinh luong - v6'!$B$2:F460),0),0)</f>
        <v>0</v>
      </c>
      <c r="L460" s="366">
        <f>IFERROR(VLOOKUP($A460,'[6]Mo ta tinh luong - v6'!$B:$L,COLUMNS('[6]Mo ta tinh luong - v6'!$B$2:G460),0),0)</f>
        <v>0</v>
      </c>
      <c r="M460" s="366">
        <f>IFERROR(VLOOKUP($A460,'[6]Mo ta tinh luong - v6'!$B:$L,COLUMNS('[6]Mo ta tinh luong - v6'!$B$2:H460),0),0)</f>
        <v>0</v>
      </c>
      <c r="N460" s="366">
        <f>IFERROR(VLOOKUP($A460,'[6]Mo ta tinh luong - v6'!$B:$L,COLUMNS('[6]Mo ta tinh luong - v6'!$B$2:I460),0),0)</f>
        <v>0</v>
      </c>
      <c r="O460" s="366" t="s">
        <v>316</v>
      </c>
      <c r="P460" s="366" t="s">
        <v>95</v>
      </c>
    </row>
    <row r="461" spans="1:16">
      <c r="A461" s="366" t="s">
        <v>1051</v>
      </c>
      <c r="B461" s="366" t="s">
        <v>1052</v>
      </c>
      <c r="C461" s="366">
        <v>0</v>
      </c>
      <c r="D461" s="366" t="s">
        <v>392</v>
      </c>
      <c r="E461" s="366" t="str">
        <f t="shared" si="7"/>
        <v>HCM_SL_HDDTU_008</v>
      </c>
      <c r="F461" s="366">
        <f>IFERROR(VLOOKUP($A461,'[6]Mo ta tinh luong - v6'!$B:$L,COLUMNS('[6]Mo ta tinh luong - v6'!$B$2:J461),0),0)</f>
        <v>0</v>
      </c>
      <c r="G461" s="366">
        <f>IFERROR(VLOOKUP($A461,'[6]Mo ta tinh luong - v6'!$B:$L,COLUMNS('[6]Mo ta tinh luong - v6'!$B$2:B461),0),0)</f>
        <v>0</v>
      </c>
      <c r="H461" s="366">
        <f>IFERROR(VLOOKUP($A461,'[6]Mo ta tinh luong - v6'!$B:$L,COLUMNS('[6]Mo ta tinh luong - v6'!$B$2:C461),0),0)</f>
        <v>0</v>
      </c>
      <c r="I461" s="366">
        <f>IFERROR(VLOOKUP($A461,'[6]Mo ta tinh luong - v6'!$B:$L,COLUMNS('[6]Mo ta tinh luong - v6'!$B$2:D461),0),0)</f>
        <v>0</v>
      </c>
      <c r="J461" s="366">
        <f>IFERROR(VLOOKUP($A461,'[6]Mo ta tinh luong - v6'!$B:$L,COLUMNS('[6]Mo ta tinh luong - v6'!$B$2:E461),0),0)</f>
        <v>0</v>
      </c>
      <c r="K461" s="366">
        <f>IFERROR(VLOOKUP($A461,'[6]Mo ta tinh luong - v6'!$B:$L,COLUMNS('[6]Mo ta tinh luong - v6'!$B$2:F461),0),0)</f>
        <v>0</v>
      </c>
      <c r="L461" s="366">
        <f>IFERROR(VLOOKUP($A461,'[6]Mo ta tinh luong - v6'!$B:$L,COLUMNS('[6]Mo ta tinh luong - v6'!$B$2:G461),0),0)</f>
        <v>0</v>
      </c>
      <c r="M461" s="366">
        <f>IFERROR(VLOOKUP($A461,'[6]Mo ta tinh luong - v6'!$B:$L,COLUMNS('[6]Mo ta tinh luong - v6'!$B$2:H461),0),0)</f>
        <v>0</v>
      </c>
      <c r="N461" s="366">
        <f>IFERROR(VLOOKUP($A461,'[6]Mo ta tinh luong - v6'!$B:$L,COLUMNS('[6]Mo ta tinh luong - v6'!$B$2:I461),0),0)</f>
        <v>0</v>
      </c>
      <c r="O461" s="366" t="s">
        <v>316</v>
      </c>
      <c r="P461" s="366" t="s">
        <v>95</v>
      </c>
    </row>
    <row r="462" spans="1:16">
      <c r="A462" s="366" t="s">
        <v>1053</v>
      </c>
      <c r="B462" s="366" t="s">
        <v>1054</v>
      </c>
      <c r="C462" s="366">
        <v>0</v>
      </c>
      <c r="D462" s="366" t="s">
        <v>392</v>
      </c>
      <c r="E462" s="366" t="str">
        <f t="shared" si="7"/>
        <v>HCM_SL_HDDTU_009</v>
      </c>
      <c r="F462" s="366">
        <f>IFERROR(VLOOKUP($A462,'[6]Mo ta tinh luong - v6'!$B:$L,COLUMNS('[6]Mo ta tinh luong - v6'!$B$2:J462),0),0)</f>
        <v>0</v>
      </c>
      <c r="G462" s="366">
        <f>IFERROR(VLOOKUP($A462,'[6]Mo ta tinh luong - v6'!$B:$L,COLUMNS('[6]Mo ta tinh luong - v6'!$B$2:B462),0),0)</f>
        <v>0</v>
      </c>
      <c r="H462" s="366">
        <f>IFERROR(VLOOKUP($A462,'[6]Mo ta tinh luong - v6'!$B:$L,COLUMNS('[6]Mo ta tinh luong - v6'!$B$2:C462),0),0)</f>
        <v>0</v>
      </c>
      <c r="I462" s="366">
        <f>IFERROR(VLOOKUP($A462,'[6]Mo ta tinh luong - v6'!$B:$L,COLUMNS('[6]Mo ta tinh luong - v6'!$B$2:D462),0),0)</f>
        <v>0</v>
      </c>
      <c r="J462" s="366">
        <f>IFERROR(VLOOKUP($A462,'[6]Mo ta tinh luong - v6'!$B:$L,COLUMNS('[6]Mo ta tinh luong - v6'!$B$2:E462),0),0)</f>
        <v>0</v>
      </c>
      <c r="K462" s="366">
        <f>IFERROR(VLOOKUP($A462,'[6]Mo ta tinh luong - v6'!$B:$L,COLUMNS('[6]Mo ta tinh luong - v6'!$B$2:F462),0),0)</f>
        <v>0</v>
      </c>
      <c r="L462" s="366">
        <f>IFERROR(VLOOKUP($A462,'[6]Mo ta tinh luong - v6'!$B:$L,COLUMNS('[6]Mo ta tinh luong - v6'!$B$2:G462),0),0)</f>
        <v>0</v>
      </c>
      <c r="M462" s="366">
        <f>IFERROR(VLOOKUP($A462,'[6]Mo ta tinh luong - v6'!$B:$L,COLUMNS('[6]Mo ta tinh luong - v6'!$B$2:H462),0),0)</f>
        <v>0</v>
      </c>
      <c r="N462" s="366">
        <f>IFERROR(VLOOKUP($A462,'[6]Mo ta tinh luong - v6'!$B:$L,COLUMNS('[6]Mo ta tinh luong - v6'!$B$2:I462),0),0)</f>
        <v>0</v>
      </c>
      <c r="O462" s="366" t="s">
        <v>316</v>
      </c>
      <c r="P462" s="366" t="s">
        <v>95</v>
      </c>
    </row>
    <row r="463" spans="1:16">
      <c r="A463" s="366" t="s">
        <v>178</v>
      </c>
      <c r="B463" s="366" t="s">
        <v>177</v>
      </c>
      <c r="C463" s="366" t="s">
        <v>1264</v>
      </c>
      <c r="D463" s="366" t="s">
        <v>338</v>
      </c>
      <c r="E463" s="366" t="str">
        <f t="shared" si="7"/>
        <v>HCM_SL_HOTRO_001</v>
      </c>
      <c r="F463" s="366">
        <f>IFERROR(VLOOKUP($A463,'[6]Mo ta tinh luong - v6'!$B:$L,COLUMNS('[6]Mo ta tinh luong - v6'!$B$2:J463),0),0)</f>
        <v>0</v>
      </c>
      <c r="G463" s="366">
        <f>IFERROR(VLOOKUP($A463,'[6]Mo ta tinh luong - v6'!$B:$L,COLUMNS('[6]Mo ta tinh luong - v6'!$B$2:B463),0),0)</f>
        <v>0</v>
      </c>
      <c r="H463" s="366">
        <f>IFERROR(VLOOKUP($A463,'[6]Mo ta tinh luong - v6'!$B:$L,COLUMNS('[6]Mo ta tinh luong - v6'!$B$2:C463),0),0)</f>
        <v>0</v>
      </c>
      <c r="I463" s="366">
        <f>IFERROR(VLOOKUP($A463,'[6]Mo ta tinh luong - v6'!$B:$L,COLUMNS('[6]Mo ta tinh luong - v6'!$B$2:D463),0),0)</f>
        <v>0</v>
      </c>
      <c r="J463" s="366">
        <f>IFERROR(VLOOKUP($A463,'[6]Mo ta tinh luong - v6'!$B:$L,COLUMNS('[6]Mo ta tinh luong - v6'!$B$2:E463),0),0)</f>
        <v>0</v>
      </c>
      <c r="K463" s="366">
        <f>IFERROR(VLOOKUP($A463,'[6]Mo ta tinh luong - v6'!$B:$L,COLUMNS('[6]Mo ta tinh luong - v6'!$B$2:F463),0),0)</f>
        <v>0</v>
      </c>
      <c r="L463" s="366">
        <f>IFERROR(VLOOKUP($A463,'[6]Mo ta tinh luong - v6'!$B:$L,COLUMNS('[6]Mo ta tinh luong - v6'!$B$2:G463),0),0)</f>
        <v>0</v>
      </c>
      <c r="M463" s="366">
        <f>IFERROR(VLOOKUP($A463,'[6]Mo ta tinh luong - v6'!$B:$L,COLUMNS('[6]Mo ta tinh luong - v6'!$B$2:H463),0),0)</f>
        <v>0</v>
      </c>
      <c r="N463" s="366">
        <f>IFERROR(VLOOKUP($A463,'[6]Mo ta tinh luong - v6'!$B:$L,COLUMNS('[6]Mo ta tinh luong - v6'!$B$2:I463),0),0)</f>
        <v>0</v>
      </c>
      <c r="O463" s="366" t="s">
        <v>316</v>
      </c>
      <c r="P463" s="366" t="s">
        <v>95</v>
      </c>
    </row>
    <row r="464" spans="1:16">
      <c r="A464" s="366" t="s">
        <v>186</v>
      </c>
      <c r="B464" s="366" t="s">
        <v>185</v>
      </c>
      <c r="C464" s="366">
        <v>0</v>
      </c>
      <c r="D464" s="366" t="s">
        <v>340</v>
      </c>
      <c r="E464" s="366" t="str">
        <f t="shared" si="7"/>
        <v>HCM_SL_HOTRO_002</v>
      </c>
      <c r="F464" s="366">
        <f>IFERROR(VLOOKUP($A464,'[6]Mo ta tinh luong - v6'!$B:$L,COLUMNS('[6]Mo ta tinh luong - v6'!$B$2:J464),0),0)</f>
        <v>27</v>
      </c>
      <c r="G464" s="366" t="str">
        <f>IFERROR(VLOOKUP($A464,'[6]Mo ta tinh luong - v6'!$B:$L,COLUMNS('[6]Mo ta tinh luong - v6'!$B$2:B464),0),0)</f>
        <v>HCM_SL_HOTRO_002</v>
      </c>
      <c r="H464" s="366" t="str">
        <f>IFERROR(VLOOKUP($A464,'[6]Mo ta tinh luong - v6'!$B:$L,COLUMNS('[6]Mo ta tinh luong - v6'!$B$2:C464),0),0)</f>
        <v>Số lượng phiếu công tác (PCT) thực hiện hỗ trợ kinh doanh trong tháng</v>
      </c>
      <c r="I464" s="366" t="str">
        <f>IFERROR(VLOOKUP($A464,'[6]Mo ta tinh luong - v6'!$B:$L,COLUMNS('[6]Mo ta tinh luong - v6'!$B$2:D464),0),0)</f>
        <v>Nhân Viên Thu Cước</v>
      </c>
      <c r="J464" s="366" t="str">
        <f>IFERROR(VLOOKUP($A464,'[6]Mo ta tinh luong - v6'!$B:$L,COLUMNS('[6]Mo ta tinh luong - v6'!$B$2:E464),0),0)</f>
        <v>Chí Nguyên</v>
      </c>
      <c r="K464" s="366">
        <f>IFERROR(VLOOKUP($A464,'[6]Mo ta tinh luong - v6'!$B:$L,COLUMNS('[6]Mo ta tinh luong - v6'!$B$2:F464),0),0)</f>
        <v>0</v>
      </c>
      <c r="L464" s="366" t="str">
        <f>IFERROR(VLOOKUP($A464,'[6]Mo ta tinh luong - v6'!$B:$L,COLUMNS('[6]Mo ta tinh luong - v6'!$B$2:G464),0),0)</f>
        <v>ID 187 -Web 123</v>
      </c>
      <c r="M464" s="366" t="str">
        <f>IFERROR(VLOOKUP($A464,'[6]Mo ta tinh luong - v6'!$B:$L,COLUMNS('[6]Mo ta tinh luong - v6'!$B$2:H464),0),0)</f>
        <v>Số lượng PCT cá nhân thực hiện trong tháng/ số lượng định mức giao
- Định mức giao 12 PCT / ngày
- PCT bao gồm giao nhận hồ sơ, hàng hóa, sim thẻ phục vụ đến khách hàng, thu nợ và thu thập thông tin thuê bao, không bao gồm công việc giao công văn nội bộ</v>
      </c>
      <c r="N464" s="366" t="str">
        <f>IFERROR(VLOOKUP($A464,'[6]Mo ta tinh luong - v6'!$B:$L,COLUMNS('[6]Mo ta tinh luong - v6'!$B$2:I464),0),0)</f>
        <v>Số lượng kết quả PCT thực hiện của cá nhân được ghi nhận trên CT 123, ID187</v>
      </c>
      <c r="O464" s="366" t="s">
        <v>316</v>
      </c>
      <c r="P464" s="366" t="s">
        <v>95</v>
      </c>
    </row>
    <row r="465" spans="1:16">
      <c r="A465" s="366" t="s">
        <v>1055</v>
      </c>
      <c r="B465" s="366" t="s">
        <v>1056</v>
      </c>
      <c r="C465" s="366">
        <v>0</v>
      </c>
      <c r="D465" s="366" t="s">
        <v>341</v>
      </c>
      <c r="E465" s="366" t="str">
        <f t="shared" si="7"/>
        <v>HCM_SL_HOTRO_003</v>
      </c>
      <c r="F465" s="366">
        <f>IFERROR(VLOOKUP($A465,'[6]Mo ta tinh luong - v6'!$B:$L,COLUMNS('[6]Mo ta tinh luong - v6'!$B$2:J465),0),0)</f>
        <v>0</v>
      </c>
      <c r="G465" s="366">
        <f>IFERROR(VLOOKUP($A465,'[6]Mo ta tinh luong - v6'!$B:$L,COLUMNS('[6]Mo ta tinh luong - v6'!$B$2:B465),0),0)</f>
        <v>0</v>
      </c>
      <c r="H465" s="366">
        <f>IFERROR(VLOOKUP($A465,'[6]Mo ta tinh luong - v6'!$B:$L,COLUMNS('[6]Mo ta tinh luong - v6'!$B$2:C465),0),0)</f>
        <v>0</v>
      </c>
      <c r="I465" s="366">
        <f>IFERROR(VLOOKUP($A465,'[6]Mo ta tinh luong - v6'!$B:$L,COLUMNS('[6]Mo ta tinh luong - v6'!$B$2:D465),0),0)</f>
        <v>0</v>
      </c>
      <c r="J465" s="366">
        <f>IFERROR(VLOOKUP($A465,'[6]Mo ta tinh luong - v6'!$B:$L,COLUMNS('[6]Mo ta tinh luong - v6'!$B$2:E465),0),0)</f>
        <v>0</v>
      </c>
      <c r="K465" s="366">
        <f>IFERROR(VLOOKUP($A465,'[6]Mo ta tinh luong - v6'!$B:$L,COLUMNS('[6]Mo ta tinh luong - v6'!$B$2:F465),0),0)</f>
        <v>0</v>
      </c>
      <c r="L465" s="366">
        <f>IFERROR(VLOOKUP($A465,'[6]Mo ta tinh luong - v6'!$B:$L,COLUMNS('[6]Mo ta tinh luong - v6'!$B$2:G465),0),0)</f>
        <v>0</v>
      </c>
      <c r="M465" s="366">
        <f>IFERROR(VLOOKUP($A465,'[6]Mo ta tinh luong - v6'!$B:$L,COLUMNS('[6]Mo ta tinh luong - v6'!$B$2:H465),0),0)</f>
        <v>0</v>
      </c>
      <c r="N465" s="366">
        <f>IFERROR(VLOOKUP($A465,'[6]Mo ta tinh luong - v6'!$B:$L,COLUMNS('[6]Mo ta tinh luong - v6'!$B$2:I465),0),0)</f>
        <v>0</v>
      </c>
      <c r="O465" s="366" t="s">
        <v>316</v>
      </c>
      <c r="P465" s="366" t="s">
        <v>95</v>
      </c>
    </row>
    <row r="466" spans="1:16">
      <c r="A466" s="366" t="s">
        <v>1057</v>
      </c>
      <c r="B466" s="366" t="s">
        <v>1058</v>
      </c>
      <c r="C466" s="366">
        <v>0</v>
      </c>
      <c r="D466" s="366" t="s">
        <v>336</v>
      </c>
      <c r="E466" s="366" t="str">
        <f t="shared" si="7"/>
        <v>HCM_SL_HSCAN_001</v>
      </c>
      <c r="F466" s="366">
        <f>IFERROR(VLOOKUP($A466,'[6]Mo ta tinh luong - v6'!$B:$L,COLUMNS('[6]Mo ta tinh luong - v6'!$B$2:J466),0),0)</f>
        <v>0</v>
      </c>
      <c r="G466" s="366">
        <f>IFERROR(VLOOKUP($A466,'[6]Mo ta tinh luong - v6'!$B:$L,COLUMNS('[6]Mo ta tinh luong - v6'!$B$2:B466),0),0)</f>
        <v>0</v>
      </c>
      <c r="H466" s="366">
        <f>IFERROR(VLOOKUP($A466,'[6]Mo ta tinh luong - v6'!$B:$L,COLUMNS('[6]Mo ta tinh luong - v6'!$B$2:C466),0),0)</f>
        <v>0</v>
      </c>
      <c r="I466" s="366">
        <f>IFERROR(VLOOKUP($A466,'[6]Mo ta tinh luong - v6'!$B:$L,COLUMNS('[6]Mo ta tinh luong - v6'!$B$2:D466),0),0)</f>
        <v>0</v>
      </c>
      <c r="J466" s="366">
        <f>IFERROR(VLOOKUP($A466,'[6]Mo ta tinh luong - v6'!$B:$L,COLUMNS('[6]Mo ta tinh luong - v6'!$B$2:E466),0),0)</f>
        <v>0</v>
      </c>
      <c r="K466" s="366">
        <f>IFERROR(VLOOKUP($A466,'[6]Mo ta tinh luong - v6'!$B:$L,COLUMNS('[6]Mo ta tinh luong - v6'!$B$2:F466),0),0)</f>
        <v>0</v>
      </c>
      <c r="L466" s="366">
        <f>IFERROR(VLOOKUP($A466,'[6]Mo ta tinh luong - v6'!$B:$L,COLUMNS('[6]Mo ta tinh luong - v6'!$B$2:G466),0),0)</f>
        <v>0</v>
      </c>
      <c r="M466" s="366">
        <f>IFERROR(VLOOKUP($A466,'[6]Mo ta tinh luong - v6'!$B:$L,COLUMNS('[6]Mo ta tinh luong - v6'!$B$2:H466),0),0)</f>
        <v>0</v>
      </c>
      <c r="N466" s="366">
        <f>IFERROR(VLOOKUP($A466,'[6]Mo ta tinh luong - v6'!$B:$L,COLUMNS('[6]Mo ta tinh luong - v6'!$B$2:I466),0),0)</f>
        <v>0</v>
      </c>
      <c r="O466" s="366" t="s">
        <v>316</v>
      </c>
      <c r="P466" s="366" t="s">
        <v>95</v>
      </c>
    </row>
    <row r="467" spans="1:16">
      <c r="A467" s="366" t="s">
        <v>1059</v>
      </c>
      <c r="B467" s="366" t="s">
        <v>1060</v>
      </c>
      <c r="C467" s="366">
        <v>0</v>
      </c>
      <c r="D467" s="366" t="s">
        <v>336</v>
      </c>
      <c r="E467" s="366" t="str">
        <f t="shared" si="7"/>
        <v>HCM_SL_HSCAN_002</v>
      </c>
      <c r="F467" s="366">
        <f>IFERROR(VLOOKUP($A467,'[6]Mo ta tinh luong - v6'!$B:$L,COLUMNS('[6]Mo ta tinh luong - v6'!$B$2:J467),0),0)</f>
        <v>0</v>
      </c>
      <c r="G467" s="366">
        <f>IFERROR(VLOOKUP($A467,'[6]Mo ta tinh luong - v6'!$B:$L,COLUMNS('[6]Mo ta tinh luong - v6'!$B$2:B467),0),0)</f>
        <v>0</v>
      </c>
      <c r="H467" s="366">
        <f>IFERROR(VLOOKUP($A467,'[6]Mo ta tinh luong - v6'!$B:$L,COLUMNS('[6]Mo ta tinh luong - v6'!$B$2:C467),0),0)</f>
        <v>0</v>
      </c>
      <c r="I467" s="366">
        <f>IFERROR(VLOOKUP($A467,'[6]Mo ta tinh luong - v6'!$B:$L,COLUMNS('[6]Mo ta tinh luong - v6'!$B$2:D467),0),0)</f>
        <v>0</v>
      </c>
      <c r="J467" s="366">
        <f>IFERROR(VLOOKUP($A467,'[6]Mo ta tinh luong - v6'!$B:$L,COLUMNS('[6]Mo ta tinh luong - v6'!$B$2:E467),0),0)</f>
        <v>0</v>
      </c>
      <c r="K467" s="366">
        <f>IFERROR(VLOOKUP($A467,'[6]Mo ta tinh luong - v6'!$B:$L,COLUMNS('[6]Mo ta tinh luong - v6'!$B$2:F467),0),0)</f>
        <v>0</v>
      </c>
      <c r="L467" s="366">
        <f>IFERROR(VLOOKUP($A467,'[6]Mo ta tinh luong - v6'!$B:$L,COLUMNS('[6]Mo ta tinh luong - v6'!$B$2:G467),0),0)</f>
        <v>0</v>
      </c>
      <c r="M467" s="366">
        <f>IFERROR(VLOOKUP($A467,'[6]Mo ta tinh luong - v6'!$B:$L,COLUMNS('[6]Mo ta tinh luong - v6'!$B$2:H467),0),0)</f>
        <v>0</v>
      </c>
      <c r="N467" s="366">
        <f>IFERROR(VLOOKUP($A467,'[6]Mo ta tinh luong - v6'!$B:$L,COLUMNS('[6]Mo ta tinh luong - v6'!$B$2:I467),0),0)</f>
        <v>0</v>
      </c>
      <c r="O467" s="366" t="s">
        <v>316</v>
      </c>
      <c r="P467" s="366" t="s">
        <v>95</v>
      </c>
    </row>
    <row r="468" spans="1:16">
      <c r="A468" s="366" t="s">
        <v>1061</v>
      </c>
      <c r="B468" s="366" t="s">
        <v>1062</v>
      </c>
      <c r="C468" s="366">
        <v>0</v>
      </c>
      <c r="D468" s="366" t="s">
        <v>336</v>
      </c>
      <c r="E468" s="366" t="str">
        <f t="shared" si="7"/>
        <v>HCM_SL_HSCAN_003</v>
      </c>
      <c r="F468" s="366">
        <f>IFERROR(VLOOKUP($A468,'[6]Mo ta tinh luong - v6'!$B:$L,COLUMNS('[6]Mo ta tinh luong - v6'!$B$2:J468),0),0)</f>
        <v>0</v>
      </c>
      <c r="G468" s="366">
        <f>IFERROR(VLOOKUP($A468,'[6]Mo ta tinh luong - v6'!$B:$L,COLUMNS('[6]Mo ta tinh luong - v6'!$B$2:B468),0),0)</f>
        <v>0</v>
      </c>
      <c r="H468" s="366">
        <f>IFERROR(VLOOKUP($A468,'[6]Mo ta tinh luong - v6'!$B:$L,COLUMNS('[6]Mo ta tinh luong - v6'!$B$2:C468),0),0)</f>
        <v>0</v>
      </c>
      <c r="I468" s="366">
        <f>IFERROR(VLOOKUP($A468,'[6]Mo ta tinh luong - v6'!$B:$L,COLUMNS('[6]Mo ta tinh luong - v6'!$B$2:D468),0),0)</f>
        <v>0</v>
      </c>
      <c r="J468" s="366">
        <f>IFERROR(VLOOKUP($A468,'[6]Mo ta tinh luong - v6'!$B:$L,COLUMNS('[6]Mo ta tinh luong - v6'!$B$2:E468),0),0)</f>
        <v>0</v>
      </c>
      <c r="K468" s="366">
        <f>IFERROR(VLOOKUP($A468,'[6]Mo ta tinh luong - v6'!$B:$L,COLUMNS('[6]Mo ta tinh luong - v6'!$B$2:F468),0),0)</f>
        <v>0</v>
      </c>
      <c r="L468" s="366">
        <f>IFERROR(VLOOKUP($A468,'[6]Mo ta tinh luong - v6'!$B:$L,COLUMNS('[6]Mo ta tinh luong - v6'!$B$2:G468),0),0)</f>
        <v>0</v>
      </c>
      <c r="M468" s="366">
        <f>IFERROR(VLOOKUP($A468,'[6]Mo ta tinh luong - v6'!$B:$L,COLUMNS('[6]Mo ta tinh luong - v6'!$B$2:H468),0),0)</f>
        <v>0</v>
      </c>
      <c r="N468" s="366">
        <f>IFERROR(VLOOKUP($A468,'[6]Mo ta tinh luong - v6'!$B:$L,COLUMNS('[6]Mo ta tinh luong - v6'!$B$2:I468),0),0)</f>
        <v>0</v>
      </c>
      <c r="O468" s="366" t="s">
        <v>316</v>
      </c>
      <c r="P468" s="366" t="s">
        <v>95</v>
      </c>
    </row>
    <row r="469" spans="1:16">
      <c r="A469" s="366" t="s">
        <v>1063</v>
      </c>
      <c r="B469" s="366" t="s">
        <v>1064</v>
      </c>
      <c r="C469" s="366">
        <v>0</v>
      </c>
      <c r="D469" s="366" t="s">
        <v>17</v>
      </c>
      <c r="E469" s="366" t="str">
        <f t="shared" si="7"/>
        <v>HCM_SL_HSCAN_004</v>
      </c>
      <c r="F469" s="366">
        <f>IFERROR(VLOOKUP($A469,'[6]Mo ta tinh luong - v6'!$B:$L,COLUMNS('[6]Mo ta tinh luong - v6'!$B$2:J469),0),0)</f>
        <v>0</v>
      </c>
      <c r="G469" s="366">
        <f>IFERROR(VLOOKUP($A469,'[6]Mo ta tinh luong - v6'!$B:$L,COLUMNS('[6]Mo ta tinh luong - v6'!$B$2:B469),0),0)</f>
        <v>0</v>
      </c>
      <c r="H469" s="366">
        <f>IFERROR(VLOOKUP($A469,'[6]Mo ta tinh luong - v6'!$B:$L,COLUMNS('[6]Mo ta tinh luong - v6'!$B$2:C469),0),0)</f>
        <v>0</v>
      </c>
      <c r="I469" s="366">
        <f>IFERROR(VLOOKUP($A469,'[6]Mo ta tinh luong - v6'!$B:$L,COLUMNS('[6]Mo ta tinh luong - v6'!$B$2:D469),0),0)</f>
        <v>0</v>
      </c>
      <c r="J469" s="366">
        <f>IFERROR(VLOOKUP($A469,'[6]Mo ta tinh luong - v6'!$B:$L,COLUMNS('[6]Mo ta tinh luong - v6'!$B$2:E469),0),0)</f>
        <v>0</v>
      </c>
      <c r="K469" s="366">
        <f>IFERROR(VLOOKUP($A469,'[6]Mo ta tinh luong - v6'!$B:$L,COLUMNS('[6]Mo ta tinh luong - v6'!$B$2:F469),0),0)</f>
        <v>0</v>
      </c>
      <c r="L469" s="366">
        <f>IFERROR(VLOOKUP($A469,'[6]Mo ta tinh luong - v6'!$B:$L,COLUMNS('[6]Mo ta tinh luong - v6'!$B$2:G469),0),0)</f>
        <v>0</v>
      </c>
      <c r="M469" s="366">
        <f>IFERROR(VLOOKUP($A469,'[6]Mo ta tinh luong - v6'!$B:$L,COLUMNS('[6]Mo ta tinh luong - v6'!$B$2:H469),0),0)</f>
        <v>0</v>
      </c>
      <c r="N469" s="366">
        <f>IFERROR(VLOOKUP($A469,'[6]Mo ta tinh luong - v6'!$B:$L,COLUMNS('[6]Mo ta tinh luong - v6'!$B$2:I469),0),0)</f>
        <v>0</v>
      </c>
      <c r="O469" s="366" t="s">
        <v>316</v>
      </c>
      <c r="P469" s="366" t="s">
        <v>95</v>
      </c>
    </row>
    <row r="470" spans="1:16">
      <c r="A470" s="366" t="s">
        <v>1065</v>
      </c>
      <c r="B470" s="366" t="s">
        <v>1066</v>
      </c>
      <c r="C470" s="366">
        <v>0</v>
      </c>
      <c r="D470" s="366" t="s">
        <v>17</v>
      </c>
      <c r="E470" s="366" t="str">
        <f t="shared" si="7"/>
        <v>HCM_SL_HSCAN_005</v>
      </c>
      <c r="F470" s="366">
        <f>IFERROR(VLOOKUP($A470,'[6]Mo ta tinh luong - v6'!$B:$L,COLUMNS('[6]Mo ta tinh luong - v6'!$B$2:J470),0),0)</f>
        <v>0</v>
      </c>
      <c r="G470" s="366">
        <f>IFERROR(VLOOKUP($A470,'[6]Mo ta tinh luong - v6'!$B:$L,COLUMNS('[6]Mo ta tinh luong - v6'!$B$2:B470),0),0)</f>
        <v>0</v>
      </c>
      <c r="H470" s="366">
        <f>IFERROR(VLOOKUP($A470,'[6]Mo ta tinh luong - v6'!$B:$L,COLUMNS('[6]Mo ta tinh luong - v6'!$B$2:C470),0),0)</f>
        <v>0</v>
      </c>
      <c r="I470" s="366">
        <f>IFERROR(VLOOKUP($A470,'[6]Mo ta tinh luong - v6'!$B:$L,COLUMNS('[6]Mo ta tinh luong - v6'!$B$2:D470),0),0)</f>
        <v>0</v>
      </c>
      <c r="J470" s="366">
        <f>IFERROR(VLOOKUP($A470,'[6]Mo ta tinh luong - v6'!$B:$L,COLUMNS('[6]Mo ta tinh luong - v6'!$B$2:E470),0),0)</f>
        <v>0</v>
      </c>
      <c r="K470" s="366">
        <f>IFERROR(VLOOKUP($A470,'[6]Mo ta tinh luong - v6'!$B:$L,COLUMNS('[6]Mo ta tinh luong - v6'!$B$2:F470),0),0)</f>
        <v>0</v>
      </c>
      <c r="L470" s="366">
        <f>IFERROR(VLOOKUP($A470,'[6]Mo ta tinh luong - v6'!$B:$L,COLUMNS('[6]Mo ta tinh luong - v6'!$B$2:G470),0),0)</f>
        <v>0</v>
      </c>
      <c r="M470" s="366">
        <f>IFERROR(VLOOKUP($A470,'[6]Mo ta tinh luong - v6'!$B:$L,COLUMNS('[6]Mo ta tinh luong - v6'!$B$2:H470),0),0)</f>
        <v>0</v>
      </c>
      <c r="N470" s="366">
        <f>IFERROR(VLOOKUP($A470,'[6]Mo ta tinh luong - v6'!$B:$L,COLUMNS('[6]Mo ta tinh luong - v6'!$B$2:I470),0),0)</f>
        <v>0</v>
      </c>
      <c r="O470" s="366" t="s">
        <v>316</v>
      </c>
      <c r="P470" s="366" t="s">
        <v>95</v>
      </c>
    </row>
    <row r="471" spans="1:16">
      <c r="A471" s="366" t="s">
        <v>1067</v>
      </c>
      <c r="B471" s="366" t="s">
        <v>1068</v>
      </c>
      <c r="C471" s="366">
        <v>0</v>
      </c>
      <c r="D471" s="366" t="s">
        <v>336</v>
      </c>
      <c r="E471" s="366" t="str">
        <f t="shared" si="7"/>
        <v>HCM_SL_HSCAN_011</v>
      </c>
      <c r="F471" s="366">
        <f>IFERROR(VLOOKUP($A471,'[6]Mo ta tinh luong - v6'!$B:$L,COLUMNS('[6]Mo ta tinh luong - v6'!$B$2:J471),0),0)</f>
        <v>0</v>
      </c>
      <c r="G471" s="366">
        <f>IFERROR(VLOOKUP($A471,'[6]Mo ta tinh luong - v6'!$B:$L,COLUMNS('[6]Mo ta tinh luong - v6'!$B$2:B471),0),0)</f>
        <v>0</v>
      </c>
      <c r="H471" s="366">
        <f>IFERROR(VLOOKUP($A471,'[6]Mo ta tinh luong - v6'!$B:$L,COLUMNS('[6]Mo ta tinh luong - v6'!$B$2:C471),0),0)</f>
        <v>0</v>
      </c>
      <c r="I471" s="366">
        <f>IFERROR(VLOOKUP($A471,'[6]Mo ta tinh luong - v6'!$B:$L,COLUMNS('[6]Mo ta tinh luong - v6'!$B$2:D471),0),0)</f>
        <v>0</v>
      </c>
      <c r="J471" s="366">
        <f>IFERROR(VLOOKUP($A471,'[6]Mo ta tinh luong - v6'!$B:$L,COLUMNS('[6]Mo ta tinh luong - v6'!$B$2:E471),0),0)</f>
        <v>0</v>
      </c>
      <c r="K471" s="366">
        <f>IFERROR(VLOOKUP($A471,'[6]Mo ta tinh luong - v6'!$B:$L,COLUMNS('[6]Mo ta tinh luong - v6'!$B$2:F471),0),0)</f>
        <v>0</v>
      </c>
      <c r="L471" s="366">
        <f>IFERROR(VLOOKUP($A471,'[6]Mo ta tinh luong - v6'!$B:$L,COLUMNS('[6]Mo ta tinh luong - v6'!$B$2:G471),0),0)</f>
        <v>0</v>
      </c>
      <c r="M471" s="366">
        <f>IFERROR(VLOOKUP($A471,'[6]Mo ta tinh luong - v6'!$B:$L,COLUMNS('[6]Mo ta tinh luong - v6'!$B$2:H471),0),0)</f>
        <v>0</v>
      </c>
      <c r="N471" s="366">
        <f>IFERROR(VLOOKUP($A471,'[6]Mo ta tinh luong - v6'!$B:$L,COLUMNS('[6]Mo ta tinh luong - v6'!$B$2:I471),0),0)</f>
        <v>0</v>
      </c>
      <c r="O471" s="366" t="s">
        <v>316</v>
      </c>
      <c r="P471" s="366" t="s">
        <v>95</v>
      </c>
    </row>
    <row r="472" spans="1:16">
      <c r="A472" s="366" t="s">
        <v>190</v>
      </c>
      <c r="B472" s="366" t="s">
        <v>189</v>
      </c>
      <c r="C472" s="366" t="s">
        <v>1264</v>
      </c>
      <c r="D472" s="366" t="s">
        <v>336</v>
      </c>
      <c r="E472" s="366" t="str">
        <f t="shared" si="7"/>
        <v>HCM_SL_HSGOC_001</v>
      </c>
      <c r="F472" s="366">
        <f>IFERROR(VLOOKUP($A472,'[6]Mo ta tinh luong - v6'!$B:$L,COLUMNS('[6]Mo ta tinh luong - v6'!$B$2:J472),0),0)</f>
        <v>0</v>
      </c>
      <c r="G472" s="366">
        <f>IFERROR(VLOOKUP($A472,'[6]Mo ta tinh luong - v6'!$B:$L,COLUMNS('[6]Mo ta tinh luong - v6'!$B$2:B472),0),0)</f>
        <v>0</v>
      </c>
      <c r="H472" s="366">
        <f>IFERROR(VLOOKUP($A472,'[6]Mo ta tinh luong - v6'!$B:$L,COLUMNS('[6]Mo ta tinh luong - v6'!$B$2:C472),0),0)</f>
        <v>0</v>
      </c>
      <c r="I472" s="366">
        <f>IFERROR(VLOOKUP($A472,'[6]Mo ta tinh luong - v6'!$B:$L,COLUMNS('[6]Mo ta tinh luong - v6'!$B$2:D472),0),0)</f>
        <v>0</v>
      </c>
      <c r="J472" s="366">
        <f>IFERROR(VLOOKUP($A472,'[6]Mo ta tinh luong - v6'!$B:$L,COLUMNS('[6]Mo ta tinh luong - v6'!$B$2:E472),0),0)</f>
        <v>0</v>
      </c>
      <c r="K472" s="366">
        <f>IFERROR(VLOOKUP($A472,'[6]Mo ta tinh luong - v6'!$B:$L,COLUMNS('[6]Mo ta tinh luong - v6'!$B$2:F472),0),0)</f>
        <v>0</v>
      </c>
      <c r="L472" s="366">
        <f>IFERROR(VLOOKUP($A472,'[6]Mo ta tinh luong - v6'!$B:$L,COLUMNS('[6]Mo ta tinh luong - v6'!$B$2:G472),0),0)</f>
        <v>0</v>
      </c>
      <c r="M472" s="366">
        <f>IFERROR(VLOOKUP($A472,'[6]Mo ta tinh luong - v6'!$B:$L,COLUMNS('[6]Mo ta tinh luong - v6'!$B$2:H472),0),0)</f>
        <v>0</v>
      </c>
      <c r="N472" s="366">
        <f>IFERROR(VLOOKUP($A472,'[6]Mo ta tinh luong - v6'!$B:$L,COLUMNS('[6]Mo ta tinh luong - v6'!$B$2:I472),0),0)</f>
        <v>0</v>
      </c>
      <c r="O472" s="366" t="s">
        <v>316</v>
      </c>
      <c r="P472" s="366" t="s">
        <v>95</v>
      </c>
    </row>
    <row r="473" spans="1:16">
      <c r="A473" s="366" t="s">
        <v>1069</v>
      </c>
      <c r="B473" s="366" t="s">
        <v>1070</v>
      </c>
      <c r="C473" s="366">
        <v>0</v>
      </c>
      <c r="D473" s="366" t="s">
        <v>1010</v>
      </c>
      <c r="E473" s="366" t="str">
        <f t="shared" si="7"/>
        <v>HCM_SL_KENHH_001</v>
      </c>
      <c r="F473" s="366">
        <f>IFERROR(VLOOKUP($A473,'[6]Mo ta tinh luong - v6'!$B:$L,COLUMNS('[6]Mo ta tinh luong - v6'!$B$2:J473),0),0)</f>
        <v>0</v>
      </c>
      <c r="G473" s="366">
        <f>IFERROR(VLOOKUP($A473,'[6]Mo ta tinh luong - v6'!$B:$L,COLUMNS('[6]Mo ta tinh luong - v6'!$B$2:B473),0),0)</f>
        <v>0</v>
      </c>
      <c r="H473" s="366">
        <f>IFERROR(VLOOKUP($A473,'[6]Mo ta tinh luong - v6'!$B:$L,COLUMNS('[6]Mo ta tinh luong - v6'!$B$2:C473),0),0)</f>
        <v>0</v>
      </c>
      <c r="I473" s="366">
        <f>IFERROR(VLOOKUP($A473,'[6]Mo ta tinh luong - v6'!$B:$L,COLUMNS('[6]Mo ta tinh luong - v6'!$B$2:D473),0),0)</f>
        <v>0</v>
      </c>
      <c r="J473" s="366">
        <f>IFERROR(VLOOKUP($A473,'[6]Mo ta tinh luong - v6'!$B:$L,COLUMNS('[6]Mo ta tinh luong - v6'!$B$2:E473),0),0)</f>
        <v>0</v>
      </c>
      <c r="K473" s="366">
        <f>IFERROR(VLOOKUP($A473,'[6]Mo ta tinh luong - v6'!$B:$L,COLUMNS('[6]Mo ta tinh luong - v6'!$B$2:F473),0),0)</f>
        <v>0</v>
      </c>
      <c r="L473" s="366">
        <f>IFERROR(VLOOKUP($A473,'[6]Mo ta tinh luong - v6'!$B:$L,COLUMNS('[6]Mo ta tinh luong - v6'!$B$2:G473),0),0)</f>
        <v>0</v>
      </c>
      <c r="M473" s="366">
        <f>IFERROR(VLOOKUP($A473,'[6]Mo ta tinh luong - v6'!$B:$L,COLUMNS('[6]Mo ta tinh luong - v6'!$B$2:H473),0),0)</f>
        <v>0</v>
      </c>
      <c r="N473" s="366">
        <f>IFERROR(VLOOKUP($A473,'[6]Mo ta tinh luong - v6'!$B:$L,COLUMNS('[6]Mo ta tinh luong - v6'!$B$2:I473),0),0)</f>
        <v>0</v>
      </c>
      <c r="O473" s="366" t="s">
        <v>316</v>
      </c>
      <c r="P473" s="366" t="s">
        <v>95</v>
      </c>
    </row>
    <row r="474" spans="1:16">
      <c r="A474" s="366" t="s">
        <v>1071</v>
      </c>
      <c r="B474" s="366" t="s">
        <v>1072</v>
      </c>
      <c r="C474" s="366">
        <v>0</v>
      </c>
      <c r="D474" s="366" t="s">
        <v>1073</v>
      </c>
      <c r="E474" s="366" t="str">
        <f t="shared" si="7"/>
        <v>HCM_SL_KENHH_002</v>
      </c>
      <c r="F474" s="366">
        <f>IFERROR(VLOOKUP($A474,'[6]Mo ta tinh luong - v6'!$B:$L,COLUMNS('[6]Mo ta tinh luong - v6'!$B$2:J474),0),0)</f>
        <v>0</v>
      </c>
      <c r="G474" s="366">
        <f>IFERROR(VLOOKUP($A474,'[6]Mo ta tinh luong - v6'!$B:$L,COLUMNS('[6]Mo ta tinh luong - v6'!$B$2:B474),0),0)</f>
        <v>0</v>
      </c>
      <c r="H474" s="366">
        <f>IFERROR(VLOOKUP($A474,'[6]Mo ta tinh luong - v6'!$B:$L,COLUMNS('[6]Mo ta tinh luong - v6'!$B$2:C474),0),0)</f>
        <v>0</v>
      </c>
      <c r="I474" s="366">
        <f>IFERROR(VLOOKUP($A474,'[6]Mo ta tinh luong - v6'!$B:$L,COLUMNS('[6]Mo ta tinh luong - v6'!$B$2:D474),0),0)</f>
        <v>0</v>
      </c>
      <c r="J474" s="366">
        <f>IFERROR(VLOOKUP($A474,'[6]Mo ta tinh luong - v6'!$B:$L,COLUMNS('[6]Mo ta tinh luong - v6'!$B$2:E474),0),0)</f>
        <v>0</v>
      </c>
      <c r="K474" s="366">
        <f>IFERROR(VLOOKUP($A474,'[6]Mo ta tinh luong - v6'!$B:$L,COLUMNS('[6]Mo ta tinh luong - v6'!$B$2:F474),0),0)</f>
        <v>0</v>
      </c>
      <c r="L474" s="366">
        <f>IFERROR(VLOOKUP($A474,'[6]Mo ta tinh luong - v6'!$B:$L,COLUMNS('[6]Mo ta tinh luong - v6'!$B$2:G474),0),0)</f>
        <v>0</v>
      </c>
      <c r="M474" s="366">
        <f>IFERROR(VLOOKUP($A474,'[6]Mo ta tinh luong - v6'!$B:$L,COLUMNS('[6]Mo ta tinh luong - v6'!$B$2:H474),0),0)</f>
        <v>0</v>
      </c>
      <c r="N474" s="366">
        <f>IFERROR(VLOOKUP($A474,'[6]Mo ta tinh luong - v6'!$B:$L,COLUMNS('[6]Mo ta tinh luong - v6'!$B$2:I474),0),0)</f>
        <v>0</v>
      </c>
      <c r="O474" s="366" t="s">
        <v>316</v>
      </c>
      <c r="P474" s="366" t="s">
        <v>95</v>
      </c>
    </row>
    <row r="475" spans="1:16">
      <c r="A475" s="366" t="s">
        <v>1074</v>
      </c>
      <c r="B475" s="366" t="s">
        <v>1075</v>
      </c>
      <c r="C475" s="366">
        <v>0</v>
      </c>
      <c r="D475" s="366" t="s">
        <v>1010</v>
      </c>
      <c r="E475" s="366" t="str">
        <f t="shared" si="7"/>
        <v>HCM_SL_KENHH_003</v>
      </c>
      <c r="F475" s="366">
        <f>IFERROR(VLOOKUP($A475,'[6]Mo ta tinh luong - v6'!$B:$L,COLUMNS('[6]Mo ta tinh luong - v6'!$B$2:J475),0),0)</f>
        <v>0</v>
      </c>
      <c r="G475" s="366">
        <f>IFERROR(VLOOKUP($A475,'[6]Mo ta tinh luong - v6'!$B:$L,COLUMNS('[6]Mo ta tinh luong - v6'!$B$2:B475),0),0)</f>
        <v>0</v>
      </c>
      <c r="H475" s="366">
        <f>IFERROR(VLOOKUP($A475,'[6]Mo ta tinh luong - v6'!$B:$L,COLUMNS('[6]Mo ta tinh luong - v6'!$B$2:C475),0),0)</f>
        <v>0</v>
      </c>
      <c r="I475" s="366">
        <f>IFERROR(VLOOKUP($A475,'[6]Mo ta tinh luong - v6'!$B:$L,COLUMNS('[6]Mo ta tinh luong - v6'!$B$2:D475),0),0)</f>
        <v>0</v>
      </c>
      <c r="J475" s="366">
        <f>IFERROR(VLOOKUP($A475,'[6]Mo ta tinh luong - v6'!$B:$L,COLUMNS('[6]Mo ta tinh luong - v6'!$B$2:E475),0),0)</f>
        <v>0</v>
      </c>
      <c r="K475" s="366">
        <f>IFERROR(VLOOKUP($A475,'[6]Mo ta tinh luong - v6'!$B:$L,COLUMNS('[6]Mo ta tinh luong - v6'!$B$2:F475),0),0)</f>
        <v>0</v>
      </c>
      <c r="L475" s="366">
        <f>IFERROR(VLOOKUP($A475,'[6]Mo ta tinh luong - v6'!$B:$L,COLUMNS('[6]Mo ta tinh luong - v6'!$B$2:G475),0),0)</f>
        <v>0</v>
      </c>
      <c r="M475" s="366">
        <f>IFERROR(VLOOKUP($A475,'[6]Mo ta tinh luong - v6'!$B:$L,COLUMNS('[6]Mo ta tinh luong - v6'!$B$2:H475),0),0)</f>
        <v>0</v>
      </c>
      <c r="N475" s="366">
        <f>IFERROR(VLOOKUP($A475,'[6]Mo ta tinh luong - v6'!$B:$L,COLUMNS('[6]Mo ta tinh luong - v6'!$B$2:I475),0),0)</f>
        <v>0</v>
      </c>
      <c r="O475" s="366" t="s">
        <v>316</v>
      </c>
      <c r="P475" s="366" t="s">
        <v>95</v>
      </c>
    </row>
    <row r="476" spans="1:16">
      <c r="A476" s="366" t="s">
        <v>1076</v>
      </c>
      <c r="B476" s="366" t="s">
        <v>1077</v>
      </c>
      <c r="C476" s="366">
        <v>0</v>
      </c>
      <c r="D476" s="366" t="s">
        <v>1010</v>
      </c>
      <c r="E476" s="366" t="str">
        <f t="shared" si="7"/>
        <v>HCM_SL_KKENH_001</v>
      </c>
      <c r="F476" s="366">
        <f>IFERROR(VLOOKUP($A476,'[6]Mo ta tinh luong - v6'!$B:$L,COLUMNS('[6]Mo ta tinh luong - v6'!$B$2:J476),0),0)</f>
        <v>0</v>
      </c>
      <c r="G476" s="366">
        <f>IFERROR(VLOOKUP($A476,'[6]Mo ta tinh luong - v6'!$B:$L,COLUMNS('[6]Mo ta tinh luong - v6'!$B$2:B476),0),0)</f>
        <v>0</v>
      </c>
      <c r="H476" s="366">
        <f>IFERROR(VLOOKUP($A476,'[6]Mo ta tinh luong - v6'!$B:$L,COLUMNS('[6]Mo ta tinh luong - v6'!$B$2:C476),0),0)</f>
        <v>0</v>
      </c>
      <c r="I476" s="366">
        <f>IFERROR(VLOOKUP($A476,'[6]Mo ta tinh luong - v6'!$B:$L,COLUMNS('[6]Mo ta tinh luong - v6'!$B$2:D476),0),0)</f>
        <v>0</v>
      </c>
      <c r="J476" s="366">
        <f>IFERROR(VLOOKUP($A476,'[6]Mo ta tinh luong - v6'!$B:$L,COLUMNS('[6]Mo ta tinh luong - v6'!$B$2:E476),0),0)</f>
        <v>0</v>
      </c>
      <c r="K476" s="366">
        <f>IFERROR(VLOOKUP($A476,'[6]Mo ta tinh luong - v6'!$B:$L,COLUMNS('[6]Mo ta tinh luong - v6'!$B$2:F476),0),0)</f>
        <v>0</v>
      </c>
      <c r="L476" s="366">
        <f>IFERROR(VLOOKUP($A476,'[6]Mo ta tinh luong - v6'!$B:$L,COLUMNS('[6]Mo ta tinh luong - v6'!$B$2:G476),0),0)</f>
        <v>0</v>
      </c>
      <c r="M476" s="366">
        <f>IFERROR(VLOOKUP($A476,'[6]Mo ta tinh luong - v6'!$B:$L,COLUMNS('[6]Mo ta tinh luong - v6'!$B$2:H476),0),0)</f>
        <v>0</v>
      </c>
      <c r="N476" s="366">
        <f>IFERROR(VLOOKUP($A476,'[6]Mo ta tinh luong - v6'!$B:$L,COLUMNS('[6]Mo ta tinh luong - v6'!$B$2:I476),0),0)</f>
        <v>0</v>
      </c>
      <c r="O476" s="366" t="s">
        <v>316</v>
      </c>
      <c r="P476" s="366" t="s">
        <v>95</v>
      </c>
    </row>
    <row r="477" spans="1:16">
      <c r="A477" s="366" t="s">
        <v>1078</v>
      </c>
      <c r="B477" s="366" t="s">
        <v>1079</v>
      </c>
      <c r="C477" s="366">
        <v>0</v>
      </c>
      <c r="D477" s="366" t="s">
        <v>28</v>
      </c>
      <c r="E477" s="366" t="str">
        <f t="shared" si="7"/>
        <v>HCM_SL_LEAVE_001</v>
      </c>
      <c r="F477" s="366">
        <f>IFERROR(VLOOKUP($A477,'[6]Mo ta tinh luong - v6'!$B:$L,COLUMNS('[6]Mo ta tinh luong - v6'!$B$2:J477),0),0)</f>
        <v>0</v>
      </c>
      <c r="G477" s="366">
        <f>IFERROR(VLOOKUP($A477,'[6]Mo ta tinh luong - v6'!$B:$L,COLUMNS('[6]Mo ta tinh luong - v6'!$B$2:B477),0),0)</f>
        <v>0</v>
      </c>
      <c r="H477" s="366">
        <f>IFERROR(VLOOKUP($A477,'[6]Mo ta tinh luong - v6'!$B:$L,COLUMNS('[6]Mo ta tinh luong - v6'!$B$2:C477),0),0)</f>
        <v>0</v>
      </c>
      <c r="I477" s="366">
        <f>IFERROR(VLOOKUP($A477,'[6]Mo ta tinh luong - v6'!$B:$L,COLUMNS('[6]Mo ta tinh luong - v6'!$B$2:D477),0),0)</f>
        <v>0</v>
      </c>
      <c r="J477" s="366">
        <f>IFERROR(VLOOKUP($A477,'[6]Mo ta tinh luong - v6'!$B:$L,COLUMNS('[6]Mo ta tinh luong - v6'!$B$2:E477),0),0)</f>
        <v>0</v>
      </c>
      <c r="K477" s="366">
        <f>IFERROR(VLOOKUP($A477,'[6]Mo ta tinh luong - v6'!$B:$L,COLUMNS('[6]Mo ta tinh luong - v6'!$B$2:F477),0),0)</f>
        <v>0</v>
      </c>
      <c r="L477" s="366">
        <f>IFERROR(VLOOKUP($A477,'[6]Mo ta tinh luong - v6'!$B:$L,COLUMNS('[6]Mo ta tinh luong - v6'!$B$2:G477),0),0)</f>
        <v>0</v>
      </c>
      <c r="M477" s="366">
        <f>IFERROR(VLOOKUP($A477,'[6]Mo ta tinh luong - v6'!$B:$L,COLUMNS('[6]Mo ta tinh luong - v6'!$B$2:H477),0),0)</f>
        <v>0</v>
      </c>
      <c r="N477" s="366">
        <f>IFERROR(VLOOKUP($A477,'[6]Mo ta tinh luong - v6'!$B:$L,COLUMNS('[6]Mo ta tinh luong - v6'!$B$2:I477),0),0)</f>
        <v>0</v>
      </c>
      <c r="O477" s="366" t="s">
        <v>316</v>
      </c>
      <c r="P477" s="366" t="s">
        <v>95</v>
      </c>
    </row>
    <row r="478" spans="1:16">
      <c r="A478" s="366" t="s">
        <v>1080</v>
      </c>
      <c r="B478" s="366" t="s">
        <v>1081</v>
      </c>
      <c r="C478" s="366">
        <v>0</v>
      </c>
      <c r="D478" s="366" t="s">
        <v>28</v>
      </c>
      <c r="E478" s="366" t="str">
        <f t="shared" si="7"/>
        <v>HCM_SL_LEAVE_002</v>
      </c>
      <c r="F478" s="366">
        <f>IFERROR(VLOOKUP($A478,'[6]Mo ta tinh luong - v6'!$B:$L,COLUMNS('[6]Mo ta tinh luong - v6'!$B$2:J478),0),0)</f>
        <v>0</v>
      </c>
      <c r="G478" s="366">
        <f>IFERROR(VLOOKUP($A478,'[6]Mo ta tinh luong - v6'!$B:$L,COLUMNS('[6]Mo ta tinh luong - v6'!$B$2:B478),0),0)</f>
        <v>0</v>
      </c>
      <c r="H478" s="366">
        <f>IFERROR(VLOOKUP($A478,'[6]Mo ta tinh luong - v6'!$B:$L,COLUMNS('[6]Mo ta tinh luong - v6'!$B$2:C478),0),0)</f>
        <v>0</v>
      </c>
      <c r="I478" s="366">
        <f>IFERROR(VLOOKUP($A478,'[6]Mo ta tinh luong - v6'!$B:$L,COLUMNS('[6]Mo ta tinh luong - v6'!$B$2:D478),0),0)</f>
        <v>0</v>
      </c>
      <c r="J478" s="366">
        <f>IFERROR(VLOOKUP($A478,'[6]Mo ta tinh luong - v6'!$B:$L,COLUMNS('[6]Mo ta tinh luong - v6'!$B$2:E478),0),0)</f>
        <v>0</v>
      </c>
      <c r="K478" s="366">
        <f>IFERROR(VLOOKUP($A478,'[6]Mo ta tinh luong - v6'!$B:$L,COLUMNS('[6]Mo ta tinh luong - v6'!$B$2:F478),0),0)</f>
        <v>0</v>
      </c>
      <c r="L478" s="366">
        <f>IFERROR(VLOOKUP($A478,'[6]Mo ta tinh luong - v6'!$B:$L,COLUMNS('[6]Mo ta tinh luong - v6'!$B$2:G478),0),0)</f>
        <v>0</v>
      </c>
      <c r="M478" s="366">
        <f>IFERROR(VLOOKUP($A478,'[6]Mo ta tinh luong - v6'!$B:$L,COLUMNS('[6]Mo ta tinh luong - v6'!$B$2:H478),0),0)</f>
        <v>0</v>
      </c>
      <c r="N478" s="366">
        <f>IFERROR(VLOOKUP($A478,'[6]Mo ta tinh luong - v6'!$B:$L,COLUMNS('[6]Mo ta tinh luong - v6'!$B$2:I478),0),0)</f>
        <v>0</v>
      </c>
      <c r="O478" s="366" t="s">
        <v>316</v>
      </c>
      <c r="P478" s="366" t="s">
        <v>95</v>
      </c>
    </row>
    <row r="479" spans="1:16">
      <c r="A479" s="366" t="s">
        <v>1082</v>
      </c>
      <c r="B479" s="366" t="s">
        <v>1083</v>
      </c>
      <c r="C479" s="366">
        <v>0</v>
      </c>
      <c r="D479" s="366" t="s">
        <v>28</v>
      </c>
      <c r="E479" s="366" t="str">
        <f t="shared" si="7"/>
        <v>HCM_SL_LEAVE_003</v>
      </c>
      <c r="F479" s="366">
        <f>IFERROR(VLOOKUP($A479,'[6]Mo ta tinh luong - v6'!$B:$L,COLUMNS('[6]Mo ta tinh luong - v6'!$B$2:J479),0),0)</f>
        <v>0</v>
      </c>
      <c r="G479" s="366">
        <f>IFERROR(VLOOKUP($A479,'[6]Mo ta tinh luong - v6'!$B:$L,COLUMNS('[6]Mo ta tinh luong - v6'!$B$2:B479),0),0)</f>
        <v>0</v>
      </c>
      <c r="H479" s="366">
        <f>IFERROR(VLOOKUP($A479,'[6]Mo ta tinh luong - v6'!$B:$L,COLUMNS('[6]Mo ta tinh luong - v6'!$B$2:C479),0),0)</f>
        <v>0</v>
      </c>
      <c r="I479" s="366">
        <f>IFERROR(VLOOKUP($A479,'[6]Mo ta tinh luong - v6'!$B:$L,COLUMNS('[6]Mo ta tinh luong - v6'!$B$2:D479),0),0)</f>
        <v>0</v>
      </c>
      <c r="J479" s="366">
        <f>IFERROR(VLOOKUP($A479,'[6]Mo ta tinh luong - v6'!$B:$L,COLUMNS('[6]Mo ta tinh luong - v6'!$B$2:E479),0),0)</f>
        <v>0</v>
      </c>
      <c r="K479" s="366">
        <f>IFERROR(VLOOKUP($A479,'[6]Mo ta tinh luong - v6'!$B:$L,COLUMNS('[6]Mo ta tinh luong - v6'!$B$2:F479),0),0)</f>
        <v>0</v>
      </c>
      <c r="L479" s="366">
        <f>IFERROR(VLOOKUP($A479,'[6]Mo ta tinh luong - v6'!$B:$L,COLUMNS('[6]Mo ta tinh luong - v6'!$B$2:G479),0),0)</f>
        <v>0</v>
      </c>
      <c r="M479" s="366">
        <f>IFERROR(VLOOKUP($A479,'[6]Mo ta tinh luong - v6'!$B:$L,COLUMNS('[6]Mo ta tinh luong - v6'!$B$2:H479),0),0)</f>
        <v>0</v>
      </c>
      <c r="N479" s="366">
        <f>IFERROR(VLOOKUP($A479,'[6]Mo ta tinh luong - v6'!$B:$L,COLUMNS('[6]Mo ta tinh luong - v6'!$B$2:I479),0),0)</f>
        <v>0</v>
      </c>
      <c r="O479" s="366" t="s">
        <v>316</v>
      </c>
      <c r="P479" s="366" t="s">
        <v>95</v>
      </c>
    </row>
    <row r="480" spans="1:16">
      <c r="A480" s="366" t="s">
        <v>1084</v>
      </c>
      <c r="B480" s="366" t="s">
        <v>1085</v>
      </c>
      <c r="C480" s="366">
        <v>0</v>
      </c>
      <c r="D480" s="366" t="s">
        <v>28</v>
      </c>
      <c r="E480" s="366" t="str">
        <f t="shared" si="7"/>
        <v>HCM_SL_LEAVE_004</v>
      </c>
      <c r="F480" s="366">
        <f>IFERROR(VLOOKUP($A480,'[6]Mo ta tinh luong - v6'!$B:$L,COLUMNS('[6]Mo ta tinh luong - v6'!$B$2:J480),0),0)</f>
        <v>0</v>
      </c>
      <c r="G480" s="366">
        <f>IFERROR(VLOOKUP($A480,'[6]Mo ta tinh luong - v6'!$B:$L,COLUMNS('[6]Mo ta tinh luong - v6'!$B$2:B480),0),0)</f>
        <v>0</v>
      </c>
      <c r="H480" s="366">
        <f>IFERROR(VLOOKUP($A480,'[6]Mo ta tinh luong - v6'!$B:$L,COLUMNS('[6]Mo ta tinh luong - v6'!$B$2:C480),0),0)</f>
        <v>0</v>
      </c>
      <c r="I480" s="366">
        <f>IFERROR(VLOOKUP($A480,'[6]Mo ta tinh luong - v6'!$B:$L,COLUMNS('[6]Mo ta tinh luong - v6'!$B$2:D480),0),0)</f>
        <v>0</v>
      </c>
      <c r="J480" s="366">
        <f>IFERROR(VLOOKUP($A480,'[6]Mo ta tinh luong - v6'!$B:$L,COLUMNS('[6]Mo ta tinh luong - v6'!$B$2:E480),0),0)</f>
        <v>0</v>
      </c>
      <c r="K480" s="366">
        <f>IFERROR(VLOOKUP($A480,'[6]Mo ta tinh luong - v6'!$B:$L,COLUMNS('[6]Mo ta tinh luong - v6'!$B$2:F480),0),0)</f>
        <v>0</v>
      </c>
      <c r="L480" s="366">
        <f>IFERROR(VLOOKUP($A480,'[6]Mo ta tinh luong - v6'!$B:$L,COLUMNS('[6]Mo ta tinh luong - v6'!$B$2:G480),0),0)</f>
        <v>0</v>
      </c>
      <c r="M480" s="366">
        <f>IFERROR(VLOOKUP($A480,'[6]Mo ta tinh luong - v6'!$B:$L,COLUMNS('[6]Mo ta tinh luong - v6'!$B$2:H480),0),0)</f>
        <v>0</v>
      </c>
      <c r="N480" s="366">
        <f>IFERROR(VLOOKUP($A480,'[6]Mo ta tinh luong - v6'!$B:$L,COLUMNS('[6]Mo ta tinh luong - v6'!$B$2:I480),0),0)</f>
        <v>0</v>
      </c>
      <c r="O480" s="366" t="s">
        <v>316</v>
      </c>
      <c r="P480" s="366" t="s">
        <v>95</v>
      </c>
    </row>
    <row r="481" spans="1:16">
      <c r="A481" s="366" t="s">
        <v>1086</v>
      </c>
      <c r="B481" s="366" t="s">
        <v>1087</v>
      </c>
      <c r="C481" s="366">
        <v>0</v>
      </c>
      <c r="D481" s="366" t="s">
        <v>28</v>
      </c>
      <c r="E481" s="366" t="str">
        <f t="shared" si="7"/>
        <v>HCM_SL_LEAVE_005</v>
      </c>
      <c r="F481" s="366">
        <f>IFERROR(VLOOKUP($A481,'[6]Mo ta tinh luong - v6'!$B:$L,COLUMNS('[6]Mo ta tinh luong - v6'!$B$2:J481),0),0)</f>
        <v>0</v>
      </c>
      <c r="G481" s="366">
        <f>IFERROR(VLOOKUP($A481,'[6]Mo ta tinh luong - v6'!$B:$L,COLUMNS('[6]Mo ta tinh luong - v6'!$B$2:B481),0),0)</f>
        <v>0</v>
      </c>
      <c r="H481" s="366">
        <f>IFERROR(VLOOKUP($A481,'[6]Mo ta tinh luong - v6'!$B:$L,COLUMNS('[6]Mo ta tinh luong - v6'!$B$2:C481),0),0)</f>
        <v>0</v>
      </c>
      <c r="I481" s="366">
        <f>IFERROR(VLOOKUP($A481,'[6]Mo ta tinh luong - v6'!$B:$L,COLUMNS('[6]Mo ta tinh luong - v6'!$B$2:D481),0),0)</f>
        <v>0</v>
      </c>
      <c r="J481" s="366">
        <f>IFERROR(VLOOKUP($A481,'[6]Mo ta tinh luong - v6'!$B:$L,COLUMNS('[6]Mo ta tinh luong - v6'!$B$2:E481),0),0)</f>
        <v>0</v>
      </c>
      <c r="K481" s="366">
        <f>IFERROR(VLOOKUP($A481,'[6]Mo ta tinh luong - v6'!$B:$L,COLUMNS('[6]Mo ta tinh luong - v6'!$B$2:F481),0),0)</f>
        <v>0</v>
      </c>
      <c r="L481" s="366">
        <f>IFERROR(VLOOKUP($A481,'[6]Mo ta tinh luong - v6'!$B:$L,COLUMNS('[6]Mo ta tinh luong - v6'!$B$2:G481),0),0)</f>
        <v>0</v>
      </c>
      <c r="M481" s="366">
        <f>IFERROR(VLOOKUP($A481,'[6]Mo ta tinh luong - v6'!$B:$L,COLUMNS('[6]Mo ta tinh luong - v6'!$B$2:H481),0),0)</f>
        <v>0</v>
      </c>
      <c r="N481" s="366">
        <f>IFERROR(VLOOKUP($A481,'[6]Mo ta tinh luong - v6'!$B:$L,COLUMNS('[6]Mo ta tinh luong - v6'!$B$2:I481),0),0)</f>
        <v>0</v>
      </c>
      <c r="O481" s="366" t="s">
        <v>316</v>
      </c>
      <c r="P481" s="366" t="s">
        <v>95</v>
      </c>
    </row>
    <row r="482" spans="1:16">
      <c r="A482" s="366" t="s">
        <v>1088</v>
      </c>
      <c r="B482" s="366" t="s">
        <v>1089</v>
      </c>
      <c r="C482" s="366">
        <v>0</v>
      </c>
      <c r="D482" s="366" t="s">
        <v>16</v>
      </c>
      <c r="E482" s="366" t="str">
        <f t="shared" si="7"/>
        <v>HCM_SL_MERCH_001</v>
      </c>
      <c r="F482" s="366">
        <f>IFERROR(VLOOKUP($A482,'[6]Mo ta tinh luong - v6'!$B:$L,COLUMNS('[6]Mo ta tinh luong - v6'!$B$2:J482),0),0)</f>
        <v>0</v>
      </c>
      <c r="G482" s="366">
        <f>IFERROR(VLOOKUP($A482,'[6]Mo ta tinh luong - v6'!$B:$L,COLUMNS('[6]Mo ta tinh luong - v6'!$B$2:B482),0),0)</f>
        <v>0</v>
      </c>
      <c r="H482" s="366">
        <f>IFERROR(VLOOKUP($A482,'[6]Mo ta tinh luong - v6'!$B:$L,COLUMNS('[6]Mo ta tinh luong - v6'!$B$2:C482),0),0)</f>
        <v>0</v>
      </c>
      <c r="I482" s="366">
        <f>IFERROR(VLOOKUP($A482,'[6]Mo ta tinh luong - v6'!$B:$L,COLUMNS('[6]Mo ta tinh luong - v6'!$B$2:D482),0),0)</f>
        <v>0</v>
      </c>
      <c r="J482" s="366">
        <f>IFERROR(VLOOKUP($A482,'[6]Mo ta tinh luong - v6'!$B:$L,COLUMNS('[6]Mo ta tinh luong - v6'!$B$2:E482),0),0)</f>
        <v>0</v>
      </c>
      <c r="K482" s="366">
        <f>IFERROR(VLOOKUP($A482,'[6]Mo ta tinh luong - v6'!$B:$L,COLUMNS('[6]Mo ta tinh luong - v6'!$B$2:F482),0),0)</f>
        <v>0</v>
      </c>
      <c r="L482" s="366">
        <f>IFERROR(VLOOKUP($A482,'[6]Mo ta tinh luong - v6'!$B:$L,COLUMNS('[6]Mo ta tinh luong - v6'!$B$2:G482),0),0)</f>
        <v>0</v>
      </c>
      <c r="M482" s="366">
        <f>IFERROR(VLOOKUP($A482,'[6]Mo ta tinh luong - v6'!$B:$L,COLUMNS('[6]Mo ta tinh luong - v6'!$B$2:H482),0),0)</f>
        <v>0</v>
      </c>
      <c r="N482" s="366">
        <f>IFERROR(VLOOKUP($A482,'[6]Mo ta tinh luong - v6'!$B:$L,COLUMNS('[6]Mo ta tinh luong - v6'!$B$2:I482),0),0)</f>
        <v>0</v>
      </c>
      <c r="O482" s="366" t="s">
        <v>316</v>
      </c>
      <c r="P482" s="366" t="s">
        <v>95</v>
      </c>
    </row>
    <row r="483" spans="1:16">
      <c r="A483" s="366" t="s">
        <v>1090</v>
      </c>
      <c r="B483" s="366" t="s">
        <v>1091</v>
      </c>
      <c r="C483" s="366">
        <v>0</v>
      </c>
      <c r="D483" s="366" t="s">
        <v>326</v>
      </c>
      <c r="E483" s="366" t="str">
        <f t="shared" si="7"/>
        <v>HCM_SL_MERCH_002</v>
      </c>
      <c r="F483" s="366">
        <f>IFERROR(VLOOKUP($A483,'[6]Mo ta tinh luong - v6'!$B:$L,COLUMNS('[6]Mo ta tinh luong - v6'!$B$2:J483),0),0)</f>
        <v>0</v>
      </c>
      <c r="G483" s="366">
        <f>IFERROR(VLOOKUP($A483,'[6]Mo ta tinh luong - v6'!$B:$L,COLUMNS('[6]Mo ta tinh luong - v6'!$B$2:B483),0),0)</f>
        <v>0</v>
      </c>
      <c r="H483" s="366">
        <f>IFERROR(VLOOKUP($A483,'[6]Mo ta tinh luong - v6'!$B:$L,COLUMNS('[6]Mo ta tinh luong - v6'!$B$2:C483),0),0)</f>
        <v>0</v>
      </c>
      <c r="I483" s="366">
        <f>IFERROR(VLOOKUP($A483,'[6]Mo ta tinh luong - v6'!$B:$L,COLUMNS('[6]Mo ta tinh luong - v6'!$B$2:D483),0),0)</f>
        <v>0</v>
      </c>
      <c r="J483" s="366">
        <f>IFERROR(VLOOKUP($A483,'[6]Mo ta tinh luong - v6'!$B:$L,COLUMNS('[6]Mo ta tinh luong - v6'!$B$2:E483),0),0)</f>
        <v>0</v>
      </c>
      <c r="K483" s="366">
        <f>IFERROR(VLOOKUP($A483,'[6]Mo ta tinh luong - v6'!$B:$L,COLUMNS('[6]Mo ta tinh luong - v6'!$B$2:F483),0),0)</f>
        <v>0</v>
      </c>
      <c r="L483" s="366">
        <f>IFERROR(VLOOKUP($A483,'[6]Mo ta tinh luong - v6'!$B:$L,COLUMNS('[6]Mo ta tinh luong - v6'!$B$2:G483),0),0)</f>
        <v>0</v>
      </c>
      <c r="M483" s="366">
        <f>IFERROR(VLOOKUP($A483,'[6]Mo ta tinh luong - v6'!$B:$L,COLUMNS('[6]Mo ta tinh luong - v6'!$B$2:H483),0),0)</f>
        <v>0</v>
      </c>
      <c r="N483" s="366">
        <f>IFERROR(VLOOKUP($A483,'[6]Mo ta tinh luong - v6'!$B:$L,COLUMNS('[6]Mo ta tinh luong - v6'!$B$2:I483),0),0)</f>
        <v>0</v>
      </c>
      <c r="O483" s="366" t="s">
        <v>316</v>
      </c>
      <c r="P483" s="366" t="s">
        <v>95</v>
      </c>
    </row>
    <row r="484" spans="1:16">
      <c r="A484" s="366" t="s">
        <v>211</v>
      </c>
      <c r="B484" s="366" t="s">
        <v>210</v>
      </c>
      <c r="C484" s="366">
        <v>0</v>
      </c>
      <c r="D484" s="366" t="s">
        <v>326</v>
      </c>
      <c r="E484" s="366" t="str">
        <f t="shared" si="7"/>
        <v>HCM_SL_MERCH_003</v>
      </c>
      <c r="F484" s="366">
        <f>IFERROR(VLOOKUP($A484,'[6]Mo ta tinh luong - v6'!$B:$L,COLUMNS('[6]Mo ta tinh luong - v6'!$B$2:J484),0),0)</f>
        <v>28</v>
      </c>
      <c r="G484" s="366" t="str">
        <f>IFERROR(VLOOKUP($A484,'[6]Mo ta tinh luong - v6'!$B:$L,COLUMNS('[6]Mo ta tinh luong - v6'!$B$2:B484),0),0)</f>
        <v>HCM_SL_MERCH_003</v>
      </c>
      <c r="H484" s="366" t="str">
        <f>IFERROR(VLOOKUP($A484,'[6]Mo ta tinh luong - v6'!$B:$L,COLUMNS('[6]Mo ta tinh luong - v6'!$B$2:C484),0),0)</f>
        <v>Số lượng Điểm thanh toán cá nhân hoặc điểm Merchant nhỏ lẻ (loại 06)</v>
      </c>
      <c r="I484" s="366" t="str">
        <f>IFERROR(VLOOKUP($A484,'[6]Mo ta tinh luong - v6'!$B:$L,COLUMNS('[6]Mo ta tinh luong - v6'!$B$2:D484),0),0)</f>
        <v>KDĐB, PGĐ BHKV,
TT Tổ Bán Hàng,NV QLĐBán,
Tổ Trưởng KDĐB</v>
      </c>
      <c r="J484" s="366" t="str">
        <f>IFERROR(VLOOKUP($A484,'[6]Mo ta tinh luong - v6'!$B:$L,COLUMNS('[6]Mo ta tinh luong - v6'!$B$2:E484),0),0)</f>
        <v>Quang Học</v>
      </c>
      <c r="K484" s="366" t="str">
        <f>IFERROR(VLOOKUP($A484,'[6]Mo ta tinh luong - v6'!$B:$L,COLUMNS('[6]Mo ta tinh luong - v6'!$B$2:F484),0),0)</f>
        <v>PĐH - Đan Tuyền</v>
      </c>
      <c r="L484" s="366" t="str">
        <f>IFERROR(VLOOKUP($A484,'[6]Mo ta tinh luong - v6'!$B:$L,COLUMNS('[6]Mo ta tinh luong - v6'!$B$2:G484),0),0)</f>
        <v>Báo cáo phát trển Merchant - partner.vnpt.vn</v>
      </c>
      <c r="M484" s="366" t="str">
        <f>IFERROR(VLOOKUP($A484,'[6]Mo ta tinh luong - v6'!$B:$L,COLUMNS('[6]Mo ta tinh luong - v6'!$B$2:H484),0),0)</f>
        <v>Số lượng Điểm thanh toán phát triển thực tế (số lũy kế phát triển từ 01/01/2022 đến ngày cuối tháng n với n là tháng BSC).</v>
      </c>
      <c r="N484" s="366" t="str">
        <f>IFERROR(VLOOKUP($A484,'[6]Mo ta tinh luong - v6'!$B:$L,COLUMNS('[6]Mo ta tinh luong - v6'!$B$2:I484),0),0)</f>
        <v>Phòng Điều hành gửi chi tiết, PKTNV tập hợp vào dữ liệu và tính toán các vị trí, cập nhật bảng lương</v>
      </c>
      <c r="O484" s="366" t="s">
        <v>316</v>
      </c>
      <c r="P484" s="366" t="s">
        <v>95</v>
      </c>
    </row>
    <row r="485" spans="1:16">
      <c r="A485" s="366" t="s">
        <v>269</v>
      </c>
      <c r="B485" s="366" t="s">
        <v>1092</v>
      </c>
      <c r="C485" s="366">
        <v>0</v>
      </c>
      <c r="D485" s="366" t="s">
        <v>326</v>
      </c>
      <c r="E485" s="366" t="str">
        <f t="shared" si="7"/>
        <v>HCM_SL_MERCH_004</v>
      </c>
      <c r="F485" s="366">
        <f>IFERROR(VLOOKUP($A485,'[6]Mo ta tinh luong - v6'!$B:$L,COLUMNS('[6]Mo ta tinh luong - v6'!$B$2:J485),0),0)</f>
        <v>0</v>
      </c>
      <c r="G485" s="366">
        <f>IFERROR(VLOOKUP($A485,'[6]Mo ta tinh luong - v6'!$B:$L,COLUMNS('[6]Mo ta tinh luong - v6'!$B$2:B485),0),0)</f>
        <v>0</v>
      </c>
      <c r="H485" s="366">
        <f>IFERROR(VLOOKUP($A485,'[6]Mo ta tinh luong - v6'!$B:$L,COLUMNS('[6]Mo ta tinh luong - v6'!$B$2:C485),0),0)</f>
        <v>0</v>
      </c>
      <c r="I485" s="366">
        <f>IFERROR(VLOOKUP($A485,'[6]Mo ta tinh luong - v6'!$B:$L,COLUMNS('[6]Mo ta tinh luong - v6'!$B$2:D485),0),0)</f>
        <v>0</v>
      </c>
      <c r="J485" s="366">
        <f>IFERROR(VLOOKUP($A485,'[6]Mo ta tinh luong - v6'!$B:$L,COLUMNS('[6]Mo ta tinh luong - v6'!$B$2:E485),0),0)</f>
        <v>0</v>
      </c>
      <c r="K485" s="366">
        <f>IFERROR(VLOOKUP($A485,'[6]Mo ta tinh luong - v6'!$B:$L,COLUMNS('[6]Mo ta tinh luong - v6'!$B$2:F485),0),0)</f>
        <v>0</v>
      </c>
      <c r="L485" s="366">
        <f>IFERROR(VLOOKUP($A485,'[6]Mo ta tinh luong - v6'!$B:$L,COLUMNS('[6]Mo ta tinh luong - v6'!$B$2:G485),0),0)</f>
        <v>0</v>
      </c>
      <c r="M485" s="366">
        <f>IFERROR(VLOOKUP($A485,'[6]Mo ta tinh luong - v6'!$B:$L,COLUMNS('[6]Mo ta tinh luong - v6'!$B$2:H485),0),0)</f>
        <v>0</v>
      </c>
      <c r="N485" s="366">
        <f>IFERROR(VLOOKUP($A485,'[6]Mo ta tinh luong - v6'!$B:$L,COLUMNS('[6]Mo ta tinh luong - v6'!$B$2:I485),0),0)</f>
        <v>0</v>
      </c>
      <c r="O485" s="366" t="s">
        <v>316</v>
      </c>
      <c r="P485" s="366" t="s">
        <v>95</v>
      </c>
    </row>
    <row r="486" spans="1:16">
      <c r="A486" s="366" t="s">
        <v>261</v>
      </c>
      <c r="B486" s="366" t="s">
        <v>1093</v>
      </c>
      <c r="C486" s="366">
        <v>0</v>
      </c>
      <c r="D486" s="366" t="s">
        <v>326</v>
      </c>
      <c r="E486" s="366" t="str">
        <f t="shared" si="7"/>
        <v>HCM_SL_MERCH_005</v>
      </c>
      <c r="F486" s="366">
        <f>IFERROR(VLOOKUP($A486,'[6]Mo ta tinh luong - v6'!$B:$L,COLUMNS('[6]Mo ta tinh luong - v6'!$B$2:J486),0),0)</f>
        <v>0</v>
      </c>
      <c r="G486" s="366">
        <f>IFERROR(VLOOKUP($A486,'[6]Mo ta tinh luong - v6'!$B:$L,COLUMNS('[6]Mo ta tinh luong - v6'!$B$2:B486),0),0)</f>
        <v>0</v>
      </c>
      <c r="H486" s="366">
        <f>IFERROR(VLOOKUP($A486,'[6]Mo ta tinh luong - v6'!$B:$L,COLUMNS('[6]Mo ta tinh luong - v6'!$B$2:C486),0),0)</f>
        <v>0</v>
      </c>
      <c r="I486" s="366">
        <f>IFERROR(VLOOKUP($A486,'[6]Mo ta tinh luong - v6'!$B:$L,COLUMNS('[6]Mo ta tinh luong - v6'!$B$2:D486),0),0)</f>
        <v>0</v>
      </c>
      <c r="J486" s="366">
        <f>IFERROR(VLOOKUP($A486,'[6]Mo ta tinh luong - v6'!$B:$L,COLUMNS('[6]Mo ta tinh luong - v6'!$B$2:E486),0),0)</f>
        <v>0</v>
      </c>
      <c r="K486" s="366">
        <f>IFERROR(VLOOKUP($A486,'[6]Mo ta tinh luong - v6'!$B:$L,COLUMNS('[6]Mo ta tinh luong - v6'!$B$2:F486),0),0)</f>
        <v>0</v>
      </c>
      <c r="L486" s="366">
        <f>IFERROR(VLOOKUP($A486,'[6]Mo ta tinh luong - v6'!$B:$L,COLUMNS('[6]Mo ta tinh luong - v6'!$B$2:G486),0),0)</f>
        <v>0</v>
      </c>
      <c r="M486" s="366">
        <f>IFERROR(VLOOKUP($A486,'[6]Mo ta tinh luong - v6'!$B:$L,COLUMNS('[6]Mo ta tinh luong - v6'!$B$2:H486),0),0)</f>
        <v>0</v>
      </c>
      <c r="N486" s="366">
        <f>IFERROR(VLOOKUP($A486,'[6]Mo ta tinh luong - v6'!$B:$L,COLUMNS('[6]Mo ta tinh luong - v6'!$B$2:I486),0),0)</f>
        <v>0</v>
      </c>
      <c r="O486" s="366" t="s">
        <v>316</v>
      </c>
      <c r="P486" s="366" t="s">
        <v>95</v>
      </c>
    </row>
    <row r="487" spans="1:16">
      <c r="A487" s="366" t="s">
        <v>233</v>
      </c>
      <c r="B487" s="366" t="s">
        <v>232</v>
      </c>
      <c r="C487" s="366">
        <v>0</v>
      </c>
      <c r="D487" s="366" t="s">
        <v>326</v>
      </c>
      <c r="E487" s="366" t="str">
        <f t="shared" si="7"/>
        <v>HCM_SL_MONEY_001</v>
      </c>
      <c r="F487" s="366">
        <f>IFERROR(VLOOKUP($A487,'[6]Mo ta tinh luong - v6'!$B:$L,COLUMNS('[6]Mo ta tinh luong - v6'!$B$2:J487),0),0)</f>
        <v>29</v>
      </c>
      <c r="G487" s="366" t="str">
        <f>IFERROR(VLOOKUP($A487,'[6]Mo ta tinh luong - v6'!$B:$L,COLUMNS('[6]Mo ta tinh luong - v6'!$B$2:B487),0),0)</f>
        <v>HCM_SL_MONEY_001</v>
      </c>
      <c r="H487" s="366" t="str">
        <f>IFERROR(VLOOKUP($A487,'[6]Mo ta tinh luong - v6'!$B:$L,COLUMNS('[6]Mo ta tinh luong - v6'!$B$2:C487),0),0)</f>
        <v>Số lượng Điểm Kinh Doanh Mobile Money (ĐKD) phát triển</v>
      </c>
      <c r="I487" s="366" t="str">
        <f>IFERROR(VLOOKUP($A487,'[6]Mo ta tinh luong - v6'!$B:$L,COLUMNS('[6]Mo ta tinh luong - v6'!$B$2:D487),0),0)</f>
        <v>Nhân Viên Quản Lý Điểm Bán,
Tổ Trưởng Tổ Bán Hàng</v>
      </c>
      <c r="J487" s="366" t="str">
        <f>IFERROR(VLOOKUP($A487,'[6]Mo ta tinh luong - v6'!$B:$L,COLUMNS('[6]Mo ta tinh luong - v6'!$B$2:E487),0),0)</f>
        <v>Quang Học</v>
      </c>
      <c r="K487" s="366" t="str">
        <f>IFERROR(VLOOKUP($A487,'[6]Mo ta tinh luong - v6'!$B:$L,COLUMNS('[6]Mo ta tinh luong - v6'!$B$2:F487),0),0)</f>
        <v>PĐH - Đan Tuyền</v>
      </c>
      <c r="L487" s="366" t="str">
        <f>IFERROR(VLOOKUP($A487,'[6]Mo ta tinh luong - v6'!$B:$L,COLUMNS('[6]Mo ta tinh luong - v6'!$B$2:G487),0),0)</f>
        <v>Báo cáo phát trển Merchant - partner.vnpt.vn</v>
      </c>
      <c r="M487" s="366" t="str">
        <f>IFERROR(VLOOKUP($A487,'[6]Mo ta tinh luong - v6'!$B:$L,COLUMNS('[6]Mo ta tinh luong - v6'!$B$2:H487),0),0)</f>
        <v>Số lượng Điểm kinh doanh phát triển thực tế (số lũy kế phát triển từ 01/01/2022 đến ngày cuối tháng n với n là tháng BSC)</v>
      </c>
      <c r="N487" s="366" t="str">
        <f>IFERROR(VLOOKUP($A487,'[6]Mo ta tinh luong - v6'!$B:$L,COLUMNS('[6]Mo ta tinh luong - v6'!$B$2:I487),0),0)</f>
        <v>Phòng Điều hành gửi chi tiết, PKTNV tập hợp vào dữ liệu và tính toán các vị trí, cập nhật bảng lương</v>
      </c>
      <c r="O487" s="366" t="s">
        <v>316</v>
      </c>
      <c r="P487" s="366" t="s">
        <v>95</v>
      </c>
    </row>
    <row r="488" spans="1:16">
      <c r="A488" s="366" t="s">
        <v>1094</v>
      </c>
      <c r="B488" s="366" t="s">
        <v>1095</v>
      </c>
      <c r="C488" s="366">
        <v>0</v>
      </c>
      <c r="D488" s="366" t="s">
        <v>28</v>
      </c>
      <c r="E488" s="366" t="str">
        <f t="shared" si="7"/>
        <v>HCM_SL_NOPSC_001</v>
      </c>
      <c r="F488" s="366">
        <f>IFERROR(VLOOKUP($A488,'[6]Mo ta tinh luong - v6'!$B:$L,COLUMNS('[6]Mo ta tinh luong - v6'!$B$2:J488),0),0)</f>
        <v>0</v>
      </c>
      <c r="G488" s="366">
        <f>IFERROR(VLOOKUP($A488,'[6]Mo ta tinh luong - v6'!$B:$L,COLUMNS('[6]Mo ta tinh luong - v6'!$B$2:B488),0),0)</f>
        <v>0</v>
      </c>
      <c r="H488" s="366">
        <f>IFERROR(VLOOKUP($A488,'[6]Mo ta tinh luong - v6'!$B:$L,COLUMNS('[6]Mo ta tinh luong - v6'!$B$2:C488),0),0)</f>
        <v>0</v>
      </c>
      <c r="I488" s="366">
        <f>IFERROR(VLOOKUP($A488,'[6]Mo ta tinh luong - v6'!$B:$L,COLUMNS('[6]Mo ta tinh luong - v6'!$B$2:D488),0),0)</f>
        <v>0</v>
      </c>
      <c r="J488" s="366">
        <f>IFERROR(VLOOKUP($A488,'[6]Mo ta tinh luong - v6'!$B:$L,COLUMNS('[6]Mo ta tinh luong - v6'!$B$2:E488),0),0)</f>
        <v>0</v>
      </c>
      <c r="K488" s="366">
        <f>IFERROR(VLOOKUP($A488,'[6]Mo ta tinh luong - v6'!$B:$L,COLUMNS('[6]Mo ta tinh luong - v6'!$B$2:F488),0),0)</f>
        <v>0</v>
      </c>
      <c r="L488" s="366">
        <f>IFERROR(VLOOKUP($A488,'[6]Mo ta tinh luong - v6'!$B:$L,COLUMNS('[6]Mo ta tinh luong - v6'!$B$2:G488),0),0)</f>
        <v>0</v>
      </c>
      <c r="M488" s="366">
        <f>IFERROR(VLOOKUP($A488,'[6]Mo ta tinh luong - v6'!$B:$L,COLUMNS('[6]Mo ta tinh luong - v6'!$B$2:H488),0),0)</f>
        <v>0</v>
      </c>
      <c r="N488" s="366">
        <f>IFERROR(VLOOKUP($A488,'[6]Mo ta tinh luong - v6'!$B:$L,COLUMNS('[6]Mo ta tinh luong - v6'!$B$2:I488),0),0)</f>
        <v>0</v>
      </c>
      <c r="O488" s="366" t="s">
        <v>316</v>
      </c>
      <c r="P488" s="366" t="s">
        <v>95</v>
      </c>
    </row>
    <row r="489" spans="1:16">
      <c r="A489" s="366" t="s">
        <v>1096</v>
      </c>
      <c r="B489" s="366" t="s">
        <v>1097</v>
      </c>
      <c r="C489" s="366">
        <v>0</v>
      </c>
      <c r="D489" s="366" t="s">
        <v>28</v>
      </c>
      <c r="E489" s="366" t="str">
        <f t="shared" si="7"/>
        <v>HCM_SL_NOPSC_002</v>
      </c>
      <c r="F489" s="366">
        <f>IFERROR(VLOOKUP($A489,'[6]Mo ta tinh luong - v6'!$B:$L,COLUMNS('[6]Mo ta tinh luong - v6'!$B$2:J489),0),0)</f>
        <v>0</v>
      </c>
      <c r="G489" s="366">
        <f>IFERROR(VLOOKUP($A489,'[6]Mo ta tinh luong - v6'!$B:$L,COLUMNS('[6]Mo ta tinh luong - v6'!$B$2:B489),0),0)</f>
        <v>0</v>
      </c>
      <c r="H489" s="366">
        <f>IFERROR(VLOOKUP($A489,'[6]Mo ta tinh luong - v6'!$B:$L,COLUMNS('[6]Mo ta tinh luong - v6'!$B$2:C489),0),0)</f>
        <v>0</v>
      </c>
      <c r="I489" s="366">
        <f>IFERROR(VLOOKUP($A489,'[6]Mo ta tinh luong - v6'!$B:$L,COLUMNS('[6]Mo ta tinh luong - v6'!$B$2:D489),0),0)</f>
        <v>0</v>
      </c>
      <c r="J489" s="366">
        <f>IFERROR(VLOOKUP($A489,'[6]Mo ta tinh luong - v6'!$B:$L,COLUMNS('[6]Mo ta tinh luong - v6'!$B$2:E489),0),0)</f>
        <v>0</v>
      </c>
      <c r="K489" s="366">
        <f>IFERROR(VLOOKUP($A489,'[6]Mo ta tinh luong - v6'!$B:$L,COLUMNS('[6]Mo ta tinh luong - v6'!$B$2:F489),0),0)</f>
        <v>0</v>
      </c>
      <c r="L489" s="366">
        <f>IFERROR(VLOOKUP($A489,'[6]Mo ta tinh luong - v6'!$B:$L,COLUMNS('[6]Mo ta tinh luong - v6'!$B$2:G489),0),0)</f>
        <v>0</v>
      </c>
      <c r="M489" s="366">
        <f>IFERROR(VLOOKUP($A489,'[6]Mo ta tinh luong - v6'!$B:$L,COLUMNS('[6]Mo ta tinh luong - v6'!$B$2:H489),0),0)</f>
        <v>0</v>
      </c>
      <c r="N489" s="366">
        <f>IFERROR(VLOOKUP($A489,'[6]Mo ta tinh luong - v6'!$B:$L,COLUMNS('[6]Mo ta tinh luong - v6'!$B$2:I489),0),0)</f>
        <v>0</v>
      </c>
      <c r="O489" s="366" t="s">
        <v>316</v>
      </c>
      <c r="P489" s="366" t="s">
        <v>95</v>
      </c>
    </row>
    <row r="490" spans="1:16">
      <c r="A490" s="366" t="s">
        <v>1098</v>
      </c>
      <c r="B490" s="366" t="s">
        <v>1099</v>
      </c>
      <c r="C490" s="366">
        <v>0</v>
      </c>
      <c r="D490" s="366" t="s">
        <v>28</v>
      </c>
      <c r="E490" s="366" t="str">
        <f t="shared" si="7"/>
        <v>HCM_SL_NOPSC_003</v>
      </c>
      <c r="F490" s="366">
        <f>IFERROR(VLOOKUP($A490,'[6]Mo ta tinh luong - v6'!$B:$L,COLUMNS('[6]Mo ta tinh luong - v6'!$B$2:J490),0),0)</f>
        <v>0</v>
      </c>
      <c r="G490" s="366">
        <f>IFERROR(VLOOKUP($A490,'[6]Mo ta tinh luong - v6'!$B:$L,COLUMNS('[6]Mo ta tinh luong - v6'!$B$2:B490),0),0)</f>
        <v>0</v>
      </c>
      <c r="H490" s="366">
        <f>IFERROR(VLOOKUP($A490,'[6]Mo ta tinh luong - v6'!$B:$L,COLUMNS('[6]Mo ta tinh luong - v6'!$B$2:C490),0),0)</f>
        <v>0</v>
      </c>
      <c r="I490" s="366">
        <f>IFERROR(VLOOKUP($A490,'[6]Mo ta tinh luong - v6'!$B:$L,COLUMNS('[6]Mo ta tinh luong - v6'!$B$2:D490),0),0)</f>
        <v>0</v>
      </c>
      <c r="J490" s="366">
        <f>IFERROR(VLOOKUP($A490,'[6]Mo ta tinh luong - v6'!$B:$L,COLUMNS('[6]Mo ta tinh luong - v6'!$B$2:E490),0),0)</f>
        <v>0</v>
      </c>
      <c r="K490" s="366">
        <f>IFERROR(VLOOKUP($A490,'[6]Mo ta tinh luong - v6'!$B:$L,COLUMNS('[6]Mo ta tinh luong - v6'!$B$2:F490),0),0)</f>
        <v>0</v>
      </c>
      <c r="L490" s="366">
        <f>IFERROR(VLOOKUP($A490,'[6]Mo ta tinh luong - v6'!$B:$L,COLUMNS('[6]Mo ta tinh luong - v6'!$B$2:G490),0),0)</f>
        <v>0</v>
      </c>
      <c r="M490" s="366">
        <f>IFERROR(VLOOKUP($A490,'[6]Mo ta tinh luong - v6'!$B:$L,COLUMNS('[6]Mo ta tinh luong - v6'!$B$2:H490),0),0)</f>
        <v>0</v>
      </c>
      <c r="N490" s="366">
        <f>IFERROR(VLOOKUP($A490,'[6]Mo ta tinh luong - v6'!$B:$L,COLUMNS('[6]Mo ta tinh luong - v6'!$B$2:I490),0),0)</f>
        <v>0</v>
      </c>
      <c r="O490" s="366" t="s">
        <v>316</v>
      </c>
      <c r="P490" s="366" t="s">
        <v>95</v>
      </c>
    </row>
    <row r="491" spans="1:16">
      <c r="A491" s="366" t="s">
        <v>1100</v>
      </c>
      <c r="B491" s="366" t="s">
        <v>1101</v>
      </c>
      <c r="C491" s="366">
        <v>0</v>
      </c>
      <c r="D491" s="366" t="s">
        <v>28</v>
      </c>
      <c r="E491" s="366" t="str">
        <f t="shared" si="7"/>
        <v>HCM_SL_NOPSC_004</v>
      </c>
      <c r="F491" s="366">
        <f>IFERROR(VLOOKUP($A491,'[6]Mo ta tinh luong - v6'!$B:$L,COLUMNS('[6]Mo ta tinh luong - v6'!$B$2:J491),0),0)</f>
        <v>0</v>
      </c>
      <c r="G491" s="366">
        <f>IFERROR(VLOOKUP($A491,'[6]Mo ta tinh luong - v6'!$B:$L,COLUMNS('[6]Mo ta tinh luong - v6'!$B$2:B491),0),0)</f>
        <v>0</v>
      </c>
      <c r="H491" s="366">
        <f>IFERROR(VLOOKUP($A491,'[6]Mo ta tinh luong - v6'!$B:$L,COLUMNS('[6]Mo ta tinh luong - v6'!$B$2:C491),0),0)</f>
        <v>0</v>
      </c>
      <c r="I491" s="366">
        <f>IFERROR(VLOOKUP($A491,'[6]Mo ta tinh luong - v6'!$B:$L,COLUMNS('[6]Mo ta tinh luong - v6'!$B$2:D491),0),0)</f>
        <v>0</v>
      </c>
      <c r="J491" s="366">
        <f>IFERROR(VLOOKUP($A491,'[6]Mo ta tinh luong - v6'!$B:$L,COLUMNS('[6]Mo ta tinh luong - v6'!$B$2:E491),0),0)</f>
        <v>0</v>
      </c>
      <c r="K491" s="366">
        <f>IFERROR(VLOOKUP($A491,'[6]Mo ta tinh luong - v6'!$B:$L,COLUMNS('[6]Mo ta tinh luong - v6'!$B$2:F491),0),0)</f>
        <v>0</v>
      </c>
      <c r="L491" s="366">
        <f>IFERROR(VLOOKUP($A491,'[6]Mo ta tinh luong - v6'!$B:$L,COLUMNS('[6]Mo ta tinh luong - v6'!$B$2:G491),0),0)</f>
        <v>0</v>
      </c>
      <c r="M491" s="366">
        <f>IFERROR(VLOOKUP($A491,'[6]Mo ta tinh luong - v6'!$B:$L,COLUMNS('[6]Mo ta tinh luong - v6'!$B$2:H491),0),0)</f>
        <v>0</v>
      </c>
      <c r="N491" s="366">
        <f>IFERROR(VLOOKUP($A491,'[6]Mo ta tinh luong - v6'!$B:$L,COLUMNS('[6]Mo ta tinh luong - v6'!$B$2:I491),0),0)</f>
        <v>0</v>
      </c>
      <c r="O491" s="366" t="s">
        <v>316</v>
      </c>
      <c r="P491" s="366" t="s">
        <v>95</v>
      </c>
    </row>
    <row r="492" spans="1:16">
      <c r="A492" s="366" t="s">
        <v>1102</v>
      </c>
      <c r="B492" s="366" t="s">
        <v>1103</v>
      </c>
      <c r="C492" s="366">
        <v>0</v>
      </c>
      <c r="D492" s="366" t="s">
        <v>28</v>
      </c>
      <c r="E492" s="366" t="str">
        <f t="shared" si="7"/>
        <v>HCM_SL_NOPSC_005</v>
      </c>
      <c r="F492" s="366">
        <f>IFERROR(VLOOKUP($A492,'[6]Mo ta tinh luong - v6'!$B:$L,COLUMNS('[6]Mo ta tinh luong - v6'!$B$2:J492),0),0)</f>
        <v>0</v>
      </c>
      <c r="G492" s="366">
        <f>IFERROR(VLOOKUP($A492,'[6]Mo ta tinh luong - v6'!$B:$L,COLUMNS('[6]Mo ta tinh luong - v6'!$B$2:B492),0),0)</f>
        <v>0</v>
      </c>
      <c r="H492" s="366">
        <f>IFERROR(VLOOKUP($A492,'[6]Mo ta tinh luong - v6'!$B:$L,COLUMNS('[6]Mo ta tinh luong - v6'!$B$2:C492),0),0)</f>
        <v>0</v>
      </c>
      <c r="I492" s="366">
        <f>IFERROR(VLOOKUP($A492,'[6]Mo ta tinh luong - v6'!$B:$L,COLUMNS('[6]Mo ta tinh luong - v6'!$B$2:D492),0),0)</f>
        <v>0</v>
      </c>
      <c r="J492" s="366">
        <f>IFERROR(VLOOKUP($A492,'[6]Mo ta tinh luong - v6'!$B:$L,COLUMNS('[6]Mo ta tinh luong - v6'!$B$2:E492),0),0)</f>
        <v>0</v>
      </c>
      <c r="K492" s="366">
        <f>IFERROR(VLOOKUP($A492,'[6]Mo ta tinh luong - v6'!$B:$L,COLUMNS('[6]Mo ta tinh luong - v6'!$B$2:F492),0),0)</f>
        <v>0</v>
      </c>
      <c r="L492" s="366">
        <f>IFERROR(VLOOKUP($A492,'[6]Mo ta tinh luong - v6'!$B:$L,COLUMNS('[6]Mo ta tinh luong - v6'!$B$2:G492),0),0)</f>
        <v>0</v>
      </c>
      <c r="M492" s="366">
        <f>IFERROR(VLOOKUP($A492,'[6]Mo ta tinh luong - v6'!$B:$L,COLUMNS('[6]Mo ta tinh luong - v6'!$B$2:H492),0),0)</f>
        <v>0</v>
      </c>
      <c r="N492" s="366">
        <f>IFERROR(VLOOKUP($A492,'[6]Mo ta tinh luong - v6'!$B:$L,COLUMNS('[6]Mo ta tinh luong - v6'!$B$2:I492),0),0)</f>
        <v>0</v>
      </c>
      <c r="O492" s="366" t="s">
        <v>316</v>
      </c>
      <c r="P492" s="366" t="s">
        <v>95</v>
      </c>
    </row>
    <row r="493" spans="1:16">
      <c r="A493" s="366" t="s">
        <v>1282</v>
      </c>
      <c r="B493" s="366" t="s">
        <v>1251</v>
      </c>
      <c r="C493" s="366" t="s">
        <v>1264</v>
      </c>
      <c r="D493" s="366" t="s">
        <v>28</v>
      </c>
      <c r="E493" s="366" t="str">
        <f t="shared" si="7"/>
        <v>HCM_SL_OBDAI_001</v>
      </c>
      <c r="F493" s="366">
        <f>IFERROR(VLOOKUP($A493,'[6]Mo ta tinh luong - v6'!$B:$L,COLUMNS('[6]Mo ta tinh luong - v6'!$B$2:J493),0),0)</f>
        <v>0</v>
      </c>
      <c r="G493" s="366">
        <f>IFERROR(VLOOKUP($A493,'[6]Mo ta tinh luong - v6'!$B:$L,COLUMNS('[6]Mo ta tinh luong - v6'!$B$2:B493),0),0)</f>
        <v>0</v>
      </c>
      <c r="H493" s="366">
        <f>IFERROR(VLOOKUP($A493,'[6]Mo ta tinh luong - v6'!$B:$L,COLUMNS('[6]Mo ta tinh luong - v6'!$B$2:C493),0),0)</f>
        <v>0</v>
      </c>
      <c r="I493" s="366">
        <f>IFERROR(VLOOKUP($A493,'[6]Mo ta tinh luong - v6'!$B:$L,COLUMNS('[6]Mo ta tinh luong - v6'!$B$2:D493),0),0)</f>
        <v>0</v>
      </c>
      <c r="J493" s="366">
        <f>IFERROR(VLOOKUP($A493,'[6]Mo ta tinh luong - v6'!$B:$L,COLUMNS('[6]Mo ta tinh luong - v6'!$B$2:E493),0),0)</f>
        <v>0</v>
      </c>
      <c r="K493" s="366">
        <f>IFERROR(VLOOKUP($A493,'[6]Mo ta tinh luong - v6'!$B:$L,COLUMNS('[6]Mo ta tinh luong - v6'!$B$2:F493),0),0)</f>
        <v>0</v>
      </c>
      <c r="L493" s="366">
        <f>IFERROR(VLOOKUP($A493,'[6]Mo ta tinh luong - v6'!$B:$L,COLUMNS('[6]Mo ta tinh luong - v6'!$B$2:G493),0),0)</f>
        <v>0</v>
      </c>
      <c r="M493" s="366">
        <f>IFERROR(VLOOKUP($A493,'[6]Mo ta tinh luong - v6'!$B:$L,COLUMNS('[6]Mo ta tinh luong - v6'!$B$2:H493),0),0)</f>
        <v>0</v>
      </c>
      <c r="N493" s="366">
        <f>IFERROR(VLOOKUP($A493,'[6]Mo ta tinh luong - v6'!$B:$L,COLUMNS('[6]Mo ta tinh luong - v6'!$B$2:I493),0),0)</f>
        <v>0</v>
      </c>
      <c r="O493" s="366" t="s">
        <v>316</v>
      </c>
      <c r="P493" s="366" t="s">
        <v>95</v>
      </c>
    </row>
    <row r="494" spans="1:16">
      <c r="A494" s="366" t="s">
        <v>1104</v>
      </c>
      <c r="B494" s="366" t="s">
        <v>1105</v>
      </c>
      <c r="C494" s="366">
        <v>0</v>
      </c>
      <c r="D494" s="366" t="s">
        <v>336</v>
      </c>
      <c r="E494" s="366" t="str">
        <f t="shared" si="7"/>
        <v>HCM_SL_OSIDE_001</v>
      </c>
      <c r="F494" s="366">
        <f>IFERROR(VLOOKUP($A494,'[6]Mo ta tinh luong - v6'!$B:$L,COLUMNS('[6]Mo ta tinh luong - v6'!$B$2:J494),0),0)</f>
        <v>0</v>
      </c>
      <c r="G494" s="366">
        <f>IFERROR(VLOOKUP($A494,'[6]Mo ta tinh luong - v6'!$B:$L,COLUMNS('[6]Mo ta tinh luong - v6'!$B$2:B494),0),0)</f>
        <v>0</v>
      </c>
      <c r="H494" s="366">
        <f>IFERROR(VLOOKUP($A494,'[6]Mo ta tinh luong - v6'!$B:$L,COLUMNS('[6]Mo ta tinh luong - v6'!$B$2:C494),0),0)</f>
        <v>0</v>
      </c>
      <c r="I494" s="366">
        <f>IFERROR(VLOOKUP($A494,'[6]Mo ta tinh luong - v6'!$B:$L,COLUMNS('[6]Mo ta tinh luong - v6'!$B$2:D494),0),0)</f>
        <v>0</v>
      </c>
      <c r="J494" s="366">
        <f>IFERROR(VLOOKUP($A494,'[6]Mo ta tinh luong - v6'!$B:$L,COLUMNS('[6]Mo ta tinh luong - v6'!$B$2:E494),0),0)</f>
        <v>0</v>
      </c>
      <c r="K494" s="366">
        <f>IFERROR(VLOOKUP($A494,'[6]Mo ta tinh luong - v6'!$B:$L,COLUMNS('[6]Mo ta tinh luong - v6'!$B$2:F494),0),0)</f>
        <v>0</v>
      </c>
      <c r="L494" s="366">
        <f>IFERROR(VLOOKUP($A494,'[6]Mo ta tinh luong - v6'!$B:$L,COLUMNS('[6]Mo ta tinh luong - v6'!$B$2:G494),0),0)</f>
        <v>0</v>
      </c>
      <c r="M494" s="366">
        <f>IFERROR(VLOOKUP($A494,'[6]Mo ta tinh luong - v6'!$B:$L,COLUMNS('[6]Mo ta tinh luong - v6'!$B$2:H494),0),0)</f>
        <v>0</v>
      </c>
      <c r="N494" s="366">
        <f>IFERROR(VLOOKUP($A494,'[6]Mo ta tinh luong - v6'!$B:$L,COLUMNS('[6]Mo ta tinh luong - v6'!$B$2:I494),0),0)</f>
        <v>0</v>
      </c>
      <c r="O494" s="366" t="s">
        <v>316</v>
      </c>
      <c r="P494" s="366" t="s">
        <v>95</v>
      </c>
    </row>
    <row r="495" spans="1:16">
      <c r="A495" s="366" t="s">
        <v>266</v>
      </c>
      <c r="B495" s="366" t="s">
        <v>1106</v>
      </c>
      <c r="C495" s="366">
        <v>0</v>
      </c>
      <c r="D495" s="366" t="s">
        <v>1010</v>
      </c>
      <c r="E495" s="366" t="str">
        <f t="shared" si="7"/>
        <v>HCM_SL_PTNEW_001</v>
      </c>
      <c r="F495" s="366">
        <f>IFERROR(VLOOKUP($A495,'[6]Mo ta tinh luong - v6'!$B:$L,COLUMNS('[6]Mo ta tinh luong - v6'!$B$2:J495),0),0)</f>
        <v>30</v>
      </c>
      <c r="G495" s="366" t="str">
        <f>IFERROR(VLOOKUP($A495,'[6]Mo ta tinh luong - v6'!$B:$L,COLUMNS('[6]Mo ta tinh luong - v6'!$B$2:B495),0),0)</f>
        <v>HCM_SL_PTNEW_001</v>
      </c>
      <c r="H495" s="366" t="str">
        <f>IFERROR(VLOOKUP($A495,'[6]Mo ta tinh luong - v6'!$B:$L,COLUMNS('[6]Mo ta tinh luong - v6'!$B$2:C495),0),0)</f>
        <v>Số lượng kênh mới phát triển trong tháng</v>
      </c>
      <c r="I495" s="366" t="str">
        <f>IFERROR(VLOOKUP($A495,'[6]Mo ta tinh luong - v6'!$B:$L,COLUMNS('[6]Mo ta tinh luong - v6'!$B$2:D495),0),0)</f>
        <v>CV Phát Triển Kênh Bán,
CV Phát Triển Kênh Bán</v>
      </c>
      <c r="J495" s="366" t="str">
        <f>IFERROR(VLOOKUP($A495,'[6]Mo ta tinh luong - v6'!$B:$L,COLUMNS('[6]Mo ta tinh luong - v6'!$B$2:E495),0),0)</f>
        <v>Bích Thủy</v>
      </c>
      <c r="K495" s="366">
        <f>IFERROR(VLOOKUP($A495,'[6]Mo ta tinh luong - v6'!$B:$L,COLUMNS('[6]Mo ta tinh luong - v6'!$B$2:F495),0),0)</f>
        <v>0</v>
      </c>
      <c r="L495" s="366" t="str">
        <f>IFERROR(VLOOKUP($A495,'[6]Mo ta tinh luong - v6'!$B:$L,COLUMNS('[6]Mo ta tinh luong - v6'!$B$2:G495),0),0)</f>
        <v>Báo cáo kênh bán hàng - SMCS</v>
      </c>
      <c r="M495" s="366" t="str">
        <f>IFERROR(VLOOKUP($A495,'[6]Mo ta tinh luong - v6'!$B:$L,COLUMNS('[6]Mo ta tinh luong - v6'!$B$2:H495),0),0)</f>
        <v>Văn bản quy định</v>
      </c>
      <c r="N495" s="366" t="str">
        <f>IFERROR(VLOOKUP($A495,'[6]Mo ta tinh luong - v6'!$B:$L,COLUMNS('[6]Mo ta tinh luong - v6'!$B$2:I495),0),0)</f>
        <v>- Xuất báo cáo kênh bán hàng trên SMCS
- Xử lý theo điều kiện văn bản quy định</v>
      </c>
      <c r="O495" s="366" t="s">
        <v>316</v>
      </c>
      <c r="P495" s="366" t="s">
        <v>95</v>
      </c>
    </row>
    <row r="496" spans="1:16">
      <c r="A496" s="366" t="s">
        <v>246</v>
      </c>
      <c r="B496" s="366" t="s">
        <v>335</v>
      </c>
      <c r="C496" s="366" t="s">
        <v>1264</v>
      </c>
      <c r="D496" s="366" t="s">
        <v>336</v>
      </c>
      <c r="E496" s="366" t="str">
        <f t="shared" si="7"/>
        <v>HCM_SL_QIDOI_001</v>
      </c>
      <c r="F496" s="366">
        <f>IFERROR(VLOOKUP($A496,'[6]Mo ta tinh luong - v6'!$B:$L,COLUMNS('[6]Mo ta tinh luong - v6'!$B$2:J496),0),0)</f>
        <v>0</v>
      </c>
      <c r="G496" s="366">
        <f>IFERROR(VLOOKUP($A496,'[6]Mo ta tinh luong - v6'!$B:$L,COLUMNS('[6]Mo ta tinh luong - v6'!$B$2:B496),0),0)</f>
        <v>0</v>
      </c>
      <c r="H496" s="366">
        <f>IFERROR(VLOOKUP($A496,'[6]Mo ta tinh luong - v6'!$B:$L,COLUMNS('[6]Mo ta tinh luong - v6'!$B$2:C496),0),0)</f>
        <v>0</v>
      </c>
      <c r="I496" s="366">
        <f>IFERROR(VLOOKUP($A496,'[6]Mo ta tinh luong - v6'!$B:$L,COLUMNS('[6]Mo ta tinh luong - v6'!$B$2:D496),0),0)</f>
        <v>0</v>
      </c>
      <c r="J496" s="366">
        <f>IFERROR(VLOOKUP($A496,'[6]Mo ta tinh luong - v6'!$B:$L,COLUMNS('[6]Mo ta tinh luong - v6'!$B$2:E496),0),0)</f>
        <v>0</v>
      </c>
      <c r="K496" s="366">
        <f>IFERROR(VLOOKUP($A496,'[6]Mo ta tinh luong - v6'!$B:$L,COLUMNS('[6]Mo ta tinh luong - v6'!$B$2:F496),0),0)</f>
        <v>0</v>
      </c>
      <c r="L496" s="366">
        <f>IFERROR(VLOOKUP($A496,'[6]Mo ta tinh luong - v6'!$B:$L,COLUMNS('[6]Mo ta tinh luong - v6'!$B$2:G496),0),0)</f>
        <v>0</v>
      </c>
      <c r="M496" s="366">
        <f>IFERROR(VLOOKUP($A496,'[6]Mo ta tinh luong - v6'!$B:$L,COLUMNS('[6]Mo ta tinh luong - v6'!$B$2:H496),0),0)</f>
        <v>0</v>
      </c>
      <c r="N496" s="366">
        <f>IFERROR(VLOOKUP($A496,'[6]Mo ta tinh luong - v6'!$B:$L,COLUMNS('[6]Mo ta tinh luong - v6'!$B$2:I496),0),0)</f>
        <v>0</v>
      </c>
      <c r="O496" s="366" t="s">
        <v>316</v>
      </c>
      <c r="P496" s="366" t="s">
        <v>95</v>
      </c>
    </row>
    <row r="497" spans="1:16">
      <c r="A497" s="366" t="s">
        <v>1107</v>
      </c>
      <c r="B497" s="366" t="s">
        <v>1108</v>
      </c>
      <c r="C497" s="366">
        <v>0</v>
      </c>
      <c r="D497" s="366" t="s">
        <v>28</v>
      </c>
      <c r="E497" s="366" t="str">
        <f t="shared" si="7"/>
        <v>HCM_SL_SSHOP_001</v>
      </c>
      <c r="F497" s="366">
        <f>IFERROR(VLOOKUP($A497,'[6]Mo ta tinh luong - v6'!$B:$L,COLUMNS('[6]Mo ta tinh luong - v6'!$B$2:J497),0),0)</f>
        <v>0</v>
      </c>
      <c r="G497" s="366">
        <f>IFERROR(VLOOKUP($A497,'[6]Mo ta tinh luong - v6'!$B:$L,COLUMNS('[6]Mo ta tinh luong - v6'!$B$2:B497),0),0)</f>
        <v>0</v>
      </c>
      <c r="H497" s="366">
        <f>IFERROR(VLOOKUP($A497,'[6]Mo ta tinh luong - v6'!$B:$L,COLUMNS('[6]Mo ta tinh luong - v6'!$B$2:C497),0),0)</f>
        <v>0</v>
      </c>
      <c r="I497" s="366">
        <f>IFERROR(VLOOKUP($A497,'[6]Mo ta tinh luong - v6'!$B:$L,COLUMNS('[6]Mo ta tinh luong - v6'!$B$2:D497),0),0)</f>
        <v>0</v>
      </c>
      <c r="J497" s="366">
        <f>IFERROR(VLOOKUP($A497,'[6]Mo ta tinh luong - v6'!$B:$L,COLUMNS('[6]Mo ta tinh luong - v6'!$B$2:E497),0),0)</f>
        <v>0</v>
      </c>
      <c r="K497" s="366">
        <f>IFERROR(VLOOKUP($A497,'[6]Mo ta tinh luong - v6'!$B:$L,COLUMNS('[6]Mo ta tinh luong - v6'!$B$2:F497),0),0)</f>
        <v>0</v>
      </c>
      <c r="L497" s="366">
        <f>IFERROR(VLOOKUP($A497,'[6]Mo ta tinh luong - v6'!$B:$L,COLUMNS('[6]Mo ta tinh luong - v6'!$B$2:G497),0),0)</f>
        <v>0</v>
      </c>
      <c r="M497" s="366">
        <f>IFERROR(VLOOKUP($A497,'[6]Mo ta tinh luong - v6'!$B:$L,COLUMNS('[6]Mo ta tinh luong - v6'!$B$2:H497),0),0)</f>
        <v>0</v>
      </c>
      <c r="N497" s="366">
        <f>IFERROR(VLOOKUP($A497,'[6]Mo ta tinh luong - v6'!$B:$L,COLUMNS('[6]Mo ta tinh luong - v6'!$B$2:I497),0),0)</f>
        <v>0</v>
      </c>
      <c r="O497" s="366" t="s">
        <v>316</v>
      </c>
      <c r="P497" s="366" t="s">
        <v>95</v>
      </c>
    </row>
    <row r="498" spans="1:16">
      <c r="A498" s="366" t="s">
        <v>1242</v>
      </c>
      <c r="B498" s="366" t="s">
        <v>1243</v>
      </c>
      <c r="C498" s="366">
        <v>0</v>
      </c>
      <c r="D498" s="366" t="s">
        <v>28</v>
      </c>
      <c r="E498" s="366" t="str">
        <f t="shared" si="7"/>
        <v>HCM_SL_SSHOP_002</v>
      </c>
      <c r="F498" s="366">
        <f>IFERROR(VLOOKUP($A498,'[6]Mo ta tinh luong - v6'!$B:$L,COLUMNS('[6]Mo ta tinh luong - v6'!$B$2:J498),0),0)</f>
        <v>0</v>
      </c>
      <c r="G498" s="366">
        <f>IFERROR(VLOOKUP($A498,'[6]Mo ta tinh luong - v6'!$B:$L,COLUMNS('[6]Mo ta tinh luong - v6'!$B$2:B498),0),0)</f>
        <v>0</v>
      </c>
      <c r="H498" s="366">
        <f>IFERROR(VLOOKUP($A498,'[6]Mo ta tinh luong - v6'!$B:$L,COLUMNS('[6]Mo ta tinh luong - v6'!$B$2:C498),0),0)</f>
        <v>0</v>
      </c>
      <c r="I498" s="366">
        <f>IFERROR(VLOOKUP($A498,'[6]Mo ta tinh luong - v6'!$B:$L,COLUMNS('[6]Mo ta tinh luong - v6'!$B$2:D498),0),0)</f>
        <v>0</v>
      </c>
      <c r="J498" s="366">
        <f>IFERROR(VLOOKUP($A498,'[6]Mo ta tinh luong - v6'!$B:$L,COLUMNS('[6]Mo ta tinh luong - v6'!$B$2:E498),0),0)</f>
        <v>0</v>
      </c>
      <c r="K498" s="366">
        <f>IFERROR(VLOOKUP($A498,'[6]Mo ta tinh luong - v6'!$B:$L,COLUMNS('[6]Mo ta tinh luong - v6'!$B$2:F498),0),0)</f>
        <v>0</v>
      </c>
      <c r="L498" s="366">
        <f>IFERROR(VLOOKUP($A498,'[6]Mo ta tinh luong - v6'!$B:$L,COLUMNS('[6]Mo ta tinh luong - v6'!$B$2:G498),0),0)</f>
        <v>0</v>
      </c>
      <c r="M498" s="366">
        <f>IFERROR(VLOOKUP($A498,'[6]Mo ta tinh luong - v6'!$B:$L,COLUMNS('[6]Mo ta tinh luong - v6'!$B$2:H498),0),0)</f>
        <v>0</v>
      </c>
      <c r="N498" s="366">
        <f>IFERROR(VLOOKUP($A498,'[6]Mo ta tinh luong - v6'!$B:$L,COLUMNS('[6]Mo ta tinh luong - v6'!$B$2:I498),0),0)</f>
        <v>0</v>
      </c>
      <c r="O498" s="366" t="s">
        <v>316</v>
      </c>
      <c r="P498" s="366" t="s">
        <v>95</v>
      </c>
    </row>
    <row r="499" spans="1:16">
      <c r="A499" s="366" t="s">
        <v>1109</v>
      </c>
      <c r="B499" s="366" t="s">
        <v>1110</v>
      </c>
      <c r="C499" s="366">
        <v>0</v>
      </c>
      <c r="D499" s="366" t="s">
        <v>28</v>
      </c>
      <c r="E499" s="366" t="str">
        <f t="shared" si="7"/>
        <v>HCM_SL_TBMNP_001</v>
      </c>
      <c r="F499" s="366">
        <f>IFERROR(VLOOKUP($A499,'[6]Mo ta tinh luong - v6'!$B:$L,COLUMNS('[6]Mo ta tinh luong - v6'!$B$2:J499),0),0)</f>
        <v>0</v>
      </c>
      <c r="G499" s="366">
        <f>IFERROR(VLOOKUP($A499,'[6]Mo ta tinh luong - v6'!$B:$L,COLUMNS('[6]Mo ta tinh luong - v6'!$B$2:B499),0),0)</f>
        <v>0</v>
      </c>
      <c r="H499" s="366">
        <f>IFERROR(VLOOKUP($A499,'[6]Mo ta tinh luong - v6'!$B:$L,COLUMNS('[6]Mo ta tinh luong - v6'!$B$2:C499),0),0)</f>
        <v>0</v>
      </c>
      <c r="I499" s="366">
        <f>IFERROR(VLOOKUP($A499,'[6]Mo ta tinh luong - v6'!$B:$L,COLUMNS('[6]Mo ta tinh luong - v6'!$B$2:D499),0),0)</f>
        <v>0</v>
      </c>
      <c r="J499" s="366">
        <f>IFERROR(VLOOKUP($A499,'[6]Mo ta tinh luong - v6'!$B:$L,COLUMNS('[6]Mo ta tinh luong - v6'!$B$2:E499),0),0)</f>
        <v>0</v>
      </c>
      <c r="K499" s="366">
        <f>IFERROR(VLOOKUP($A499,'[6]Mo ta tinh luong - v6'!$B:$L,COLUMNS('[6]Mo ta tinh luong - v6'!$B$2:F499),0),0)</f>
        <v>0</v>
      </c>
      <c r="L499" s="366">
        <f>IFERROR(VLOOKUP($A499,'[6]Mo ta tinh luong - v6'!$B:$L,COLUMNS('[6]Mo ta tinh luong - v6'!$B$2:G499),0),0)</f>
        <v>0</v>
      </c>
      <c r="M499" s="366">
        <f>IFERROR(VLOOKUP($A499,'[6]Mo ta tinh luong - v6'!$B:$L,COLUMNS('[6]Mo ta tinh luong - v6'!$B$2:H499),0),0)</f>
        <v>0</v>
      </c>
      <c r="N499" s="366">
        <f>IFERROR(VLOOKUP($A499,'[6]Mo ta tinh luong - v6'!$B:$L,COLUMNS('[6]Mo ta tinh luong - v6'!$B$2:I499),0),0)</f>
        <v>0</v>
      </c>
      <c r="O499" s="366" t="s">
        <v>316</v>
      </c>
      <c r="P499" s="366" t="s">
        <v>95</v>
      </c>
    </row>
    <row r="500" spans="1:16">
      <c r="A500" s="366" t="s">
        <v>1111</v>
      </c>
      <c r="B500" s="366" t="s">
        <v>1112</v>
      </c>
      <c r="C500" s="366">
        <v>0</v>
      </c>
      <c r="D500" s="366" t="s">
        <v>28</v>
      </c>
      <c r="E500" s="366" t="str">
        <f t="shared" si="7"/>
        <v>HCM_SL_TBPSC_001</v>
      </c>
      <c r="F500" s="366">
        <f>IFERROR(VLOOKUP($A500,'[6]Mo ta tinh luong - v6'!$B:$L,COLUMNS('[6]Mo ta tinh luong - v6'!$B$2:J500),0),0)</f>
        <v>0</v>
      </c>
      <c r="G500" s="366">
        <f>IFERROR(VLOOKUP($A500,'[6]Mo ta tinh luong - v6'!$B:$L,COLUMNS('[6]Mo ta tinh luong - v6'!$B$2:B500),0),0)</f>
        <v>0</v>
      </c>
      <c r="H500" s="366">
        <f>IFERROR(VLOOKUP($A500,'[6]Mo ta tinh luong - v6'!$B:$L,COLUMNS('[6]Mo ta tinh luong - v6'!$B$2:C500),0),0)</f>
        <v>0</v>
      </c>
      <c r="I500" s="366">
        <f>IFERROR(VLOOKUP($A500,'[6]Mo ta tinh luong - v6'!$B:$L,COLUMNS('[6]Mo ta tinh luong - v6'!$B$2:D500),0),0)</f>
        <v>0</v>
      </c>
      <c r="J500" s="366">
        <f>IFERROR(VLOOKUP($A500,'[6]Mo ta tinh luong - v6'!$B:$L,COLUMNS('[6]Mo ta tinh luong - v6'!$B$2:E500),0),0)</f>
        <v>0</v>
      </c>
      <c r="K500" s="366">
        <f>IFERROR(VLOOKUP($A500,'[6]Mo ta tinh luong - v6'!$B:$L,COLUMNS('[6]Mo ta tinh luong - v6'!$B$2:F500),0),0)</f>
        <v>0</v>
      </c>
      <c r="L500" s="366">
        <f>IFERROR(VLOOKUP($A500,'[6]Mo ta tinh luong - v6'!$B:$L,COLUMNS('[6]Mo ta tinh luong - v6'!$B$2:G500),0),0)</f>
        <v>0</v>
      </c>
      <c r="M500" s="366">
        <f>IFERROR(VLOOKUP($A500,'[6]Mo ta tinh luong - v6'!$B:$L,COLUMNS('[6]Mo ta tinh luong - v6'!$B$2:H500),0),0)</f>
        <v>0</v>
      </c>
      <c r="N500" s="366">
        <f>IFERROR(VLOOKUP($A500,'[6]Mo ta tinh luong - v6'!$B:$L,COLUMNS('[6]Mo ta tinh luong - v6'!$B$2:I500),0),0)</f>
        <v>0</v>
      </c>
      <c r="O500" s="366" t="s">
        <v>316</v>
      </c>
      <c r="P500" s="366" t="s">
        <v>95</v>
      </c>
    </row>
    <row r="501" spans="1:16">
      <c r="A501" s="366" t="s">
        <v>1113</v>
      </c>
      <c r="B501" s="366" t="s">
        <v>1114</v>
      </c>
      <c r="C501" s="366">
        <v>0</v>
      </c>
      <c r="D501" s="366" t="s">
        <v>17</v>
      </c>
      <c r="E501" s="366" t="str">
        <f t="shared" si="7"/>
        <v>HCM_SL_TNGOI_001</v>
      </c>
      <c r="F501" s="366">
        <f>IFERROR(VLOOKUP($A501,'[6]Mo ta tinh luong - v6'!$B:$L,COLUMNS('[6]Mo ta tinh luong - v6'!$B$2:J501),0),0)</f>
        <v>0</v>
      </c>
      <c r="G501" s="366">
        <f>IFERROR(VLOOKUP($A501,'[6]Mo ta tinh luong - v6'!$B:$L,COLUMNS('[6]Mo ta tinh luong - v6'!$B$2:B501),0),0)</f>
        <v>0</v>
      </c>
      <c r="H501" s="366">
        <f>IFERROR(VLOOKUP($A501,'[6]Mo ta tinh luong - v6'!$B:$L,COLUMNS('[6]Mo ta tinh luong - v6'!$B$2:C501),0),0)</f>
        <v>0</v>
      </c>
      <c r="I501" s="366">
        <f>IFERROR(VLOOKUP($A501,'[6]Mo ta tinh luong - v6'!$B:$L,COLUMNS('[6]Mo ta tinh luong - v6'!$B$2:D501),0),0)</f>
        <v>0</v>
      </c>
      <c r="J501" s="366">
        <f>IFERROR(VLOOKUP($A501,'[6]Mo ta tinh luong - v6'!$B:$L,COLUMNS('[6]Mo ta tinh luong - v6'!$B$2:E501),0),0)</f>
        <v>0</v>
      </c>
      <c r="K501" s="366">
        <f>IFERROR(VLOOKUP($A501,'[6]Mo ta tinh luong - v6'!$B:$L,COLUMNS('[6]Mo ta tinh luong - v6'!$B$2:F501),0),0)</f>
        <v>0</v>
      </c>
      <c r="L501" s="366">
        <f>IFERROR(VLOOKUP($A501,'[6]Mo ta tinh luong - v6'!$B:$L,COLUMNS('[6]Mo ta tinh luong - v6'!$B$2:G501),0),0)</f>
        <v>0</v>
      </c>
      <c r="M501" s="366">
        <f>IFERROR(VLOOKUP($A501,'[6]Mo ta tinh luong - v6'!$B:$L,COLUMNS('[6]Mo ta tinh luong - v6'!$B$2:H501),0),0)</f>
        <v>0</v>
      </c>
      <c r="N501" s="366">
        <f>IFERROR(VLOOKUP($A501,'[6]Mo ta tinh luong - v6'!$B:$L,COLUMNS('[6]Mo ta tinh luong - v6'!$B$2:I501),0),0)</f>
        <v>0</v>
      </c>
      <c r="O501" s="366" t="s">
        <v>316</v>
      </c>
      <c r="P501" s="366" t="s">
        <v>95</v>
      </c>
    </row>
    <row r="502" spans="1:16">
      <c r="A502" s="366" t="s">
        <v>1283</v>
      </c>
      <c r="B502" s="366" t="s">
        <v>1252</v>
      </c>
      <c r="C502" s="366" t="s">
        <v>1264</v>
      </c>
      <c r="D502" s="366" t="s">
        <v>405</v>
      </c>
      <c r="E502" s="366" t="str">
        <f t="shared" si="7"/>
        <v>HCM_SL_TNGOI_002</v>
      </c>
      <c r="F502" s="366">
        <f>IFERROR(VLOOKUP($A502,'[6]Mo ta tinh luong - v6'!$B:$L,COLUMNS('[6]Mo ta tinh luong - v6'!$B$2:J502),0),0)</f>
        <v>0</v>
      </c>
      <c r="G502" s="366">
        <f>IFERROR(VLOOKUP($A502,'[6]Mo ta tinh luong - v6'!$B:$L,COLUMNS('[6]Mo ta tinh luong - v6'!$B$2:B502),0),0)</f>
        <v>0</v>
      </c>
      <c r="H502" s="366">
        <f>IFERROR(VLOOKUP($A502,'[6]Mo ta tinh luong - v6'!$B:$L,COLUMNS('[6]Mo ta tinh luong - v6'!$B$2:C502),0),0)</f>
        <v>0</v>
      </c>
      <c r="I502" s="366">
        <f>IFERROR(VLOOKUP($A502,'[6]Mo ta tinh luong - v6'!$B:$L,COLUMNS('[6]Mo ta tinh luong - v6'!$B$2:D502),0),0)</f>
        <v>0</v>
      </c>
      <c r="J502" s="366">
        <f>IFERROR(VLOOKUP($A502,'[6]Mo ta tinh luong - v6'!$B:$L,COLUMNS('[6]Mo ta tinh luong - v6'!$B$2:E502),0),0)</f>
        <v>0</v>
      </c>
      <c r="K502" s="366">
        <f>IFERROR(VLOOKUP($A502,'[6]Mo ta tinh luong - v6'!$B:$L,COLUMNS('[6]Mo ta tinh luong - v6'!$B$2:F502),0),0)</f>
        <v>0</v>
      </c>
      <c r="L502" s="366">
        <f>IFERROR(VLOOKUP($A502,'[6]Mo ta tinh luong - v6'!$B:$L,COLUMNS('[6]Mo ta tinh luong - v6'!$B$2:G502),0),0)</f>
        <v>0</v>
      </c>
      <c r="M502" s="366">
        <f>IFERROR(VLOOKUP($A502,'[6]Mo ta tinh luong - v6'!$B:$L,COLUMNS('[6]Mo ta tinh luong - v6'!$B$2:H502),0),0)</f>
        <v>0</v>
      </c>
      <c r="N502" s="366">
        <f>IFERROR(VLOOKUP($A502,'[6]Mo ta tinh luong - v6'!$B:$L,COLUMNS('[6]Mo ta tinh luong - v6'!$B$2:I502),0),0)</f>
        <v>0</v>
      </c>
      <c r="O502" s="366" t="s">
        <v>316</v>
      </c>
      <c r="P502" s="366" t="s">
        <v>95</v>
      </c>
    </row>
    <row r="503" spans="1:16">
      <c r="A503" s="366" t="s">
        <v>342</v>
      </c>
      <c r="B503" s="366" t="s">
        <v>343</v>
      </c>
      <c r="C503" s="366">
        <v>0</v>
      </c>
      <c r="D503" s="366" t="s">
        <v>28</v>
      </c>
      <c r="E503" s="366" t="str">
        <f t="shared" si="7"/>
        <v>HCM_SL_TVNEW_001</v>
      </c>
      <c r="F503" s="366">
        <f>IFERROR(VLOOKUP($A503,'[6]Mo ta tinh luong - v6'!$B:$L,COLUMNS('[6]Mo ta tinh luong - v6'!$B$2:J503),0),0)</f>
        <v>0</v>
      </c>
      <c r="G503" s="366">
        <f>IFERROR(VLOOKUP($A503,'[6]Mo ta tinh luong - v6'!$B:$L,COLUMNS('[6]Mo ta tinh luong - v6'!$B$2:B503),0),0)</f>
        <v>0</v>
      </c>
      <c r="H503" s="366">
        <f>IFERROR(VLOOKUP($A503,'[6]Mo ta tinh luong - v6'!$B:$L,COLUMNS('[6]Mo ta tinh luong - v6'!$B$2:C503),0),0)</f>
        <v>0</v>
      </c>
      <c r="I503" s="366">
        <f>IFERROR(VLOOKUP($A503,'[6]Mo ta tinh luong - v6'!$B:$L,COLUMNS('[6]Mo ta tinh luong - v6'!$B$2:D503),0),0)</f>
        <v>0</v>
      </c>
      <c r="J503" s="366">
        <f>IFERROR(VLOOKUP($A503,'[6]Mo ta tinh luong - v6'!$B:$L,COLUMNS('[6]Mo ta tinh luong - v6'!$B$2:E503),0),0)</f>
        <v>0</v>
      </c>
      <c r="K503" s="366">
        <f>IFERROR(VLOOKUP($A503,'[6]Mo ta tinh luong - v6'!$B:$L,COLUMNS('[6]Mo ta tinh luong - v6'!$B$2:F503),0),0)</f>
        <v>0</v>
      </c>
      <c r="L503" s="366">
        <f>IFERROR(VLOOKUP($A503,'[6]Mo ta tinh luong - v6'!$B:$L,COLUMNS('[6]Mo ta tinh luong - v6'!$B$2:G503),0),0)</f>
        <v>0</v>
      </c>
      <c r="M503" s="366">
        <f>IFERROR(VLOOKUP($A503,'[6]Mo ta tinh luong - v6'!$B:$L,COLUMNS('[6]Mo ta tinh luong - v6'!$B$2:H503),0),0)</f>
        <v>0</v>
      </c>
      <c r="N503" s="366">
        <f>IFERROR(VLOOKUP($A503,'[6]Mo ta tinh luong - v6'!$B:$L,COLUMNS('[6]Mo ta tinh luong - v6'!$B$2:I503),0),0)</f>
        <v>0</v>
      </c>
      <c r="O503" s="366" t="s">
        <v>316</v>
      </c>
      <c r="P503" s="366" t="s">
        <v>95</v>
      </c>
    </row>
    <row r="504" spans="1:16">
      <c r="A504" s="366" t="s">
        <v>346</v>
      </c>
      <c r="B504" s="366" t="s">
        <v>347</v>
      </c>
      <c r="C504" s="366">
        <v>0</v>
      </c>
      <c r="D504" s="366" t="s">
        <v>28</v>
      </c>
      <c r="E504" s="366" t="str">
        <f t="shared" si="7"/>
        <v>HCM_SL_VNPTS_001</v>
      </c>
      <c r="F504" s="366">
        <f>IFERROR(VLOOKUP($A504,'[6]Mo ta tinh luong - v6'!$B:$L,COLUMNS('[6]Mo ta tinh luong - v6'!$B$2:J504),0),0)</f>
        <v>0</v>
      </c>
      <c r="G504" s="366">
        <f>IFERROR(VLOOKUP($A504,'[6]Mo ta tinh luong - v6'!$B:$L,COLUMNS('[6]Mo ta tinh luong - v6'!$B$2:B504),0),0)</f>
        <v>0</v>
      </c>
      <c r="H504" s="366">
        <f>IFERROR(VLOOKUP($A504,'[6]Mo ta tinh luong - v6'!$B:$L,COLUMNS('[6]Mo ta tinh luong - v6'!$B$2:C504),0),0)</f>
        <v>0</v>
      </c>
      <c r="I504" s="366">
        <f>IFERROR(VLOOKUP($A504,'[6]Mo ta tinh luong - v6'!$B:$L,COLUMNS('[6]Mo ta tinh luong - v6'!$B$2:D504),0),0)</f>
        <v>0</v>
      </c>
      <c r="J504" s="366">
        <f>IFERROR(VLOOKUP($A504,'[6]Mo ta tinh luong - v6'!$B:$L,COLUMNS('[6]Mo ta tinh luong - v6'!$B$2:E504),0),0)</f>
        <v>0</v>
      </c>
      <c r="K504" s="366">
        <f>IFERROR(VLOOKUP($A504,'[6]Mo ta tinh luong - v6'!$B:$L,COLUMNS('[6]Mo ta tinh luong - v6'!$B$2:F504),0),0)</f>
        <v>0</v>
      </c>
      <c r="L504" s="366">
        <f>IFERROR(VLOOKUP($A504,'[6]Mo ta tinh luong - v6'!$B:$L,COLUMNS('[6]Mo ta tinh luong - v6'!$B$2:G504),0),0)</f>
        <v>0</v>
      </c>
      <c r="M504" s="366">
        <f>IFERROR(VLOOKUP($A504,'[6]Mo ta tinh luong - v6'!$B:$L,COLUMNS('[6]Mo ta tinh luong - v6'!$B$2:H504),0),0)</f>
        <v>0</v>
      </c>
      <c r="N504" s="366">
        <f>IFERROR(VLOOKUP($A504,'[6]Mo ta tinh luong - v6'!$B:$L,COLUMNS('[6]Mo ta tinh luong - v6'!$B$2:I504),0),0)</f>
        <v>0</v>
      </c>
      <c r="O504" s="366" t="s">
        <v>316</v>
      </c>
      <c r="P504" s="366" t="s">
        <v>95</v>
      </c>
    </row>
    <row r="505" spans="1:16">
      <c r="A505" s="366" t="s">
        <v>1245</v>
      </c>
      <c r="B505" s="366" t="s">
        <v>293</v>
      </c>
      <c r="C505" s="366" t="s">
        <v>1264</v>
      </c>
      <c r="D505" s="366" t="s">
        <v>28</v>
      </c>
      <c r="E505" s="366" t="str">
        <f t="shared" si="7"/>
        <v>HCM_SL_VNPTT_001</v>
      </c>
      <c r="F505" s="366">
        <f>IFERROR(VLOOKUP($A505,'[6]Mo ta tinh luong - v6'!$B:$L,COLUMNS('[6]Mo ta tinh luong - v6'!$B$2:J505),0),0)</f>
        <v>0</v>
      </c>
      <c r="G505" s="366">
        <f>IFERROR(VLOOKUP($A505,'[6]Mo ta tinh luong - v6'!$B:$L,COLUMNS('[6]Mo ta tinh luong - v6'!$B$2:B505),0),0)</f>
        <v>0</v>
      </c>
      <c r="H505" s="366">
        <f>IFERROR(VLOOKUP($A505,'[6]Mo ta tinh luong - v6'!$B:$L,COLUMNS('[6]Mo ta tinh luong - v6'!$B$2:C505),0),0)</f>
        <v>0</v>
      </c>
      <c r="I505" s="366">
        <f>IFERROR(VLOOKUP($A505,'[6]Mo ta tinh luong - v6'!$B:$L,COLUMNS('[6]Mo ta tinh luong - v6'!$B$2:D505),0),0)</f>
        <v>0</v>
      </c>
      <c r="J505" s="366">
        <f>IFERROR(VLOOKUP($A505,'[6]Mo ta tinh luong - v6'!$B:$L,COLUMNS('[6]Mo ta tinh luong - v6'!$B$2:E505),0),0)</f>
        <v>0</v>
      </c>
      <c r="K505" s="366">
        <f>IFERROR(VLOOKUP($A505,'[6]Mo ta tinh luong - v6'!$B:$L,COLUMNS('[6]Mo ta tinh luong - v6'!$B$2:F505),0),0)</f>
        <v>0</v>
      </c>
      <c r="L505" s="366">
        <f>IFERROR(VLOOKUP($A505,'[6]Mo ta tinh luong - v6'!$B:$L,COLUMNS('[6]Mo ta tinh luong - v6'!$B$2:G505),0),0)</f>
        <v>0</v>
      </c>
      <c r="M505" s="366">
        <f>IFERROR(VLOOKUP($A505,'[6]Mo ta tinh luong - v6'!$B:$L,COLUMNS('[6]Mo ta tinh luong - v6'!$B$2:H505),0),0)</f>
        <v>0</v>
      </c>
      <c r="N505" s="366">
        <f>IFERROR(VLOOKUP($A505,'[6]Mo ta tinh luong - v6'!$B:$L,COLUMNS('[6]Mo ta tinh luong - v6'!$B$2:I505),0),0)</f>
        <v>0</v>
      </c>
      <c r="O505" s="366" t="s">
        <v>316</v>
      </c>
      <c r="P505" s="366" t="s">
        <v>95</v>
      </c>
    </row>
    <row r="506" spans="1:16">
      <c r="A506" s="366" t="s">
        <v>1246</v>
      </c>
      <c r="B506" s="366" t="s">
        <v>295</v>
      </c>
      <c r="C506" s="366" t="s">
        <v>1264</v>
      </c>
      <c r="D506" s="366" t="s">
        <v>28</v>
      </c>
      <c r="E506" s="366" t="str">
        <f t="shared" si="7"/>
        <v>HCM_SL_VNPTT_002</v>
      </c>
      <c r="F506" s="366">
        <f>IFERROR(VLOOKUP($A506,'[6]Mo ta tinh luong - v6'!$B:$L,COLUMNS('[6]Mo ta tinh luong - v6'!$B$2:J506),0),0)</f>
        <v>0</v>
      </c>
      <c r="G506" s="366">
        <f>IFERROR(VLOOKUP($A506,'[6]Mo ta tinh luong - v6'!$B:$L,COLUMNS('[6]Mo ta tinh luong - v6'!$B$2:B506),0),0)</f>
        <v>0</v>
      </c>
      <c r="H506" s="366">
        <f>IFERROR(VLOOKUP($A506,'[6]Mo ta tinh luong - v6'!$B:$L,COLUMNS('[6]Mo ta tinh luong - v6'!$B$2:C506),0),0)</f>
        <v>0</v>
      </c>
      <c r="I506" s="366">
        <f>IFERROR(VLOOKUP($A506,'[6]Mo ta tinh luong - v6'!$B:$L,COLUMNS('[6]Mo ta tinh luong - v6'!$B$2:D506),0),0)</f>
        <v>0</v>
      </c>
      <c r="J506" s="366">
        <f>IFERROR(VLOOKUP($A506,'[6]Mo ta tinh luong - v6'!$B:$L,COLUMNS('[6]Mo ta tinh luong - v6'!$B$2:E506),0),0)</f>
        <v>0</v>
      </c>
      <c r="K506" s="366">
        <f>IFERROR(VLOOKUP($A506,'[6]Mo ta tinh luong - v6'!$B:$L,COLUMNS('[6]Mo ta tinh luong - v6'!$B$2:F506),0),0)</f>
        <v>0</v>
      </c>
      <c r="L506" s="366">
        <f>IFERROR(VLOOKUP($A506,'[6]Mo ta tinh luong - v6'!$B:$L,COLUMNS('[6]Mo ta tinh luong - v6'!$B$2:G506),0),0)</f>
        <v>0</v>
      </c>
      <c r="M506" s="366">
        <f>IFERROR(VLOOKUP($A506,'[6]Mo ta tinh luong - v6'!$B:$L,COLUMNS('[6]Mo ta tinh luong - v6'!$B$2:H506),0),0)</f>
        <v>0</v>
      </c>
      <c r="N506" s="366">
        <f>IFERROR(VLOOKUP($A506,'[6]Mo ta tinh luong - v6'!$B:$L,COLUMNS('[6]Mo ta tinh luong - v6'!$B$2:I506),0),0)</f>
        <v>0</v>
      </c>
      <c r="O506" s="366" t="s">
        <v>316</v>
      </c>
      <c r="P506" s="366" t="s">
        <v>95</v>
      </c>
    </row>
    <row r="507" spans="1:16">
      <c r="A507" s="366" t="s">
        <v>1115</v>
      </c>
      <c r="B507" s="366" t="s">
        <v>1116</v>
      </c>
      <c r="C507" s="366">
        <v>0</v>
      </c>
      <c r="D507" s="366" t="s">
        <v>28</v>
      </c>
      <c r="E507" s="366" t="str">
        <f t="shared" si="7"/>
        <v>HCM_SL_ZZALO_001</v>
      </c>
      <c r="F507" s="366">
        <f>IFERROR(VLOOKUP($A507,'[6]Mo ta tinh luong - v6'!$B:$L,COLUMNS('[6]Mo ta tinh luong - v6'!$B$2:J507),0),0)</f>
        <v>0</v>
      </c>
      <c r="G507" s="366">
        <f>IFERROR(VLOOKUP($A507,'[6]Mo ta tinh luong - v6'!$B:$L,COLUMNS('[6]Mo ta tinh luong - v6'!$B$2:B507),0),0)</f>
        <v>0</v>
      </c>
      <c r="H507" s="366">
        <f>IFERROR(VLOOKUP($A507,'[6]Mo ta tinh luong - v6'!$B:$L,COLUMNS('[6]Mo ta tinh luong - v6'!$B$2:C507),0),0)</f>
        <v>0</v>
      </c>
      <c r="I507" s="366">
        <f>IFERROR(VLOOKUP($A507,'[6]Mo ta tinh luong - v6'!$B:$L,COLUMNS('[6]Mo ta tinh luong - v6'!$B$2:D507),0),0)</f>
        <v>0</v>
      </c>
      <c r="J507" s="366">
        <f>IFERROR(VLOOKUP($A507,'[6]Mo ta tinh luong - v6'!$B:$L,COLUMNS('[6]Mo ta tinh luong - v6'!$B$2:E507),0),0)</f>
        <v>0</v>
      </c>
      <c r="K507" s="366">
        <f>IFERROR(VLOOKUP($A507,'[6]Mo ta tinh luong - v6'!$B:$L,COLUMNS('[6]Mo ta tinh luong - v6'!$B$2:F507),0),0)</f>
        <v>0</v>
      </c>
      <c r="L507" s="366">
        <f>IFERROR(VLOOKUP($A507,'[6]Mo ta tinh luong - v6'!$B:$L,COLUMNS('[6]Mo ta tinh luong - v6'!$B$2:G507),0),0)</f>
        <v>0</v>
      </c>
      <c r="M507" s="366">
        <f>IFERROR(VLOOKUP($A507,'[6]Mo ta tinh luong - v6'!$B:$L,COLUMNS('[6]Mo ta tinh luong - v6'!$B$2:H507),0),0)</f>
        <v>0</v>
      </c>
      <c r="N507" s="366">
        <f>IFERROR(VLOOKUP($A507,'[6]Mo ta tinh luong - v6'!$B:$L,COLUMNS('[6]Mo ta tinh luong - v6'!$B$2:I507),0),0)</f>
        <v>0</v>
      </c>
      <c r="O507" s="366" t="s">
        <v>316</v>
      </c>
      <c r="P507" s="366" t="s">
        <v>95</v>
      </c>
    </row>
    <row r="508" spans="1:16">
      <c r="A508" s="366" t="s">
        <v>1117</v>
      </c>
      <c r="B508" s="366" t="s">
        <v>1118</v>
      </c>
      <c r="C508" s="366">
        <v>0</v>
      </c>
      <c r="D508" s="366" t="s">
        <v>28</v>
      </c>
      <c r="E508" s="366" t="str">
        <f t="shared" si="7"/>
        <v>HCM_SL_ZZALO_002</v>
      </c>
      <c r="F508" s="366">
        <f>IFERROR(VLOOKUP($A508,'[6]Mo ta tinh luong - v6'!$B:$L,COLUMNS('[6]Mo ta tinh luong - v6'!$B$2:J508),0),0)</f>
        <v>0</v>
      </c>
      <c r="G508" s="366">
        <f>IFERROR(VLOOKUP($A508,'[6]Mo ta tinh luong - v6'!$B:$L,COLUMNS('[6]Mo ta tinh luong - v6'!$B$2:B508),0),0)</f>
        <v>0</v>
      </c>
      <c r="H508" s="366">
        <f>IFERROR(VLOOKUP($A508,'[6]Mo ta tinh luong - v6'!$B:$L,COLUMNS('[6]Mo ta tinh luong - v6'!$B$2:C508),0),0)</f>
        <v>0</v>
      </c>
      <c r="I508" s="366">
        <f>IFERROR(VLOOKUP($A508,'[6]Mo ta tinh luong - v6'!$B:$L,COLUMNS('[6]Mo ta tinh luong - v6'!$B$2:D508),0),0)</f>
        <v>0</v>
      </c>
      <c r="J508" s="366">
        <f>IFERROR(VLOOKUP($A508,'[6]Mo ta tinh luong - v6'!$B:$L,COLUMNS('[6]Mo ta tinh luong - v6'!$B$2:E508),0),0)</f>
        <v>0</v>
      </c>
      <c r="K508" s="366">
        <f>IFERROR(VLOOKUP($A508,'[6]Mo ta tinh luong - v6'!$B:$L,COLUMNS('[6]Mo ta tinh luong - v6'!$B$2:F508),0),0)</f>
        <v>0</v>
      </c>
      <c r="L508" s="366">
        <f>IFERROR(VLOOKUP($A508,'[6]Mo ta tinh luong - v6'!$B:$L,COLUMNS('[6]Mo ta tinh luong - v6'!$B$2:G508),0),0)</f>
        <v>0</v>
      </c>
      <c r="M508" s="366">
        <f>IFERROR(VLOOKUP($A508,'[6]Mo ta tinh luong - v6'!$B:$L,COLUMNS('[6]Mo ta tinh luong - v6'!$B$2:H508),0),0)</f>
        <v>0</v>
      </c>
      <c r="N508" s="366">
        <f>IFERROR(VLOOKUP($A508,'[6]Mo ta tinh luong - v6'!$B:$L,COLUMNS('[6]Mo ta tinh luong - v6'!$B$2:I508),0),0)</f>
        <v>0</v>
      </c>
      <c r="O508" s="366" t="s">
        <v>316</v>
      </c>
      <c r="P508" s="366" t="s">
        <v>95</v>
      </c>
    </row>
    <row r="509" spans="1:16">
      <c r="A509" s="366" t="s">
        <v>99</v>
      </c>
      <c r="B509" s="366" t="s">
        <v>96</v>
      </c>
      <c r="C509" s="366">
        <v>0</v>
      </c>
      <c r="D509" s="366" t="s">
        <v>28</v>
      </c>
      <c r="E509" s="366" t="str">
        <f t="shared" si="7"/>
        <v>HCM_SL_ZZALO_003</v>
      </c>
      <c r="F509" s="366">
        <f>IFERROR(VLOOKUP($A509,'[6]Mo ta tinh luong - v6'!$B:$L,COLUMNS('[6]Mo ta tinh luong - v6'!$B$2:J509),0),0)</f>
        <v>0</v>
      </c>
      <c r="G509" s="366">
        <f>IFERROR(VLOOKUP($A509,'[6]Mo ta tinh luong - v6'!$B:$L,COLUMNS('[6]Mo ta tinh luong - v6'!$B$2:B509),0),0)</f>
        <v>0</v>
      </c>
      <c r="H509" s="366">
        <f>IFERROR(VLOOKUP($A509,'[6]Mo ta tinh luong - v6'!$B:$L,COLUMNS('[6]Mo ta tinh luong - v6'!$B$2:C509),0),0)</f>
        <v>0</v>
      </c>
      <c r="I509" s="366">
        <f>IFERROR(VLOOKUP($A509,'[6]Mo ta tinh luong - v6'!$B:$L,COLUMNS('[6]Mo ta tinh luong - v6'!$B$2:D509),0),0)</f>
        <v>0</v>
      </c>
      <c r="J509" s="366">
        <f>IFERROR(VLOOKUP($A509,'[6]Mo ta tinh luong - v6'!$B:$L,COLUMNS('[6]Mo ta tinh luong - v6'!$B$2:E509),0),0)</f>
        <v>0</v>
      </c>
      <c r="K509" s="366">
        <f>IFERROR(VLOOKUP($A509,'[6]Mo ta tinh luong - v6'!$B:$L,COLUMNS('[6]Mo ta tinh luong - v6'!$B$2:F509),0),0)</f>
        <v>0</v>
      </c>
      <c r="L509" s="366">
        <f>IFERROR(VLOOKUP($A509,'[6]Mo ta tinh luong - v6'!$B:$L,COLUMNS('[6]Mo ta tinh luong - v6'!$B$2:G509),0),0)</f>
        <v>0</v>
      </c>
      <c r="M509" s="366">
        <f>IFERROR(VLOOKUP($A509,'[6]Mo ta tinh luong - v6'!$B:$L,COLUMNS('[6]Mo ta tinh luong - v6'!$B$2:H509),0),0)</f>
        <v>0</v>
      </c>
      <c r="N509" s="366">
        <f>IFERROR(VLOOKUP($A509,'[6]Mo ta tinh luong - v6'!$B:$L,COLUMNS('[6]Mo ta tinh luong - v6'!$B$2:I509),0),0)</f>
        <v>0</v>
      </c>
      <c r="O509" s="366" t="s">
        <v>316</v>
      </c>
      <c r="P509" s="366" t="s">
        <v>95</v>
      </c>
    </row>
    <row r="510" spans="1:16">
      <c r="A510" s="366" t="s">
        <v>1119</v>
      </c>
      <c r="B510" s="366" t="s">
        <v>1120</v>
      </c>
      <c r="C510" s="366">
        <v>0</v>
      </c>
      <c r="D510" s="366" t="s">
        <v>28</v>
      </c>
      <c r="E510" s="366" t="str">
        <f t="shared" si="7"/>
        <v>HCM_SL_ZZALO_004</v>
      </c>
      <c r="F510" s="366">
        <f>IFERROR(VLOOKUP($A510,'[6]Mo ta tinh luong - v6'!$B:$L,COLUMNS('[6]Mo ta tinh luong - v6'!$B$2:J510),0),0)</f>
        <v>0</v>
      </c>
      <c r="G510" s="366">
        <f>IFERROR(VLOOKUP($A510,'[6]Mo ta tinh luong - v6'!$B:$L,COLUMNS('[6]Mo ta tinh luong - v6'!$B$2:B510),0),0)</f>
        <v>0</v>
      </c>
      <c r="H510" s="366">
        <f>IFERROR(VLOOKUP($A510,'[6]Mo ta tinh luong - v6'!$B:$L,COLUMNS('[6]Mo ta tinh luong - v6'!$B$2:C510),0),0)</f>
        <v>0</v>
      </c>
      <c r="I510" s="366">
        <f>IFERROR(VLOOKUP($A510,'[6]Mo ta tinh luong - v6'!$B:$L,COLUMNS('[6]Mo ta tinh luong - v6'!$B$2:D510),0),0)</f>
        <v>0</v>
      </c>
      <c r="J510" s="366">
        <f>IFERROR(VLOOKUP($A510,'[6]Mo ta tinh luong - v6'!$B:$L,COLUMNS('[6]Mo ta tinh luong - v6'!$B$2:E510),0),0)</f>
        <v>0</v>
      </c>
      <c r="K510" s="366">
        <f>IFERROR(VLOOKUP($A510,'[6]Mo ta tinh luong - v6'!$B:$L,COLUMNS('[6]Mo ta tinh luong - v6'!$B$2:F510),0),0)</f>
        <v>0</v>
      </c>
      <c r="L510" s="366">
        <f>IFERROR(VLOOKUP($A510,'[6]Mo ta tinh luong - v6'!$B:$L,COLUMNS('[6]Mo ta tinh luong - v6'!$B$2:G510),0),0)</f>
        <v>0</v>
      </c>
      <c r="M510" s="366">
        <f>IFERROR(VLOOKUP($A510,'[6]Mo ta tinh luong - v6'!$B:$L,COLUMNS('[6]Mo ta tinh luong - v6'!$B$2:H510),0),0)</f>
        <v>0</v>
      </c>
      <c r="N510" s="366">
        <f>IFERROR(VLOOKUP($A510,'[6]Mo ta tinh luong - v6'!$B:$L,COLUMNS('[6]Mo ta tinh luong - v6'!$B$2:I510),0),0)</f>
        <v>0</v>
      </c>
      <c r="O510" s="366" t="s">
        <v>316</v>
      </c>
      <c r="P510" s="366" t="s">
        <v>95</v>
      </c>
    </row>
    <row r="511" spans="1:16">
      <c r="A511" s="366" t="s">
        <v>241</v>
      </c>
      <c r="B511" s="366" t="s">
        <v>240</v>
      </c>
      <c r="C511" s="366" t="s">
        <v>1264</v>
      </c>
      <c r="D511" s="366" t="s">
        <v>28</v>
      </c>
      <c r="E511" s="366" t="str">
        <f t="shared" si="7"/>
        <v>HCM_SL_ZZALO_005</v>
      </c>
      <c r="F511" s="366">
        <f>IFERROR(VLOOKUP($A511,'[6]Mo ta tinh luong - v6'!$B:$L,COLUMNS('[6]Mo ta tinh luong - v6'!$B$2:J511),0),0)</f>
        <v>0</v>
      </c>
      <c r="G511" s="366">
        <f>IFERROR(VLOOKUP($A511,'[6]Mo ta tinh luong - v6'!$B:$L,COLUMNS('[6]Mo ta tinh luong - v6'!$B$2:B511),0),0)</f>
        <v>0</v>
      </c>
      <c r="H511" s="366">
        <f>IFERROR(VLOOKUP($A511,'[6]Mo ta tinh luong - v6'!$B:$L,COLUMNS('[6]Mo ta tinh luong - v6'!$B$2:C511),0),0)</f>
        <v>0</v>
      </c>
      <c r="I511" s="366">
        <f>IFERROR(VLOOKUP($A511,'[6]Mo ta tinh luong - v6'!$B:$L,COLUMNS('[6]Mo ta tinh luong - v6'!$B$2:D511),0),0)</f>
        <v>0</v>
      </c>
      <c r="J511" s="366">
        <f>IFERROR(VLOOKUP($A511,'[6]Mo ta tinh luong - v6'!$B:$L,COLUMNS('[6]Mo ta tinh luong - v6'!$B$2:E511),0),0)</f>
        <v>0</v>
      </c>
      <c r="K511" s="366">
        <f>IFERROR(VLOOKUP($A511,'[6]Mo ta tinh luong - v6'!$B:$L,COLUMNS('[6]Mo ta tinh luong - v6'!$B$2:F511),0),0)</f>
        <v>0</v>
      </c>
      <c r="L511" s="366">
        <f>IFERROR(VLOOKUP($A511,'[6]Mo ta tinh luong - v6'!$B:$L,COLUMNS('[6]Mo ta tinh luong - v6'!$B$2:G511),0),0)</f>
        <v>0</v>
      </c>
      <c r="M511" s="366">
        <f>IFERROR(VLOOKUP($A511,'[6]Mo ta tinh luong - v6'!$B:$L,COLUMNS('[6]Mo ta tinh luong - v6'!$B$2:H511),0),0)</f>
        <v>0</v>
      </c>
      <c r="N511" s="366">
        <f>IFERROR(VLOOKUP($A511,'[6]Mo ta tinh luong - v6'!$B:$L,COLUMNS('[6]Mo ta tinh luong - v6'!$B$2:I511),0),0)</f>
        <v>0</v>
      </c>
      <c r="O511" s="366" t="s">
        <v>316</v>
      </c>
      <c r="P511" s="366" t="s">
        <v>95</v>
      </c>
    </row>
    <row r="512" spans="1:16">
      <c r="A512" s="366" t="s">
        <v>166</v>
      </c>
      <c r="B512" s="366" t="s">
        <v>1121</v>
      </c>
      <c r="C512" s="366">
        <v>0</v>
      </c>
      <c r="D512" s="366" t="s">
        <v>28</v>
      </c>
      <c r="E512" s="366" t="str">
        <f t="shared" si="7"/>
        <v>HCM_TB_ADDON_001</v>
      </c>
      <c r="F512" s="366">
        <f>IFERROR(VLOOKUP($A512,'[6]Mo ta tinh luong - v6'!$B:$L,COLUMNS('[6]Mo ta tinh luong - v6'!$B$2:J512),0),0)</f>
        <v>0</v>
      </c>
      <c r="G512" s="366">
        <f>IFERROR(VLOOKUP($A512,'[6]Mo ta tinh luong - v6'!$B:$L,COLUMNS('[6]Mo ta tinh luong - v6'!$B$2:B512),0),0)</f>
        <v>0</v>
      </c>
      <c r="H512" s="366">
        <f>IFERROR(VLOOKUP($A512,'[6]Mo ta tinh luong - v6'!$B:$L,COLUMNS('[6]Mo ta tinh luong - v6'!$B$2:C512),0),0)</f>
        <v>0</v>
      </c>
      <c r="I512" s="366">
        <f>IFERROR(VLOOKUP($A512,'[6]Mo ta tinh luong - v6'!$B:$L,COLUMNS('[6]Mo ta tinh luong - v6'!$B$2:D512),0),0)</f>
        <v>0</v>
      </c>
      <c r="J512" s="366">
        <f>IFERROR(VLOOKUP($A512,'[6]Mo ta tinh luong - v6'!$B:$L,COLUMNS('[6]Mo ta tinh luong - v6'!$B$2:E512),0),0)</f>
        <v>0</v>
      </c>
      <c r="K512" s="366">
        <f>IFERROR(VLOOKUP($A512,'[6]Mo ta tinh luong - v6'!$B:$L,COLUMNS('[6]Mo ta tinh luong - v6'!$B$2:F512),0),0)</f>
        <v>0</v>
      </c>
      <c r="L512" s="366">
        <f>IFERROR(VLOOKUP($A512,'[6]Mo ta tinh luong - v6'!$B:$L,COLUMNS('[6]Mo ta tinh luong - v6'!$B$2:G512),0),0)</f>
        <v>0</v>
      </c>
      <c r="M512" s="366">
        <f>IFERROR(VLOOKUP($A512,'[6]Mo ta tinh luong - v6'!$B:$L,COLUMNS('[6]Mo ta tinh luong - v6'!$B$2:H512),0),0)</f>
        <v>0</v>
      </c>
      <c r="N512" s="366">
        <f>IFERROR(VLOOKUP($A512,'[6]Mo ta tinh luong - v6'!$B:$L,COLUMNS('[6]Mo ta tinh luong - v6'!$B$2:I512),0),0)</f>
        <v>0</v>
      </c>
      <c r="O512" s="366" t="s">
        <v>316</v>
      </c>
      <c r="P512" s="366" t="s">
        <v>95</v>
      </c>
    </row>
    <row r="513" spans="1:16">
      <c r="A513" s="366" t="s">
        <v>1122</v>
      </c>
      <c r="B513" s="366" t="s">
        <v>1123</v>
      </c>
      <c r="C513" s="366">
        <v>0</v>
      </c>
      <c r="D513" s="366" t="s">
        <v>28</v>
      </c>
      <c r="E513" s="366" t="str">
        <f t="shared" si="7"/>
        <v>HCM_TB_APPBH_001</v>
      </c>
      <c r="F513" s="366">
        <f>IFERROR(VLOOKUP($A513,'[6]Mo ta tinh luong - v6'!$B:$L,COLUMNS('[6]Mo ta tinh luong - v6'!$B$2:J513),0),0)</f>
        <v>0</v>
      </c>
      <c r="G513" s="366">
        <f>IFERROR(VLOOKUP($A513,'[6]Mo ta tinh luong - v6'!$B:$L,COLUMNS('[6]Mo ta tinh luong - v6'!$B$2:B513),0),0)</f>
        <v>0</v>
      </c>
      <c r="H513" s="366">
        <f>IFERROR(VLOOKUP($A513,'[6]Mo ta tinh luong - v6'!$B:$L,COLUMNS('[6]Mo ta tinh luong - v6'!$B$2:C513),0),0)</f>
        <v>0</v>
      </c>
      <c r="I513" s="366">
        <f>IFERROR(VLOOKUP($A513,'[6]Mo ta tinh luong - v6'!$B:$L,COLUMNS('[6]Mo ta tinh luong - v6'!$B$2:D513),0),0)</f>
        <v>0</v>
      </c>
      <c r="J513" s="366">
        <f>IFERROR(VLOOKUP($A513,'[6]Mo ta tinh luong - v6'!$B:$L,COLUMNS('[6]Mo ta tinh luong - v6'!$B$2:E513),0),0)</f>
        <v>0</v>
      </c>
      <c r="K513" s="366">
        <f>IFERROR(VLOOKUP($A513,'[6]Mo ta tinh luong - v6'!$B:$L,COLUMNS('[6]Mo ta tinh luong - v6'!$B$2:F513),0),0)</f>
        <v>0</v>
      </c>
      <c r="L513" s="366">
        <f>IFERROR(VLOOKUP($A513,'[6]Mo ta tinh luong - v6'!$B:$L,COLUMNS('[6]Mo ta tinh luong - v6'!$B$2:G513),0),0)</f>
        <v>0</v>
      </c>
      <c r="M513" s="366">
        <f>IFERROR(VLOOKUP($A513,'[6]Mo ta tinh luong - v6'!$B:$L,COLUMNS('[6]Mo ta tinh luong - v6'!$B$2:H513),0),0)</f>
        <v>0</v>
      </c>
      <c r="N513" s="366">
        <f>IFERROR(VLOOKUP($A513,'[6]Mo ta tinh luong - v6'!$B:$L,COLUMNS('[6]Mo ta tinh luong - v6'!$B$2:I513),0),0)</f>
        <v>0</v>
      </c>
      <c r="O513" s="366" t="s">
        <v>316</v>
      </c>
      <c r="P513" s="366" t="s">
        <v>95</v>
      </c>
    </row>
    <row r="514" spans="1:16">
      <c r="A514" s="366" t="s">
        <v>1124</v>
      </c>
      <c r="B514" s="366" t="s">
        <v>1125</v>
      </c>
      <c r="C514" s="366">
        <v>0</v>
      </c>
      <c r="D514" s="366" t="s">
        <v>28</v>
      </c>
      <c r="E514" s="366" t="str">
        <f t="shared" si="7"/>
        <v>HCM_TB_APPBH_002</v>
      </c>
      <c r="F514" s="366">
        <f>IFERROR(VLOOKUP($A514,'[6]Mo ta tinh luong - v6'!$B:$L,COLUMNS('[6]Mo ta tinh luong - v6'!$B$2:J514),0),0)</f>
        <v>0</v>
      </c>
      <c r="G514" s="366">
        <f>IFERROR(VLOOKUP($A514,'[6]Mo ta tinh luong - v6'!$B:$L,COLUMNS('[6]Mo ta tinh luong - v6'!$B$2:B514),0),0)</f>
        <v>0</v>
      </c>
      <c r="H514" s="366">
        <f>IFERROR(VLOOKUP($A514,'[6]Mo ta tinh luong - v6'!$B:$L,COLUMNS('[6]Mo ta tinh luong - v6'!$B$2:C514),0),0)</f>
        <v>0</v>
      </c>
      <c r="I514" s="366">
        <f>IFERROR(VLOOKUP($A514,'[6]Mo ta tinh luong - v6'!$B:$L,COLUMNS('[6]Mo ta tinh luong - v6'!$B$2:D514),0),0)</f>
        <v>0</v>
      </c>
      <c r="J514" s="366">
        <f>IFERROR(VLOOKUP($A514,'[6]Mo ta tinh luong - v6'!$B:$L,COLUMNS('[6]Mo ta tinh luong - v6'!$B$2:E514),0),0)</f>
        <v>0</v>
      </c>
      <c r="K514" s="366">
        <f>IFERROR(VLOOKUP($A514,'[6]Mo ta tinh luong - v6'!$B:$L,COLUMNS('[6]Mo ta tinh luong - v6'!$B$2:F514),0),0)</f>
        <v>0</v>
      </c>
      <c r="L514" s="366">
        <f>IFERROR(VLOOKUP($A514,'[6]Mo ta tinh luong - v6'!$B:$L,COLUMNS('[6]Mo ta tinh luong - v6'!$B$2:G514),0),0)</f>
        <v>0</v>
      </c>
      <c r="M514" s="366">
        <f>IFERROR(VLOOKUP($A514,'[6]Mo ta tinh luong - v6'!$B:$L,COLUMNS('[6]Mo ta tinh luong - v6'!$B$2:H514),0),0)</f>
        <v>0</v>
      </c>
      <c r="N514" s="366">
        <f>IFERROR(VLOOKUP($A514,'[6]Mo ta tinh luong - v6'!$B:$L,COLUMNS('[6]Mo ta tinh luong - v6'!$B$2:I514),0),0)</f>
        <v>0</v>
      </c>
      <c r="O514" s="366" t="s">
        <v>316</v>
      </c>
      <c r="P514" s="366" t="s">
        <v>95</v>
      </c>
    </row>
    <row r="515" spans="1:16">
      <c r="A515" s="366" t="s">
        <v>117</v>
      </c>
      <c r="B515" s="366" t="s">
        <v>116</v>
      </c>
      <c r="C515" s="366" t="s">
        <v>1264</v>
      </c>
      <c r="D515" s="366" t="s">
        <v>326</v>
      </c>
      <c r="E515" s="366" t="str">
        <f t="shared" ref="E515:E578" si="8">A515</f>
        <v>HCM_TB_APPBH_003</v>
      </c>
      <c r="F515" s="366">
        <f>IFERROR(VLOOKUP($A515,'[6]Mo ta tinh luong - v6'!$B:$L,COLUMNS('[6]Mo ta tinh luong - v6'!$B$2:J515),0),0)</f>
        <v>31</v>
      </c>
      <c r="G515" s="366" t="str">
        <f>IFERROR(VLOOKUP($A515,'[6]Mo ta tinh luong - v6'!$B:$L,COLUMNS('[6]Mo ta tinh luong - v6'!$B$2:B515),0),0)</f>
        <v>HCM_TB_APPBH_003</v>
      </c>
      <c r="H515" s="366" t="str">
        <f>IFERROR(VLOOKUP($A515,'[6]Mo ta tinh luong - v6'!$B:$L,COLUMNS('[6]Mo ta tinh luong - v6'!$B$2:C515),0),0)</f>
        <v>Số lượng Khách hàng VNPT Pay/Mobile Money phát triển mới</v>
      </c>
      <c r="I515" s="366" t="str">
        <f>IFERROR(VLOOKUP($A515,'[6]Mo ta tinh luong - v6'!$B:$L,COLUMNS('[6]Mo ta tinh luong - v6'!$B$2:D515),0),0)</f>
        <v>QLĐB, Tổ Trưởng QLĐB,
TT+NV OB/Telesale,NV OBTiếp thị
, TT+NV KDOL,
PGĐ BHKV,CHT+GDV, TT+NV KDĐB, QLĐB</v>
      </c>
      <c r="J515" s="366" t="str">
        <f>IFERROR(VLOOKUP($A515,'[6]Mo ta tinh luong - v6'!$B:$L,COLUMNS('[6]Mo ta tinh luong - v6'!$B$2:E515),0),0)</f>
        <v>Quang Học</v>
      </c>
      <c r="K515" s="366" t="str">
        <f>IFERROR(VLOOKUP($A515,'[6]Mo ta tinh luong - v6'!$B:$L,COLUMNS('[6]Mo ta tinh luong - v6'!$B$2:F515),0),0)</f>
        <v>P.NVC - Bạch Thảo</v>
      </c>
      <c r="L515" s="366" t="str">
        <f>IFERROR(VLOOKUP($A515,'[6]Mo ta tinh luong - v6'!$B:$L,COLUMNS('[6]Mo ta tinh luong - v6'!$B$2:G515),0),0)</f>
        <v>ID 511 - Lọai BC: Đăng ký CSKH - CNKN - Phát triển mới</v>
      </c>
      <c r="M515" s="366" t="str">
        <f>IFERROR(VLOOKUP($A515,'[6]Mo ta tinh luong - v6'!$B:$L,COLUMNS('[6]Mo ta tinh luong - v6'!$B$2:H515),0),0)</f>
        <v>Có cài đặt trong tháng và có nhập mã giới thiêu HRM của nhân viên, nếu có 1 trong 2 được cài đặt là tính 1, nếu 2 ví cùng cài đặt trong 1 tháng vẫn tính 1</v>
      </c>
      <c r="N515" s="366" t="str">
        <f>IFERROR(VLOOKUP($A515,'[6]Mo ta tinh luong - v6'!$B:$L,COLUMNS('[6]Mo ta tinh luong - v6'!$B$2:I515),0),0)</f>
        <v xml:space="preserve">Lấy dữ liệu chi tiết từ Media, PKTNV tập hợp vào dữ liệu và tính toán các vị trí, cập nhật bảng lương
</v>
      </c>
      <c r="O515" s="366" t="s">
        <v>316</v>
      </c>
      <c r="P515" s="366" t="s">
        <v>95</v>
      </c>
    </row>
    <row r="516" spans="1:16">
      <c r="A516" s="366" t="s">
        <v>1126</v>
      </c>
      <c r="B516" s="366" t="s">
        <v>1127</v>
      </c>
      <c r="C516" s="366">
        <v>0</v>
      </c>
      <c r="D516" s="366" t="s">
        <v>28</v>
      </c>
      <c r="E516" s="366" t="str">
        <f t="shared" si="8"/>
        <v>HCM_TB_APPBH_003_OLD</v>
      </c>
      <c r="F516" s="366">
        <f>IFERROR(VLOOKUP($A516,'[6]Mo ta tinh luong - v6'!$B:$L,COLUMNS('[6]Mo ta tinh luong - v6'!$B$2:J516),0),0)</f>
        <v>0</v>
      </c>
      <c r="G516" s="366">
        <f>IFERROR(VLOOKUP($A516,'[6]Mo ta tinh luong - v6'!$B:$L,COLUMNS('[6]Mo ta tinh luong - v6'!$B$2:B516),0),0)</f>
        <v>0</v>
      </c>
      <c r="H516" s="366">
        <f>IFERROR(VLOOKUP($A516,'[6]Mo ta tinh luong - v6'!$B:$L,COLUMNS('[6]Mo ta tinh luong - v6'!$B$2:C516),0),0)</f>
        <v>0</v>
      </c>
      <c r="I516" s="366">
        <f>IFERROR(VLOOKUP($A516,'[6]Mo ta tinh luong - v6'!$B:$L,COLUMNS('[6]Mo ta tinh luong - v6'!$B$2:D516),0),0)</f>
        <v>0</v>
      </c>
      <c r="J516" s="366">
        <f>IFERROR(VLOOKUP($A516,'[6]Mo ta tinh luong - v6'!$B:$L,COLUMNS('[6]Mo ta tinh luong - v6'!$B$2:E516),0),0)</f>
        <v>0</v>
      </c>
      <c r="K516" s="366">
        <f>IFERROR(VLOOKUP($A516,'[6]Mo ta tinh luong - v6'!$B:$L,COLUMNS('[6]Mo ta tinh luong - v6'!$B$2:F516),0),0)</f>
        <v>0</v>
      </c>
      <c r="L516" s="366">
        <f>IFERROR(VLOOKUP($A516,'[6]Mo ta tinh luong - v6'!$B:$L,COLUMNS('[6]Mo ta tinh luong - v6'!$B$2:G516),0),0)</f>
        <v>0</v>
      </c>
      <c r="M516" s="366">
        <f>IFERROR(VLOOKUP($A516,'[6]Mo ta tinh luong - v6'!$B:$L,COLUMNS('[6]Mo ta tinh luong - v6'!$B$2:H516),0),0)</f>
        <v>0</v>
      </c>
      <c r="N516" s="366">
        <f>IFERROR(VLOOKUP($A516,'[6]Mo ta tinh luong - v6'!$B:$L,COLUMNS('[6]Mo ta tinh luong - v6'!$B$2:I516),0),0)</f>
        <v>0</v>
      </c>
      <c r="O516" s="366" t="s">
        <v>316</v>
      </c>
      <c r="P516" s="366" t="s">
        <v>95</v>
      </c>
    </row>
    <row r="517" spans="1:16">
      <c r="A517" s="366" t="s">
        <v>119</v>
      </c>
      <c r="B517" s="366" t="s">
        <v>118</v>
      </c>
      <c r="C517" s="366">
        <v>0</v>
      </c>
      <c r="D517" s="366" t="s">
        <v>326</v>
      </c>
      <c r="E517" s="366" t="str">
        <f t="shared" si="8"/>
        <v>HCM_TB_APPBH_004</v>
      </c>
      <c r="F517" s="366">
        <f>IFERROR(VLOOKUP($A517,'[6]Mo ta tinh luong - v6'!$B:$L,COLUMNS('[6]Mo ta tinh luong - v6'!$B$2:J517),0),0)</f>
        <v>32</v>
      </c>
      <c r="G517" s="366" t="str">
        <f>IFERROR(VLOOKUP($A517,'[6]Mo ta tinh luong - v6'!$B:$L,COLUMNS('[6]Mo ta tinh luong - v6'!$B$2:B517),0),0)</f>
        <v>HCM_TB_APPBH_004</v>
      </c>
      <c r="H517" s="366" t="str">
        <f>IFERROR(VLOOKUP($A517,'[6]Mo ta tinh luong - v6'!$B:$L,COLUMNS('[6]Mo ta tinh luong - v6'!$B$2:C517),0),0)</f>
        <v>Số lượng Khách hàng VNPT Pay/Mobile Money phát sinh giao dịch (PSGD)</v>
      </c>
      <c r="I517" s="366">
        <f>IFERROR(VLOOKUP($A517,'[6]Mo ta tinh luong - v6'!$B:$L,COLUMNS('[6]Mo ta tinh luong - v6'!$B$2:D517),0),0)</f>
        <v>0</v>
      </c>
      <c r="J517" s="366" t="str">
        <f>IFERROR(VLOOKUP($A517,'[6]Mo ta tinh luong - v6'!$B:$L,COLUMNS('[6]Mo ta tinh luong - v6'!$B$2:E517),0),0)</f>
        <v>Quang Học</v>
      </c>
      <c r="K517" s="366" t="str">
        <f>IFERROR(VLOOKUP($A517,'[6]Mo ta tinh luong - v6'!$B:$L,COLUMNS('[6]Mo ta tinh luong - v6'!$B$2:F517),0),0)</f>
        <v>P.NVC - Bạch Thảo</v>
      </c>
      <c r="L517" s="366" t="str">
        <f>IFERROR(VLOOKUP($A517,'[6]Mo ta tinh luong - v6'!$B:$L,COLUMNS('[6]Mo ta tinh luong - v6'!$B$2:G517),0),0)</f>
        <v>ID 511 - Lọai BC: Đăng ký CSKH - CNKN - Phát triển mới</v>
      </c>
      <c r="M517" s="366" t="str">
        <f>IFERROR(VLOOKUP($A517,'[6]Mo ta tinh luong - v6'!$B:$L,COLUMNS('[6]Mo ta tinh luong - v6'!$B$2:H517),0),0)</f>
        <v>Có phát sinh giao dịch trong tháng và có nhập mã giới thiêu HRM của nhân viên, cánh tính số lượng  tương tự mục cài đặt Ví</v>
      </c>
      <c r="N517" s="366" t="str">
        <f>IFERROR(VLOOKUP($A517,'[6]Mo ta tinh luong - v6'!$B:$L,COLUMNS('[6]Mo ta tinh luong - v6'!$B$2:I517),0),0)</f>
        <v>Lấy dữ liệu chi tiết từ Media, PKTNV tập hợp vào dữ liệu và tính toán các vị trí, cập nhật bảng lương</v>
      </c>
      <c r="O517" s="366" t="s">
        <v>316</v>
      </c>
      <c r="P517" s="366" t="s">
        <v>95</v>
      </c>
    </row>
    <row r="518" spans="1:16">
      <c r="A518" s="366" t="s">
        <v>1128</v>
      </c>
      <c r="B518" s="366" t="s">
        <v>1129</v>
      </c>
      <c r="C518" s="366">
        <v>0</v>
      </c>
      <c r="D518" s="366" t="s">
        <v>28</v>
      </c>
      <c r="E518" s="366" t="str">
        <f t="shared" si="8"/>
        <v>HCM_TB_CDUAN_001</v>
      </c>
      <c r="F518" s="366">
        <f>IFERROR(VLOOKUP($A518,'[6]Mo ta tinh luong - v6'!$B:$L,COLUMNS('[6]Mo ta tinh luong - v6'!$B$2:J518),0),0)</f>
        <v>0</v>
      </c>
      <c r="G518" s="366">
        <f>IFERROR(VLOOKUP($A518,'[6]Mo ta tinh luong - v6'!$B:$L,COLUMNS('[6]Mo ta tinh luong - v6'!$B$2:B518),0),0)</f>
        <v>0</v>
      </c>
      <c r="H518" s="366">
        <f>IFERROR(VLOOKUP($A518,'[6]Mo ta tinh luong - v6'!$B:$L,COLUMNS('[6]Mo ta tinh luong - v6'!$B$2:C518),0),0)</f>
        <v>0</v>
      </c>
      <c r="I518" s="366">
        <f>IFERROR(VLOOKUP($A518,'[6]Mo ta tinh luong - v6'!$B:$L,COLUMNS('[6]Mo ta tinh luong - v6'!$B$2:D518),0),0)</f>
        <v>0</v>
      </c>
      <c r="J518" s="366">
        <f>IFERROR(VLOOKUP($A518,'[6]Mo ta tinh luong - v6'!$B:$L,COLUMNS('[6]Mo ta tinh luong - v6'!$B$2:E518),0),0)</f>
        <v>0</v>
      </c>
      <c r="K518" s="366">
        <f>IFERROR(VLOOKUP($A518,'[6]Mo ta tinh luong - v6'!$B:$L,COLUMNS('[6]Mo ta tinh luong - v6'!$B$2:F518),0),0)</f>
        <v>0</v>
      </c>
      <c r="L518" s="366">
        <f>IFERROR(VLOOKUP($A518,'[6]Mo ta tinh luong - v6'!$B:$L,COLUMNS('[6]Mo ta tinh luong - v6'!$B$2:G518),0),0)</f>
        <v>0</v>
      </c>
      <c r="M518" s="366">
        <f>IFERROR(VLOOKUP($A518,'[6]Mo ta tinh luong - v6'!$B:$L,COLUMNS('[6]Mo ta tinh luong - v6'!$B$2:H518),0),0)</f>
        <v>0</v>
      </c>
      <c r="N518" s="366">
        <f>IFERROR(VLOOKUP($A518,'[6]Mo ta tinh luong - v6'!$B:$L,COLUMNS('[6]Mo ta tinh luong - v6'!$B$2:I518),0),0)</f>
        <v>0</v>
      </c>
      <c r="O518" s="366" t="s">
        <v>316</v>
      </c>
      <c r="P518" s="366" t="s">
        <v>95</v>
      </c>
    </row>
    <row r="519" spans="1:16">
      <c r="A519" s="366" t="s">
        <v>254</v>
      </c>
      <c r="B519" s="366" t="s">
        <v>253</v>
      </c>
      <c r="C519" s="366">
        <v>0</v>
      </c>
      <c r="D519" s="366" t="s">
        <v>28</v>
      </c>
      <c r="E519" s="366" t="str">
        <f t="shared" si="8"/>
        <v>HCM_TB_DUAN2_001</v>
      </c>
      <c r="F519" s="366">
        <f>IFERROR(VLOOKUP($A519,'[6]Mo ta tinh luong - v6'!$B:$L,COLUMNS('[6]Mo ta tinh luong - v6'!$B$2:J519),0),0)</f>
        <v>0</v>
      </c>
      <c r="G519" s="366">
        <f>IFERROR(VLOOKUP($A519,'[6]Mo ta tinh luong - v6'!$B:$L,COLUMNS('[6]Mo ta tinh luong - v6'!$B$2:B519),0),0)</f>
        <v>0</v>
      </c>
      <c r="H519" s="366">
        <f>IFERROR(VLOOKUP($A519,'[6]Mo ta tinh luong - v6'!$B:$L,COLUMNS('[6]Mo ta tinh luong - v6'!$B$2:C519),0),0)</f>
        <v>0</v>
      </c>
      <c r="I519" s="366">
        <f>IFERROR(VLOOKUP($A519,'[6]Mo ta tinh luong - v6'!$B:$L,COLUMNS('[6]Mo ta tinh luong - v6'!$B$2:D519),0),0)</f>
        <v>0</v>
      </c>
      <c r="J519" s="366">
        <f>IFERROR(VLOOKUP($A519,'[6]Mo ta tinh luong - v6'!$B:$L,COLUMNS('[6]Mo ta tinh luong - v6'!$B$2:E519),0),0)</f>
        <v>0</v>
      </c>
      <c r="K519" s="366">
        <f>IFERROR(VLOOKUP($A519,'[6]Mo ta tinh luong - v6'!$B:$L,COLUMNS('[6]Mo ta tinh luong - v6'!$B$2:F519),0),0)</f>
        <v>0</v>
      </c>
      <c r="L519" s="366">
        <f>IFERROR(VLOOKUP($A519,'[6]Mo ta tinh luong - v6'!$B:$L,COLUMNS('[6]Mo ta tinh luong - v6'!$B$2:G519),0),0)</f>
        <v>0</v>
      </c>
      <c r="M519" s="366">
        <f>IFERROR(VLOOKUP($A519,'[6]Mo ta tinh luong - v6'!$B:$L,COLUMNS('[6]Mo ta tinh luong - v6'!$B$2:H519),0),0)</f>
        <v>0</v>
      </c>
      <c r="N519" s="366">
        <f>IFERROR(VLOOKUP($A519,'[6]Mo ta tinh luong - v6'!$B:$L,COLUMNS('[6]Mo ta tinh luong - v6'!$B$2:I519),0),0)</f>
        <v>0</v>
      </c>
      <c r="O519" s="366" t="s">
        <v>316</v>
      </c>
      <c r="P519" s="366" t="s">
        <v>95</v>
      </c>
    </row>
    <row r="520" spans="1:16">
      <c r="A520" s="366" t="s">
        <v>256</v>
      </c>
      <c r="B520" s="366" t="s">
        <v>255</v>
      </c>
      <c r="C520" s="366">
        <v>0</v>
      </c>
      <c r="D520" s="366" t="s">
        <v>28</v>
      </c>
      <c r="E520" s="366" t="str">
        <f t="shared" si="8"/>
        <v>HCM_TB_DUAN2_002</v>
      </c>
      <c r="F520" s="366">
        <f>IFERROR(VLOOKUP($A520,'[6]Mo ta tinh luong - v6'!$B:$L,COLUMNS('[6]Mo ta tinh luong - v6'!$B$2:J520),0),0)</f>
        <v>0</v>
      </c>
      <c r="G520" s="366">
        <f>IFERROR(VLOOKUP($A520,'[6]Mo ta tinh luong - v6'!$B:$L,COLUMNS('[6]Mo ta tinh luong - v6'!$B$2:B520),0),0)</f>
        <v>0</v>
      </c>
      <c r="H520" s="366">
        <f>IFERROR(VLOOKUP($A520,'[6]Mo ta tinh luong - v6'!$B:$L,COLUMNS('[6]Mo ta tinh luong - v6'!$B$2:C520),0),0)</f>
        <v>0</v>
      </c>
      <c r="I520" s="366">
        <f>IFERROR(VLOOKUP($A520,'[6]Mo ta tinh luong - v6'!$B:$L,COLUMNS('[6]Mo ta tinh luong - v6'!$B$2:D520),0),0)</f>
        <v>0</v>
      </c>
      <c r="J520" s="366">
        <f>IFERROR(VLOOKUP($A520,'[6]Mo ta tinh luong - v6'!$B:$L,COLUMNS('[6]Mo ta tinh luong - v6'!$B$2:E520),0),0)</f>
        <v>0</v>
      </c>
      <c r="K520" s="366">
        <f>IFERROR(VLOOKUP($A520,'[6]Mo ta tinh luong - v6'!$B:$L,COLUMNS('[6]Mo ta tinh luong - v6'!$B$2:F520),0),0)</f>
        <v>0</v>
      </c>
      <c r="L520" s="366">
        <f>IFERROR(VLOOKUP($A520,'[6]Mo ta tinh luong - v6'!$B:$L,COLUMNS('[6]Mo ta tinh luong - v6'!$B$2:G520),0),0)</f>
        <v>0</v>
      </c>
      <c r="M520" s="366">
        <f>IFERROR(VLOOKUP($A520,'[6]Mo ta tinh luong - v6'!$B:$L,COLUMNS('[6]Mo ta tinh luong - v6'!$B$2:H520),0),0)</f>
        <v>0</v>
      </c>
      <c r="N520" s="366">
        <f>IFERROR(VLOOKUP($A520,'[6]Mo ta tinh luong - v6'!$B:$L,COLUMNS('[6]Mo ta tinh luong - v6'!$B$2:I520),0),0)</f>
        <v>0</v>
      </c>
      <c r="O520" s="366" t="s">
        <v>316</v>
      </c>
      <c r="P520" s="366" t="s">
        <v>95</v>
      </c>
    </row>
    <row r="521" spans="1:16">
      <c r="A521" s="366" t="s">
        <v>1130</v>
      </c>
      <c r="B521" s="366" t="s">
        <v>1131</v>
      </c>
      <c r="C521" s="366">
        <v>0</v>
      </c>
      <c r="D521" s="366" t="s">
        <v>1132</v>
      </c>
      <c r="E521" s="366" t="str">
        <f t="shared" si="8"/>
        <v>HCM_TB_ELOAD_001</v>
      </c>
      <c r="F521" s="366">
        <f>IFERROR(VLOOKUP($A521,'[6]Mo ta tinh luong - v6'!$B:$L,COLUMNS('[6]Mo ta tinh luong - v6'!$B$2:J521),0),0)</f>
        <v>0</v>
      </c>
      <c r="G521" s="366">
        <f>IFERROR(VLOOKUP($A521,'[6]Mo ta tinh luong - v6'!$B:$L,COLUMNS('[6]Mo ta tinh luong - v6'!$B$2:B521),0),0)</f>
        <v>0</v>
      </c>
      <c r="H521" s="366">
        <f>IFERROR(VLOOKUP($A521,'[6]Mo ta tinh luong - v6'!$B:$L,COLUMNS('[6]Mo ta tinh luong - v6'!$B$2:C521),0),0)</f>
        <v>0</v>
      </c>
      <c r="I521" s="366">
        <f>IFERROR(VLOOKUP($A521,'[6]Mo ta tinh luong - v6'!$B:$L,COLUMNS('[6]Mo ta tinh luong - v6'!$B$2:D521),0),0)</f>
        <v>0</v>
      </c>
      <c r="J521" s="366">
        <f>IFERROR(VLOOKUP($A521,'[6]Mo ta tinh luong - v6'!$B:$L,COLUMNS('[6]Mo ta tinh luong - v6'!$B$2:E521),0),0)</f>
        <v>0</v>
      </c>
      <c r="K521" s="366">
        <f>IFERROR(VLOOKUP($A521,'[6]Mo ta tinh luong - v6'!$B:$L,COLUMNS('[6]Mo ta tinh luong - v6'!$B$2:F521),0),0)</f>
        <v>0</v>
      </c>
      <c r="L521" s="366">
        <f>IFERROR(VLOOKUP($A521,'[6]Mo ta tinh luong - v6'!$B:$L,COLUMNS('[6]Mo ta tinh luong - v6'!$B$2:G521),0),0)</f>
        <v>0</v>
      </c>
      <c r="M521" s="366">
        <f>IFERROR(VLOOKUP($A521,'[6]Mo ta tinh luong - v6'!$B:$L,COLUMNS('[6]Mo ta tinh luong - v6'!$B$2:H521),0),0)</f>
        <v>0</v>
      </c>
      <c r="N521" s="366">
        <f>IFERROR(VLOOKUP($A521,'[6]Mo ta tinh luong - v6'!$B:$L,COLUMNS('[6]Mo ta tinh luong - v6'!$B$2:I521),0),0)</f>
        <v>0</v>
      </c>
      <c r="O521" s="366" t="s">
        <v>316</v>
      </c>
      <c r="P521" s="366" t="s">
        <v>95</v>
      </c>
    </row>
    <row r="522" spans="1:16">
      <c r="A522" s="366" t="s">
        <v>155</v>
      </c>
      <c r="B522" s="366" t="s">
        <v>154</v>
      </c>
      <c r="C522" s="366">
        <v>0</v>
      </c>
      <c r="D522" s="366" t="s">
        <v>28</v>
      </c>
      <c r="E522" s="366" t="str">
        <f t="shared" si="8"/>
        <v>HCM_TB_FIBER_001</v>
      </c>
      <c r="F522" s="366">
        <f>IFERROR(VLOOKUP($A522,'[6]Mo ta tinh luong - v6'!$B:$L,COLUMNS('[6]Mo ta tinh luong - v6'!$B$2:J522),0),0)</f>
        <v>0</v>
      </c>
      <c r="G522" s="366">
        <f>IFERROR(VLOOKUP($A522,'[6]Mo ta tinh luong - v6'!$B:$L,COLUMNS('[6]Mo ta tinh luong - v6'!$B$2:B522),0),0)</f>
        <v>0</v>
      </c>
      <c r="H522" s="366">
        <f>IFERROR(VLOOKUP($A522,'[6]Mo ta tinh luong - v6'!$B:$L,COLUMNS('[6]Mo ta tinh luong - v6'!$B$2:C522),0),0)</f>
        <v>0</v>
      </c>
      <c r="I522" s="366">
        <f>IFERROR(VLOOKUP($A522,'[6]Mo ta tinh luong - v6'!$B:$L,COLUMNS('[6]Mo ta tinh luong - v6'!$B$2:D522),0),0)</f>
        <v>0</v>
      </c>
      <c r="J522" s="366">
        <f>IFERROR(VLOOKUP($A522,'[6]Mo ta tinh luong - v6'!$B:$L,COLUMNS('[6]Mo ta tinh luong - v6'!$B$2:E522),0),0)</f>
        <v>0</v>
      </c>
      <c r="K522" s="366">
        <f>IFERROR(VLOOKUP($A522,'[6]Mo ta tinh luong - v6'!$B:$L,COLUMNS('[6]Mo ta tinh luong - v6'!$B$2:F522),0),0)</f>
        <v>0</v>
      </c>
      <c r="L522" s="366">
        <f>IFERROR(VLOOKUP($A522,'[6]Mo ta tinh luong - v6'!$B:$L,COLUMNS('[6]Mo ta tinh luong - v6'!$B$2:G522),0),0)</f>
        <v>0</v>
      </c>
      <c r="M522" s="366">
        <f>IFERROR(VLOOKUP($A522,'[6]Mo ta tinh luong - v6'!$B:$L,COLUMNS('[6]Mo ta tinh luong - v6'!$B$2:H522),0),0)</f>
        <v>0</v>
      </c>
      <c r="N522" s="366">
        <f>IFERROR(VLOOKUP($A522,'[6]Mo ta tinh luong - v6'!$B:$L,COLUMNS('[6]Mo ta tinh luong - v6'!$B$2:I522),0),0)</f>
        <v>0</v>
      </c>
      <c r="O522" s="366" t="s">
        <v>316</v>
      </c>
      <c r="P522" s="366" t="s">
        <v>95</v>
      </c>
    </row>
    <row r="523" spans="1:16">
      <c r="A523" s="366" t="s">
        <v>1133</v>
      </c>
      <c r="B523" s="366" t="s">
        <v>1134</v>
      </c>
      <c r="C523" s="366">
        <v>0</v>
      </c>
      <c r="D523" s="366" t="s">
        <v>28</v>
      </c>
      <c r="E523" s="366" t="str">
        <f t="shared" si="8"/>
        <v>HCM_TB_FIBER_002</v>
      </c>
      <c r="F523" s="366">
        <f>IFERROR(VLOOKUP($A523,'[6]Mo ta tinh luong - v6'!$B:$L,COLUMNS('[6]Mo ta tinh luong - v6'!$B$2:J523),0),0)</f>
        <v>0</v>
      </c>
      <c r="G523" s="366">
        <f>IFERROR(VLOOKUP($A523,'[6]Mo ta tinh luong - v6'!$B:$L,COLUMNS('[6]Mo ta tinh luong - v6'!$B$2:B523),0),0)</f>
        <v>0</v>
      </c>
      <c r="H523" s="366">
        <f>IFERROR(VLOOKUP($A523,'[6]Mo ta tinh luong - v6'!$B:$L,COLUMNS('[6]Mo ta tinh luong - v6'!$B$2:C523),0),0)</f>
        <v>0</v>
      </c>
      <c r="I523" s="366">
        <f>IFERROR(VLOOKUP($A523,'[6]Mo ta tinh luong - v6'!$B:$L,COLUMNS('[6]Mo ta tinh luong - v6'!$B$2:D523),0),0)</f>
        <v>0</v>
      </c>
      <c r="J523" s="366">
        <f>IFERROR(VLOOKUP($A523,'[6]Mo ta tinh luong - v6'!$B:$L,COLUMNS('[6]Mo ta tinh luong - v6'!$B$2:E523),0),0)</f>
        <v>0</v>
      </c>
      <c r="K523" s="366">
        <f>IFERROR(VLOOKUP($A523,'[6]Mo ta tinh luong - v6'!$B:$L,COLUMNS('[6]Mo ta tinh luong - v6'!$B$2:F523),0),0)</f>
        <v>0</v>
      </c>
      <c r="L523" s="366">
        <f>IFERROR(VLOOKUP($A523,'[6]Mo ta tinh luong - v6'!$B:$L,COLUMNS('[6]Mo ta tinh luong - v6'!$B$2:G523),0),0)</f>
        <v>0</v>
      </c>
      <c r="M523" s="366">
        <f>IFERROR(VLOOKUP($A523,'[6]Mo ta tinh luong - v6'!$B:$L,COLUMNS('[6]Mo ta tinh luong - v6'!$B$2:H523),0),0)</f>
        <v>0</v>
      </c>
      <c r="N523" s="366">
        <f>IFERROR(VLOOKUP($A523,'[6]Mo ta tinh luong - v6'!$B:$L,COLUMNS('[6]Mo ta tinh luong - v6'!$B$2:I523),0),0)</f>
        <v>0</v>
      </c>
      <c r="O523" s="366" t="s">
        <v>316</v>
      </c>
      <c r="P523" s="366" t="s">
        <v>95</v>
      </c>
    </row>
    <row r="524" spans="1:16">
      <c r="A524" s="366" t="s">
        <v>1135</v>
      </c>
      <c r="B524" s="366" t="s">
        <v>1136</v>
      </c>
      <c r="C524" s="366">
        <v>0</v>
      </c>
      <c r="D524" s="366" t="s">
        <v>28</v>
      </c>
      <c r="E524" s="366" t="str">
        <f t="shared" si="8"/>
        <v>HCM_TB_FIBER_003</v>
      </c>
      <c r="F524" s="366">
        <f>IFERROR(VLOOKUP($A524,'[6]Mo ta tinh luong - v6'!$B:$L,COLUMNS('[6]Mo ta tinh luong - v6'!$B$2:J524),0),0)</f>
        <v>0</v>
      </c>
      <c r="G524" s="366">
        <f>IFERROR(VLOOKUP($A524,'[6]Mo ta tinh luong - v6'!$B:$L,COLUMNS('[6]Mo ta tinh luong - v6'!$B$2:B524),0),0)</f>
        <v>0</v>
      </c>
      <c r="H524" s="366">
        <f>IFERROR(VLOOKUP($A524,'[6]Mo ta tinh luong - v6'!$B:$L,COLUMNS('[6]Mo ta tinh luong - v6'!$B$2:C524),0),0)</f>
        <v>0</v>
      </c>
      <c r="I524" s="366">
        <f>IFERROR(VLOOKUP($A524,'[6]Mo ta tinh luong - v6'!$B:$L,COLUMNS('[6]Mo ta tinh luong - v6'!$B$2:D524),0),0)</f>
        <v>0</v>
      </c>
      <c r="J524" s="366">
        <f>IFERROR(VLOOKUP($A524,'[6]Mo ta tinh luong - v6'!$B:$L,COLUMNS('[6]Mo ta tinh luong - v6'!$B$2:E524),0),0)</f>
        <v>0</v>
      </c>
      <c r="K524" s="366">
        <f>IFERROR(VLOOKUP($A524,'[6]Mo ta tinh luong - v6'!$B:$L,COLUMNS('[6]Mo ta tinh luong - v6'!$B$2:F524),0),0)</f>
        <v>0</v>
      </c>
      <c r="L524" s="366">
        <f>IFERROR(VLOOKUP($A524,'[6]Mo ta tinh luong - v6'!$B:$L,COLUMNS('[6]Mo ta tinh luong - v6'!$B$2:G524),0),0)</f>
        <v>0</v>
      </c>
      <c r="M524" s="366">
        <f>IFERROR(VLOOKUP($A524,'[6]Mo ta tinh luong - v6'!$B:$L,COLUMNS('[6]Mo ta tinh luong - v6'!$B$2:H524),0),0)</f>
        <v>0</v>
      </c>
      <c r="N524" s="366">
        <f>IFERROR(VLOOKUP($A524,'[6]Mo ta tinh luong - v6'!$B:$L,COLUMNS('[6]Mo ta tinh luong - v6'!$B$2:I524),0),0)</f>
        <v>0</v>
      </c>
      <c r="O524" s="366" t="s">
        <v>316</v>
      </c>
      <c r="P524" s="366" t="s">
        <v>95</v>
      </c>
    </row>
    <row r="525" spans="1:16">
      <c r="A525" s="366" t="s">
        <v>1137</v>
      </c>
      <c r="B525" s="366" t="s">
        <v>1138</v>
      </c>
      <c r="C525" s="366">
        <v>0</v>
      </c>
      <c r="D525" s="366" t="s">
        <v>17</v>
      </c>
      <c r="E525" s="366" t="str">
        <f t="shared" si="8"/>
        <v>HCM_TB_GIAHA_003</v>
      </c>
      <c r="F525" s="366">
        <f>IFERROR(VLOOKUP($A525,'[6]Mo ta tinh luong - v6'!$B:$L,COLUMNS('[6]Mo ta tinh luong - v6'!$B$2:J525),0),0)</f>
        <v>0</v>
      </c>
      <c r="G525" s="366">
        <f>IFERROR(VLOOKUP($A525,'[6]Mo ta tinh luong - v6'!$B:$L,COLUMNS('[6]Mo ta tinh luong - v6'!$B$2:B525),0),0)</f>
        <v>0</v>
      </c>
      <c r="H525" s="366">
        <f>IFERROR(VLOOKUP($A525,'[6]Mo ta tinh luong - v6'!$B:$L,COLUMNS('[6]Mo ta tinh luong - v6'!$B$2:C525),0),0)</f>
        <v>0</v>
      </c>
      <c r="I525" s="366">
        <f>IFERROR(VLOOKUP($A525,'[6]Mo ta tinh luong - v6'!$B:$L,COLUMNS('[6]Mo ta tinh luong - v6'!$B$2:D525),0),0)</f>
        <v>0</v>
      </c>
      <c r="J525" s="366">
        <f>IFERROR(VLOOKUP($A525,'[6]Mo ta tinh luong - v6'!$B:$L,COLUMNS('[6]Mo ta tinh luong - v6'!$B$2:E525),0),0)</f>
        <v>0</v>
      </c>
      <c r="K525" s="366">
        <f>IFERROR(VLOOKUP($A525,'[6]Mo ta tinh luong - v6'!$B:$L,COLUMNS('[6]Mo ta tinh luong - v6'!$B$2:F525),0),0)</f>
        <v>0</v>
      </c>
      <c r="L525" s="366">
        <f>IFERROR(VLOOKUP($A525,'[6]Mo ta tinh luong - v6'!$B:$L,COLUMNS('[6]Mo ta tinh luong - v6'!$B$2:G525),0),0)</f>
        <v>0</v>
      </c>
      <c r="M525" s="366">
        <f>IFERROR(VLOOKUP($A525,'[6]Mo ta tinh luong - v6'!$B:$L,COLUMNS('[6]Mo ta tinh luong - v6'!$B$2:H525),0),0)</f>
        <v>0</v>
      </c>
      <c r="N525" s="366">
        <f>IFERROR(VLOOKUP($A525,'[6]Mo ta tinh luong - v6'!$B:$L,COLUMNS('[6]Mo ta tinh luong - v6'!$B$2:I525),0),0)</f>
        <v>0</v>
      </c>
      <c r="O525" s="366" t="s">
        <v>316</v>
      </c>
      <c r="P525" s="366" t="s">
        <v>95</v>
      </c>
    </row>
    <row r="526" spans="1:16">
      <c r="A526" s="366" t="s">
        <v>1139</v>
      </c>
      <c r="B526" s="366" t="s">
        <v>1140</v>
      </c>
      <c r="C526" s="366">
        <v>0</v>
      </c>
      <c r="D526" s="366" t="s">
        <v>17</v>
      </c>
      <c r="E526" s="366" t="str">
        <f t="shared" si="8"/>
        <v>HCM_TB_GIAHA_004</v>
      </c>
      <c r="F526" s="366">
        <f>IFERROR(VLOOKUP($A526,'[6]Mo ta tinh luong - v6'!$B:$L,COLUMNS('[6]Mo ta tinh luong - v6'!$B$2:J526),0),0)</f>
        <v>0</v>
      </c>
      <c r="G526" s="366">
        <f>IFERROR(VLOOKUP($A526,'[6]Mo ta tinh luong - v6'!$B:$L,COLUMNS('[6]Mo ta tinh luong - v6'!$B$2:B526),0),0)</f>
        <v>0</v>
      </c>
      <c r="H526" s="366">
        <f>IFERROR(VLOOKUP($A526,'[6]Mo ta tinh luong - v6'!$B:$L,COLUMNS('[6]Mo ta tinh luong - v6'!$B$2:C526),0),0)</f>
        <v>0</v>
      </c>
      <c r="I526" s="366">
        <f>IFERROR(VLOOKUP($A526,'[6]Mo ta tinh luong - v6'!$B:$L,COLUMNS('[6]Mo ta tinh luong - v6'!$B$2:D526),0),0)</f>
        <v>0</v>
      </c>
      <c r="J526" s="366">
        <f>IFERROR(VLOOKUP($A526,'[6]Mo ta tinh luong - v6'!$B:$L,COLUMNS('[6]Mo ta tinh luong - v6'!$B$2:E526),0),0)</f>
        <v>0</v>
      </c>
      <c r="K526" s="366">
        <f>IFERROR(VLOOKUP($A526,'[6]Mo ta tinh luong - v6'!$B:$L,COLUMNS('[6]Mo ta tinh luong - v6'!$B$2:F526),0),0)</f>
        <v>0</v>
      </c>
      <c r="L526" s="366">
        <f>IFERROR(VLOOKUP($A526,'[6]Mo ta tinh luong - v6'!$B:$L,COLUMNS('[6]Mo ta tinh luong - v6'!$B$2:G526),0),0)</f>
        <v>0</v>
      </c>
      <c r="M526" s="366">
        <f>IFERROR(VLOOKUP($A526,'[6]Mo ta tinh luong - v6'!$B:$L,COLUMNS('[6]Mo ta tinh luong - v6'!$B$2:H526),0),0)</f>
        <v>0</v>
      </c>
      <c r="N526" s="366">
        <f>IFERROR(VLOOKUP($A526,'[6]Mo ta tinh luong - v6'!$B:$L,COLUMNS('[6]Mo ta tinh luong - v6'!$B$2:I526),0),0)</f>
        <v>0</v>
      </c>
      <c r="O526" s="366" t="s">
        <v>316</v>
      </c>
      <c r="P526" s="366" t="s">
        <v>95</v>
      </c>
    </row>
    <row r="527" spans="1:16">
      <c r="A527" s="366" t="s">
        <v>1141</v>
      </c>
      <c r="B527" s="366" t="s">
        <v>1142</v>
      </c>
      <c r="C527" s="366">
        <v>0</v>
      </c>
      <c r="D527" s="366" t="s">
        <v>17</v>
      </c>
      <c r="E527" s="366" t="str">
        <f t="shared" si="8"/>
        <v>HCM_TB_GIAHA_005</v>
      </c>
      <c r="F527" s="366">
        <f>IFERROR(VLOOKUP($A527,'[6]Mo ta tinh luong - v6'!$B:$L,COLUMNS('[6]Mo ta tinh luong - v6'!$B$2:J527),0),0)</f>
        <v>0</v>
      </c>
      <c r="G527" s="366">
        <f>IFERROR(VLOOKUP($A527,'[6]Mo ta tinh luong - v6'!$B:$L,COLUMNS('[6]Mo ta tinh luong - v6'!$B$2:B527),0),0)</f>
        <v>0</v>
      </c>
      <c r="H527" s="366">
        <f>IFERROR(VLOOKUP($A527,'[6]Mo ta tinh luong - v6'!$B:$L,COLUMNS('[6]Mo ta tinh luong - v6'!$B$2:C527),0),0)</f>
        <v>0</v>
      </c>
      <c r="I527" s="366">
        <f>IFERROR(VLOOKUP($A527,'[6]Mo ta tinh luong - v6'!$B:$L,COLUMNS('[6]Mo ta tinh luong - v6'!$B$2:D527),0),0)</f>
        <v>0</v>
      </c>
      <c r="J527" s="366">
        <f>IFERROR(VLOOKUP($A527,'[6]Mo ta tinh luong - v6'!$B:$L,COLUMNS('[6]Mo ta tinh luong - v6'!$B$2:E527),0),0)</f>
        <v>0</v>
      </c>
      <c r="K527" s="366">
        <f>IFERROR(VLOOKUP($A527,'[6]Mo ta tinh luong - v6'!$B:$L,COLUMNS('[6]Mo ta tinh luong - v6'!$B$2:F527),0),0)</f>
        <v>0</v>
      </c>
      <c r="L527" s="366">
        <f>IFERROR(VLOOKUP($A527,'[6]Mo ta tinh luong - v6'!$B:$L,COLUMNS('[6]Mo ta tinh luong - v6'!$B$2:G527),0),0)</f>
        <v>0</v>
      </c>
      <c r="M527" s="366">
        <f>IFERROR(VLOOKUP($A527,'[6]Mo ta tinh luong - v6'!$B:$L,COLUMNS('[6]Mo ta tinh luong - v6'!$B$2:H527),0),0)</f>
        <v>0</v>
      </c>
      <c r="N527" s="366">
        <f>IFERROR(VLOOKUP($A527,'[6]Mo ta tinh luong - v6'!$B:$L,COLUMNS('[6]Mo ta tinh luong - v6'!$B$2:I527),0),0)</f>
        <v>0</v>
      </c>
      <c r="O527" s="366" t="s">
        <v>316</v>
      </c>
      <c r="P527" s="366" t="s">
        <v>95</v>
      </c>
    </row>
    <row r="528" spans="1:16">
      <c r="A528" s="366" t="s">
        <v>1143</v>
      </c>
      <c r="B528" s="366" t="s">
        <v>1144</v>
      </c>
      <c r="C528" s="366">
        <v>0</v>
      </c>
      <c r="D528" s="366" t="s">
        <v>17</v>
      </c>
      <c r="E528" s="366" t="str">
        <f t="shared" si="8"/>
        <v>HCM_TB_GIAHA_006</v>
      </c>
      <c r="F528" s="366">
        <f>IFERROR(VLOOKUP($A528,'[6]Mo ta tinh luong - v6'!$B:$L,COLUMNS('[6]Mo ta tinh luong - v6'!$B$2:J528),0),0)</f>
        <v>0</v>
      </c>
      <c r="G528" s="366">
        <f>IFERROR(VLOOKUP($A528,'[6]Mo ta tinh luong - v6'!$B:$L,COLUMNS('[6]Mo ta tinh luong - v6'!$B$2:B528),0),0)</f>
        <v>0</v>
      </c>
      <c r="H528" s="366">
        <f>IFERROR(VLOOKUP($A528,'[6]Mo ta tinh luong - v6'!$B:$L,COLUMNS('[6]Mo ta tinh luong - v6'!$B$2:C528),0),0)</f>
        <v>0</v>
      </c>
      <c r="I528" s="366">
        <f>IFERROR(VLOOKUP($A528,'[6]Mo ta tinh luong - v6'!$B:$L,COLUMNS('[6]Mo ta tinh luong - v6'!$B$2:D528),0),0)</f>
        <v>0</v>
      </c>
      <c r="J528" s="366">
        <f>IFERROR(VLOOKUP($A528,'[6]Mo ta tinh luong - v6'!$B:$L,COLUMNS('[6]Mo ta tinh luong - v6'!$B$2:E528),0),0)</f>
        <v>0</v>
      </c>
      <c r="K528" s="366">
        <f>IFERROR(VLOOKUP($A528,'[6]Mo ta tinh luong - v6'!$B:$L,COLUMNS('[6]Mo ta tinh luong - v6'!$B$2:F528),0),0)</f>
        <v>0</v>
      </c>
      <c r="L528" s="366">
        <f>IFERROR(VLOOKUP($A528,'[6]Mo ta tinh luong - v6'!$B:$L,COLUMNS('[6]Mo ta tinh luong - v6'!$B$2:G528),0),0)</f>
        <v>0</v>
      </c>
      <c r="M528" s="366">
        <f>IFERROR(VLOOKUP($A528,'[6]Mo ta tinh luong - v6'!$B:$L,COLUMNS('[6]Mo ta tinh luong - v6'!$B$2:H528),0),0)</f>
        <v>0</v>
      </c>
      <c r="N528" s="366">
        <f>IFERROR(VLOOKUP($A528,'[6]Mo ta tinh luong - v6'!$B:$L,COLUMNS('[6]Mo ta tinh luong - v6'!$B$2:I528),0),0)</f>
        <v>0</v>
      </c>
      <c r="O528" s="366" t="s">
        <v>316</v>
      </c>
      <c r="P528" s="366" t="s">
        <v>95</v>
      </c>
    </row>
    <row r="529" spans="1:16">
      <c r="A529" s="366" t="s">
        <v>1145</v>
      </c>
      <c r="B529" s="366" t="s">
        <v>1146</v>
      </c>
      <c r="C529" s="366">
        <v>0</v>
      </c>
      <c r="D529" s="366" t="s">
        <v>17</v>
      </c>
      <c r="E529" s="366" t="str">
        <f t="shared" si="8"/>
        <v>HCM_TB_GIAHA_007</v>
      </c>
      <c r="F529" s="366">
        <f>IFERROR(VLOOKUP($A529,'[6]Mo ta tinh luong - v6'!$B:$L,COLUMNS('[6]Mo ta tinh luong - v6'!$B$2:J529),0),0)</f>
        <v>0</v>
      </c>
      <c r="G529" s="366">
        <f>IFERROR(VLOOKUP($A529,'[6]Mo ta tinh luong - v6'!$B:$L,COLUMNS('[6]Mo ta tinh luong - v6'!$B$2:B529),0),0)</f>
        <v>0</v>
      </c>
      <c r="H529" s="366">
        <f>IFERROR(VLOOKUP($A529,'[6]Mo ta tinh luong - v6'!$B:$L,COLUMNS('[6]Mo ta tinh luong - v6'!$B$2:C529),0),0)</f>
        <v>0</v>
      </c>
      <c r="I529" s="366">
        <f>IFERROR(VLOOKUP($A529,'[6]Mo ta tinh luong - v6'!$B:$L,COLUMNS('[6]Mo ta tinh luong - v6'!$B$2:D529),0),0)</f>
        <v>0</v>
      </c>
      <c r="J529" s="366">
        <f>IFERROR(VLOOKUP($A529,'[6]Mo ta tinh luong - v6'!$B:$L,COLUMNS('[6]Mo ta tinh luong - v6'!$B$2:E529),0),0)</f>
        <v>0</v>
      </c>
      <c r="K529" s="366">
        <f>IFERROR(VLOOKUP($A529,'[6]Mo ta tinh luong - v6'!$B:$L,COLUMNS('[6]Mo ta tinh luong - v6'!$B$2:F529),0),0)</f>
        <v>0</v>
      </c>
      <c r="L529" s="366">
        <f>IFERROR(VLOOKUP($A529,'[6]Mo ta tinh luong - v6'!$B:$L,COLUMNS('[6]Mo ta tinh luong - v6'!$B$2:G529),0),0)</f>
        <v>0</v>
      </c>
      <c r="M529" s="366">
        <f>IFERROR(VLOOKUP($A529,'[6]Mo ta tinh luong - v6'!$B:$L,COLUMNS('[6]Mo ta tinh luong - v6'!$B$2:H529),0),0)</f>
        <v>0</v>
      </c>
      <c r="N529" s="366">
        <f>IFERROR(VLOOKUP($A529,'[6]Mo ta tinh luong - v6'!$B:$L,COLUMNS('[6]Mo ta tinh luong - v6'!$B$2:I529),0),0)</f>
        <v>0</v>
      </c>
      <c r="O529" s="366" t="s">
        <v>316</v>
      </c>
      <c r="P529" s="366" t="s">
        <v>95</v>
      </c>
    </row>
    <row r="530" spans="1:16">
      <c r="A530" s="366" t="s">
        <v>1147</v>
      </c>
      <c r="B530" s="366" t="s">
        <v>1148</v>
      </c>
      <c r="C530" s="366">
        <v>0</v>
      </c>
      <c r="D530" s="366" t="s">
        <v>17</v>
      </c>
      <c r="E530" s="366" t="str">
        <f t="shared" si="8"/>
        <v>HCM_TB_GIAHA_008</v>
      </c>
      <c r="F530" s="366">
        <f>IFERROR(VLOOKUP($A530,'[6]Mo ta tinh luong - v6'!$B:$L,COLUMNS('[6]Mo ta tinh luong - v6'!$B$2:J530),0),0)</f>
        <v>0</v>
      </c>
      <c r="G530" s="366">
        <f>IFERROR(VLOOKUP($A530,'[6]Mo ta tinh luong - v6'!$B:$L,COLUMNS('[6]Mo ta tinh luong - v6'!$B$2:B530),0),0)</f>
        <v>0</v>
      </c>
      <c r="H530" s="366">
        <f>IFERROR(VLOOKUP($A530,'[6]Mo ta tinh luong - v6'!$B:$L,COLUMNS('[6]Mo ta tinh luong - v6'!$B$2:C530),0),0)</f>
        <v>0</v>
      </c>
      <c r="I530" s="366">
        <f>IFERROR(VLOOKUP($A530,'[6]Mo ta tinh luong - v6'!$B:$L,COLUMNS('[6]Mo ta tinh luong - v6'!$B$2:D530),0),0)</f>
        <v>0</v>
      </c>
      <c r="J530" s="366">
        <f>IFERROR(VLOOKUP($A530,'[6]Mo ta tinh luong - v6'!$B:$L,COLUMNS('[6]Mo ta tinh luong - v6'!$B$2:E530),0),0)</f>
        <v>0</v>
      </c>
      <c r="K530" s="366">
        <f>IFERROR(VLOOKUP($A530,'[6]Mo ta tinh luong - v6'!$B:$L,COLUMNS('[6]Mo ta tinh luong - v6'!$B$2:F530),0),0)</f>
        <v>0</v>
      </c>
      <c r="L530" s="366">
        <f>IFERROR(VLOOKUP($A530,'[6]Mo ta tinh luong - v6'!$B:$L,COLUMNS('[6]Mo ta tinh luong - v6'!$B$2:G530),0),0)</f>
        <v>0</v>
      </c>
      <c r="M530" s="366">
        <f>IFERROR(VLOOKUP($A530,'[6]Mo ta tinh luong - v6'!$B:$L,COLUMNS('[6]Mo ta tinh luong - v6'!$B$2:H530),0),0)</f>
        <v>0</v>
      </c>
      <c r="N530" s="366">
        <f>IFERROR(VLOOKUP($A530,'[6]Mo ta tinh luong - v6'!$B:$L,COLUMNS('[6]Mo ta tinh luong - v6'!$B$2:I530),0),0)</f>
        <v>0</v>
      </c>
      <c r="O530" s="366" t="s">
        <v>316</v>
      </c>
      <c r="P530" s="366" t="s">
        <v>95</v>
      </c>
    </row>
    <row r="531" spans="1:16">
      <c r="A531" s="366" t="s">
        <v>1149</v>
      </c>
      <c r="B531" s="366" t="s">
        <v>1150</v>
      </c>
      <c r="C531" s="366">
        <v>0</v>
      </c>
      <c r="D531" s="366" t="s">
        <v>17</v>
      </c>
      <c r="E531" s="366" t="str">
        <f t="shared" si="8"/>
        <v>HCM_TB_GIAHA_009</v>
      </c>
      <c r="F531" s="366">
        <f>IFERROR(VLOOKUP($A531,'[6]Mo ta tinh luong - v6'!$B:$L,COLUMNS('[6]Mo ta tinh luong - v6'!$B$2:J531),0),0)</f>
        <v>0</v>
      </c>
      <c r="G531" s="366">
        <f>IFERROR(VLOOKUP($A531,'[6]Mo ta tinh luong - v6'!$B:$L,COLUMNS('[6]Mo ta tinh luong - v6'!$B$2:B531),0),0)</f>
        <v>0</v>
      </c>
      <c r="H531" s="366">
        <f>IFERROR(VLOOKUP($A531,'[6]Mo ta tinh luong - v6'!$B:$L,COLUMNS('[6]Mo ta tinh luong - v6'!$B$2:C531),0),0)</f>
        <v>0</v>
      </c>
      <c r="I531" s="366">
        <f>IFERROR(VLOOKUP($A531,'[6]Mo ta tinh luong - v6'!$B:$L,COLUMNS('[6]Mo ta tinh luong - v6'!$B$2:D531),0),0)</f>
        <v>0</v>
      </c>
      <c r="J531" s="366">
        <f>IFERROR(VLOOKUP($A531,'[6]Mo ta tinh luong - v6'!$B:$L,COLUMNS('[6]Mo ta tinh luong - v6'!$B$2:E531),0),0)</f>
        <v>0</v>
      </c>
      <c r="K531" s="366">
        <f>IFERROR(VLOOKUP($A531,'[6]Mo ta tinh luong - v6'!$B:$L,COLUMNS('[6]Mo ta tinh luong - v6'!$B$2:F531),0),0)</f>
        <v>0</v>
      </c>
      <c r="L531" s="366">
        <f>IFERROR(VLOOKUP($A531,'[6]Mo ta tinh luong - v6'!$B:$L,COLUMNS('[6]Mo ta tinh luong - v6'!$B$2:G531),0),0)</f>
        <v>0</v>
      </c>
      <c r="M531" s="366">
        <f>IFERROR(VLOOKUP($A531,'[6]Mo ta tinh luong - v6'!$B:$L,COLUMNS('[6]Mo ta tinh luong - v6'!$B$2:H531),0),0)</f>
        <v>0</v>
      </c>
      <c r="N531" s="366">
        <f>IFERROR(VLOOKUP($A531,'[6]Mo ta tinh luong - v6'!$B:$L,COLUMNS('[6]Mo ta tinh luong - v6'!$B$2:I531),0),0)</f>
        <v>0</v>
      </c>
      <c r="O531" s="366" t="s">
        <v>316</v>
      </c>
      <c r="P531" s="366" t="s">
        <v>95</v>
      </c>
    </row>
    <row r="532" spans="1:16">
      <c r="A532" s="366" t="s">
        <v>1151</v>
      </c>
      <c r="B532" s="366" t="s">
        <v>1152</v>
      </c>
      <c r="C532" s="366">
        <v>0</v>
      </c>
      <c r="D532" s="366" t="s">
        <v>17</v>
      </c>
      <c r="E532" s="366" t="str">
        <f t="shared" si="8"/>
        <v>HCM_TB_GIAHA_010</v>
      </c>
      <c r="F532" s="366">
        <f>IFERROR(VLOOKUP($A532,'[6]Mo ta tinh luong - v6'!$B:$L,COLUMNS('[6]Mo ta tinh luong - v6'!$B$2:J532),0),0)</f>
        <v>0</v>
      </c>
      <c r="G532" s="366">
        <f>IFERROR(VLOOKUP($A532,'[6]Mo ta tinh luong - v6'!$B:$L,COLUMNS('[6]Mo ta tinh luong - v6'!$B$2:B532),0),0)</f>
        <v>0</v>
      </c>
      <c r="H532" s="366">
        <f>IFERROR(VLOOKUP($A532,'[6]Mo ta tinh luong - v6'!$B:$L,COLUMNS('[6]Mo ta tinh luong - v6'!$B$2:C532),0),0)</f>
        <v>0</v>
      </c>
      <c r="I532" s="366">
        <f>IFERROR(VLOOKUP($A532,'[6]Mo ta tinh luong - v6'!$B:$L,COLUMNS('[6]Mo ta tinh luong - v6'!$B$2:D532),0),0)</f>
        <v>0</v>
      </c>
      <c r="J532" s="366">
        <f>IFERROR(VLOOKUP($A532,'[6]Mo ta tinh luong - v6'!$B:$L,COLUMNS('[6]Mo ta tinh luong - v6'!$B$2:E532),0),0)</f>
        <v>0</v>
      </c>
      <c r="K532" s="366">
        <f>IFERROR(VLOOKUP($A532,'[6]Mo ta tinh luong - v6'!$B:$L,COLUMNS('[6]Mo ta tinh luong - v6'!$B$2:F532),0),0)</f>
        <v>0</v>
      </c>
      <c r="L532" s="366">
        <f>IFERROR(VLOOKUP($A532,'[6]Mo ta tinh luong - v6'!$B:$L,COLUMNS('[6]Mo ta tinh luong - v6'!$B$2:G532),0),0)</f>
        <v>0</v>
      </c>
      <c r="M532" s="366">
        <f>IFERROR(VLOOKUP($A532,'[6]Mo ta tinh luong - v6'!$B:$L,COLUMNS('[6]Mo ta tinh luong - v6'!$B$2:H532),0),0)</f>
        <v>0</v>
      </c>
      <c r="N532" s="366">
        <f>IFERROR(VLOOKUP($A532,'[6]Mo ta tinh luong - v6'!$B:$L,COLUMNS('[6]Mo ta tinh luong - v6'!$B$2:I532),0),0)</f>
        <v>0</v>
      </c>
      <c r="O532" s="366" t="s">
        <v>316</v>
      </c>
      <c r="P532" s="366" t="s">
        <v>95</v>
      </c>
    </row>
    <row r="533" spans="1:16">
      <c r="A533" s="366" t="s">
        <v>1153</v>
      </c>
      <c r="B533" s="366" t="s">
        <v>1154</v>
      </c>
      <c r="C533" s="366">
        <v>0</v>
      </c>
      <c r="D533" s="366" t="s">
        <v>17</v>
      </c>
      <c r="E533" s="366" t="str">
        <f t="shared" si="8"/>
        <v>HCM_TB_GIAHA_011</v>
      </c>
      <c r="F533" s="366">
        <f>IFERROR(VLOOKUP($A533,'[6]Mo ta tinh luong - v6'!$B:$L,COLUMNS('[6]Mo ta tinh luong - v6'!$B$2:J533),0),0)</f>
        <v>0</v>
      </c>
      <c r="G533" s="366">
        <f>IFERROR(VLOOKUP($A533,'[6]Mo ta tinh luong - v6'!$B:$L,COLUMNS('[6]Mo ta tinh luong - v6'!$B$2:B533),0),0)</f>
        <v>0</v>
      </c>
      <c r="H533" s="366">
        <f>IFERROR(VLOOKUP($A533,'[6]Mo ta tinh luong - v6'!$B:$L,COLUMNS('[6]Mo ta tinh luong - v6'!$B$2:C533),0),0)</f>
        <v>0</v>
      </c>
      <c r="I533" s="366">
        <f>IFERROR(VLOOKUP($A533,'[6]Mo ta tinh luong - v6'!$B:$L,COLUMNS('[6]Mo ta tinh luong - v6'!$B$2:D533),0),0)</f>
        <v>0</v>
      </c>
      <c r="J533" s="366">
        <f>IFERROR(VLOOKUP($A533,'[6]Mo ta tinh luong - v6'!$B:$L,COLUMNS('[6]Mo ta tinh luong - v6'!$B$2:E533),0),0)</f>
        <v>0</v>
      </c>
      <c r="K533" s="366">
        <f>IFERROR(VLOOKUP($A533,'[6]Mo ta tinh luong - v6'!$B:$L,COLUMNS('[6]Mo ta tinh luong - v6'!$B$2:F533),0),0)</f>
        <v>0</v>
      </c>
      <c r="L533" s="366">
        <f>IFERROR(VLOOKUP($A533,'[6]Mo ta tinh luong - v6'!$B:$L,COLUMNS('[6]Mo ta tinh luong - v6'!$B$2:G533),0),0)</f>
        <v>0</v>
      </c>
      <c r="M533" s="366">
        <f>IFERROR(VLOOKUP($A533,'[6]Mo ta tinh luong - v6'!$B:$L,COLUMNS('[6]Mo ta tinh luong - v6'!$B$2:H533),0),0)</f>
        <v>0</v>
      </c>
      <c r="N533" s="366">
        <f>IFERROR(VLOOKUP($A533,'[6]Mo ta tinh luong - v6'!$B:$L,COLUMNS('[6]Mo ta tinh luong - v6'!$B$2:I533),0),0)</f>
        <v>0</v>
      </c>
      <c r="O533" s="366" t="s">
        <v>316</v>
      </c>
      <c r="P533" s="366" t="s">
        <v>95</v>
      </c>
    </row>
    <row r="534" spans="1:16">
      <c r="A534" s="366" t="s">
        <v>1155</v>
      </c>
      <c r="B534" s="366" t="s">
        <v>1156</v>
      </c>
      <c r="C534" s="366">
        <v>0</v>
      </c>
      <c r="D534" s="366" t="s">
        <v>17</v>
      </c>
      <c r="E534" s="366" t="str">
        <f t="shared" si="8"/>
        <v>HCM_TB_GIAHA_012</v>
      </c>
      <c r="F534" s="366">
        <f>IFERROR(VLOOKUP($A534,'[6]Mo ta tinh luong - v6'!$B:$L,COLUMNS('[6]Mo ta tinh luong - v6'!$B$2:J534),0),0)</f>
        <v>0</v>
      </c>
      <c r="G534" s="366">
        <f>IFERROR(VLOOKUP($A534,'[6]Mo ta tinh luong - v6'!$B:$L,COLUMNS('[6]Mo ta tinh luong - v6'!$B$2:B534),0),0)</f>
        <v>0</v>
      </c>
      <c r="H534" s="366">
        <f>IFERROR(VLOOKUP($A534,'[6]Mo ta tinh luong - v6'!$B:$L,COLUMNS('[6]Mo ta tinh luong - v6'!$B$2:C534),0),0)</f>
        <v>0</v>
      </c>
      <c r="I534" s="366">
        <f>IFERROR(VLOOKUP($A534,'[6]Mo ta tinh luong - v6'!$B:$L,COLUMNS('[6]Mo ta tinh luong - v6'!$B$2:D534),0),0)</f>
        <v>0</v>
      </c>
      <c r="J534" s="366">
        <f>IFERROR(VLOOKUP($A534,'[6]Mo ta tinh luong - v6'!$B:$L,COLUMNS('[6]Mo ta tinh luong - v6'!$B$2:E534),0),0)</f>
        <v>0</v>
      </c>
      <c r="K534" s="366">
        <f>IFERROR(VLOOKUP($A534,'[6]Mo ta tinh luong - v6'!$B:$L,COLUMNS('[6]Mo ta tinh luong - v6'!$B$2:F534),0),0)</f>
        <v>0</v>
      </c>
      <c r="L534" s="366">
        <f>IFERROR(VLOOKUP($A534,'[6]Mo ta tinh luong - v6'!$B:$L,COLUMNS('[6]Mo ta tinh luong - v6'!$B$2:G534),0),0)</f>
        <v>0</v>
      </c>
      <c r="M534" s="366">
        <f>IFERROR(VLOOKUP($A534,'[6]Mo ta tinh luong - v6'!$B:$L,COLUMNS('[6]Mo ta tinh luong - v6'!$B$2:H534),0),0)</f>
        <v>0</v>
      </c>
      <c r="N534" s="366">
        <f>IFERROR(VLOOKUP($A534,'[6]Mo ta tinh luong - v6'!$B:$L,COLUMNS('[6]Mo ta tinh luong - v6'!$B$2:I534),0),0)</f>
        <v>0</v>
      </c>
      <c r="O534" s="366" t="s">
        <v>316</v>
      </c>
      <c r="P534" s="366" t="s">
        <v>95</v>
      </c>
    </row>
    <row r="535" spans="1:16">
      <c r="A535" s="366" t="s">
        <v>159</v>
      </c>
      <c r="B535" s="366" t="s">
        <v>158</v>
      </c>
      <c r="C535" s="366">
        <v>0</v>
      </c>
      <c r="D535" s="366" t="s">
        <v>17</v>
      </c>
      <c r="E535" s="366" t="str">
        <f t="shared" si="8"/>
        <v>HCM_TB_GIAHA_013</v>
      </c>
      <c r="F535" s="366">
        <f>IFERROR(VLOOKUP($A535,'[6]Mo ta tinh luong - v6'!$B:$L,COLUMNS('[6]Mo ta tinh luong - v6'!$B$2:J535),0),0)</f>
        <v>33</v>
      </c>
      <c r="G535" s="366" t="str">
        <f>IFERROR(VLOOKUP($A535,'[6]Mo ta tinh luong - v6'!$B:$L,COLUMNS('[6]Mo ta tinh luong - v6'!$B$2:B535),0),0)</f>
        <v>HCM_TB_GIAHA_013</v>
      </c>
      <c r="H535" s="366" t="str">
        <f>IFERROR(VLOOKUP($A535,'[6]Mo ta tinh luong - v6'!$B:$L,COLUMNS('[6]Mo ta tinh luong - v6'!$B$2:C535),0),0)</f>
        <v>Tỷ lệ thuyết phục khách hàng gia hạn trả cước trước không thành công (60 ngày)</v>
      </c>
      <c r="I535" s="366" t="str">
        <f>IFERROR(VLOOKUP($A535,'[6]Mo ta tinh luong - v6'!$B:$L,COLUMNS('[6]Mo ta tinh luong - v6'!$B$2:D535),0),0)</f>
        <v>Tổ Trưởng QLĐB,
Tổ Trưởng Tổ OB/Telesale,
NV QLĐB (Cskh), NVOutbound/Telesale</v>
      </c>
      <c r="J535" s="366" t="str">
        <f>IFERROR(VLOOKUP($A535,'[6]Mo ta tinh luong - v6'!$B:$L,COLUMNS('[6]Mo ta tinh luong - v6'!$B$2:E535),0),0)</f>
        <v>Quang Học</v>
      </c>
      <c r="K535" s="366" t="str">
        <f>IFERROR(VLOOKUP($A535,'[6]Mo ta tinh luong - v6'!$B:$L,COLUMNS('[6]Mo ta tinh luong - v6'!$B$2:F535),0),0)</f>
        <v>PNVC - An Chi</v>
      </c>
      <c r="L535" s="366" t="str">
        <f>IFERROR(VLOOKUP($A535,'[6]Mo ta tinh luong - v6'!$B:$L,COLUMNS('[6]Mo ta tinh luong - v6'!$B$2:G535),0),0)</f>
        <v>PNVC gửi các đơn vị hàng ngày qua group Nhóm CSKH - thu cước</v>
      </c>
      <c r="M535" s="366" t="str">
        <f>IFERROR(VLOOKUP($A535,'[6]Mo ta tinh luong - v6'!$B:$L,COLUMNS('[6]Mo ta tinh luong - v6'!$B$2:H535),0),0)</f>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
      <c r="N535" s="366" t="str">
        <f>IFERROR(VLOOKUP($A535,'[6]Mo ta tinh luong - v6'!$B:$L,COLUMNS('[6]Mo ta tinh luong - v6'!$B$2:I535),0),0)</f>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
      <c r="O535" s="366" t="s">
        <v>316</v>
      </c>
      <c r="P535" s="366" t="s">
        <v>95</v>
      </c>
    </row>
    <row r="536" spans="1:16">
      <c r="A536" s="366" t="s">
        <v>161</v>
      </c>
      <c r="B536" s="366" t="s">
        <v>160</v>
      </c>
      <c r="C536" s="366">
        <v>0</v>
      </c>
      <c r="D536" s="366" t="s">
        <v>17</v>
      </c>
      <c r="E536" s="366" t="str">
        <f t="shared" si="8"/>
        <v>HCM_TB_GIAHA_014</v>
      </c>
      <c r="F536" s="366">
        <f>IFERROR(VLOOKUP($A536,'[6]Mo ta tinh luong - v6'!$B:$L,COLUMNS('[6]Mo ta tinh luong - v6'!$B$2:J536),0),0)</f>
        <v>34</v>
      </c>
      <c r="G536" s="366" t="str">
        <f>IFERROR(VLOOKUP($A536,'[6]Mo ta tinh luong - v6'!$B:$L,COLUMNS('[6]Mo ta tinh luong - v6'!$B$2:B536),0),0)</f>
        <v>HCM_TB_GIAHA_014</v>
      </c>
      <c r="H536" s="366" t="str">
        <f>IFERROR(VLOOKUP($A536,'[6]Mo ta tinh luong - v6'!$B:$L,COLUMNS('[6]Mo ta tinh luong - v6'!$B$2:C536),0),0)</f>
        <v>Tỷ lệ thuyết phục khách hàng gia hạn trả cước trước không thành công (30 ngày)</v>
      </c>
      <c r="I536" s="366" t="str">
        <f>IFERROR(VLOOKUP($A536,'[6]Mo ta tinh luong - v6'!$B:$L,COLUMNS('[6]Mo ta tinh luong - v6'!$B$2:D536),0),0)</f>
        <v>Tổ Trưởng QLĐB,
Tổ Trưởng Tổ Outbound/Telesale,
NV QLĐB (Cskh), NVOutbound/Telesale</v>
      </c>
      <c r="J536" s="366" t="str">
        <f>IFERROR(VLOOKUP($A536,'[6]Mo ta tinh luong - v6'!$B:$L,COLUMNS('[6]Mo ta tinh luong - v6'!$B$2:E536),0),0)</f>
        <v>Quang Học</v>
      </c>
      <c r="K536" s="366" t="str">
        <f>IFERROR(VLOOKUP($A536,'[6]Mo ta tinh luong - v6'!$B:$L,COLUMNS('[6]Mo ta tinh luong - v6'!$B$2:F536),0),0)</f>
        <v>PNVC - An Chi</v>
      </c>
      <c r="L536" s="366" t="str">
        <f>IFERROR(VLOOKUP($A536,'[6]Mo ta tinh luong - v6'!$B:$L,COLUMNS('[6]Mo ta tinh luong - v6'!$B$2:G536),0),0)</f>
        <v>PNVC gửi các đơn vị hàng ngày qua group Nhóm CSKH - thu cước</v>
      </c>
      <c r="M536" s="366" t="str">
        <f>IFERROR(VLOOKUP($A536,'[6]Mo ta tinh luong - v6'!$B:$L,COLUMNS('[6]Mo ta tinh luong - v6'!$B$2:H536),0),0)</f>
        <v>tương tự Tỷ lệ không thành công 60 ngày, nhưng danh sách thang_kt = N</v>
      </c>
      <c r="N536" s="366" t="str">
        <f>IFERROR(VLOOKUP($A536,'[6]Mo ta tinh luong - v6'!$B:$L,COLUMNS('[6]Mo ta tinh luong - v6'!$B$2:I536),0),0)</f>
        <v>tương tự Tỷ lệ không thành công 60 ngày, nhưng danh sách thang_kt = N (Thuận check lại y/c với a.Sơn &amp; Học)</v>
      </c>
      <c r="O536" s="366" t="s">
        <v>316</v>
      </c>
      <c r="P536" s="366" t="s">
        <v>95</v>
      </c>
    </row>
    <row r="537" spans="1:16">
      <c r="A537" s="366" t="s">
        <v>170</v>
      </c>
      <c r="B537" s="366" t="s">
        <v>169</v>
      </c>
      <c r="C537" s="366">
        <v>0</v>
      </c>
      <c r="D537" s="366" t="s">
        <v>28</v>
      </c>
      <c r="E537" s="366" t="str">
        <f t="shared" si="8"/>
        <v>HCM_TB_GIAHA_015</v>
      </c>
      <c r="F537" s="366">
        <f>IFERROR(VLOOKUP($A537,'[6]Mo ta tinh luong - v6'!$B:$L,COLUMNS('[6]Mo ta tinh luong - v6'!$B$2:J537),0),0)</f>
        <v>35</v>
      </c>
      <c r="G537" s="366" t="str">
        <f>IFERROR(VLOOKUP($A537,'[6]Mo ta tinh luong - v6'!$B:$L,COLUMNS('[6]Mo ta tinh luong - v6'!$B$2:B537),0),0)</f>
        <v>HCM_TB_GIAHA_015</v>
      </c>
      <c r="H537" s="366" t="str">
        <f>IFERROR(VLOOKUP($A537,'[6]Mo ta tinh luong - v6'!$B:$L,COLUMNS('[6]Mo ta tinh luong - v6'!$B$2:C537),0),0)</f>
        <v>Số lượng thuê bao thuyết phục khách hàng gia hạn trả cước trước thành công (60 ngày)</v>
      </c>
      <c r="I537" s="366" t="str">
        <f>IFERROR(VLOOKUP($A537,'[6]Mo ta tinh luong - v6'!$B:$L,COLUMNS('[6]Mo ta tinh luong - v6'!$B$2:D537),0),0)</f>
        <v>QLĐB</v>
      </c>
      <c r="J537" s="366" t="str">
        <f>IFERROR(VLOOKUP($A537,'[6]Mo ta tinh luong - v6'!$B:$L,COLUMNS('[6]Mo ta tinh luong - v6'!$B$2:E537),0),0)</f>
        <v>Quang Học</v>
      </c>
      <c r="K537" s="366" t="str">
        <f>IFERROR(VLOOKUP($A537,'[6]Mo ta tinh luong - v6'!$B:$L,COLUMNS('[6]Mo ta tinh luong - v6'!$B$2:F537),0),0)</f>
        <v>PNVC - An Chi</v>
      </c>
      <c r="L537" s="366" t="str">
        <f>IFERROR(VLOOKUP($A537,'[6]Mo ta tinh luong - v6'!$B:$L,COLUMNS('[6]Mo ta tinh luong - v6'!$B$2:G537),0),0)</f>
        <v>PNVC gửi các đơn vị hàng ngày qua group Nhóm CSKH - thu cước</v>
      </c>
      <c r="M537" s="366" t="str">
        <f>IFERROR(VLOOKUP($A537,'[6]Mo ta tinh luong - v6'!$B:$L,COLUMNS('[6]Mo ta tinh luong - v6'!$B$2:H537),0),0)</f>
        <v>Sử dụng danh sách chốt của Tỷ lệ không thành công 60 ngày, tính số lượng thành công = Số lượng tbao có ngày thanh toán * hệ số quy đinh I.2 văn bản 411/NSU</v>
      </c>
      <c r="N537" s="366" t="str">
        <f>IFERROR(VLOOKUP($A537,'[6]Mo ta tinh luong - v6'!$B:$L,COLUMNS('[6]Mo ta tinh luong - v6'!$B$2:I537),0),0)</f>
        <v>Sử dụng ds Tỷ lệ không thành công 60 ngày, nhưng danh sách thang_kt = N -1</v>
      </c>
      <c r="O537" s="366" t="s">
        <v>316</v>
      </c>
      <c r="P537" s="366" t="s">
        <v>95</v>
      </c>
    </row>
    <row r="538" spans="1:16">
      <c r="A538" s="366" t="s">
        <v>172</v>
      </c>
      <c r="B538" s="366" t="s">
        <v>171</v>
      </c>
      <c r="C538" s="366">
        <v>0</v>
      </c>
      <c r="D538" s="366" t="s">
        <v>28</v>
      </c>
      <c r="E538" s="366" t="str">
        <f t="shared" si="8"/>
        <v>HCM_TB_GIAHA_016</v>
      </c>
      <c r="F538" s="366">
        <f>IFERROR(VLOOKUP($A538,'[6]Mo ta tinh luong - v6'!$B:$L,COLUMNS('[6]Mo ta tinh luong - v6'!$B$2:J538),0),0)</f>
        <v>36</v>
      </c>
      <c r="G538" s="366" t="str">
        <f>IFERROR(VLOOKUP($A538,'[6]Mo ta tinh luong - v6'!$B:$L,COLUMNS('[6]Mo ta tinh luong - v6'!$B$2:B538),0),0)</f>
        <v>HCM_TB_GIAHA_016</v>
      </c>
      <c r="H538" s="366" t="str">
        <f>IFERROR(VLOOKUP($A538,'[6]Mo ta tinh luong - v6'!$B:$L,COLUMNS('[6]Mo ta tinh luong - v6'!$B$2:C538),0),0)</f>
        <v>Số lượng thuê bao thuyết phục khách hàng gia hạn trả cước trước thành công (30 ngày)</v>
      </c>
      <c r="I538" s="366" t="str">
        <f>IFERROR(VLOOKUP($A538,'[6]Mo ta tinh luong - v6'!$B:$L,COLUMNS('[6]Mo ta tinh luong - v6'!$B$2:D538),0),0)</f>
        <v>QLĐB</v>
      </c>
      <c r="J538" s="366" t="str">
        <f>IFERROR(VLOOKUP($A538,'[6]Mo ta tinh luong - v6'!$B:$L,COLUMNS('[6]Mo ta tinh luong - v6'!$B$2:E538),0),0)</f>
        <v>Quang Học</v>
      </c>
      <c r="K538" s="366" t="str">
        <f>IFERROR(VLOOKUP($A538,'[6]Mo ta tinh luong - v6'!$B:$L,COLUMNS('[6]Mo ta tinh luong - v6'!$B$2:F538),0),0)</f>
        <v>PNVC - An Chi</v>
      </c>
      <c r="L538" s="366" t="str">
        <f>IFERROR(VLOOKUP($A538,'[6]Mo ta tinh luong - v6'!$B:$L,COLUMNS('[6]Mo ta tinh luong - v6'!$B$2:G538),0),0)</f>
        <v>PNVC gửi các đơn vị hàng ngày qua group Nhóm CSKH - thu cước</v>
      </c>
      <c r="M538" s="366" t="str">
        <f>IFERROR(VLOOKUP($A538,'[6]Mo ta tinh luong - v6'!$B:$L,COLUMNS('[6]Mo ta tinh luong - v6'!$B$2:H538),0),0)</f>
        <v>Sử dụng danh sách chốt của Tỷ lệ không thành công 30 ngày, tính số lượng thành công = Số lượng tbao có ngày thanh toán * hệ số quy đinh I.2 văn bản 411/NSU</v>
      </c>
      <c r="N538" s="366" t="str">
        <f>IFERROR(VLOOKUP($A538,'[6]Mo ta tinh luong - v6'!$B:$L,COLUMNS('[6]Mo ta tinh luong - v6'!$B$2:I538),0),0)</f>
        <v>Sử dụng ds Tỷ lệ không thành công 30 ngày, nhưng danh sách thang_kt = N</v>
      </c>
      <c r="O538" s="366" t="s">
        <v>316</v>
      </c>
      <c r="P538" s="366" t="s">
        <v>95</v>
      </c>
    </row>
    <row r="539" spans="1:16">
      <c r="A539" s="366" t="s">
        <v>174</v>
      </c>
      <c r="B539" s="366" t="s">
        <v>173</v>
      </c>
      <c r="C539" s="366">
        <v>0</v>
      </c>
      <c r="D539" s="366" t="s">
        <v>17</v>
      </c>
      <c r="E539" s="366" t="str">
        <f t="shared" si="8"/>
        <v>HCM_TB_GIAHA_017</v>
      </c>
      <c r="F539" s="366">
        <f>IFERROR(VLOOKUP($A539,'[6]Mo ta tinh luong - v6'!$B:$L,COLUMNS('[6]Mo ta tinh luong - v6'!$B$2:J539),0),0)</f>
        <v>37</v>
      </c>
      <c r="G539" s="366" t="str">
        <f>IFERROR(VLOOKUP($A539,'[6]Mo ta tinh luong - v6'!$B:$L,COLUMNS('[6]Mo ta tinh luong - v6'!$B$2:B539),0),0)</f>
        <v>HCM_TB_GIAHA_017</v>
      </c>
      <c r="H539" s="366" t="str">
        <f>IFERROR(VLOOKUP($A539,'[6]Mo ta tinh luong - v6'!$B:$L,COLUMNS('[6]Mo ta tinh luong - v6'!$B$2:C539),0),0)</f>
        <v>Tỷ lệ thuyết phục khách hàng gia hạn trả cước trước không thành công (60 ngày)_KHDN</v>
      </c>
      <c r="I539" s="366" t="str">
        <f>IFERROR(VLOOKUP($A539,'[6]Mo ta tinh luong - v6'!$B:$L,COLUMNS('[6]Mo ta tinh luong - v6'!$B$2:D539),0),0)</f>
        <v>AS,Trưởng Nhóm As</v>
      </c>
      <c r="J539" s="366" t="str">
        <f>IFERROR(VLOOKUP($A539,'[6]Mo ta tinh luong - v6'!$B:$L,COLUMNS('[6]Mo ta tinh luong - v6'!$B$2:E539),0),0)</f>
        <v>Quang Học</v>
      </c>
      <c r="K539" s="366" t="str">
        <f>IFERROR(VLOOKUP($A539,'[6]Mo ta tinh luong - v6'!$B:$L,COLUMNS('[6]Mo ta tinh luong - v6'!$B$2:F539),0),0)</f>
        <v>PNVC - An Chi</v>
      </c>
      <c r="L539" s="366" t="str">
        <f>IFERROR(VLOOKUP($A539,'[6]Mo ta tinh luong - v6'!$B:$L,COLUMNS('[6]Mo ta tinh luong - v6'!$B$2:G539),0),0)</f>
        <v>PNVC gửi các đơn vị hàng ngày qua group Nhóm CSKH - thu cước</v>
      </c>
      <c r="M539" s="366" t="str">
        <f>IFERROR(VLOOKUP($A539,'[6]Mo ta tinh luong - v6'!$B:$L,COLUMNS('[6]Mo ta tinh luong - v6'!$B$2:H539),0),0)</f>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
      <c r="N539" s="366" t="str">
        <f>IFERROR(VLOOKUP($A539,'[6]Mo ta tinh luong - v6'!$B:$L,COLUMNS('[6]Mo ta tinh luong - v6'!$B$2:I539),0),0)</f>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
      <c r="O539" s="366" t="s">
        <v>316</v>
      </c>
      <c r="P539" s="366" t="s">
        <v>95</v>
      </c>
    </row>
    <row r="540" spans="1:16">
      <c r="A540" s="366" t="s">
        <v>176</v>
      </c>
      <c r="B540" s="366" t="s">
        <v>175</v>
      </c>
      <c r="C540" s="366">
        <v>0</v>
      </c>
      <c r="D540" s="366" t="s">
        <v>17</v>
      </c>
      <c r="E540" s="366" t="str">
        <f t="shared" si="8"/>
        <v>HCM_TB_GIAHA_018</v>
      </c>
      <c r="F540" s="366">
        <f>IFERROR(VLOOKUP($A540,'[6]Mo ta tinh luong - v6'!$B:$L,COLUMNS('[6]Mo ta tinh luong - v6'!$B$2:J540),0),0)</f>
        <v>38</v>
      </c>
      <c r="G540" s="366" t="str">
        <f>IFERROR(VLOOKUP($A540,'[6]Mo ta tinh luong - v6'!$B:$L,COLUMNS('[6]Mo ta tinh luong - v6'!$B$2:B540),0),0)</f>
        <v>HCM_TB_GIAHA_018</v>
      </c>
      <c r="H540" s="366" t="str">
        <f>IFERROR(VLOOKUP($A540,'[6]Mo ta tinh luong - v6'!$B:$L,COLUMNS('[6]Mo ta tinh luong - v6'!$B$2:C540),0),0)</f>
        <v>Tỷ lệ thuyết phục khách hàng gia hạn trả cước trước không thành công (30 ngày)_KHDN</v>
      </c>
      <c r="I540" s="366" t="str">
        <f>IFERROR(VLOOKUP($A540,'[6]Mo ta tinh luong - v6'!$B:$L,COLUMNS('[6]Mo ta tinh luong - v6'!$B$2:D540),0),0)</f>
        <v>AS,Trưởng Nhóm As</v>
      </c>
      <c r="J540" s="366" t="str">
        <f>IFERROR(VLOOKUP($A540,'[6]Mo ta tinh luong - v6'!$B:$L,COLUMNS('[6]Mo ta tinh luong - v6'!$B$2:E540),0),0)</f>
        <v>Quang Học</v>
      </c>
      <c r="K540" s="366" t="str">
        <f>IFERROR(VLOOKUP($A540,'[6]Mo ta tinh luong - v6'!$B:$L,COLUMNS('[6]Mo ta tinh luong - v6'!$B$2:F540),0),0)</f>
        <v>PNVC - An Chi</v>
      </c>
      <c r="L540" s="366" t="str">
        <f>IFERROR(VLOOKUP($A540,'[6]Mo ta tinh luong - v6'!$B:$L,COLUMNS('[6]Mo ta tinh luong - v6'!$B$2:G540),0),0)</f>
        <v>PNVC gửi các đơn vị hàng ngày qua group Nhóm CSKH - thu cước</v>
      </c>
      <c r="M540" s="366" t="str">
        <f>IFERROR(VLOOKUP($A540,'[6]Mo ta tinh luong - v6'!$B:$L,COLUMNS('[6]Mo ta tinh luong - v6'!$B$2:H540),0),0)</f>
        <v>tương tự Tỷ lệ không thành công 60 ngày, nhưng danh sách thang_kt = N</v>
      </c>
      <c r="N540" s="366" t="str">
        <f>IFERROR(VLOOKUP($A540,'[6]Mo ta tinh luong - v6'!$B:$L,COLUMNS('[6]Mo ta tinh luong - v6'!$B$2:I540),0),0)</f>
        <v>tương tự Tỷ lệ không thành công 60 ngày, nhưng danh sách thang_kt = N</v>
      </c>
      <c r="O540" s="366" t="s">
        <v>316</v>
      </c>
      <c r="P540" s="366" t="s">
        <v>95</v>
      </c>
    </row>
    <row r="541" spans="1:16">
      <c r="A541" s="366" t="s">
        <v>348</v>
      </c>
      <c r="B541" s="366" t="s">
        <v>349</v>
      </c>
      <c r="C541" s="366">
        <v>0</v>
      </c>
      <c r="D541" s="366" t="s">
        <v>28</v>
      </c>
      <c r="E541" s="366" t="str">
        <f t="shared" si="8"/>
        <v>HCM_TB_GIAHA_019</v>
      </c>
      <c r="F541" s="366">
        <f>IFERROR(VLOOKUP($A541,'[6]Mo ta tinh luong - v6'!$B:$L,COLUMNS('[6]Mo ta tinh luong - v6'!$B$2:J541),0),0)</f>
        <v>39</v>
      </c>
      <c r="G541" s="366" t="str">
        <f>IFERROR(VLOOKUP($A541,'[6]Mo ta tinh luong - v6'!$B:$L,COLUMNS('[6]Mo ta tinh luong - v6'!$B$2:B541),0),0)</f>
        <v>HCM_TB_GIAHA_019</v>
      </c>
      <c r="H541" s="366" t="str">
        <f>IFERROR(VLOOKUP($A541,'[6]Mo ta tinh luong - v6'!$B:$L,COLUMNS('[6]Mo ta tinh luong - v6'!$B$2:C541),0),0)</f>
        <v>Số lượng thuê bao thuyết phục khách hàng gia hạn trả cước trước thành công (trước 30 ngày)</v>
      </c>
      <c r="I541" s="366" t="str">
        <f>IFERROR(VLOOKUP($A541,'[6]Mo ta tinh luong - v6'!$B:$L,COLUMNS('[6]Mo ta tinh luong - v6'!$B$2:D541),0),0)</f>
        <v>QLĐB, Tổ trưởng, NV+TT OB/Telesale</v>
      </c>
      <c r="J541" s="366" t="str">
        <f>IFERROR(VLOOKUP($A541,'[6]Mo ta tinh luong - v6'!$B:$L,COLUMNS('[6]Mo ta tinh luong - v6'!$B$2:E541),0),0)</f>
        <v>Quang Học</v>
      </c>
      <c r="K541" s="366" t="str">
        <f>IFERROR(VLOOKUP($A541,'[6]Mo ta tinh luong - v6'!$B:$L,COLUMNS('[6]Mo ta tinh luong - v6'!$B$2:F541),0),0)</f>
        <v>PNVC - An Chi</v>
      </c>
      <c r="L541" s="366" t="str">
        <f>IFERROR(VLOOKUP($A541,'[6]Mo ta tinh luong - v6'!$B:$L,COLUMNS('[6]Mo ta tinh luong - v6'!$B$2:G541),0),0)</f>
        <v>PNVC gửi các đơn vị hàng ngày qua group Nhóm CSKH - thu cước</v>
      </c>
      <c r="M541" s="366" t="str">
        <f>IFERROR(VLOOKUP($A541,'[6]Mo ta tinh luong - v6'!$B:$L,COLUMNS('[6]Mo ta tinh luong - v6'!$B$2:H541),0),0)</f>
        <v>Sử dụng danh sách chốt của Tỷ lệ không thành công trước 30 ngày, tính số lượng thành công = Số lượng tbao có ngày thanh toán * hệ số quy đinh I.2 văn bản 411/NSU</v>
      </c>
      <c r="N541" s="366" t="str">
        <f>IFERROR(VLOOKUP($A541,'[6]Mo ta tinh luong - v6'!$B:$L,COLUMNS('[6]Mo ta tinh luong - v6'!$B$2:I541),0),0)</f>
        <v>Sử dụng ds Tỷ lệ không thành công trước 30 ngày, nhưng danh sách thang_kt = N + 1</v>
      </c>
      <c r="O541" s="366" t="s">
        <v>316</v>
      </c>
      <c r="P541" s="366" t="s">
        <v>95</v>
      </c>
    </row>
    <row r="542" spans="1:16">
      <c r="A542" s="366" t="s">
        <v>331</v>
      </c>
      <c r="B542" s="366" t="s">
        <v>332</v>
      </c>
      <c r="C542" s="366">
        <v>0</v>
      </c>
      <c r="D542" s="366" t="s">
        <v>17</v>
      </c>
      <c r="E542" s="366" t="str">
        <f t="shared" si="8"/>
        <v>HCM_TB_GIAHA_020</v>
      </c>
      <c r="F542" s="366">
        <f>IFERROR(VLOOKUP($A542,'[6]Mo ta tinh luong - v6'!$B:$L,COLUMNS('[6]Mo ta tinh luong - v6'!$B$2:J542),0),0)</f>
        <v>40</v>
      </c>
      <c r="G542" s="366" t="str">
        <f>IFERROR(VLOOKUP($A542,'[6]Mo ta tinh luong - v6'!$B:$L,COLUMNS('[6]Mo ta tinh luong - v6'!$B$2:B542),0),0)</f>
        <v>HCM_TB_GIAHA_020</v>
      </c>
      <c r="H542" s="366" t="str">
        <f>IFERROR(VLOOKUP($A542,'[6]Mo ta tinh luong - v6'!$B:$L,COLUMNS('[6]Mo ta tinh luong - v6'!$B$2:C542),0),0)</f>
        <v>Tỷ lệ thuyết phục khách hàng gia hạn trả cước trước không thành công (Trước 30 ngày)_KHDN</v>
      </c>
      <c r="I542" s="366" t="str">
        <f>IFERROR(VLOOKUP($A542,'[6]Mo ta tinh luong - v6'!$B:$L,COLUMNS('[6]Mo ta tinh luong - v6'!$B$2:D542),0),0)</f>
        <v>AS2,Trưởng Nhóm As</v>
      </c>
      <c r="J542" s="366" t="str">
        <f>IFERROR(VLOOKUP($A542,'[6]Mo ta tinh luong - v6'!$B:$L,COLUMNS('[6]Mo ta tinh luong - v6'!$B$2:E542),0),0)</f>
        <v>Quang Học</v>
      </c>
      <c r="K542" s="366" t="str">
        <f>IFERROR(VLOOKUP($A542,'[6]Mo ta tinh luong - v6'!$B:$L,COLUMNS('[6]Mo ta tinh luong - v6'!$B$2:F542),0),0)</f>
        <v>PNVC - An Chi</v>
      </c>
      <c r="L542" s="366" t="str">
        <f>IFERROR(VLOOKUP($A542,'[6]Mo ta tinh luong - v6'!$B:$L,COLUMNS('[6]Mo ta tinh luong - v6'!$B$2:G542),0),0)</f>
        <v>PNVC gửi các đơn vị hàng ngày qua group Nhóm CSKH - thu cước</v>
      </c>
      <c r="M542" s="366" t="str">
        <f>IFERROR(VLOOKUP($A542,'[6]Mo ta tinh luong - v6'!$B:$L,COLUMNS('[6]Mo ta tinh luong - v6'!$B$2:H542),0),0)</f>
        <v>tương tự Tỷ lệ không thành công 60 ngày, nhưng danh sách thang_kt = N+1</v>
      </c>
      <c r="N542" s="366" t="str">
        <f>IFERROR(VLOOKUP($A542,'[6]Mo ta tinh luong - v6'!$B:$L,COLUMNS('[6]Mo ta tinh luong - v6'!$B$2:I542),0),0)</f>
        <v>tương tự Tỷ lệ không thành công 60 ngày, nhưng danh sách thang_kt = N +1</v>
      </c>
      <c r="O542" s="366" t="s">
        <v>316</v>
      </c>
      <c r="P542" s="366" t="s">
        <v>95</v>
      </c>
    </row>
    <row r="543" spans="1:16">
      <c r="A543" s="366" t="s">
        <v>344</v>
      </c>
      <c r="B543" s="366" t="s">
        <v>345</v>
      </c>
      <c r="C543" s="366">
        <v>0</v>
      </c>
      <c r="D543" s="366" t="s">
        <v>17</v>
      </c>
      <c r="E543" s="366" t="str">
        <f t="shared" si="8"/>
        <v>HCM_TB_GIAHA_021</v>
      </c>
      <c r="F543" s="366">
        <f>IFERROR(VLOOKUP($A543,'[6]Mo ta tinh luong - v6'!$B:$L,COLUMNS('[6]Mo ta tinh luong - v6'!$B$2:J543),0),0)</f>
        <v>41</v>
      </c>
      <c r="G543" s="366" t="str">
        <f>IFERROR(VLOOKUP($A543,'[6]Mo ta tinh luong - v6'!$B:$L,COLUMNS('[6]Mo ta tinh luong - v6'!$B$2:B543),0),0)</f>
        <v>HCM_TB_GIAHA_021</v>
      </c>
      <c r="H543" s="366" t="str">
        <f>IFERROR(VLOOKUP($A543,'[6]Mo ta tinh luong - v6'!$B:$L,COLUMNS('[6]Mo ta tinh luong - v6'!$B$2:C543),0),0)</f>
        <v>Tỷ lệ thuyết phục khách hàng gia hạn trả cước trước không thành công (TRƯỚC 30 ngày)</v>
      </c>
      <c r="I543" s="366">
        <f>IFERROR(VLOOKUP($A543,'[6]Mo ta tinh luong - v6'!$B:$L,COLUMNS('[6]Mo ta tinh luong - v6'!$B$2:D543),0),0)</f>
        <v>0</v>
      </c>
      <c r="J543" s="366" t="str">
        <f>IFERROR(VLOOKUP($A543,'[6]Mo ta tinh luong - v6'!$B:$L,COLUMNS('[6]Mo ta tinh luong - v6'!$B$2:E543),0),0)</f>
        <v>Quang Học</v>
      </c>
      <c r="K543" s="366" t="str">
        <f>IFERROR(VLOOKUP($A543,'[6]Mo ta tinh luong - v6'!$B:$L,COLUMNS('[6]Mo ta tinh luong - v6'!$B$2:F543),0),0)</f>
        <v>PNVC - An Chi</v>
      </c>
      <c r="L543" s="366" t="str">
        <f>IFERROR(VLOOKUP($A543,'[6]Mo ta tinh luong - v6'!$B:$L,COLUMNS('[6]Mo ta tinh luong - v6'!$B$2:G543),0),0)</f>
        <v>PNVC gửi các đơn vị hàng ngày qua group Nhóm CSKH - thu cước</v>
      </c>
      <c r="M543" s="366" t="str">
        <f>IFERROR(VLOOKUP($A543,'[6]Mo ta tinh luong - v6'!$B:$L,COLUMNS('[6]Mo ta tinh luong - v6'!$B$2:H543),0),0)</f>
        <v>tương tự Tỷ lệ không thành công 60 ngày, nhưng danh sách thang_kt = N+1</v>
      </c>
      <c r="N543" s="366" t="str">
        <f>IFERROR(VLOOKUP($A543,'[6]Mo ta tinh luong - v6'!$B:$L,COLUMNS('[6]Mo ta tinh luong - v6'!$B$2:I543),0),0)</f>
        <v>tương tự Tỷ lệ không thành công 60 ngày, nhưng danh sách thang_kt = N +1</v>
      </c>
      <c r="O543" s="366" t="s">
        <v>316</v>
      </c>
      <c r="P543" s="366" t="s">
        <v>95</v>
      </c>
    </row>
    <row r="544" spans="1:16">
      <c r="A544" s="366" t="s">
        <v>1284</v>
      </c>
      <c r="B544" s="366" t="s">
        <v>1285</v>
      </c>
      <c r="C544" s="366" t="s">
        <v>1264</v>
      </c>
      <c r="D544" s="366" t="s">
        <v>17</v>
      </c>
      <c r="E544" s="366" t="str">
        <f t="shared" si="8"/>
        <v>HCM_TB_GIAHA_022</v>
      </c>
      <c r="F544" s="366">
        <f>IFERROR(VLOOKUP($A544,'[6]Mo ta tinh luong - v6'!$B:$L,COLUMNS('[6]Mo ta tinh luong - v6'!$B$2:J544),0),0)</f>
        <v>0</v>
      </c>
      <c r="G544" s="366">
        <f>IFERROR(VLOOKUP($A544,'[6]Mo ta tinh luong - v6'!$B:$L,COLUMNS('[6]Mo ta tinh luong - v6'!$B$2:B544),0),0)</f>
        <v>0</v>
      </c>
      <c r="H544" s="366">
        <f>IFERROR(VLOOKUP($A544,'[6]Mo ta tinh luong - v6'!$B:$L,COLUMNS('[6]Mo ta tinh luong - v6'!$B$2:C544),0),0)</f>
        <v>0</v>
      </c>
      <c r="I544" s="366">
        <f>IFERROR(VLOOKUP($A544,'[6]Mo ta tinh luong - v6'!$B:$L,COLUMNS('[6]Mo ta tinh luong - v6'!$B$2:D544),0),0)</f>
        <v>0</v>
      </c>
      <c r="J544" s="366">
        <f>IFERROR(VLOOKUP($A544,'[6]Mo ta tinh luong - v6'!$B:$L,COLUMNS('[6]Mo ta tinh luong - v6'!$B$2:E544),0),0)</f>
        <v>0</v>
      </c>
      <c r="K544" s="366">
        <f>IFERROR(VLOOKUP($A544,'[6]Mo ta tinh luong - v6'!$B:$L,COLUMNS('[6]Mo ta tinh luong - v6'!$B$2:F544),0),0)</f>
        <v>0</v>
      </c>
      <c r="L544" s="366">
        <f>IFERROR(VLOOKUP($A544,'[6]Mo ta tinh luong - v6'!$B:$L,COLUMNS('[6]Mo ta tinh luong - v6'!$B$2:G544),0),0)</f>
        <v>0</v>
      </c>
      <c r="M544" s="366">
        <f>IFERROR(VLOOKUP($A544,'[6]Mo ta tinh luong - v6'!$B:$L,COLUMNS('[6]Mo ta tinh luong - v6'!$B$2:H544),0),0)</f>
        <v>0</v>
      </c>
      <c r="N544" s="366">
        <f>IFERROR(VLOOKUP($A544,'[6]Mo ta tinh luong - v6'!$B:$L,COLUMNS('[6]Mo ta tinh luong - v6'!$B$2:I544),0),0)</f>
        <v>0</v>
      </c>
      <c r="O544" s="366" t="s">
        <v>316</v>
      </c>
      <c r="P544" s="366" t="s">
        <v>95</v>
      </c>
    </row>
    <row r="545" spans="1:16">
      <c r="A545" s="366" t="s">
        <v>1286</v>
      </c>
      <c r="B545" s="366" t="s">
        <v>1287</v>
      </c>
      <c r="C545" s="366" t="s">
        <v>1264</v>
      </c>
      <c r="D545" s="366" t="s">
        <v>17</v>
      </c>
      <c r="E545" s="366" t="str">
        <f t="shared" si="8"/>
        <v>HCM_TB_GIAHA_023</v>
      </c>
      <c r="F545" s="366">
        <f>IFERROR(VLOOKUP($A545,'[6]Mo ta tinh luong - v6'!$B:$L,COLUMNS('[6]Mo ta tinh luong - v6'!$B$2:J545),0),0)</f>
        <v>0</v>
      </c>
      <c r="G545" s="366">
        <f>IFERROR(VLOOKUP($A545,'[6]Mo ta tinh luong - v6'!$B:$L,COLUMNS('[6]Mo ta tinh luong - v6'!$B$2:B545),0),0)</f>
        <v>0</v>
      </c>
      <c r="H545" s="366">
        <f>IFERROR(VLOOKUP($A545,'[6]Mo ta tinh luong - v6'!$B:$L,COLUMNS('[6]Mo ta tinh luong - v6'!$B$2:C545),0),0)</f>
        <v>0</v>
      </c>
      <c r="I545" s="366">
        <f>IFERROR(VLOOKUP($A545,'[6]Mo ta tinh luong - v6'!$B:$L,COLUMNS('[6]Mo ta tinh luong - v6'!$B$2:D545),0),0)</f>
        <v>0</v>
      </c>
      <c r="J545" s="366">
        <f>IFERROR(VLOOKUP($A545,'[6]Mo ta tinh luong - v6'!$B:$L,COLUMNS('[6]Mo ta tinh luong - v6'!$B$2:E545),0),0)</f>
        <v>0</v>
      </c>
      <c r="K545" s="366">
        <f>IFERROR(VLOOKUP($A545,'[6]Mo ta tinh luong - v6'!$B:$L,COLUMNS('[6]Mo ta tinh luong - v6'!$B$2:F545),0),0)</f>
        <v>0</v>
      </c>
      <c r="L545" s="366">
        <f>IFERROR(VLOOKUP($A545,'[6]Mo ta tinh luong - v6'!$B:$L,COLUMNS('[6]Mo ta tinh luong - v6'!$B$2:G545),0),0)</f>
        <v>0</v>
      </c>
      <c r="M545" s="366">
        <f>IFERROR(VLOOKUP($A545,'[6]Mo ta tinh luong - v6'!$B:$L,COLUMNS('[6]Mo ta tinh luong - v6'!$B$2:H545),0),0)</f>
        <v>0</v>
      </c>
      <c r="N545" s="366">
        <f>IFERROR(VLOOKUP($A545,'[6]Mo ta tinh luong - v6'!$B:$L,COLUMNS('[6]Mo ta tinh luong - v6'!$B$2:I545),0),0)</f>
        <v>0</v>
      </c>
      <c r="O545" s="366" t="s">
        <v>316</v>
      </c>
      <c r="P545" s="366" t="s">
        <v>95</v>
      </c>
    </row>
    <row r="546" spans="1:16">
      <c r="A546" s="366" t="s">
        <v>280</v>
      </c>
      <c r="B546" s="366" t="s">
        <v>279</v>
      </c>
      <c r="C546" s="366">
        <v>0</v>
      </c>
      <c r="D546" s="366" t="s">
        <v>28</v>
      </c>
      <c r="E546" s="366" t="str">
        <f t="shared" si="8"/>
        <v>HCM_TB_HIHUU_001</v>
      </c>
      <c r="F546" s="366">
        <f>IFERROR(VLOOKUP($A546,'[6]Mo ta tinh luong - v6'!$B:$L,COLUMNS('[6]Mo ta tinh luong - v6'!$B$2:J546),0),0)</f>
        <v>0</v>
      </c>
      <c r="G546" s="366">
        <f>IFERROR(VLOOKUP($A546,'[6]Mo ta tinh luong - v6'!$B:$L,COLUMNS('[6]Mo ta tinh luong - v6'!$B$2:B546),0),0)</f>
        <v>0</v>
      </c>
      <c r="H546" s="366">
        <f>IFERROR(VLOOKUP($A546,'[6]Mo ta tinh luong - v6'!$B:$L,COLUMNS('[6]Mo ta tinh luong - v6'!$B$2:C546),0),0)</f>
        <v>0</v>
      </c>
      <c r="I546" s="366">
        <f>IFERROR(VLOOKUP($A546,'[6]Mo ta tinh luong - v6'!$B:$L,COLUMNS('[6]Mo ta tinh luong - v6'!$B$2:D546),0),0)</f>
        <v>0</v>
      </c>
      <c r="J546" s="366">
        <f>IFERROR(VLOOKUP($A546,'[6]Mo ta tinh luong - v6'!$B:$L,COLUMNS('[6]Mo ta tinh luong - v6'!$B$2:E546),0),0)</f>
        <v>0</v>
      </c>
      <c r="K546" s="366">
        <f>IFERROR(VLOOKUP($A546,'[6]Mo ta tinh luong - v6'!$B:$L,COLUMNS('[6]Mo ta tinh luong - v6'!$B$2:F546),0),0)</f>
        <v>0</v>
      </c>
      <c r="L546" s="366">
        <f>IFERROR(VLOOKUP($A546,'[6]Mo ta tinh luong - v6'!$B:$L,COLUMNS('[6]Mo ta tinh luong - v6'!$B$2:G546),0),0)</f>
        <v>0</v>
      </c>
      <c r="M546" s="366">
        <f>IFERROR(VLOOKUP($A546,'[6]Mo ta tinh luong - v6'!$B:$L,COLUMNS('[6]Mo ta tinh luong - v6'!$B$2:H546),0),0)</f>
        <v>0</v>
      </c>
      <c r="N546" s="366">
        <f>IFERROR(VLOOKUP($A546,'[6]Mo ta tinh luong - v6'!$B:$L,COLUMNS('[6]Mo ta tinh luong - v6'!$B$2:I546),0),0)</f>
        <v>0</v>
      </c>
      <c r="O546" s="366" t="s">
        <v>316</v>
      </c>
      <c r="P546" s="366" t="s">
        <v>95</v>
      </c>
    </row>
    <row r="547" spans="1:16">
      <c r="A547" s="366" t="s">
        <v>1157</v>
      </c>
      <c r="B547" s="366" t="s">
        <v>1158</v>
      </c>
      <c r="C547" s="366">
        <v>0</v>
      </c>
      <c r="D547" s="366" t="s">
        <v>28</v>
      </c>
      <c r="E547" s="366" t="str">
        <f t="shared" si="8"/>
        <v>HCM_TB_HIHUU_002</v>
      </c>
      <c r="F547" s="366">
        <f>IFERROR(VLOOKUP($A547,'[6]Mo ta tinh luong - v6'!$B:$L,COLUMNS('[6]Mo ta tinh luong - v6'!$B$2:J547),0),0)</f>
        <v>0</v>
      </c>
      <c r="G547" s="366">
        <f>IFERROR(VLOOKUP($A547,'[6]Mo ta tinh luong - v6'!$B:$L,COLUMNS('[6]Mo ta tinh luong - v6'!$B$2:B547),0),0)</f>
        <v>0</v>
      </c>
      <c r="H547" s="366">
        <f>IFERROR(VLOOKUP($A547,'[6]Mo ta tinh luong - v6'!$B:$L,COLUMNS('[6]Mo ta tinh luong - v6'!$B$2:C547),0),0)</f>
        <v>0</v>
      </c>
      <c r="I547" s="366">
        <f>IFERROR(VLOOKUP($A547,'[6]Mo ta tinh luong - v6'!$B:$L,COLUMNS('[6]Mo ta tinh luong - v6'!$B$2:D547),0),0)</f>
        <v>0</v>
      </c>
      <c r="J547" s="366">
        <f>IFERROR(VLOOKUP($A547,'[6]Mo ta tinh luong - v6'!$B:$L,COLUMNS('[6]Mo ta tinh luong - v6'!$B$2:E547),0),0)</f>
        <v>0</v>
      </c>
      <c r="K547" s="366">
        <f>IFERROR(VLOOKUP($A547,'[6]Mo ta tinh luong - v6'!$B:$L,COLUMNS('[6]Mo ta tinh luong - v6'!$B$2:F547),0),0)</f>
        <v>0</v>
      </c>
      <c r="L547" s="366">
        <f>IFERROR(VLOOKUP($A547,'[6]Mo ta tinh luong - v6'!$B:$L,COLUMNS('[6]Mo ta tinh luong - v6'!$B$2:G547),0),0)</f>
        <v>0</v>
      </c>
      <c r="M547" s="366">
        <f>IFERROR(VLOOKUP($A547,'[6]Mo ta tinh luong - v6'!$B:$L,COLUMNS('[6]Mo ta tinh luong - v6'!$B$2:H547),0),0)</f>
        <v>0</v>
      </c>
      <c r="N547" s="366">
        <f>IFERROR(VLOOKUP($A547,'[6]Mo ta tinh luong - v6'!$B:$L,COLUMNS('[6]Mo ta tinh luong - v6'!$B$2:I547),0),0)</f>
        <v>0</v>
      </c>
      <c r="O547" s="366" t="s">
        <v>316</v>
      </c>
      <c r="P547" s="366" t="s">
        <v>95</v>
      </c>
    </row>
    <row r="548" spans="1:16">
      <c r="A548" s="366" t="s">
        <v>327</v>
      </c>
      <c r="B548" s="366" t="s">
        <v>328</v>
      </c>
      <c r="C548" s="366">
        <v>0</v>
      </c>
      <c r="D548" s="366" t="s">
        <v>28</v>
      </c>
      <c r="E548" s="366" t="str">
        <f t="shared" si="8"/>
        <v>HCM_TB_KCUOC_001</v>
      </c>
      <c r="F548" s="366">
        <f>IFERROR(VLOOKUP($A548,'[6]Mo ta tinh luong - v6'!$B:$L,COLUMNS('[6]Mo ta tinh luong - v6'!$B$2:J548),0),0)</f>
        <v>0</v>
      </c>
      <c r="G548" s="366">
        <f>IFERROR(VLOOKUP($A548,'[6]Mo ta tinh luong - v6'!$B:$L,COLUMNS('[6]Mo ta tinh luong - v6'!$B$2:B548),0),0)</f>
        <v>0</v>
      </c>
      <c r="H548" s="366">
        <f>IFERROR(VLOOKUP($A548,'[6]Mo ta tinh luong - v6'!$B:$L,COLUMNS('[6]Mo ta tinh luong - v6'!$B$2:C548),0),0)</f>
        <v>0</v>
      </c>
      <c r="I548" s="366">
        <f>IFERROR(VLOOKUP($A548,'[6]Mo ta tinh luong - v6'!$B:$L,COLUMNS('[6]Mo ta tinh luong - v6'!$B$2:D548),0),0)</f>
        <v>0</v>
      </c>
      <c r="J548" s="366">
        <f>IFERROR(VLOOKUP($A548,'[6]Mo ta tinh luong - v6'!$B:$L,COLUMNS('[6]Mo ta tinh luong - v6'!$B$2:E548),0),0)</f>
        <v>0</v>
      </c>
      <c r="K548" s="366">
        <f>IFERROR(VLOOKUP($A548,'[6]Mo ta tinh luong - v6'!$B:$L,COLUMNS('[6]Mo ta tinh luong - v6'!$B$2:F548),0),0)</f>
        <v>0</v>
      </c>
      <c r="L548" s="366">
        <f>IFERROR(VLOOKUP($A548,'[6]Mo ta tinh luong - v6'!$B:$L,COLUMNS('[6]Mo ta tinh luong - v6'!$B$2:G548),0),0)</f>
        <v>0</v>
      </c>
      <c r="M548" s="366">
        <f>IFERROR(VLOOKUP($A548,'[6]Mo ta tinh luong - v6'!$B:$L,COLUMNS('[6]Mo ta tinh luong - v6'!$B$2:H548),0),0)</f>
        <v>0</v>
      </c>
      <c r="N548" s="366">
        <f>IFERROR(VLOOKUP($A548,'[6]Mo ta tinh luong - v6'!$B:$L,COLUMNS('[6]Mo ta tinh luong - v6'!$B$2:I548),0),0)</f>
        <v>0</v>
      </c>
      <c r="O548" s="366" t="s">
        <v>316</v>
      </c>
      <c r="P548" s="366" t="s">
        <v>95</v>
      </c>
    </row>
    <row r="549" spans="1:16">
      <c r="A549" s="366" t="s">
        <v>1159</v>
      </c>
      <c r="B549" s="366" t="s">
        <v>1160</v>
      </c>
      <c r="C549" s="366">
        <v>0</v>
      </c>
      <c r="D549" s="366" t="s">
        <v>28</v>
      </c>
      <c r="E549" s="366" t="str">
        <f t="shared" si="8"/>
        <v>HCM_TB_KHSME_001</v>
      </c>
      <c r="F549" s="366">
        <f>IFERROR(VLOOKUP($A549,'[6]Mo ta tinh luong - v6'!$B:$L,COLUMNS('[6]Mo ta tinh luong - v6'!$B$2:J549),0),0)</f>
        <v>0</v>
      </c>
      <c r="G549" s="366">
        <f>IFERROR(VLOOKUP($A549,'[6]Mo ta tinh luong - v6'!$B:$L,COLUMNS('[6]Mo ta tinh luong - v6'!$B$2:B549),0),0)</f>
        <v>0</v>
      </c>
      <c r="H549" s="366">
        <f>IFERROR(VLOOKUP($A549,'[6]Mo ta tinh luong - v6'!$B:$L,COLUMNS('[6]Mo ta tinh luong - v6'!$B$2:C549),0),0)</f>
        <v>0</v>
      </c>
      <c r="I549" s="366">
        <f>IFERROR(VLOOKUP($A549,'[6]Mo ta tinh luong - v6'!$B:$L,COLUMNS('[6]Mo ta tinh luong - v6'!$B$2:D549),0),0)</f>
        <v>0</v>
      </c>
      <c r="J549" s="366">
        <f>IFERROR(VLOOKUP($A549,'[6]Mo ta tinh luong - v6'!$B:$L,COLUMNS('[6]Mo ta tinh luong - v6'!$B$2:E549),0),0)</f>
        <v>0</v>
      </c>
      <c r="K549" s="366">
        <f>IFERROR(VLOOKUP($A549,'[6]Mo ta tinh luong - v6'!$B:$L,COLUMNS('[6]Mo ta tinh luong - v6'!$B$2:F549),0),0)</f>
        <v>0</v>
      </c>
      <c r="L549" s="366">
        <f>IFERROR(VLOOKUP($A549,'[6]Mo ta tinh luong - v6'!$B:$L,COLUMNS('[6]Mo ta tinh luong - v6'!$B$2:G549),0),0)</f>
        <v>0</v>
      </c>
      <c r="M549" s="366">
        <f>IFERROR(VLOOKUP($A549,'[6]Mo ta tinh luong - v6'!$B:$L,COLUMNS('[6]Mo ta tinh luong - v6'!$B$2:H549),0),0)</f>
        <v>0</v>
      </c>
      <c r="N549" s="366">
        <f>IFERROR(VLOOKUP($A549,'[6]Mo ta tinh luong - v6'!$B:$L,COLUMNS('[6]Mo ta tinh luong - v6'!$B$2:I549),0),0)</f>
        <v>0</v>
      </c>
      <c r="O549" s="366" t="s">
        <v>316</v>
      </c>
      <c r="P549" s="366" t="s">
        <v>95</v>
      </c>
    </row>
    <row r="550" spans="1:16">
      <c r="A550" s="366" t="s">
        <v>1161</v>
      </c>
      <c r="B550" s="366" t="s">
        <v>1162</v>
      </c>
      <c r="C550" s="366">
        <v>0</v>
      </c>
      <c r="D550" s="366" t="s">
        <v>28</v>
      </c>
      <c r="E550" s="366" t="str">
        <f t="shared" si="8"/>
        <v>HCM_TB_KHSME_002</v>
      </c>
      <c r="F550" s="366">
        <f>IFERROR(VLOOKUP($A550,'[6]Mo ta tinh luong - v6'!$B:$L,COLUMNS('[6]Mo ta tinh luong - v6'!$B$2:J550),0),0)</f>
        <v>0</v>
      </c>
      <c r="G550" s="366">
        <f>IFERROR(VLOOKUP($A550,'[6]Mo ta tinh luong - v6'!$B:$L,COLUMNS('[6]Mo ta tinh luong - v6'!$B$2:B550),0),0)</f>
        <v>0</v>
      </c>
      <c r="H550" s="366">
        <f>IFERROR(VLOOKUP($A550,'[6]Mo ta tinh luong - v6'!$B:$L,COLUMNS('[6]Mo ta tinh luong - v6'!$B$2:C550),0),0)</f>
        <v>0</v>
      </c>
      <c r="I550" s="366">
        <f>IFERROR(VLOOKUP($A550,'[6]Mo ta tinh luong - v6'!$B:$L,COLUMNS('[6]Mo ta tinh luong - v6'!$B$2:D550),0),0)</f>
        <v>0</v>
      </c>
      <c r="J550" s="366">
        <f>IFERROR(VLOOKUP($A550,'[6]Mo ta tinh luong - v6'!$B:$L,COLUMNS('[6]Mo ta tinh luong - v6'!$B$2:E550),0),0)</f>
        <v>0</v>
      </c>
      <c r="K550" s="366">
        <f>IFERROR(VLOOKUP($A550,'[6]Mo ta tinh luong - v6'!$B:$L,COLUMNS('[6]Mo ta tinh luong - v6'!$B$2:F550),0),0)</f>
        <v>0</v>
      </c>
      <c r="L550" s="366">
        <f>IFERROR(VLOOKUP($A550,'[6]Mo ta tinh luong - v6'!$B:$L,COLUMNS('[6]Mo ta tinh luong - v6'!$B$2:G550),0),0)</f>
        <v>0</v>
      </c>
      <c r="M550" s="366">
        <f>IFERROR(VLOOKUP($A550,'[6]Mo ta tinh luong - v6'!$B:$L,COLUMNS('[6]Mo ta tinh luong - v6'!$B$2:H550),0),0)</f>
        <v>0</v>
      </c>
      <c r="N550" s="366">
        <f>IFERROR(VLOOKUP($A550,'[6]Mo ta tinh luong - v6'!$B:$L,COLUMNS('[6]Mo ta tinh luong - v6'!$B$2:I550),0),0)</f>
        <v>0</v>
      </c>
      <c r="O550" s="366" t="s">
        <v>316</v>
      </c>
      <c r="P550" s="366" t="s">
        <v>95</v>
      </c>
    </row>
    <row r="551" spans="1:16">
      <c r="A551" s="366" t="s">
        <v>1163</v>
      </c>
      <c r="B551" s="366" t="s">
        <v>1164</v>
      </c>
      <c r="C551" s="366">
        <v>0</v>
      </c>
      <c r="D551" s="366" t="s">
        <v>28</v>
      </c>
      <c r="E551" s="366" t="str">
        <f t="shared" si="8"/>
        <v>HCM_TB_KKHCN_001</v>
      </c>
      <c r="F551" s="366">
        <f>IFERROR(VLOOKUP($A551,'[6]Mo ta tinh luong - v6'!$B:$L,COLUMNS('[6]Mo ta tinh luong - v6'!$B$2:J551),0),0)</f>
        <v>0</v>
      </c>
      <c r="G551" s="366">
        <f>IFERROR(VLOOKUP($A551,'[6]Mo ta tinh luong - v6'!$B:$L,COLUMNS('[6]Mo ta tinh luong - v6'!$B$2:B551),0),0)</f>
        <v>0</v>
      </c>
      <c r="H551" s="366">
        <f>IFERROR(VLOOKUP($A551,'[6]Mo ta tinh luong - v6'!$B:$L,COLUMNS('[6]Mo ta tinh luong - v6'!$B$2:C551),0),0)</f>
        <v>0</v>
      </c>
      <c r="I551" s="366">
        <f>IFERROR(VLOOKUP($A551,'[6]Mo ta tinh luong - v6'!$B:$L,COLUMNS('[6]Mo ta tinh luong - v6'!$B$2:D551),0),0)</f>
        <v>0</v>
      </c>
      <c r="J551" s="366">
        <f>IFERROR(VLOOKUP($A551,'[6]Mo ta tinh luong - v6'!$B:$L,COLUMNS('[6]Mo ta tinh luong - v6'!$B$2:E551),0),0)</f>
        <v>0</v>
      </c>
      <c r="K551" s="366">
        <f>IFERROR(VLOOKUP($A551,'[6]Mo ta tinh luong - v6'!$B:$L,COLUMNS('[6]Mo ta tinh luong - v6'!$B$2:F551),0),0)</f>
        <v>0</v>
      </c>
      <c r="L551" s="366">
        <f>IFERROR(VLOOKUP($A551,'[6]Mo ta tinh luong - v6'!$B:$L,COLUMNS('[6]Mo ta tinh luong - v6'!$B$2:G551),0),0)</f>
        <v>0</v>
      </c>
      <c r="M551" s="366">
        <f>IFERROR(VLOOKUP($A551,'[6]Mo ta tinh luong - v6'!$B:$L,COLUMNS('[6]Mo ta tinh luong - v6'!$B$2:H551),0),0)</f>
        <v>0</v>
      </c>
      <c r="N551" s="366">
        <f>IFERROR(VLOOKUP($A551,'[6]Mo ta tinh luong - v6'!$B:$L,COLUMNS('[6]Mo ta tinh luong - v6'!$B$2:I551),0),0)</f>
        <v>0</v>
      </c>
      <c r="O551" s="366" t="s">
        <v>316</v>
      </c>
      <c r="P551" s="366" t="s">
        <v>95</v>
      </c>
    </row>
    <row r="552" spans="1:16">
      <c r="A552" s="366" t="s">
        <v>1165</v>
      </c>
      <c r="B552" s="366" t="s">
        <v>1166</v>
      </c>
      <c r="C552" s="366">
        <v>0</v>
      </c>
      <c r="D552" s="366" t="s">
        <v>28</v>
      </c>
      <c r="E552" s="366" t="str">
        <f t="shared" si="8"/>
        <v>HCM_TB_KKHCN_002</v>
      </c>
      <c r="F552" s="366">
        <f>IFERROR(VLOOKUP($A552,'[6]Mo ta tinh luong - v6'!$B:$L,COLUMNS('[6]Mo ta tinh luong - v6'!$B$2:J552),0),0)</f>
        <v>0</v>
      </c>
      <c r="G552" s="366">
        <f>IFERROR(VLOOKUP($A552,'[6]Mo ta tinh luong - v6'!$B:$L,COLUMNS('[6]Mo ta tinh luong - v6'!$B$2:B552),0),0)</f>
        <v>0</v>
      </c>
      <c r="H552" s="366">
        <f>IFERROR(VLOOKUP($A552,'[6]Mo ta tinh luong - v6'!$B:$L,COLUMNS('[6]Mo ta tinh luong - v6'!$B$2:C552),0),0)</f>
        <v>0</v>
      </c>
      <c r="I552" s="366">
        <f>IFERROR(VLOOKUP($A552,'[6]Mo ta tinh luong - v6'!$B:$L,COLUMNS('[6]Mo ta tinh luong - v6'!$B$2:D552),0),0)</f>
        <v>0</v>
      </c>
      <c r="J552" s="366">
        <f>IFERROR(VLOOKUP($A552,'[6]Mo ta tinh luong - v6'!$B:$L,COLUMNS('[6]Mo ta tinh luong - v6'!$B$2:E552),0),0)</f>
        <v>0</v>
      </c>
      <c r="K552" s="366">
        <f>IFERROR(VLOOKUP($A552,'[6]Mo ta tinh luong - v6'!$B:$L,COLUMNS('[6]Mo ta tinh luong - v6'!$B$2:F552),0),0)</f>
        <v>0</v>
      </c>
      <c r="L552" s="366">
        <f>IFERROR(VLOOKUP($A552,'[6]Mo ta tinh luong - v6'!$B:$L,COLUMNS('[6]Mo ta tinh luong - v6'!$B$2:G552),0),0)</f>
        <v>0</v>
      </c>
      <c r="M552" s="366">
        <f>IFERROR(VLOOKUP($A552,'[6]Mo ta tinh luong - v6'!$B:$L,COLUMNS('[6]Mo ta tinh luong - v6'!$B$2:H552),0),0)</f>
        <v>0</v>
      </c>
      <c r="N552" s="366">
        <f>IFERROR(VLOOKUP($A552,'[6]Mo ta tinh luong - v6'!$B:$L,COLUMNS('[6]Mo ta tinh luong - v6'!$B$2:I552),0),0)</f>
        <v>0</v>
      </c>
      <c r="O552" s="366" t="s">
        <v>316</v>
      </c>
      <c r="P552" s="366" t="s">
        <v>95</v>
      </c>
    </row>
    <row r="553" spans="1:16">
      <c r="A553" s="366" t="s">
        <v>1167</v>
      </c>
      <c r="B553" s="366" t="s">
        <v>1168</v>
      </c>
      <c r="C553" s="366">
        <v>0</v>
      </c>
      <c r="D553" s="366" t="s">
        <v>28</v>
      </c>
      <c r="E553" s="366" t="str">
        <f t="shared" si="8"/>
        <v>HCM_TB_KKHDN_002</v>
      </c>
      <c r="F553" s="366">
        <f>IFERROR(VLOOKUP($A553,'[6]Mo ta tinh luong - v6'!$B:$L,COLUMNS('[6]Mo ta tinh luong - v6'!$B$2:J553),0),0)</f>
        <v>0</v>
      </c>
      <c r="G553" s="366">
        <f>IFERROR(VLOOKUP($A553,'[6]Mo ta tinh luong - v6'!$B:$L,COLUMNS('[6]Mo ta tinh luong - v6'!$B$2:B553),0),0)</f>
        <v>0</v>
      </c>
      <c r="H553" s="366">
        <f>IFERROR(VLOOKUP($A553,'[6]Mo ta tinh luong - v6'!$B:$L,COLUMNS('[6]Mo ta tinh luong - v6'!$B$2:C553),0),0)</f>
        <v>0</v>
      </c>
      <c r="I553" s="366">
        <f>IFERROR(VLOOKUP($A553,'[6]Mo ta tinh luong - v6'!$B:$L,COLUMNS('[6]Mo ta tinh luong - v6'!$B$2:D553),0),0)</f>
        <v>0</v>
      </c>
      <c r="J553" s="366">
        <f>IFERROR(VLOOKUP($A553,'[6]Mo ta tinh luong - v6'!$B:$L,COLUMNS('[6]Mo ta tinh luong - v6'!$B$2:E553),0),0)</f>
        <v>0</v>
      </c>
      <c r="K553" s="366">
        <f>IFERROR(VLOOKUP($A553,'[6]Mo ta tinh luong - v6'!$B:$L,COLUMNS('[6]Mo ta tinh luong - v6'!$B$2:F553),0),0)</f>
        <v>0</v>
      </c>
      <c r="L553" s="366">
        <f>IFERROR(VLOOKUP($A553,'[6]Mo ta tinh luong - v6'!$B:$L,COLUMNS('[6]Mo ta tinh luong - v6'!$B$2:G553),0),0)</f>
        <v>0</v>
      </c>
      <c r="M553" s="366">
        <f>IFERROR(VLOOKUP($A553,'[6]Mo ta tinh luong - v6'!$B:$L,COLUMNS('[6]Mo ta tinh luong - v6'!$B$2:H553),0),0)</f>
        <v>0</v>
      </c>
      <c r="N553" s="366">
        <f>IFERROR(VLOOKUP($A553,'[6]Mo ta tinh luong - v6'!$B:$L,COLUMNS('[6]Mo ta tinh luong - v6'!$B$2:I553),0),0)</f>
        <v>0</v>
      </c>
      <c r="O553" s="366" t="s">
        <v>316</v>
      </c>
      <c r="P553" s="366" t="s">
        <v>95</v>
      </c>
    </row>
    <row r="554" spans="1:16">
      <c r="A554" s="366" t="s">
        <v>184</v>
      </c>
      <c r="B554" s="366" t="s">
        <v>183</v>
      </c>
      <c r="C554" s="366" t="s">
        <v>1264</v>
      </c>
      <c r="D554" s="366" t="s">
        <v>339</v>
      </c>
      <c r="E554" s="366" t="str">
        <f t="shared" si="8"/>
        <v>HCM_TB_MCUOC_001</v>
      </c>
      <c r="F554" s="366">
        <f>IFERROR(VLOOKUP($A554,'[6]Mo ta tinh luong - v6'!$B:$L,COLUMNS('[6]Mo ta tinh luong - v6'!$B$2:J554),0),0)</f>
        <v>0</v>
      </c>
      <c r="G554" s="366">
        <f>IFERROR(VLOOKUP($A554,'[6]Mo ta tinh luong - v6'!$B:$L,COLUMNS('[6]Mo ta tinh luong - v6'!$B$2:B554),0),0)</f>
        <v>0</v>
      </c>
      <c r="H554" s="366">
        <f>IFERROR(VLOOKUP($A554,'[6]Mo ta tinh luong - v6'!$B:$L,COLUMNS('[6]Mo ta tinh luong - v6'!$B$2:C554),0),0)</f>
        <v>0</v>
      </c>
      <c r="I554" s="366">
        <f>IFERROR(VLOOKUP($A554,'[6]Mo ta tinh luong - v6'!$B:$L,COLUMNS('[6]Mo ta tinh luong - v6'!$B$2:D554),0),0)</f>
        <v>0</v>
      </c>
      <c r="J554" s="366">
        <f>IFERROR(VLOOKUP($A554,'[6]Mo ta tinh luong - v6'!$B:$L,COLUMNS('[6]Mo ta tinh luong - v6'!$B$2:E554),0),0)</f>
        <v>0</v>
      </c>
      <c r="K554" s="366">
        <f>IFERROR(VLOOKUP($A554,'[6]Mo ta tinh luong - v6'!$B:$L,COLUMNS('[6]Mo ta tinh luong - v6'!$B$2:F554),0),0)</f>
        <v>0</v>
      </c>
      <c r="L554" s="366">
        <f>IFERROR(VLOOKUP($A554,'[6]Mo ta tinh luong - v6'!$B:$L,COLUMNS('[6]Mo ta tinh luong - v6'!$B$2:G554),0),0)</f>
        <v>0</v>
      </c>
      <c r="M554" s="366">
        <f>IFERROR(VLOOKUP($A554,'[6]Mo ta tinh luong - v6'!$B:$L,COLUMNS('[6]Mo ta tinh luong - v6'!$B$2:H554),0),0)</f>
        <v>0</v>
      </c>
      <c r="N554" s="366">
        <f>IFERROR(VLOOKUP($A554,'[6]Mo ta tinh luong - v6'!$B:$L,COLUMNS('[6]Mo ta tinh luong - v6'!$B$2:I554),0),0)</f>
        <v>0</v>
      </c>
      <c r="O554" s="366" t="s">
        <v>316</v>
      </c>
      <c r="P554" s="366" t="s">
        <v>95</v>
      </c>
    </row>
    <row r="555" spans="1:16">
      <c r="A555" s="366" t="s">
        <v>1169</v>
      </c>
      <c r="B555" s="366" t="s">
        <v>1170</v>
      </c>
      <c r="C555" s="366">
        <v>0</v>
      </c>
      <c r="D555" s="366" t="s">
        <v>28</v>
      </c>
      <c r="E555" s="366" t="str">
        <f t="shared" si="8"/>
        <v>HCM_TB_OBCSK_001</v>
      </c>
      <c r="F555" s="366">
        <f>IFERROR(VLOOKUP($A555,'[6]Mo ta tinh luong - v6'!$B:$L,COLUMNS('[6]Mo ta tinh luong - v6'!$B$2:J555),0),0)</f>
        <v>0</v>
      </c>
      <c r="G555" s="366">
        <f>IFERROR(VLOOKUP($A555,'[6]Mo ta tinh luong - v6'!$B:$L,COLUMNS('[6]Mo ta tinh luong - v6'!$B$2:B555),0),0)</f>
        <v>0</v>
      </c>
      <c r="H555" s="366">
        <f>IFERROR(VLOOKUP($A555,'[6]Mo ta tinh luong - v6'!$B:$L,COLUMNS('[6]Mo ta tinh luong - v6'!$B$2:C555),0),0)</f>
        <v>0</v>
      </c>
      <c r="I555" s="366">
        <f>IFERROR(VLOOKUP($A555,'[6]Mo ta tinh luong - v6'!$B:$L,COLUMNS('[6]Mo ta tinh luong - v6'!$B$2:D555),0),0)</f>
        <v>0</v>
      </c>
      <c r="J555" s="366">
        <f>IFERROR(VLOOKUP($A555,'[6]Mo ta tinh luong - v6'!$B:$L,COLUMNS('[6]Mo ta tinh luong - v6'!$B$2:E555),0),0)</f>
        <v>0</v>
      </c>
      <c r="K555" s="366">
        <f>IFERROR(VLOOKUP($A555,'[6]Mo ta tinh luong - v6'!$B:$L,COLUMNS('[6]Mo ta tinh luong - v6'!$B$2:F555),0),0)</f>
        <v>0</v>
      </c>
      <c r="L555" s="366">
        <f>IFERROR(VLOOKUP($A555,'[6]Mo ta tinh luong - v6'!$B:$L,COLUMNS('[6]Mo ta tinh luong - v6'!$B$2:G555),0),0)</f>
        <v>0</v>
      </c>
      <c r="M555" s="366">
        <f>IFERROR(VLOOKUP($A555,'[6]Mo ta tinh luong - v6'!$B:$L,COLUMNS('[6]Mo ta tinh luong - v6'!$B$2:H555),0),0)</f>
        <v>0</v>
      </c>
      <c r="N555" s="366">
        <f>IFERROR(VLOOKUP($A555,'[6]Mo ta tinh luong - v6'!$B:$L,COLUMNS('[6]Mo ta tinh luong - v6'!$B$2:I555),0),0)</f>
        <v>0</v>
      </c>
      <c r="O555" s="366" t="s">
        <v>316</v>
      </c>
      <c r="P555" s="366" t="s">
        <v>95</v>
      </c>
    </row>
    <row r="556" spans="1:16">
      <c r="A556" s="366" t="s">
        <v>1171</v>
      </c>
      <c r="B556" s="366" t="s">
        <v>1172</v>
      </c>
      <c r="C556" s="366">
        <v>0</v>
      </c>
      <c r="D556" s="366" t="s">
        <v>405</v>
      </c>
      <c r="E556" s="366" t="str">
        <f t="shared" si="8"/>
        <v>HCM_TB_OBSIP_001</v>
      </c>
      <c r="F556" s="366">
        <f>IFERROR(VLOOKUP($A556,'[6]Mo ta tinh luong - v6'!$B:$L,COLUMNS('[6]Mo ta tinh luong - v6'!$B$2:J556),0),0)</f>
        <v>0</v>
      </c>
      <c r="G556" s="366">
        <f>IFERROR(VLOOKUP($A556,'[6]Mo ta tinh luong - v6'!$B:$L,COLUMNS('[6]Mo ta tinh luong - v6'!$B$2:B556),0),0)</f>
        <v>0</v>
      </c>
      <c r="H556" s="366">
        <f>IFERROR(VLOOKUP($A556,'[6]Mo ta tinh luong - v6'!$B:$L,COLUMNS('[6]Mo ta tinh luong - v6'!$B$2:C556),0),0)</f>
        <v>0</v>
      </c>
      <c r="I556" s="366">
        <f>IFERROR(VLOOKUP($A556,'[6]Mo ta tinh luong - v6'!$B:$L,COLUMNS('[6]Mo ta tinh luong - v6'!$B$2:D556),0),0)</f>
        <v>0</v>
      </c>
      <c r="J556" s="366">
        <f>IFERROR(VLOOKUP($A556,'[6]Mo ta tinh luong - v6'!$B:$L,COLUMNS('[6]Mo ta tinh luong - v6'!$B$2:E556),0),0)</f>
        <v>0</v>
      </c>
      <c r="K556" s="366">
        <f>IFERROR(VLOOKUP($A556,'[6]Mo ta tinh luong - v6'!$B:$L,COLUMNS('[6]Mo ta tinh luong - v6'!$B$2:F556),0),0)</f>
        <v>0</v>
      </c>
      <c r="L556" s="366">
        <f>IFERROR(VLOOKUP($A556,'[6]Mo ta tinh luong - v6'!$B:$L,COLUMNS('[6]Mo ta tinh luong - v6'!$B$2:G556),0),0)</f>
        <v>0</v>
      </c>
      <c r="M556" s="366">
        <f>IFERROR(VLOOKUP($A556,'[6]Mo ta tinh luong - v6'!$B:$L,COLUMNS('[6]Mo ta tinh luong - v6'!$B$2:H556),0),0)</f>
        <v>0</v>
      </c>
      <c r="N556" s="366">
        <f>IFERROR(VLOOKUP($A556,'[6]Mo ta tinh luong - v6'!$B:$L,COLUMNS('[6]Mo ta tinh luong - v6'!$B$2:I556),0),0)</f>
        <v>0</v>
      </c>
      <c r="O556" s="366" t="s">
        <v>316</v>
      </c>
      <c r="P556" s="366" t="s">
        <v>95</v>
      </c>
    </row>
    <row r="557" spans="1:16">
      <c r="A557" s="366" t="s">
        <v>1173</v>
      </c>
      <c r="B557" s="366" t="s">
        <v>1174</v>
      </c>
      <c r="C557" s="366">
        <v>0</v>
      </c>
      <c r="D557" s="366" t="s">
        <v>28</v>
      </c>
      <c r="E557" s="366" t="str">
        <f t="shared" si="8"/>
        <v>HCM_TB_PCUOC_001</v>
      </c>
      <c r="F557" s="366">
        <f>IFERROR(VLOOKUP($A557,'[6]Mo ta tinh luong - v6'!$B:$L,COLUMNS('[6]Mo ta tinh luong - v6'!$B$2:J557),0),0)</f>
        <v>0</v>
      </c>
      <c r="G557" s="366">
        <f>IFERROR(VLOOKUP($A557,'[6]Mo ta tinh luong - v6'!$B:$L,COLUMNS('[6]Mo ta tinh luong - v6'!$B$2:B557),0),0)</f>
        <v>0</v>
      </c>
      <c r="H557" s="366">
        <f>IFERROR(VLOOKUP($A557,'[6]Mo ta tinh luong - v6'!$B:$L,COLUMNS('[6]Mo ta tinh luong - v6'!$B$2:C557),0),0)</f>
        <v>0</v>
      </c>
      <c r="I557" s="366">
        <f>IFERROR(VLOOKUP($A557,'[6]Mo ta tinh luong - v6'!$B:$L,COLUMNS('[6]Mo ta tinh luong - v6'!$B$2:D557),0),0)</f>
        <v>0</v>
      </c>
      <c r="J557" s="366">
        <f>IFERROR(VLOOKUP($A557,'[6]Mo ta tinh luong - v6'!$B:$L,COLUMNS('[6]Mo ta tinh luong - v6'!$B$2:E557),0),0)</f>
        <v>0</v>
      </c>
      <c r="K557" s="366">
        <f>IFERROR(VLOOKUP($A557,'[6]Mo ta tinh luong - v6'!$B:$L,COLUMNS('[6]Mo ta tinh luong - v6'!$B$2:F557),0),0)</f>
        <v>0</v>
      </c>
      <c r="L557" s="366">
        <f>IFERROR(VLOOKUP($A557,'[6]Mo ta tinh luong - v6'!$B:$L,COLUMNS('[6]Mo ta tinh luong - v6'!$B$2:G557),0),0)</f>
        <v>0</v>
      </c>
      <c r="M557" s="366">
        <f>IFERROR(VLOOKUP($A557,'[6]Mo ta tinh luong - v6'!$B:$L,COLUMNS('[6]Mo ta tinh luong - v6'!$B$2:H557),0),0)</f>
        <v>0</v>
      </c>
      <c r="N557" s="366">
        <f>IFERROR(VLOOKUP($A557,'[6]Mo ta tinh luong - v6'!$B:$L,COLUMNS('[6]Mo ta tinh luong - v6'!$B$2:I557),0),0)</f>
        <v>0</v>
      </c>
      <c r="O557" s="366" t="s">
        <v>316</v>
      </c>
      <c r="P557" s="366" t="s">
        <v>95</v>
      </c>
    </row>
    <row r="558" spans="1:16">
      <c r="A558" s="366" t="s">
        <v>1175</v>
      </c>
      <c r="B558" s="366" t="s">
        <v>1176</v>
      </c>
      <c r="C558" s="366">
        <v>0</v>
      </c>
      <c r="D558" s="366" t="s">
        <v>28</v>
      </c>
      <c r="E558" s="366" t="str">
        <f t="shared" si="8"/>
        <v>HCM_TB_PCUOC_002</v>
      </c>
      <c r="F558" s="366">
        <f>IFERROR(VLOOKUP($A558,'[6]Mo ta tinh luong - v6'!$B:$L,COLUMNS('[6]Mo ta tinh luong - v6'!$B$2:J558),0),0)</f>
        <v>0</v>
      </c>
      <c r="G558" s="366">
        <f>IFERROR(VLOOKUP($A558,'[6]Mo ta tinh luong - v6'!$B:$L,COLUMNS('[6]Mo ta tinh luong - v6'!$B$2:B558),0),0)</f>
        <v>0</v>
      </c>
      <c r="H558" s="366">
        <f>IFERROR(VLOOKUP($A558,'[6]Mo ta tinh luong - v6'!$B:$L,COLUMNS('[6]Mo ta tinh luong - v6'!$B$2:C558),0),0)</f>
        <v>0</v>
      </c>
      <c r="I558" s="366">
        <f>IFERROR(VLOOKUP($A558,'[6]Mo ta tinh luong - v6'!$B:$L,COLUMNS('[6]Mo ta tinh luong - v6'!$B$2:D558),0),0)</f>
        <v>0</v>
      </c>
      <c r="J558" s="366">
        <f>IFERROR(VLOOKUP($A558,'[6]Mo ta tinh luong - v6'!$B:$L,COLUMNS('[6]Mo ta tinh luong - v6'!$B$2:E558),0),0)</f>
        <v>0</v>
      </c>
      <c r="K558" s="366">
        <f>IFERROR(VLOOKUP($A558,'[6]Mo ta tinh luong - v6'!$B:$L,COLUMNS('[6]Mo ta tinh luong - v6'!$B$2:F558),0),0)</f>
        <v>0</v>
      </c>
      <c r="L558" s="366">
        <f>IFERROR(VLOOKUP($A558,'[6]Mo ta tinh luong - v6'!$B:$L,COLUMNS('[6]Mo ta tinh luong - v6'!$B$2:G558),0),0)</f>
        <v>0</v>
      </c>
      <c r="M558" s="366">
        <f>IFERROR(VLOOKUP($A558,'[6]Mo ta tinh luong - v6'!$B:$L,COLUMNS('[6]Mo ta tinh luong - v6'!$B$2:H558),0),0)</f>
        <v>0</v>
      </c>
      <c r="N558" s="366">
        <f>IFERROR(VLOOKUP($A558,'[6]Mo ta tinh luong - v6'!$B:$L,COLUMNS('[6]Mo ta tinh luong - v6'!$B$2:I558),0),0)</f>
        <v>0</v>
      </c>
      <c r="O558" s="366" t="s">
        <v>316</v>
      </c>
      <c r="P558" s="366" t="s">
        <v>95</v>
      </c>
    </row>
    <row r="559" spans="1:16">
      <c r="A559" s="366" t="s">
        <v>1177</v>
      </c>
      <c r="B559" s="366" t="s">
        <v>1178</v>
      </c>
      <c r="C559" s="366">
        <v>0</v>
      </c>
      <c r="D559" s="366" t="s">
        <v>28</v>
      </c>
      <c r="E559" s="366" t="str">
        <f t="shared" si="8"/>
        <v>HCM_TB_PCUOC_003</v>
      </c>
      <c r="F559" s="366">
        <f>IFERROR(VLOOKUP($A559,'[6]Mo ta tinh luong - v6'!$B:$L,COLUMNS('[6]Mo ta tinh luong - v6'!$B$2:J559),0),0)</f>
        <v>0</v>
      </c>
      <c r="G559" s="366">
        <f>IFERROR(VLOOKUP($A559,'[6]Mo ta tinh luong - v6'!$B:$L,COLUMNS('[6]Mo ta tinh luong - v6'!$B$2:B559),0),0)</f>
        <v>0</v>
      </c>
      <c r="H559" s="366">
        <f>IFERROR(VLOOKUP($A559,'[6]Mo ta tinh luong - v6'!$B:$L,COLUMNS('[6]Mo ta tinh luong - v6'!$B$2:C559),0),0)</f>
        <v>0</v>
      </c>
      <c r="I559" s="366">
        <f>IFERROR(VLOOKUP($A559,'[6]Mo ta tinh luong - v6'!$B:$L,COLUMNS('[6]Mo ta tinh luong - v6'!$B$2:D559),0),0)</f>
        <v>0</v>
      </c>
      <c r="J559" s="366">
        <f>IFERROR(VLOOKUP($A559,'[6]Mo ta tinh luong - v6'!$B:$L,COLUMNS('[6]Mo ta tinh luong - v6'!$B$2:E559),0),0)</f>
        <v>0</v>
      </c>
      <c r="K559" s="366">
        <f>IFERROR(VLOOKUP($A559,'[6]Mo ta tinh luong - v6'!$B:$L,COLUMNS('[6]Mo ta tinh luong - v6'!$B$2:F559),0),0)</f>
        <v>0</v>
      </c>
      <c r="L559" s="366">
        <f>IFERROR(VLOOKUP($A559,'[6]Mo ta tinh luong - v6'!$B:$L,COLUMNS('[6]Mo ta tinh luong - v6'!$B$2:G559),0),0)</f>
        <v>0</v>
      </c>
      <c r="M559" s="366">
        <f>IFERROR(VLOOKUP($A559,'[6]Mo ta tinh luong - v6'!$B:$L,COLUMNS('[6]Mo ta tinh luong - v6'!$B$2:H559),0),0)</f>
        <v>0</v>
      </c>
      <c r="N559" s="366">
        <f>IFERROR(VLOOKUP($A559,'[6]Mo ta tinh luong - v6'!$B:$L,COLUMNS('[6]Mo ta tinh luong - v6'!$B$2:I559),0),0)</f>
        <v>0</v>
      </c>
      <c r="O559" s="366" t="s">
        <v>316</v>
      </c>
      <c r="P559" s="366" t="s">
        <v>95</v>
      </c>
    </row>
    <row r="560" spans="1:16">
      <c r="A560" s="366" t="s">
        <v>1179</v>
      </c>
      <c r="B560" s="366" t="s">
        <v>1180</v>
      </c>
      <c r="C560" s="366">
        <v>0</v>
      </c>
      <c r="D560" s="366" t="s">
        <v>28</v>
      </c>
      <c r="E560" s="366" t="str">
        <f t="shared" si="8"/>
        <v>HCM_TB_PCUOC_004</v>
      </c>
      <c r="F560" s="366">
        <f>IFERROR(VLOOKUP($A560,'[6]Mo ta tinh luong - v6'!$B:$L,COLUMNS('[6]Mo ta tinh luong - v6'!$B$2:J560),0),0)</f>
        <v>0</v>
      </c>
      <c r="G560" s="366">
        <f>IFERROR(VLOOKUP($A560,'[6]Mo ta tinh luong - v6'!$B:$L,COLUMNS('[6]Mo ta tinh luong - v6'!$B$2:B560),0),0)</f>
        <v>0</v>
      </c>
      <c r="H560" s="366">
        <f>IFERROR(VLOOKUP($A560,'[6]Mo ta tinh luong - v6'!$B:$L,COLUMNS('[6]Mo ta tinh luong - v6'!$B$2:C560),0),0)</f>
        <v>0</v>
      </c>
      <c r="I560" s="366">
        <f>IFERROR(VLOOKUP($A560,'[6]Mo ta tinh luong - v6'!$B:$L,COLUMNS('[6]Mo ta tinh luong - v6'!$B$2:D560),0),0)</f>
        <v>0</v>
      </c>
      <c r="J560" s="366">
        <f>IFERROR(VLOOKUP($A560,'[6]Mo ta tinh luong - v6'!$B:$L,COLUMNS('[6]Mo ta tinh luong - v6'!$B$2:E560),0),0)</f>
        <v>0</v>
      </c>
      <c r="K560" s="366">
        <f>IFERROR(VLOOKUP($A560,'[6]Mo ta tinh luong - v6'!$B:$L,COLUMNS('[6]Mo ta tinh luong - v6'!$B$2:F560),0),0)</f>
        <v>0</v>
      </c>
      <c r="L560" s="366">
        <f>IFERROR(VLOOKUP($A560,'[6]Mo ta tinh luong - v6'!$B:$L,COLUMNS('[6]Mo ta tinh luong - v6'!$B$2:G560),0),0)</f>
        <v>0</v>
      </c>
      <c r="M560" s="366">
        <f>IFERROR(VLOOKUP($A560,'[6]Mo ta tinh luong - v6'!$B:$L,COLUMNS('[6]Mo ta tinh luong - v6'!$B$2:H560),0),0)</f>
        <v>0</v>
      </c>
      <c r="N560" s="366">
        <f>IFERROR(VLOOKUP($A560,'[6]Mo ta tinh luong - v6'!$B:$L,COLUMNS('[6]Mo ta tinh luong - v6'!$B$2:I560),0),0)</f>
        <v>0</v>
      </c>
      <c r="O560" s="366" t="s">
        <v>316</v>
      </c>
      <c r="P560" s="366" t="s">
        <v>95</v>
      </c>
    </row>
    <row r="561" spans="1:16">
      <c r="A561" s="366" t="s">
        <v>1181</v>
      </c>
      <c r="B561" s="366" t="s">
        <v>1182</v>
      </c>
      <c r="C561" s="366">
        <v>0</v>
      </c>
      <c r="D561" s="366" t="s">
        <v>17</v>
      </c>
      <c r="E561" s="366" t="str">
        <f t="shared" si="8"/>
        <v>HCM_TB_PCUOC_005</v>
      </c>
      <c r="F561" s="366">
        <f>IFERROR(VLOOKUP($A561,'[6]Mo ta tinh luong - v6'!$B:$L,COLUMNS('[6]Mo ta tinh luong - v6'!$B$2:J561),0),0)</f>
        <v>0</v>
      </c>
      <c r="G561" s="366">
        <f>IFERROR(VLOOKUP($A561,'[6]Mo ta tinh luong - v6'!$B:$L,COLUMNS('[6]Mo ta tinh luong - v6'!$B$2:B561),0),0)</f>
        <v>0</v>
      </c>
      <c r="H561" s="366">
        <f>IFERROR(VLOOKUP($A561,'[6]Mo ta tinh luong - v6'!$B:$L,COLUMNS('[6]Mo ta tinh luong - v6'!$B$2:C561),0),0)</f>
        <v>0</v>
      </c>
      <c r="I561" s="366">
        <f>IFERROR(VLOOKUP($A561,'[6]Mo ta tinh luong - v6'!$B:$L,COLUMNS('[6]Mo ta tinh luong - v6'!$B$2:D561),0),0)</f>
        <v>0</v>
      </c>
      <c r="J561" s="366">
        <f>IFERROR(VLOOKUP($A561,'[6]Mo ta tinh luong - v6'!$B:$L,COLUMNS('[6]Mo ta tinh luong - v6'!$B$2:E561),0),0)</f>
        <v>0</v>
      </c>
      <c r="K561" s="366">
        <f>IFERROR(VLOOKUP($A561,'[6]Mo ta tinh luong - v6'!$B:$L,COLUMNS('[6]Mo ta tinh luong - v6'!$B$2:F561),0),0)</f>
        <v>0</v>
      </c>
      <c r="L561" s="366">
        <f>IFERROR(VLOOKUP($A561,'[6]Mo ta tinh luong - v6'!$B:$L,COLUMNS('[6]Mo ta tinh luong - v6'!$B$2:G561),0),0)</f>
        <v>0</v>
      </c>
      <c r="M561" s="366">
        <f>IFERROR(VLOOKUP($A561,'[6]Mo ta tinh luong - v6'!$B:$L,COLUMNS('[6]Mo ta tinh luong - v6'!$B$2:H561),0),0)</f>
        <v>0</v>
      </c>
      <c r="N561" s="366">
        <f>IFERROR(VLOOKUP($A561,'[6]Mo ta tinh luong - v6'!$B:$L,COLUMNS('[6]Mo ta tinh luong - v6'!$B$2:I561),0),0)</f>
        <v>0</v>
      </c>
      <c r="O561" s="366" t="s">
        <v>316</v>
      </c>
      <c r="P561" s="366" t="s">
        <v>95</v>
      </c>
    </row>
    <row r="562" spans="1:16">
      <c r="A562" s="366" t="s">
        <v>1183</v>
      </c>
      <c r="B562" s="366" t="s">
        <v>1184</v>
      </c>
      <c r="C562" s="366">
        <v>0</v>
      </c>
      <c r="D562" s="366" t="s">
        <v>17</v>
      </c>
      <c r="E562" s="366" t="str">
        <f t="shared" si="8"/>
        <v>HCM_TB_PCUOC_006</v>
      </c>
      <c r="F562" s="366">
        <f>IFERROR(VLOOKUP($A562,'[6]Mo ta tinh luong - v6'!$B:$L,COLUMNS('[6]Mo ta tinh luong - v6'!$B$2:J562),0),0)</f>
        <v>0</v>
      </c>
      <c r="G562" s="366">
        <f>IFERROR(VLOOKUP($A562,'[6]Mo ta tinh luong - v6'!$B:$L,COLUMNS('[6]Mo ta tinh luong - v6'!$B$2:B562),0),0)</f>
        <v>0</v>
      </c>
      <c r="H562" s="366">
        <f>IFERROR(VLOOKUP($A562,'[6]Mo ta tinh luong - v6'!$B:$L,COLUMNS('[6]Mo ta tinh luong - v6'!$B$2:C562),0),0)</f>
        <v>0</v>
      </c>
      <c r="I562" s="366">
        <f>IFERROR(VLOOKUP($A562,'[6]Mo ta tinh luong - v6'!$B:$L,COLUMNS('[6]Mo ta tinh luong - v6'!$B$2:D562),0),0)</f>
        <v>0</v>
      </c>
      <c r="J562" s="366">
        <f>IFERROR(VLOOKUP($A562,'[6]Mo ta tinh luong - v6'!$B:$L,COLUMNS('[6]Mo ta tinh luong - v6'!$B$2:E562),0),0)</f>
        <v>0</v>
      </c>
      <c r="K562" s="366">
        <f>IFERROR(VLOOKUP($A562,'[6]Mo ta tinh luong - v6'!$B:$L,COLUMNS('[6]Mo ta tinh luong - v6'!$B$2:F562),0),0)</f>
        <v>0</v>
      </c>
      <c r="L562" s="366">
        <f>IFERROR(VLOOKUP($A562,'[6]Mo ta tinh luong - v6'!$B:$L,COLUMNS('[6]Mo ta tinh luong - v6'!$B$2:G562),0),0)</f>
        <v>0</v>
      </c>
      <c r="M562" s="366">
        <f>IFERROR(VLOOKUP($A562,'[6]Mo ta tinh luong - v6'!$B:$L,COLUMNS('[6]Mo ta tinh luong - v6'!$B$2:H562),0),0)</f>
        <v>0</v>
      </c>
      <c r="N562" s="366">
        <f>IFERROR(VLOOKUP($A562,'[6]Mo ta tinh luong - v6'!$B:$L,COLUMNS('[6]Mo ta tinh luong - v6'!$B$2:I562),0),0)</f>
        <v>0</v>
      </c>
      <c r="O562" s="366" t="s">
        <v>316</v>
      </c>
      <c r="P562" s="366" t="s">
        <v>95</v>
      </c>
    </row>
    <row r="563" spans="1:16">
      <c r="A563" s="366" t="s">
        <v>1185</v>
      </c>
      <c r="B563" s="366" t="s">
        <v>1186</v>
      </c>
      <c r="C563" s="366">
        <v>0</v>
      </c>
      <c r="D563" s="366" t="s">
        <v>28</v>
      </c>
      <c r="E563" s="366" t="str">
        <f t="shared" si="8"/>
        <v>HCM_TB_PCUOC_007</v>
      </c>
      <c r="F563" s="366">
        <f>IFERROR(VLOOKUP($A563,'[6]Mo ta tinh luong - v6'!$B:$L,COLUMNS('[6]Mo ta tinh luong - v6'!$B$2:J563),0),0)</f>
        <v>0</v>
      </c>
      <c r="G563" s="366">
        <f>IFERROR(VLOOKUP($A563,'[6]Mo ta tinh luong - v6'!$B:$L,COLUMNS('[6]Mo ta tinh luong - v6'!$B$2:B563),0),0)</f>
        <v>0</v>
      </c>
      <c r="H563" s="366">
        <f>IFERROR(VLOOKUP($A563,'[6]Mo ta tinh luong - v6'!$B:$L,COLUMNS('[6]Mo ta tinh luong - v6'!$B$2:C563),0),0)</f>
        <v>0</v>
      </c>
      <c r="I563" s="366">
        <f>IFERROR(VLOOKUP($A563,'[6]Mo ta tinh luong - v6'!$B:$L,COLUMNS('[6]Mo ta tinh luong - v6'!$B$2:D563),0),0)</f>
        <v>0</v>
      </c>
      <c r="J563" s="366">
        <f>IFERROR(VLOOKUP($A563,'[6]Mo ta tinh luong - v6'!$B:$L,COLUMNS('[6]Mo ta tinh luong - v6'!$B$2:E563),0),0)</f>
        <v>0</v>
      </c>
      <c r="K563" s="366">
        <f>IFERROR(VLOOKUP($A563,'[6]Mo ta tinh luong - v6'!$B:$L,COLUMNS('[6]Mo ta tinh luong - v6'!$B$2:F563),0),0)</f>
        <v>0</v>
      </c>
      <c r="L563" s="366">
        <f>IFERROR(VLOOKUP($A563,'[6]Mo ta tinh luong - v6'!$B:$L,COLUMNS('[6]Mo ta tinh luong - v6'!$B$2:G563),0),0)</f>
        <v>0</v>
      </c>
      <c r="M563" s="366">
        <f>IFERROR(VLOOKUP($A563,'[6]Mo ta tinh luong - v6'!$B:$L,COLUMNS('[6]Mo ta tinh luong - v6'!$B$2:H563),0),0)</f>
        <v>0</v>
      </c>
      <c r="N563" s="366">
        <f>IFERROR(VLOOKUP($A563,'[6]Mo ta tinh luong - v6'!$B:$L,COLUMNS('[6]Mo ta tinh luong - v6'!$B$2:I563),0),0)</f>
        <v>0</v>
      </c>
      <c r="O563" s="366" t="s">
        <v>316</v>
      </c>
      <c r="P563" s="366" t="s">
        <v>95</v>
      </c>
    </row>
    <row r="564" spans="1:16">
      <c r="A564" s="366" t="s">
        <v>1187</v>
      </c>
      <c r="B564" s="366" t="s">
        <v>1188</v>
      </c>
      <c r="C564" s="366">
        <v>0</v>
      </c>
      <c r="D564" s="366" t="s">
        <v>17</v>
      </c>
      <c r="E564" s="366" t="str">
        <f t="shared" si="8"/>
        <v>HCM_TB_PCUOC_008</v>
      </c>
      <c r="F564" s="366">
        <f>IFERROR(VLOOKUP($A564,'[6]Mo ta tinh luong - v6'!$B:$L,COLUMNS('[6]Mo ta tinh luong - v6'!$B$2:J564),0),0)</f>
        <v>0</v>
      </c>
      <c r="G564" s="366">
        <f>IFERROR(VLOOKUP($A564,'[6]Mo ta tinh luong - v6'!$B:$L,COLUMNS('[6]Mo ta tinh luong - v6'!$B$2:B564),0),0)</f>
        <v>0</v>
      </c>
      <c r="H564" s="366">
        <f>IFERROR(VLOOKUP($A564,'[6]Mo ta tinh luong - v6'!$B:$L,COLUMNS('[6]Mo ta tinh luong - v6'!$B$2:C564),0),0)</f>
        <v>0</v>
      </c>
      <c r="I564" s="366">
        <f>IFERROR(VLOOKUP($A564,'[6]Mo ta tinh luong - v6'!$B:$L,COLUMNS('[6]Mo ta tinh luong - v6'!$B$2:D564),0),0)</f>
        <v>0</v>
      </c>
      <c r="J564" s="366">
        <f>IFERROR(VLOOKUP($A564,'[6]Mo ta tinh luong - v6'!$B:$L,COLUMNS('[6]Mo ta tinh luong - v6'!$B$2:E564),0),0)</f>
        <v>0</v>
      </c>
      <c r="K564" s="366">
        <f>IFERROR(VLOOKUP($A564,'[6]Mo ta tinh luong - v6'!$B:$L,COLUMNS('[6]Mo ta tinh luong - v6'!$B$2:F564),0),0)</f>
        <v>0</v>
      </c>
      <c r="L564" s="366">
        <f>IFERROR(VLOOKUP($A564,'[6]Mo ta tinh luong - v6'!$B:$L,COLUMNS('[6]Mo ta tinh luong - v6'!$B$2:G564),0),0)</f>
        <v>0</v>
      </c>
      <c r="M564" s="366">
        <f>IFERROR(VLOOKUP($A564,'[6]Mo ta tinh luong - v6'!$B:$L,COLUMNS('[6]Mo ta tinh luong - v6'!$B$2:H564),0),0)</f>
        <v>0</v>
      </c>
      <c r="N564" s="366">
        <f>IFERROR(VLOOKUP($A564,'[6]Mo ta tinh luong - v6'!$B:$L,COLUMNS('[6]Mo ta tinh luong - v6'!$B$2:I564),0),0)</f>
        <v>0</v>
      </c>
      <c r="O564" s="366" t="s">
        <v>316</v>
      </c>
      <c r="P564" s="366" t="s">
        <v>95</v>
      </c>
    </row>
    <row r="565" spans="1:16">
      <c r="A565" s="366" t="s">
        <v>1189</v>
      </c>
      <c r="B565" s="366" t="s">
        <v>1190</v>
      </c>
      <c r="C565" s="366">
        <v>0</v>
      </c>
      <c r="D565" s="366" t="s">
        <v>17</v>
      </c>
      <c r="E565" s="366" t="str">
        <f t="shared" si="8"/>
        <v>HCM_TB_PCUOC_009</v>
      </c>
      <c r="F565" s="366">
        <f>IFERROR(VLOOKUP($A565,'[6]Mo ta tinh luong - v6'!$B:$L,COLUMNS('[6]Mo ta tinh luong - v6'!$B$2:J565),0),0)</f>
        <v>0</v>
      </c>
      <c r="G565" s="366">
        <f>IFERROR(VLOOKUP($A565,'[6]Mo ta tinh luong - v6'!$B:$L,COLUMNS('[6]Mo ta tinh luong - v6'!$B$2:B565),0),0)</f>
        <v>0</v>
      </c>
      <c r="H565" s="366">
        <f>IFERROR(VLOOKUP($A565,'[6]Mo ta tinh luong - v6'!$B:$L,COLUMNS('[6]Mo ta tinh luong - v6'!$B$2:C565),0),0)</f>
        <v>0</v>
      </c>
      <c r="I565" s="366">
        <f>IFERROR(VLOOKUP($A565,'[6]Mo ta tinh luong - v6'!$B:$L,COLUMNS('[6]Mo ta tinh luong - v6'!$B$2:D565),0),0)</f>
        <v>0</v>
      </c>
      <c r="J565" s="366">
        <f>IFERROR(VLOOKUP($A565,'[6]Mo ta tinh luong - v6'!$B:$L,COLUMNS('[6]Mo ta tinh luong - v6'!$B$2:E565),0),0)</f>
        <v>0</v>
      </c>
      <c r="K565" s="366">
        <f>IFERROR(VLOOKUP($A565,'[6]Mo ta tinh luong - v6'!$B:$L,COLUMNS('[6]Mo ta tinh luong - v6'!$B$2:F565),0),0)</f>
        <v>0</v>
      </c>
      <c r="L565" s="366">
        <f>IFERROR(VLOOKUP($A565,'[6]Mo ta tinh luong - v6'!$B:$L,COLUMNS('[6]Mo ta tinh luong - v6'!$B$2:G565),0),0)</f>
        <v>0</v>
      </c>
      <c r="M565" s="366">
        <f>IFERROR(VLOOKUP($A565,'[6]Mo ta tinh luong - v6'!$B:$L,COLUMNS('[6]Mo ta tinh luong - v6'!$B$2:H565),0),0)</f>
        <v>0</v>
      </c>
      <c r="N565" s="366">
        <f>IFERROR(VLOOKUP($A565,'[6]Mo ta tinh luong - v6'!$B:$L,COLUMNS('[6]Mo ta tinh luong - v6'!$B$2:I565),0),0)</f>
        <v>0</v>
      </c>
      <c r="O565" s="366" t="s">
        <v>316</v>
      </c>
      <c r="P565" s="366" t="s">
        <v>95</v>
      </c>
    </row>
    <row r="566" spans="1:16" s="367" customFormat="1">
      <c r="A566" s="366" t="s">
        <v>1191</v>
      </c>
      <c r="B566" s="366" t="s">
        <v>1192</v>
      </c>
      <c r="C566" s="366">
        <v>0</v>
      </c>
      <c r="D566" s="366" t="s">
        <v>17</v>
      </c>
      <c r="E566" s="366" t="str">
        <f t="shared" si="8"/>
        <v>HCM_TB_PCUOC_010</v>
      </c>
      <c r="F566" s="366">
        <f>IFERROR(VLOOKUP($A566,'[6]Mo ta tinh luong - v6'!$B:$L,COLUMNS('[6]Mo ta tinh luong - v6'!$B$2:J566),0),0)</f>
        <v>0</v>
      </c>
      <c r="G566" s="366">
        <f>IFERROR(VLOOKUP($A566,'[6]Mo ta tinh luong - v6'!$B:$L,COLUMNS('[6]Mo ta tinh luong - v6'!$B$2:B566),0),0)</f>
        <v>0</v>
      </c>
      <c r="H566" s="366">
        <f>IFERROR(VLOOKUP($A566,'[6]Mo ta tinh luong - v6'!$B:$L,COLUMNS('[6]Mo ta tinh luong - v6'!$B$2:C566),0),0)</f>
        <v>0</v>
      </c>
      <c r="I566" s="366">
        <f>IFERROR(VLOOKUP($A566,'[6]Mo ta tinh luong - v6'!$B:$L,COLUMNS('[6]Mo ta tinh luong - v6'!$B$2:D566),0),0)</f>
        <v>0</v>
      </c>
      <c r="J566" s="366">
        <f>IFERROR(VLOOKUP($A566,'[6]Mo ta tinh luong - v6'!$B:$L,COLUMNS('[6]Mo ta tinh luong - v6'!$B$2:E566),0),0)</f>
        <v>0</v>
      </c>
      <c r="K566" s="366">
        <f>IFERROR(VLOOKUP($A566,'[6]Mo ta tinh luong - v6'!$B:$L,COLUMNS('[6]Mo ta tinh luong - v6'!$B$2:F566),0),0)</f>
        <v>0</v>
      </c>
      <c r="L566" s="366">
        <f>IFERROR(VLOOKUP($A566,'[6]Mo ta tinh luong - v6'!$B:$L,COLUMNS('[6]Mo ta tinh luong - v6'!$B$2:G566),0),0)</f>
        <v>0</v>
      </c>
      <c r="M566" s="366">
        <f>IFERROR(VLOOKUP($A566,'[6]Mo ta tinh luong - v6'!$B:$L,COLUMNS('[6]Mo ta tinh luong - v6'!$B$2:H566),0),0)</f>
        <v>0</v>
      </c>
      <c r="N566" s="366">
        <f>IFERROR(VLOOKUP($A566,'[6]Mo ta tinh luong - v6'!$B:$L,COLUMNS('[6]Mo ta tinh luong - v6'!$B$2:I566),0),0)</f>
        <v>0</v>
      </c>
      <c r="O566" s="366" t="s">
        <v>316</v>
      </c>
      <c r="P566" s="366" t="s">
        <v>95</v>
      </c>
    </row>
    <row r="567" spans="1:16" s="367" customFormat="1">
      <c r="A567" s="366" t="s">
        <v>1193</v>
      </c>
      <c r="B567" s="366" t="s">
        <v>1194</v>
      </c>
      <c r="C567" s="366">
        <v>0</v>
      </c>
      <c r="D567" s="366" t="s">
        <v>17</v>
      </c>
      <c r="E567" s="366" t="str">
        <f t="shared" si="8"/>
        <v>HCM_TB_PCUOC_011</v>
      </c>
      <c r="F567" s="366">
        <f>IFERROR(VLOOKUP($A567,'[6]Mo ta tinh luong - v6'!$B:$L,COLUMNS('[6]Mo ta tinh luong - v6'!$B$2:J567),0),0)</f>
        <v>0</v>
      </c>
      <c r="G567" s="366">
        <f>IFERROR(VLOOKUP($A567,'[6]Mo ta tinh luong - v6'!$B:$L,COLUMNS('[6]Mo ta tinh luong - v6'!$B$2:B567),0),0)</f>
        <v>0</v>
      </c>
      <c r="H567" s="366">
        <f>IFERROR(VLOOKUP($A567,'[6]Mo ta tinh luong - v6'!$B:$L,COLUMNS('[6]Mo ta tinh luong - v6'!$B$2:C567),0),0)</f>
        <v>0</v>
      </c>
      <c r="I567" s="366">
        <f>IFERROR(VLOOKUP($A567,'[6]Mo ta tinh luong - v6'!$B:$L,COLUMNS('[6]Mo ta tinh luong - v6'!$B$2:D567),0),0)</f>
        <v>0</v>
      </c>
      <c r="J567" s="366">
        <f>IFERROR(VLOOKUP($A567,'[6]Mo ta tinh luong - v6'!$B:$L,COLUMNS('[6]Mo ta tinh luong - v6'!$B$2:E567),0),0)</f>
        <v>0</v>
      </c>
      <c r="K567" s="366">
        <f>IFERROR(VLOOKUP($A567,'[6]Mo ta tinh luong - v6'!$B:$L,COLUMNS('[6]Mo ta tinh luong - v6'!$B$2:F567),0),0)</f>
        <v>0</v>
      </c>
      <c r="L567" s="366">
        <f>IFERROR(VLOOKUP($A567,'[6]Mo ta tinh luong - v6'!$B:$L,COLUMNS('[6]Mo ta tinh luong - v6'!$B$2:G567),0),0)</f>
        <v>0</v>
      </c>
      <c r="M567" s="366">
        <f>IFERROR(VLOOKUP($A567,'[6]Mo ta tinh luong - v6'!$B:$L,COLUMNS('[6]Mo ta tinh luong - v6'!$B$2:H567),0),0)</f>
        <v>0</v>
      </c>
      <c r="N567" s="366">
        <f>IFERROR(VLOOKUP($A567,'[6]Mo ta tinh luong - v6'!$B:$L,COLUMNS('[6]Mo ta tinh luong - v6'!$B$2:I567),0),0)</f>
        <v>0</v>
      </c>
      <c r="O567" s="366" t="s">
        <v>316</v>
      </c>
      <c r="P567" s="366" t="s">
        <v>95</v>
      </c>
    </row>
    <row r="568" spans="1:16" s="367" customFormat="1">
      <c r="A568" s="366" t="s">
        <v>1195</v>
      </c>
      <c r="B568" s="366" t="s">
        <v>1196</v>
      </c>
      <c r="C568" s="366">
        <v>0</v>
      </c>
      <c r="D568" s="366" t="s">
        <v>17</v>
      </c>
      <c r="E568" s="366" t="str">
        <f t="shared" si="8"/>
        <v>HCM_TB_PCUOC_012</v>
      </c>
      <c r="F568" s="366">
        <f>IFERROR(VLOOKUP($A568,'[6]Mo ta tinh luong - v6'!$B:$L,COLUMNS('[6]Mo ta tinh luong - v6'!$B$2:J568),0),0)</f>
        <v>0</v>
      </c>
      <c r="G568" s="366">
        <f>IFERROR(VLOOKUP($A568,'[6]Mo ta tinh luong - v6'!$B:$L,COLUMNS('[6]Mo ta tinh luong - v6'!$B$2:B568),0),0)</f>
        <v>0</v>
      </c>
      <c r="H568" s="366">
        <f>IFERROR(VLOOKUP($A568,'[6]Mo ta tinh luong - v6'!$B:$L,COLUMNS('[6]Mo ta tinh luong - v6'!$B$2:C568),0),0)</f>
        <v>0</v>
      </c>
      <c r="I568" s="366">
        <f>IFERROR(VLOOKUP($A568,'[6]Mo ta tinh luong - v6'!$B:$L,COLUMNS('[6]Mo ta tinh luong - v6'!$B$2:D568),0),0)</f>
        <v>0</v>
      </c>
      <c r="J568" s="366">
        <f>IFERROR(VLOOKUP($A568,'[6]Mo ta tinh luong - v6'!$B:$L,COLUMNS('[6]Mo ta tinh luong - v6'!$B$2:E568),0),0)</f>
        <v>0</v>
      </c>
      <c r="K568" s="366">
        <f>IFERROR(VLOOKUP($A568,'[6]Mo ta tinh luong - v6'!$B:$L,COLUMNS('[6]Mo ta tinh luong - v6'!$B$2:F568),0),0)</f>
        <v>0</v>
      </c>
      <c r="L568" s="366">
        <f>IFERROR(VLOOKUP($A568,'[6]Mo ta tinh luong - v6'!$B:$L,COLUMNS('[6]Mo ta tinh luong - v6'!$B$2:G568),0),0)</f>
        <v>0</v>
      </c>
      <c r="M568" s="366">
        <f>IFERROR(VLOOKUP($A568,'[6]Mo ta tinh luong - v6'!$B:$L,COLUMNS('[6]Mo ta tinh luong - v6'!$B$2:H568),0),0)</f>
        <v>0</v>
      </c>
      <c r="N568" s="366">
        <f>IFERROR(VLOOKUP($A568,'[6]Mo ta tinh luong - v6'!$B:$L,COLUMNS('[6]Mo ta tinh luong - v6'!$B$2:I568),0),0)</f>
        <v>0</v>
      </c>
      <c r="O568" s="366" t="s">
        <v>316</v>
      </c>
      <c r="P568" s="366" t="s">
        <v>95</v>
      </c>
    </row>
    <row r="569" spans="1:16" s="367" customFormat="1">
      <c r="A569" s="366" t="s">
        <v>1197</v>
      </c>
      <c r="B569" s="366" t="s">
        <v>1198</v>
      </c>
      <c r="C569" s="366">
        <v>0</v>
      </c>
      <c r="D569" s="366" t="s">
        <v>17</v>
      </c>
      <c r="E569" s="366" t="str">
        <f t="shared" si="8"/>
        <v>HCM_TB_PCUOC_013</v>
      </c>
      <c r="F569" s="366">
        <f>IFERROR(VLOOKUP($A569,'[6]Mo ta tinh luong - v6'!$B:$L,COLUMNS('[6]Mo ta tinh luong - v6'!$B$2:J569),0),0)</f>
        <v>0</v>
      </c>
      <c r="G569" s="366">
        <f>IFERROR(VLOOKUP($A569,'[6]Mo ta tinh luong - v6'!$B:$L,COLUMNS('[6]Mo ta tinh luong - v6'!$B$2:B569),0),0)</f>
        <v>0</v>
      </c>
      <c r="H569" s="366">
        <f>IFERROR(VLOOKUP($A569,'[6]Mo ta tinh luong - v6'!$B:$L,COLUMNS('[6]Mo ta tinh luong - v6'!$B$2:C569),0),0)</f>
        <v>0</v>
      </c>
      <c r="I569" s="366">
        <f>IFERROR(VLOOKUP($A569,'[6]Mo ta tinh luong - v6'!$B:$L,COLUMNS('[6]Mo ta tinh luong - v6'!$B$2:D569),0),0)</f>
        <v>0</v>
      </c>
      <c r="J569" s="366">
        <f>IFERROR(VLOOKUP($A569,'[6]Mo ta tinh luong - v6'!$B:$L,COLUMNS('[6]Mo ta tinh luong - v6'!$B$2:E569),0),0)</f>
        <v>0</v>
      </c>
      <c r="K569" s="366">
        <f>IFERROR(VLOOKUP($A569,'[6]Mo ta tinh luong - v6'!$B:$L,COLUMNS('[6]Mo ta tinh luong - v6'!$B$2:F569),0),0)</f>
        <v>0</v>
      </c>
      <c r="L569" s="366">
        <f>IFERROR(VLOOKUP($A569,'[6]Mo ta tinh luong - v6'!$B:$L,COLUMNS('[6]Mo ta tinh luong - v6'!$B$2:G569),0),0)</f>
        <v>0</v>
      </c>
      <c r="M569" s="366">
        <f>IFERROR(VLOOKUP($A569,'[6]Mo ta tinh luong - v6'!$B:$L,COLUMNS('[6]Mo ta tinh luong - v6'!$B$2:H569),0),0)</f>
        <v>0</v>
      </c>
      <c r="N569" s="366">
        <f>IFERROR(VLOOKUP($A569,'[6]Mo ta tinh luong - v6'!$B:$L,COLUMNS('[6]Mo ta tinh luong - v6'!$B$2:I569),0),0)</f>
        <v>0</v>
      </c>
      <c r="O569" s="366" t="s">
        <v>316</v>
      </c>
      <c r="P569" s="366" t="s">
        <v>95</v>
      </c>
    </row>
    <row r="570" spans="1:16" s="367" customFormat="1">
      <c r="A570" s="366" t="s">
        <v>163</v>
      </c>
      <c r="B570" s="366" t="s">
        <v>162</v>
      </c>
      <c r="C570" s="366">
        <v>0</v>
      </c>
      <c r="D570" s="366" t="s">
        <v>17</v>
      </c>
      <c r="E570" s="366" t="str">
        <f t="shared" si="8"/>
        <v>HCM_TB_PCUOC_014</v>
      </c>
      <c r="F570" s="366">
        <f>IFERROR(VLOOKUP($A570,'[6]Mo ta tinh luong - v6'!$B:$L,COLUMNS('[6]Mo ta tinh luong - v6'!$B$2:J570),0),0)</f>
        <v>0</v>
      </c>
      <c r="G570" s="366">
        <f>IFERROR(VLOOKUP($A570,'[6]Mo ta tinh luong - v6'!$B:$L,COLUMNS('[6]Mo ta tinh luong - v6'!$B$2:B570),0),0)</f>
        <v>0</v>
      </c>
      <c r="H570" s="366">
        <f>IFERROR(VLOOKUP($A570,'[6]Mo ta tinh luong - v6'!$B:$L,COLUMNS('[6]Mo ta tinh luong - v6'!$B$2:C570),0),0)</f>
        <v>0</v>
      </c>
      <c r="I570" s="366">
        <f>IFERROR(VLOOKUP($A570,'[6]Mo ta tinh luong - v6'!$B:$L,COLUMNS('[6]Mo ta tinh luong - v6'!$B$2:D570),0),0)</f>
        <v>0</v>
      </c>
      <c r="J570" s="366">
        <f>IFERROR(VLOOKUP($A570,'[6]Mo ta tinh luong - v6'!$B:$L,COLUMNS('[6]Mo ta tinh luong - v6'!$B$2:E570),0),0)</f>
        <v>0</v>
      </c>
      <c r="K570" s="366">
        <f>IFERROR(VLOOKUP($A570,'[6]Mo ta tinh luong - v6'!$B:$L,COLUMNS('[6]Mo ta tinh luong - v6'!$B$2:F570),0),0)</f>
        <v>0</v>
      </c>
      <c r="L570" s="366">
        <f>IFERROR(VLOOKUP($A570,'[6]Mo ta tinh luong - v6'!$B:$L,COLUMNS('[6]Mo ta tinh luong - v6'!$B$2:G570),0),0)</f>
        <v>0</v>
      </c>
      <c r="M570" s="366">
        <f>IFERROR(VLOOKUP($A570,'[6]Mo ta tinh luong - v6'!$B:$L,COLUMNS('[6]Mo ta tinh luong - v6'!$B$2:H570),0),0)</f>
        <v>0</v>
      </c>
      <c r="N570" s="366">
        <f>IFERROR(VLOOKUP($A570,'[6]Mo ta tinh luong - v6'!$B:$L,COLUMNS('[6]Mo ta tinh luong - v6'!$B$2:I570),0),0)</f>
        <v>0</v>
      </c>
      <c r="O570" s="366" t="s">
        <v>316</v>
      </c>
      <c r="P570" s="366" t="s">
        <v>95</v>
      </c>
    </row>
    <row r="571" spans="1:16" s="367" customFormat="1">
      <c r="A571" s="366" t="s">
        <v>165</v>
      </c>
      <c r="B571" s="366" t="s">
        <v>164</v>
      </c>
      <c r="C571" s="366">
        <v>0</v>
      </c>
      <c r="D571" s="366" t="s">
        <v>17</v>
      </c>
      <c r="E571" s="366" t="str">
        <f t="shared" si="8"/>
        <v>HCM_TB_PCUOC_015</v>
      </c>
      <c r="F571" s="366">
        <f>IFERROR(VLOOKUP($A571,'[6]Mo ta tinh luong - v6'!$B:$L,COLUMNS('[6]Mo ta tinh luong - v6'!$B$2:J571),0),0)</f>
        <v>0</v>
      </c>
      <c r="G571" s="366">
        <f>IFERROR(VLOOKUP($A571,'[6]Mo ta tinh luong - v6'!$B:$L,COLUMNS('[6]Mo ta tinh luong - v6'!$B$2:B571),0),0)</f>
        <v>0</v>
      </c>
      <c r="H571" s="366">
        <f>IFERROR(VLOOKUP($A571,'[6]Mo ta tinh luong - v6'!$B:$L,COLUMNS('[6]Mo ta tinh luong - v6'!$B$2:C571),0),0)</f>
        <v>0</v>
      </c>
      <c r="I571" s="366">
        <f>IFERROR(VLOOKUP($A571,'[6]Mo ta tinh luong - v6'!$B:$L,COLUMNS('[6]Mo ta tinh luong - v6'!$B$2:D571),0),0)</f>
        <v>0</v>
      </c>
      <c r="J571" s="366">
        <f>IFERROR(VLOOKUP($A571,'[6]Mo ta tinh luong - v6'!$B:$L,COLUMNS('[6]Mo ta tinh luong - v6'!$B$2:E571),0),0)</f>
        <v>0</v>
      </c>
      <c r="K571" s="366">
        <f>IFERROR(VLOOKUP($A571,'[6]Mo ta tinh luong - v6'!$B:$L,COLUMNS('[6]Mo ta tinh luong - v6'!$B$2:F571),0),0)</f>
        <v>0</v>
      </c>
      <c r="L571" s="366">
        <f>IFERROR(VLOOKUP($A571,'[6]Mo ta tinh luong - v6'!$B:$L,COLUMNS('[6]Mo ta tinh luong - v6'!$B$2:G571),0),0)</f>
        <v>0</v>
      </c>
      <c r="M571" s="366">
        <f>IFERROR(VLOOKUP($A571,'[6]Mo ta tinh luong - v6'!$B:$L,COLUMNS('[6]Mo ta tinh luong - v6'!$B$2:H571),0),0)</f>
        <v>0</v>
      </c>
      <c r="N571" s="366">
        <f>IFERROR(VLOOKUP($A571,'[6]Mo ta tinh luong - v6'!$B:$L,COLUMNS('[6]Mo ta tinh luong - v6'!$B$2:I571),0),0)</f>
        <v>0</v>
      </c>
      <c r="O571" s="366" t="s">
        <v>316</v>
      </c>
      <c r="P571" s="366" t="s">
        <v>95</v>
      </c>
    </row>
    <row r="572" spans="1:16" s="367" customFormat="1">
      <c r="A572" s="366" t="s">
        <v>1199</v>
      </c>
      <c r="B572" s="366" t="s">
        <v>1200</v>
      </c>
      <c r="C572" s="366">
        <v>0</v>
      </c>
      <c r="D572" s="366" t="s">
        <v>17</v>
      </c>
      <c r="E572" s="366" t="str">
        <f t="shared" si="8"/>
        <v>HCM_TB_PCUOC_016</v>
      </c>
      <c r="F572" s="366">
        <f>IFERROR(VLOOKUP($A572,'[6]Mo ta tinh luong - v6'!$B:$L,COLUMNS('[6]Mo ta tinh luong - v6'!$B$2:J572),0),0)</f>
        <v>42</v>
      </c>
      <c r="G572" s="366" t="str">
        <f>IFERROR(VLOOKUP($A572,'[6]Mo ta tinh luong - v6'!$B:$L,COLUMNS('[6]Mo ta tinh luong - v6'!$B$2:B572),0),0)</f>
        <v>HCM_TB_PCUOC_016</v>
      </c>
      <c r="H572" s="366" t="str">
        <f>IFERROR(VLOOKUP($A572,'[6]Mo ta tinh luong - v6'!$B:$L,COLUMNS('[6]Mo ta tinh luong - v6'!$B$2:C572),0),0)</f>
        <v>Tỷ lệ MTT trả sau thu không dùng nhân công</v>
      </c>
      <c r="I572" s="366" t="str">
        <f>IFERROR(VLOOKUP($A572,'[6]Mo ta tinh luong - v6'!$B:$L,COLUMNS('[6]Mo ta tinh luong - v6'!$B$2:D572),0),0)</f>
        <v>QLĐB, AS, QLTC, Tổ trưởng</v>
      </c>
      <c r="J572" s="366" t="str">
        <f>IFERROR(VLOOKUP($A572,'[6]Mo ta tinh luong - v6'!$B:$L,COLUMNS('[6]Mo ta tinh luong - v6'!$B$2:E572),0),0)</f>
        <v>Chí Nguyên</v>
      </c>
      <c r="K572" s="366" t="str">
        <f>IFERROR(VLOOKUP($A572,'[6]Mo ta tinh luong - v6'!$B:$L,COLUMNS('[6]Mo ta tinh luong - v6'!$B$2:F572),0),0)</f>
        <v>NVC - Tùng</v>
      </c>
      <c r="L572" s="366" t="str">
        <f>IFERROR(VLOOKUP($A572,'[6]Mo ta tinh luong - v6'!$B:$L,COLUMNS('[6]Mo ta tinh luong - v6'!$B$2:G572),0),0)</f>
        <v>ID 417 - Web 123</v>
      </c>
      <c r="M572" s="366" t="str">
        <f>IFERROR(VLOOKUP($A572,'[6]Mo ta tinh luong - v6'!$B:$L,COLUMNS('[6]Mo ta tinh luong - v6'!$B$2:H572),0),0)</f>
        <v>Tỷ lệ MTT trả sau thu không dùng nhân công trong tháng/ chỉ tiêu  giao</v>
      </c>
      <c r="N572" s="366" t="str">
        <f>IFERROR(VLOOKUP($A572,'[6]Mo ta tinh luong - v6'!$B:$L,COLUMNS('[6]Mo ta tinh luong - v6'!$B$2:I572),0),0)</f>
        <v>Tỷ lệ MTT thu không dùng nhân công trong tháng = số lượng MTT thu được cước trong tháng n qua kênh chuyển khoản + trực tuyến của tập thuê bao trả sau phát sinh cước kỳ n-1 / số lượng MTT thu được cước trong tháng n qua các kênh (trừ kênh ezpay) của tập thuê bao trả sau phát sinh cước kỳ n-1.
Đã thống nhất với PNVC lấy dữ liệu theo PNVC điều hành (thống nhất câu lệnh)</v>
      </c>
      <c r="O572" s="366" t="s">
        <v>316</v>
      </c>
      <c r="P572" s="366" t="s">
        <v>95</v>
      </c>
    </row>
    <row r="573" spans="1:16" s="367" customFormat="1">
      <c r="A573" s="366" t="s">
        <v>333</v>
      </c>
      <c r="B573" s="366" t="s">
        <v>334</v>
      </c>
      <c r="C573" s="366">
        <v>0</v>
      </c>
      <c r="D573" s="366" t="s">
        <v>17</v>
      </c>
      <c r="E573" s="366" t="str">
        <f t="shared" si="8"/>
        <v>HCM_TB_PCUOC_017</v>
      </c>
      <c r="F573" s="366">
        <f>IFERROR(VLOOKUP($A573,'[6]Mo ta tinh luong - v6'!$B:$L,COLUMNS('[6]Mo ta tinh luong - v6'!$B$2:J573),0),0)</f>
        <v>43</v>
      </c>
      <c r="G573" s="366" t="str">
        <f>IFERROR(VLOOKUP($A573,'[6]Mo ta tinh luong - v6'!$B:$L,COLUMNS('[6]Mo ta tinh luong - v6'!$B$2:B573),0),0)</f>
        <v>HCM_TB_PCUOC_017</v>
      </c>
      <c r="H573" s="366" t="str">
        <f>IFERROR(VLOOKUP($A573,'[6]Mo ta tinh luong - v6'!$B:$L,COLUMNS('[6]Mo ta tinh luong - v6'!$B$2:C573),0),0)</f>
        <v xml:space="preserve">Tỷ lệ nợ cước trả sau lũy kế </v>
      </c>
      <c r="I573" s="366" t="str">
        <f>IFERROR(VLOOKUP($A573,'[6]Mo ta tinh luong - v6'!$B:$L,COLUMNS('[6]Mo ta tinh luong - v6'!$B$2:D573),0),0)</f>
        <v>QLTCTN, QlĐB, AS, Tổ trưởng</v>
      </c>
      <c r="J573" s="366" t="str">
        <f>IFERROR(VLOOKUP($A573,'[6]Mo ta tinh luong - v6'!$B:$L,COLUMNS('[6]Mo ta tinh luong - v6'!$B$2:E573),0),0)</f>
        <v>Xuân Tùng</v>
      </c>
      <c r="K573" s="366" t="str">
        <f>IFERROR(VLOOKUP($A573,'[6]Mo ta tinh luong - v6'!$B:$L,COLUMNS('[6]Mo ta tinh luong - v6'!$B$2:F573),0),0)</f>
        <v>NVC - Hạnh Nguyên</v>
      </c>
      <c r="L573" s="366" t="str">
        <f>IFERROR(VLOOKUP($A573,'[6]Mo ta tinh luong - v6'!$B:$L,COLUMNS('[6]Mo ta tinh luong - v6'!$B$2:G573),0),0)</f>
        <v>ĐHSXKD: Tool Báo cáo tổng hợp -&gt; Quản lý PTTB
- DV CĐBR (Báo cáo thù lao thu cước - 2018 -&gt; Báo cáo tổng hợp thù lao thu cước - Mã H
- DV VNP (Báo cáo PM giám sát -&gt; Báo cáo thu cước mã H dịch vụ VinaPhone)</v>
      </c>
      <c r="M573" s="366" t="str">
        <f>IFERROR(VLOOKUP($A573,'[6]Mo ta tinh luong - v6'!$B:$L,COLUMNS('[6]Mo ta tinh luong - v6'!$B$2:H573),0),0)</f>
        <v>Tỷ lệ nợ cước trả sau không thu được = Lũy kế nợ không thu được của tập thuê bao trả sau quản lý tính đến ngày cuối tháng n / Lũy kế nợ phải thu từ kỳ 1 đến kỳ n-1 của tập thuê bao trả sau quản lý (theo doanh thu)</v>
      </c>
      <c r="N573" s="366" t="str">
        <f>IFERROR(VLOOKUP($A573,'[6]Mo ta tinh luong - v6'!$B:$L,COLUMNS('[6]Mo ta tinh luong - v6'!$B$2:I573),0),0)</f>
        <v>Căn cứ chi tiết số liệu điều hành, KTNV tính kết quả cho cá nhân</v>
      </c>
      <c r="O573" s="366" t="s">
        <v>316</v>
      </c>
      <c r="P573" s="366" t="s">
        <v>95</v>
      </c>
    </row>
    <row r="574" spans="1:16" s="367" customFormat="1">
      <c r="A574" s="366" t="s">
        <v>329</v>
      </c>
      <c r="B574" s="366" t="s">
        <v>330</v>
      </c>
      <c r="C574" s="366">
        <v>0</v>
      </c>
      <c r="D574" s="366" t="s">
        <v>17</v>
      </c>
      <c r="E574" s="366" t="str">
        <f t="shared" si="8"/>
        <v>HCM_TB_PCUOC_018</v>
      </c>
      <c r="F574" s="366">
        <f>IFERROR(VLOOKUP($A574,'[6]Mo ta tinh luong - v6'!$B:$L,COLUMNS('[6]Mo ta tinh luong - v6'!$B$2:J574),0),0)</f>
        <v>44</v>
      </c>
      <c r="G574" s="366" t="str">
        <f>IFERROR(VLOOKUP($A574,'[6]Mo ta tinh luong - v6'!$B:$L,COLUMNS('[6]Mo ta tinh luong - v6'!$B$2:B574),0),0)</f>
        <v>HCM_TB_PCUOC_018</v>
      </c>
      <c r="H574" s="366" t="str">
        <f>IFERROR(VLOOKUP($A574,'[6]Mo ta tinh luong - v6'!$B:$L,COLUMNS('[6]Mo ta tinh luong - v6'!$B$2:C574),0),0)</f>
        <v>Tỷ lệ nợ cước trả sau tháng (n-1) theo MTT</v>
      </c>
      <c r="I574" s="366" t="str">
        <f>IFERROR(VLOOKUP($A574,'[6]Mo ta tinh luong - v6'!$B:$L,COLUMNS('[6]Mo ta tinh luong - v6'!$B$2:D574),0),0)</f>
        <v>QLTCTN, QlĐB, AS, Tổ trưởng, NVTC, QLTT</v>
      </c>
      <c r="J574" s="366" t="str">
        <f>IFERROR(VLOOKUP($A574,'[6]Mo ta tinh luong - v6'!$B:$L,COLUMNS('[6]Mo ta tinh luong - v6'!$B$2:E574),0),0)</f>
        <v>Xuân Tùng</v>
      </c>
      <c r="K574" s="366" t="str">
        <f>IFERROR(VLOOKUP($A574,'[6]Mo ta tinh luong - v6'!$B:$L,COLUMNS('[6]Mo ta tinh luong - v6'!$B$2:F574),0),0)</f>
        <v>NVC - Hạnh Nguyên</v>
      </c>
      <c r="L574" s="366" t="str">
        <f>IFERROR(VLOOKUP($A574,'[6]Mo ta tinh luong - v6'!$B:$L,COLUMNS('[6]Mo ta tinh luong - v6'!$B$2:G574),0),0)</f>
        <v>ĐHSXKD: Tool Báo cáo tổng hợp -&gt; Quản lý PTTB
- DV CĐBR (Báo cáo thù lao thu cước - 2018 -&gt; Báo cáo tổng hợp thù lao thu cước - Mã H
- DV VNP (Báo cáo PM giám sát -&gt; Báo cáo thu cước mã H dịch vụ VinaPhone)</v>
      </c>
      <c r="M574" s="366" t="str">
        <f>IFERROR(VLOOKUP($A574,'[6]Mo ta tinh luong - v6'!$B:$L,COLUMNS('[6]Mo ta tinh luong - v6'!$B$2:H574),0),0)</f>
        <v>Tỷ lệ nợ cước trả sau tháng n-1 = số lượng MTT chưa thu được của tập thuê bao trả sau phát sinh cước kỳ n-1 tính đến ngày cuối tháng n / số lượng MTT phải thu kỳ n-1 của tập thuê bao trả sau quản lý
Tính theo MTT trên các dịch vụ.
** Đối với NV QLTT:
Số liệu giao và thực hiện tính trên đối tượng mã H (Kênh thu tại nhà của NVTC &amp; ĐLTC do cá nhân quản lý)</v>
      </c>
      <c r="N574" s="366" t="str">
        <f>IFERROR(VLOOKUP($A574,'[6]Mo ta tinh luong - v6'!$B:$L,COLUMNS('[6]Mo ta tinh luong - v6'!$B$2:I574),0),0)</f>
        <v>Căn cứ chi tiết số liệu điều hành, KTNV tính kết quả cho cá nhân</v>
      </c>
      <c r="O574" s="366" t="s">
        <v>316</v>
      </c>
      <c r="P574" s="366" t="s">
        <v>95</v>
      </c>
    </row>
    <row r="575" spans="1:16" s="367" customFormat="1">
      <c r="A575" s="366" t="s">
        <v>1288</v>
      </c>
      <c r="B575" s="366" t="s">
        <v>1289</v>
      </c>
      <c r="C575" s="366" t="s">
        <v>1264</v>
      </c>
      <c r="D575" s="366" t="s">
        <v>17</v>
      </c>
      <c r="E575" s="366" t="str">
        <f t="shared" si="8"/>
        <v>HCM_TB_PCUOC_019</v>
      </c>
      <c r="F575" s="366">
        <f>IFERROR(VLOOKUP($A575,'[6]Mo ta tinh luong - v6'!$B:$L,COLUMNS('[6]Mo ta tinh luong - v6'!$B$2:J575),0),0)</f>
        <v>0</v>
      </c>
      <c r="G575" s="366">
        <f>IFERROR(VLOOKUP($A575,'[6]Mo ta tinh luong - v6'!$B:$L,COLUMNS('[6]Mo ta tinh luong - v6'!$B$2:B575),0),0)</f>
        <v>0</v>
      </c>
      <c r="H575" s="366">
        <f>IFERROR(VLOOKUP($A575,'[6]Mo ta tinh luong - v6'!$B:$L,COLUMNS('[6]Mo ta tinh luong - v6'!$B$2:C575),0),0)</f>
        <v>0</v>
      </c>
      <c r="I575" s="366">
        <f>IFERROR(VLOOKUP($A575,'[6]Mo ta tinh luong - v6'!$B:$L,COLUMNS('[6]Mo ta tinh luong - v6'!$B$2:D575),0),0)</f>
        <v>0</v>
      </c>
      <c r="J575" s="366">
        <f>IFERROR(VLOOKUP($A575,'[6]Mo ta tinh luong - v6'!$B:$L,COLUMNS('[6]Mo ta tinh luong - v6'!$B$2:E575),0),0)</f>
        <v>0</v>
      </c>
      <c r="K575" s="366">
        <f>IFERROR(VLOOKUP($A575,'[6]Mo ta tinh luong - v6'!$B:$L,COLUMNS('[6]Mo ta tinh luong - v6'!$B$2:F575),0),0)</f>
        <v>0</v>
      </c>
      <c r="L575" s="366">
        <f>IFERROR(VLOOKUP($A575,'[6]Mo ta tinh luong - v6'!$B:$L,COLUMNS('[6]Mo ta tinh luong - v6'!$B$2:G575),0),0)</f>
        <v>0</v>
      </c>
      <c r="M575" s="366">
        <f>IFERROR(VLOOKUP($A575,'[6]Mo ta tinh luong - v6'!$B:$L,COLUMNS('[6]Mo ta tinh luong - v6'!$B$2:H575),0),0)</f>
        <v>0</v>
      </c>
      <c r="N575" s="366">
        <f>IFERROR(VLOOKUP($A575,'[6]Mo ta tinh luong - v6'!$B:$L,COLUMNS('[6]Mo ta tinh luong - v6'!$B$2:I575),0),0)</f>
        <v>0</v>
      </c>
      <c r="O575" s="366" t="s">
        <v>316</v>
      </c>
      <c r="P575" s="366" t="s">
        <v>95</v>
      </c>
    </row>
    <row r="576" spans="1:16" s="367" customFormat="1">
      <c r="A576" s="366" t="s">
        <v>1290</v>
      </c>
      <c r="B576" s="366" t="s">
        <v>1291</v>
      </c>
      <c r="C576" s="366" t="s">
        <v>1264</v>
      </c>
      <c r="D576" s="366" t="s">
        <v>17</v>
      </c>
      <c r="E576" s="366" t="str">
        <f t="shared" si="8"/>
        <v>HCM_TB_PCUOC_020</v>
      </c>
      <c r="F576" s="366">
        <f>IFERROR(VLOOKUP($A576,'[6]Mo ta tinh luong - v6'!$B:$L,COLUMNS('[6]Mo ta tinh luong - v6'!$B$2:J576),0),0)</f>
        <v>0</v>
      </c>
      <c r="G576" s="366">
        <f>IFERROR(VLOOKUP($A576,'[6]Mo ta tinh luong - v6'!$B:$L,COLUMNS('[6]Mo ta tinh luong - v6'!$B$2:B576),0),0)</f>
        <v>0</v>
      </c>
      <c r="H576" s="366">
        <f>IFERROR(VLOOKUP($A576,'[6]Mo ta tinh luong - v6'!$B:$L,COLUMNS('[6]Mo ta tinh luong - v6'!$B$2:C576),0),0)</f>
        <v>0</v>
      </c>
      <c r="I576" s="366">
        <f>IFERROR(VLOOKUP($A576,'[6]Mo ta tinh luong - v6'!$B:$L,COLUMNS('[6]Mo ta tinh luong - v6'!$B$2:D576),0),0)</f>
        <v>0</v>
      </c>
      <c r="J576" s="366">
        <f>IFERROR(VLOOKUP($A576,'[6]Mo ta tinh luong - v6'!$B:$L,COLUMNS('[6]Mo ta tinh luong - v6'!$B$2:E576),0),0)</f>
        <v>0</v>
      </c>
      <c r="K576" s="366">
        <f>IFERROR(VLOOKUP($A576,'[6]Mo ta tinh luong - v6'!$B:$L,COLUMNS('[6]Mo ta tinh luong - v6'!$B$2:F576),0),0)</f>
        <v>0</v>
      </c>
      <c r="L576" s="366">
        <f>IFERROR(VLOOKUP($A576,'[6]Mo ta tinh luong - v6'!$B:$L,COLUMNS('[6]Mo ta tinh luong - v6'!$B$2:G576),0),0)</f>
        <v>0</v>
      </c>
      <c r="M576" s="366">
        <f>IFERROR(VLOOKUP($A576,'[6]Mo ta tinh luong - v6'!$B:$L,COLUMNS('[6]Mo ta tinh luong - v6'!$B$2:H576),0),0)</f>
        <v>0</v>
      </c>
      <c r="N576" s="366">
        <f>IFERROR(VLOOKUP($A576,'[6]Mo ta tinh luong - v6'!$B:$L,COLUMNS('[6]Mo ta tinh luong - v6'!$B$2:I576),0),0)</f>
        <v>0</v>
      </c>
      <c r="O576" s="366" t="s">
        <v>316</v>
      </c>
      <c r="P576" s="366" t="s">
        <v>95</v>
      </c>
    </row>
    <row r="577" spans="1:16" s="367" customFormat="1">
      <c r="A577" s="366" t="s">
        <v>1292</v>
      </c>
      <c r="B577" s="366" t="s">
        <v>1293</v>
      </c>
      <c r="C577" s="366" t="s">
        <v>1264</v>
      </c>
      <c r="D577" s="366" t="s">
        <v>17</v>
      </c>
      <c r="E577" s="366" t="str">
        <f t="shared" si="8"/>
        <v>HCM_TB_PCUOC_021</v>
      </c>
      <c r="F577" s="366">
        <f>IFERROR(VLOOKUP($A577,'[6]Mo ta tinh luong - v6'!$B:$L,COLUMNS('[6]Mo ta tinh luong - v6'!$B$2:J577),0),0)</f>
        <v>0</v>
      </c>
      <c r="G577" s="366">
        <f>IFERROR(VLOOKUP($A577,'[6]Mo ta tinh luong - v6'!$B:$L,COLUMNS('[6]Mo ta tinh luong - v6'!$B$2:B577),0),0)</f>
        <v>0</v>
      </c>
      <c r="H577" s="366">
        <f>IFERROR(VLOOKUP($A577,'[6]Mo ta tinh luong - v6'!$B:$L,COLUMNS('[6]Mo ta tinh luong - v6'!$B$2:C577),0),0)</f>
        <v>0</v>
      </c>
      <c r="I577" s="366">
        <f>IFERROR(VLOOKUP($A577,'[6]Mo ta tinh luong - v6'!$B:$L,COLUMNS('[6]Mo ta tinh luong - v6'!$B$2:D577),0),0)</f>
        <v>0</v>
      </c>
      <c r="J577" s="366">
        <f>IFERROR(VLOOKUP($A577,'[6]Mo ta tinh luong - v6'!$B:$L,COLUMNS('[6]Mo ta tinh luong - v6'!$B$2:E577),0),0)</f>
        <v>0</v>
      </c>
      <c r="K577" s="366">
        <f>IFERROR(VLOOKUP($A577,'[6]Mo ta tinh luong - v6'!$B:$L,COLUMNS('[6]Mo ta tinh luong - v6'!$B$2:F577),0),0)</f>
        <v>0</v>
      </c>
      <c r="L577" s="366">
        <f>IFERROR(VLOOKUP($A577,'[6]Mo ta tinh luong - v6'!$B:$L,COLUMNS('[6]Mo ta tinh luong - v6'!$B$2:G577),0),0)</f>
        <v>0</v>
      </c>
      <c r="M577" s="366">
        <f>IFERROR(VLOOKUP($A577,'[6]Mo ta tinh luong - v6'!$B:$L,COLUMNS('[6]Mo ta tinh luong - v6'!$B$2:H577),0),0)</f>
        <v>0</v>
      </c>
      <c r="N577" s="366">
        <f>IFERROR(VLOOKUP($A577,'[6]Mo ta tinh luong - v6'!$B:$L,COLUMNS('[6]Mo ta tinh luong - v6'!$B$2:I577),0),0)</f>
        <v>0</v>
      </c>
      <c r="O577" s="366" t="s">
        <v>316</v>
      </c>
      <c r="P577" s="366" t="s">
        <v>95</v>
      </c>
    </row>
    <row r="578" spans="1:16">
      <c r="A578" s="366" t="s">
        <v>1201</v>
      </c>
      <c r="B578" s="366" t="s">
        <v>1202</v>
      </c>
      <c r="C578" s="366">
        <v>0</v>
      </c>
      <c r="D578" s="366" t="s">
        <v>28</v>
      </c>
      <c r="E578" s="366" t="str">
        <f t="shared" si="8"/>
        <v>HCM_TB_PTMOI_001</v>
      </c>
      <c r="F578" s="366">
        <f>IFERROR(VLOOKUP($A578,'[6]Mo ta tinh luong - v6'!$B:$L,COLUMNS('[6]Mo ta tinh luong - v6'!$B$2:J578),0),0)</f>
        <v>0</v>
      </c>
      <c r="G578" s="366">
        <f>IFERROR(VLOOKUP($A578,'[6]Mo ta tinh luong - v6'!$B:$L,COLUMNS('[6]Mo ta tinh luong - v6'!$B$2:B578),0),0)</f>
        <v>0</v>
      </c>
      <c r="H578" s="366">
        <f>IFERROR(VLOOKUP($A578,'[6]Mo ta tinh luong - v6'!$B:$L,COLUMNS('[6]Mo ta tinh luong - v6'!$B$2:C578),0),0)</f>
        <v>0</v>
      </c>
      <c r="I578" s="366">
        <f>IFERROR(VLOOKUP($A578,'[6]Mo ta tinh luong - v6'!$B:$L,COLUMNS('[6]Mo ta tinh luong - v6'!$B$2:D578),0),0)</f>
        <v>0</v>
      </c>
      <c r="J578" s="366">
        <f>IFERROR(VLOOKUP($A578,'[6]Mo ta tinh luong - v6'!$B:$L,COLUMNS('[6]Mo ta tinh luong - v6'!$B$2:E578),0),0)</f>
        <v>0</v>
      </c>
      <c r="K578" s="366">
        <f>IFERROR(VLOOKUP($A578,'[6]Mo ta tinh luong - v6'!$B:$L,COLUMNS('[6]Mo ta tinh luong - v6'!$B$2:F578),0),0)</f>
        <v>0</v>
      </c>
      <c r="L578" s="366">
        <f>IFERROR(VLOOKUP($A578,'[6]Mo ta tinh luong - v6'!$B:$L,COLUMNS('[6]Mo ta tinh luong - v6'!$B$2:G578),0),0)</f>
        <v>0</v>
      </c>
      <c r="M578" s="366">
        <f>IFERROR(VLOOKUP($A578,'[6]Mo ta tinh luong - v6'!$B:$L,COLUMNS('[6]Mo ta tinh luong - v6'!$B$2:H578),0),0)</f>
        <v>0</v>
      </c>
      <c r="N578" s="366">
        <f>IFERROR(VLOOKUP($A578,'[6]Mo ta tinh luong - v6'!$B:$L,COLUMNS('[6]Mo ta tinh luong - v6'!$B$2:I578),0),0)</f>
        <v>0</v>
      </c>
      <c r="O578" s="366" t="s">
        <v>316</v>
      </c>
      <c r="P578" s="366" t="s">
        <v>95</v>
      </c>
    </row>
    <row r="579" spans="1:16">
      <c r="A579" s="366" t="s">
        <v>1203</v>
      </c>
      <c r="B579" s="366" t="s">
        <v>1204</v>
      </c>
      <c r="C579" s="366">
        <v>0</v>
      </c>
      <c r="D579" s="366" t="s">
        <v>392</v>
      </c>
      <c r="E579" s="366" t="str">
        <f t="shared" ref="E579:E593" si="9">A579</f>
        <v>HCM_TB_PTMOI_002</v>
      </c>
      <c r="F579" s="366">
        <f>IFERROR(VLOOKUP($A579,'[6]Mo ta tinh luong - v6'!$B:$L,COLUMNS('[6]Mo ta tinh luong - v6'!$B$2:J579),0),0)</f>
        <v>0</v>
      </c>
      <c r="G579" s="366">
        <f>IFERROR(VLOOKUP($A579,'[6]Mo ta tinh luong - v6'!$B:$L,COLUMNS('[6]Mo ta tinh luong - v6'!$B$2:B579),0),0)</f>
        <v>0</v>
      </c>
      <c r="H579" s="366">
        <f>IFERROR(VLOOKUP($A579,'[6]Mo ta tinh luong - v6'!$B:$L,COLUMNS('[6]Mo ta tinh luong - v6'!$B$2:C579),0),0)</f>
        <v>0</v>
      </c>
      <c r="I579" s="366">
        <f>IFERROR(VLOOKUP($A579,'[6]Mo ta tinh luong - v6'!$B:$L,COLUMNS('[6]Mo ta tinh luong - v6'!$B$2:D579),0),0)</f>
        <v>0</v>
      </c>
      <c r="J579" s="366">
        <f>IFERROR(VLOOKUP($A579,'[6]Mo ta tinh luong - v6'!$B:$L,COLUMNS('[6]Mo ta tinh luong - v6'!$B$2:E579),0),0)</f>
        <v>0</v>
      </c>
      <c r="K579" s="366">
        <f>IFERROR(VLOOKUP($A579,'[6]Mo ta tinh luong - v6'!$B:$L,COLUMNS('[6]Mo ta tinh luong - v6'!$B$2:F579),0),0)</f>
        <v>0</v>
      </c>
      <c r="L579" s="366">
        <f>IFERROR(VLOOKUP($A579,'[6]Mo ta tinh luong - v6'!$B:$L,COLUMNS('[6]Mo ta tinh luong - v6'!$B$2:G579),0),0)</f>
        <v>0</v>
      </c>
      <c r="M579" s="366">
        <f>IFERROR(VLOOKUP($A579,'[6]Mo ta tinh luong - v6'!$B:$L,COLUMNS('[6]Mo ta tinh luong - v6'!$B$2:H579),0),0)</f>
        <v>0</v>
      </c>
      <c r="N579" s="366">
        <f>IFERROR(VLOOKUP($A579,'[6]Mo ta tinh luong - v6'!$B:$L,COLUMNS('[6]Mo ta tinh luong - v6'!$B$2:I579),0),0)</f>
        <v>0</v>
      </c>
      <c r="O579" s="366" t="s">
        <v>316</v>
      </c>
      <c r="P579" s="366" t="s">
        <v>95</v>
      </c>
    </row>
    <row r="580" spans="1:16">
      <c r="A580" s="366" t="s">
        <v>1205</v>
      </c>
      <c r="B580" s="366" t="s">
        <v>1206</v>
      </c>
      <c r="C580" s="366">
        <v>0</v>
      </c>
      <c r="D580" s="366" t="s">
        <v>1132</v>
      </c>
      <c r="E580" s="366" t="str">
        <f t="shared" si="9"/>
        <v>HCM_TB_PTMOI_003</v>
      </c>
      <c r="F580" s="366">
        <f>IFERROR(VLOOKUP($A580,'[6]Mo ta tinh luong - v6'!$B:$L,COLUMNS('[6]Mo ta tinh luong - v6'!$B$2:J580),0),0)</f>
        <v>0</v>
      </c>
      <c r="G580" s="366">
        <f>IFERROR(VLOOKUP($A580,'[6]Mo ta tinh luong - v6'!$B:$L,COLUMNS('[6]Mo ta tinh luong - v6'!$B$2:B580),0),0)</f>
        <v>0</v>
      </c>
      <c r="H580" s="366">
        <f>IFERROR(VLOOKUP($A580,'[6]Mo ta tinh luong - v6'!$B:$L,COLUMNS('[6]Mo ta tinh luong - v6'!$B$2:C580),0),0)</f>
        <v>0</v>
      </c>
      <c r="I580" s="366">
        <f>IFERROR(VLOOKUP($A580,'[6]Mo ta tinh luong - v6'!$B:$L,COLUMNS('[6]Mo ta tinh luong - v6'!$B$2:D580),0),0)</f>
        <v>0</v>
      </c>
      <c r="J580" s="366">
        <f>IFERROR(VLOOKUP($A580,'[6]Mo ta tinh luong - v6'!$B:$L,COLUMNS('[6]Mo ta tinh luong - v6'!$B$2:E580),0),0)</f>
        <v>0</v>
      </c>
      <c r="K580" s="366">
        <f>IFERROR(VLOOKUP($A580,'[6]Mo ta tinh luong - v6'!$B:$L,COLUMNS('[6]Mo ta tinh luong - v6'!$B$2:F580),0),0)</f>
        <v>0</v>
      </c>
      <c r="L580" s="366">
        <f>IFERROR(VLOOKUP($A580,'[6]Mo ta tinh luong - v6'!$B:$L,COLUMNS('[6]Mo ta tinh luong - v6'!$B$2:G580),0),0)</f>
        <v>0</v>
      </c>
      <c r="M580" s="366">
        <f>IFERROR(VLOOKUP($A580,'[6]Mo ta tinh luong - v6'!$B:$L,COLUMNS('[6]Mo ta tinh luong - v6'!$B$2:H580),0),0)</f>
        <v>0</v>
      </c>
      <c r="N580" s="366">
        <f>IFERROR(VLOOKUP($A580,'[6]Mo ta tinh luong - v6'!$B:$L,COLUMNS('[6]Mo ta tinh luong - v6'!$B$2:I580),0),0)</f>
        <v>0</v>
      </c>
      <c r="O580" s="366" t="s">
        <v>316</v>
      </c>
      <c r="P580" s="366" t="s">
        <v>95</v>
      </c>
    </row>
    <row r="581" spans="1:16">
      <c r="A581" s="366" t="s">
        <v>1207</v>
      </c>
      <c r="B581" s="366" t="s">
        <v>1208</v>
      </c>
      <c r="C581" s="366">
        <v>0</v>
      </c>
      <c r="D581" s="366" t="s">
        <v>28</v>
      </c>
      <c r="E581" s="366" t="str">
        <f t="shared" si="9"/>
        <v>HCM_TB_PTMOI_004</v>
      </c>
      <c r="F581" s="366">
        <f>IFERROR(VLOOKUP($A581,'[6]Mo ta tinh luong - v6'!$B:$L,COLUMNS('[6]Mo ta tinh luong - v6'!$B$2:J581),0),0)</f>
        <v>0</v>
      </c>
      <c r="G581" s="366">
        <f>IFERROR(VLOOKUP($A581,'[6]Mo ta tinh luong - v6'!$B:$L,COLUMNS('[6]Mo ta tinh luong - v6'!$B$2:B581),0),0)</f>
        <v>0</v>
      </c>
      <c r="H581" s="366">
        <f>IFERROR(VLOOKUP($A581,'[6]Mo ta tinh luong - v6'!$B:$L,COLUMNS('[6]Mo ta tinh luong - v6'!$B$2:C581),0),0)</f>
        <v>0</v>
      </c>
      <c r="I581" s="366">
        <f>IFERROR(VLOOKUP($A581,'[6]Mo ta tinh luong - v6'!$B:$L,COLUMNS('[6]Mo ta tinh luong - v6'!$B$2:D581),0),0)</f>
        <v>0</v>
      </c>
      <c r="J581" s="366">
        <f>IFERROR(VLOOKUP($A581,'[6]Mo ta tinh luong - v6'!$B:$L,COLUMNS('[6]Mo ta tinh luong - v6'!$B$2:E581),0),0)</f>
        <v>0</v>
      </c>
      <c r="K581" s="366">
        <f>IFERROR(VLOOKUP($A581,'[6]Mo ta tinh luong - v6'!$B:$L,COLUMNS('[6]Mo ta tinh luong - v6'!$B$2:F581),0),0)</f>
        <v>0</v>
      </c>
      <c r="L581" s="366">
        <f>IFERROR(VLOOKUP($A581,'[6]Mo ta tinh luong - v6'!$B:$L,COLUMNS('[6]Mo ta tinh luong - v6'!$B$2:G581),0),0)</f>
        <v>0</v>
      </c>
      <c r="M581" s="366">
        <f>IFERROR(VLOOKUP($A581,'[6]Mo ta tinh luong - v6'!$B:$L,COLUMNS('[6]Mo ta tinh luong - v6'!$B$2:H581),0),0)</f>
        <v>0</v>
      </c>
      <c r="N581" s="366">
        <f>IFERROR(VLOOKUP($A581,'[6]Mo ta tinh luong - v6'!$B:$L,COLUMNS('[6]Mo ta tinh luong - v6'!$B$2:I581),0),0)</f>
        <v>0</v>
      </c>
      <c r="O581" s="366" t="s">
        <v>316</v>
      </c>
      <c r="P581" s="366" t="s">
        <v>95</v>
      </c>
    </row>
    <row r="582" spans="1:16">
      <c r="A582" s="366" t="s">
        <v>1209</v>
      </c>
      <c r="B582" s="366" t="s">
        <v>1129</v>
      </c>
      <c r="C582" s="366">
        <v>0</v>
      </c>
      <c r="D582" s="366" t="s">
        <v>28</v>
      </c>
      <c r="E582" s="366" t="str">
        <f t="shared" si="9"/>
        <v>HCM_TB_PTMOI_005</v>
      </c>
      <c r="F582" s="366">
        <f>IFERROR(VLOOKUP($A582,'[6]Mo ta tinh luong - v6'!$B:$L,COLUMNS('[6]Mo ta tinh luong - v6'!$B$2:J582),0),0)</f>
        <v>0</v>
      </c>
      <c r="G582" s="366">
        <f>IFERROR(VLOOKUP($A582,'[6]Mo ta tinh luong - v6'!$B:$L,COLUMNS('[6]Mo ta tinh luong - v6'!$B$2:B582),0),0)</f>
        <v>0</v>
      </c>
      <c r="H582" s="366">
        <f>IFERROR(VLOOKUP($A582,'[6]Mo ta tinh luong - v6'!$B:$L,COLUMNS('[6]Mo ta tinh luong - v6'!$B$2:C582),0),0)</f>
        <v>0</v>
      </c>
      <c r="I582" s="366">
        <f>IFERROR(VLOOKUP($A582,'[6]Mo ta tinh luong - v6'!$B:$L,COLUMNS('[6]Mo ta tinh luong - v6'!$B$2:D582),0),0)</f>
        <v>0</v>
      </c>
      <c r="J582" s="366">
        <f>IFERROR(VLOOKUP($A582,'[6]Mo ta tinh luong - v6'!$B:$L,COLUMNS('[6]Mo ta tinh luong - v6'!$B$2:E582),0),0)</f>
        <v>0</v>
      </c>
      <c r="K582" s="366">
        <f>IFERROR(VLOOKUP($A582,'[6]Mo ta tinh luong - v6'!$B:$L,COLUMNS('[6]Mo ta tinh luong - v6'!$B$2:F582),0),0)</f>
        <v>0</v>
      </c>
      <c r="L582" s="366">
        <f>IFERROR(VLOOKUP($A582,'[6]Mo ta tinh luong - v6'!$B:$L,COLUMNS('[6]Mo ta tinh luong - v6'!$B$2:G582),0),0)</f>
        <v>0</v>
      </c>
      <c r="M582" s="366">
        <f>IFERROR(VLOOKUP($A582,'[6]Mo ta tinh luong - v6'!$B:$L,COLUMNS('[6]Mo ta tinh luong - v6'!$B$2:H582),0),0)</f>
        <v>0</v>
      </c>
      <c r="N582" s="366">
        <f>IFERROR(VLOOKUP($A582,'[6]Mo ta tinh luong - v6'!$B:$L,COLUMNS('[6]Mo ta tinh luong - v6'!$B$2:I582),0),0)</f>
        <v>0</v>
      </c>
      <c r="O582" s="366" t="s">
        <v>316</v>
      </c>
      <c r="P582" s="366" t="s">
        <v>95</v>
      </c>
    </row>
    <row r="583" spans="1:16">
      <c r="A583" s="366" t="s">
        <v>1210</v>
      </c>
      <c r="B583" s="366" t="s">
        <v>1211</v>
      </c>
      <c r="C583" s="366">
        <v>0</v>
      </c>
      <c r="D583" s="366" t="s">
        <v>28</v>
      </c>
      <c r="E583" s="366" t="str">
        <f t="shared" si="9"/>
        <v>HCM_TB_PTMOI_006</v>
      </c>
      <c r="F583" s="366">
        <f>IFERROR(VLOOKUP($A583,'[6]Mo ta tinh luong - v6'!$B:$L,COLUMNS('[6]Mo ta tinh luong - v6'!$B$2:J583),0),0)</f>
        <v>0</v>
      </c>
      <c r="G583" s="366">
        <f>IFERROR(VLOOKUP($A583,'[6]Mo ta tinh luong - v6'!$B:$L,COLUMNS('[6]Mo ta tinh luong - v6'!$B$2:B583),0),0)</f>
        <v>0</v>
      </c>
      <c r="H583" s="366">
        <f>IFERROR(VLOOKUP($A583,'[6]Mo ta tinh luong - v6'!$B:$L,COLUMNS('[6]Mo ta tinh luong - v6'!$B$2:C583),0),0)</f>
        <v>0</v>
      </c>
      <c r="I583" s="366">
        <f>IFERROR(VLOOKUP($A583,'[6]Mo ta tinh luong - v6'!$B:$L,COLUMNS('[6]Mo ta tinh luong - v6'!$B$2:D583),0),0)</f>
        <v>0</v>
      </c>
      <c r="J583" s="366">
        <f>IFERROR(VLOOKUP($A583,'[6]Mo ta tinh luong - v6'!$B:$L,COLUMNS('[6]Mo ta tinh luong - v6'!$B$2:E583),0),0)</f>
        <v>0</v>
      </c>
      <c r="K583" s="366">
        <f>IFERROR(VLOOKUP($A583,'[6]Mo ta tinh luong - v6'!$B:$L,COLUMNS('[6]Mo ta tinh luong - v6'!$B$2:F583),0),0)</f>
        <v>0</v>
      </c>
      <c r="L583" s="366">
        <f>IFERROR(VLOOKUP($A583,'[6]Mo ta tinh luong - v6'!$B:$L,COLUMNS('[6]Mo ta tinh luong - v6'!$B$2:G583),0),0)</f>
        <v>0</v>
      </c>
      <c r="M583" s="366">
        <f>IFERROR(VLOOKUP($A583,'[6]Mo ta tinh luong - v6'!$B:$L,COLUMNS('[6]Mo ta tinh luong - v6'!$B$2:H583),0),0)</f>
        <v>0</v>
      </c>
      <c r="N583" s="366">
        <f>IFERROR(VLOOKUP($A583,'[6]Mo ta tinh luong - v6'!$B:$L,COLUMNS('[6]Mo ta tinh luong - v6'!$B$2:I583),0),0)</f>
        <v>0</v>
      </c>
      <c r="O583" s="366" t="s">
        <v>316</v>
      </c>
      <c r="P583" s="366" t="s">
        <v>95</v>
      </c>
    </row>
    <row r="584" spans="1:16">
      <c r="A584" s="366" t="s">
        <v>1212</v>
      </c>
      <c r="B584" s="366" t="s">
        <v>1213</v>
      </c>
      <c r="C584" s="366">
        <v>0</v>
      </c>
      <c r="D584" s="366" t="s">
        <v>28</v>
      </c>
      <c r="E584" s="366" t="str">
        <f t="shared" si="9"/>
        <v>HCM_TB_PTMOI_007</v>
      </c>
      <c r="F584" s="366">
        <f>IFERROR(VLOOKUP($A584,'[6]Mo ta tinh luong - v6'!$B:$L,COLUMNS('[6]Mo ta tinh luong - v6'!$B$2:J584),0),0)</f>
        <v>0</v>
      </c>
      <c r="G584" s="366">
        <f>IFERROR(VLOOKUP($A584,'[6]Mo ta tinh luong - v6'!$B:$L,COLUMNS('[6]Mo ta tinh luong - v6'!$B$2:B584),0),0)</f>
        <v>0</v>
      </c>
      <c r="H584" s="366">
        <f>IFERROR(VLOOKUP($A584,'[6]Mo ta tinh luong - v6'!$B:$L,COLUMNS('[6]Mo ta tinh luong - v6'!$B$2:C584),0),0)</f>
        <v>0</v>
      </c>
      <c r="I584" s="366">
        <f>IFERROR(VLOOKUP($A584,'[6]Mo ta tinh luong - v6'!$B:$L,COLUMNS('[6]Mo ta tinh luong - v6'!$B$2:D584),0),0)</f>
        <v>0</v>
      </c>
      <c r="J584" s="366">
        <f>IFERROR(VLOOKUP($A584,'[6]Mo ta tinh luong - v6'!$B:$L,COLUMNS('[6]Mo ta tinh luong - v6'!$B$2:E584),0),0)</f>
        <v>0</v>
      </c>
      <c r="K584" s="366">
        <f>IFERROR(VLOOKUP($A584,'[6]Mo ta tinh luong - v6'!$B:$L,COLUMNS('[6]Mo ta tinh luong - v6'!$B$2:F584),0),0)</f>
        <v>0</v>
      </c>
      <c r="L584" s="366">
        <f>IFERROR(VLOOKUP($A584,'[6]Mo ta tinh luong - v6'!$B:$L,COLUMNS('[6]Mo ta tinh luong - v6'!$B$2:G584),0),0)</f>
        <v>0</v>
      </c>
      <c r="M584" s="366">
        <f>IFERROR(VLOOKUP($A584,'[6]Mo ta tinh luong - v6'!$B:$L,COLUMNS('[6]Mo ta tinh luong - v6'!$B$2:H584),0),0)</f>
        <v>0</v>
      </c>
      <c r="N584" s="366">
        <f>IFERROR(VLOOKUP($A584,'[6]Mo ta tinh luong - v6'!$B:$L,COLUMNS('[6]Mo ta tinh luong - v6'!$B$2:I584),0),0)</f>
        <v>0</v>
      </c>
      <c r="O584" s="366" t="s">
        <v>316</v>
      </c>
      <c r="P584" s="366" t="s">
        <v>95</v>
      </c>
    </row>
    <row r="585" spans="1:16">
      <c r="A585" s="366" t="s">
        <v>1214</v>
      </c>
      <c r="B585" s="366" t="s">
        <v>1215</v>
      </c>
      <c r="C585" s="366">
        <v>0</v>
      </c>
      <c r="D585" s="366" t="s">
        <v>28</v>
      </c>
      <c r="E585" s="366" t="str">
        <f t="shared" si="9"/>
        <v>HCM_TB_PTMOI_008</v>
      </c>
      <c r="F585" s="366">
        <f>IFERROR(VLOOKUP($A585,'[6]Mo ta tinh luong - v6'!$B:$L,COLUMNS('[6]Mo ta tinh luong - v6'!$B$2:J585),0),0)</f>
        <v>0</v>
      </c>
      <c r="G585" s="366">
        <f>IFERROR(VLOOKUP($A585,'[6]Mo ta tinh luong - v6'!$B:$L,COLUMNS('[6]Mo ta tinh luong - v6'!$B$2:B585),0),0)</f>
        <v>0</v>
      </c>
      <c r="H585" s="366">
        <f>IFERROR(VLOOKUP($A585,'[6]Mo ta tinh luong - v6'!$B:$L,COLUMNS('[6]Mo ta tinh luong - v6'!$B$2:C585),0),0)</f>
        <v>0</v>
      </c>
      <c r="I585" s="366">
        <f>IFERROR(VLOOKUP($A585,'[6]Mo ta tinh luong - v6'!$B:$L,COLUMNS('[6]Mo ta tinh luong - v6'!$B$2:D585),0),0)</f>
        <v>0</v>
      </c>
      <c r="J585" s="366">
        <f>IFERROR(VLOOKUP($A585,'[6]Mo ta tinh luong - v6'!$B:$L,COLUMNS('[6]Mo ta tinh luong - v6'!$B$2:E585),0),0)</f>
        <v>0</v>
      </c>
      <c r="K585" s="366">
        <f>IFERROR(VLOOKUP($A585,'[6]Mo ta tinh luong - v6'!$B:$L,COLUMNS('[6]Mo ta tinh luong - v6'!$B$2:F585),0),0)</f>
        <v>0</v>
      </c>
      <c r="L585" s="366">
        <f>IFERROR(VLOOKUP($A585,'[6]Mo ta tinh luong - v6'!$B:$L,COLUMNS('[6]Mo ta tinh luong - v6'!$B$2:G585),0),0)</f>
        <v>0</v>
      </c>
      <c r="M585" s="366">
        <f>IFERROR(VLOOKUP($A585,'[6]Mo ta tinh luong - v6'!$B:$L,COLUMNS('[6]Mo ta tinh luong - v6'!$B$2:H585),0),0)</f>
        <v>0</v>
      </c>
      <c r="N585" s="366">
        <f>IFERROR(VLOOKUP($A585,'[6]Mo ta tinh luong - v6'!$B:$L,COLUMNS('[6]Mo ta tinh luong - v6'!$B$2:I585),0),0)</f>
        <v>0</v>
      </c>
      <c r="O585" s="366" t="s">
        <v>316</v>
      </c>
      <c r="P585" s="366" t="s">
        <v>95</v>
      </c>
    </row>
    <row r="586" spans="1:16">
      <c r="A586" s="366" t="s">
        <v>1216</v>
      </c>
      <c r="B586" s="366" t="s">
        <v>1217</v>
      </c>
      <c r="C586" s="366">
        <v>0</v>
      </c>
      <c r="D586" s="366" t="s">
        <v>28</v>
      </c>
      <c r="E586" s="366" t="str">
        <f t="shared" si="9"/>
        <v>HCM_TB_PTMOI_009</v>
      </c>
      <c r="F586" s="366">
        <f>IFERROR(VLOOKUP($A586,'[6]Mo ta tinh luong - v6'!$B:$L,COLUMNS('[6]Mo ta tinh luong - v6'!$B$2:J586),0),0)</f>
        <v>0</v>
      </c>
      <c r="G586" s="366">
        <f>IFERROR(VLOOKUP($A586,'[6]Mo ta tinh luong - v6'!$B:$L,COLUMNS('[6]Mo ta tinh luong - v6'!$B$2:B586),0),0)</f>
        <v>0</v>
      </c>
      <c r="H586" s="366">
        <f>IFERROR(VLOOKUP($A586,'[6]Mo ta tinh luong - v6'!$B:$L,COLUMNS('[6]Mo ta tinh luong - v6'!$B$2:C586),0),0)</f>
        <v>0</v>
      </c>
      <c r="I586" s="366">
        <f>IFERROR(VLOOKUP($A586,'[6]Mo ta tinh luong - v6'!$B:$L,COLUMNS('[6]Mo ta tinh luong - v6'!$B$2:D586),0),0)</f>
        <v>0</v>
      </c>
      <c r="J586" s="366">
        <f>IFERROR(VLOOKUP($A586,'[6]Mo ta tinh luong - v6'!$B:$L,COLUMNS('[6]Mo ta tinh luong - v6'!$B$2:E586),0),0)</f>
        <v>0</v>
      </c>
      <c r="K586" s="366">
        <f>IFERROR(VLOOKUP($A586,'[6]Mo ta tinh luong - v6'!$B:$L,COLUMNS('[6]Mo ta tinh luong - v6'!$B$2:F586),0),0)</f>
        <v>0</v>
      </c>
      <c r="L586" s="366">
        <f>IFERROR(VLOOKUP($A586,'[6]Mo ta tinh luong - v6'!$B:$L,COLUMNS('[6]Mo ta tinh luong - v6'!$B$2:G586),0),0)</f>
        <v>0</v>
      </c>
      <c r="M586" s="366">
        <f>IFERROR(VLOOKUP($A586,'[6]Mo ta tinh luong - v6'!$B:$L,COLUMNS('[6]Mo ta tinh luong - v6'!$B$2:H586),0),0)</f>
        <v>0</v>
      </c>
      <c r="N586" s="366">
        <f>IFERROR(VLOOKUP($A586,'[6]Mo ta tinh luong - v6'!$B:$L,COLUMNS('[6]Mo ta tinh luong - v6'!$B$2:I586),0),0)</f>
        <v>0</v>
      </c>
      <c r="O586" s="366" t="s">
        <v>316</v>
      </c>
      <c r="P586" s="366" t="s">
        <v>95</v>
      </c>
    </row>
    <row r="587" spans="1:16">
      <c r="A587" s="366" t="s">
        <v>1218</v>
      </c>
      <c r="B587" s="366" t="s">
        <v>1219</v>
      </c>
      <c r="C587" s="366">
        <v>0</v>
      </c>
      <c r="D587" s="366" t="s">
        <v>28</v>
      </c>
      <c r="E587" s="366" t="str">
        <f t="shared" si="9"/>
        <v>HCM_TB_PTNAM_001</v>
      </c>
      <c r="F587" s="366">
        <f>IFERROR(VLOOKUP($A587,'[6]Mo ta tinh luong - v6'!$B:$L,COLUMNS('[6]Mo ta tinh luong - v6'!$B$2:J587),0),0)</f>
        <v>0</v>
      </c>
      <c r="G587" s="366">
        <f>IFERROR(VLOOKUP($A587,'[6]Mo ta tinh luong - v6'!$B:$L,COLUMNS('[6]Mo ta tinh luong - v6'!$B$2:B587),0),0)</f>
        <v>0</v>
      </c>
      <c r="H587" s="366">
        <f>IFERROR(VLOOKUP($A587,'[6]Mo ta tinh luong - v6'!$B:$L,COLUMNS('[6]Mo ta tinh luong - v6'!$B$2:C587),0),0)</f>
        <v>0</v>
      </c>
      <c r="I587" s="366">
        <f>IFERROR(VLOOKUP($A587,'[6]Mo ta tinh luong - v6'!$B:$L,COLUMNS('[6]Mo ta tinh luong - v6'!$B$2:D587),0),0)</f>
        <v>0</v>
      </c>
      <c r="J587" s="366">
        <f>IFERROR(VLOOKUP($A587,'[6]Mo ta tinh luong - v6'!$B:$L,COLUMNS('[6]Mo ta tinh luong - v6'!$B$2:E587),0),0)</f>
        <v>0</v>
      </c>
      <c r="K587" s="366">
        <f>IFERROR(VLOOKUP($A587,'[6]Mo ta tinh luong - v6'!$B:$L,COLUMNS('[6]Mo ta tinh luong - v6'!$B$2:F587),0),0)</f>
        <v>0</v>
      </c>
      <c r="L587" s="366">
        <f>IFERROR(VLOOKUP($A587,'[6]Mo ta tinh luong - v6'!$B:$L,COLUMNS('[6]Mo ta tinh luong - v6'!$B$2:G587),0),0)</f>
        <v>0</v>
      </c>
      <c r="M587" s="366">
        <f>IFERROR(VLOOKUP($A587,'[6]Mo ta tinh luong - v6'!$B:$L,COLUMNS('[6]Mo ta tinh luong - v6'!$B$2:H587),0),0)</f>
        <v>0</v>
      </c>
      <c r="N587" s="366">
        <f>IFERROR(VLOOKUP($A587,'[6]Mo ta tinh luong - v6'!$B:$L,COLUMNS('[6]Mo ta tinh luong - v6'!$B$2:I587),0),0)</f>
        <v>0</v>
      </c>
      <c r="O587" s="366" t="s">
        <v>316</v>
      </c>
      <c r="P587" s="366" t="s">
        <v>95</v>
      </c>
    </row>
    <row r="588" spans="1:16">
      <c r="A588" s="366" t="s">
        <v>1220</v>
      </c>
      <c r="B588" s="366" t="s">
        <v>1221</v>
      </c>
      <c r="C588" s="366">
        <v>0</v>
      </c>
      <c r="D588" s="366" t="s">
        <v>28</v>
      </c>
      <c r="E588" s="366" t="str">
        <f t="shared" si="9"/>
        <v>HCM_TB_PTNAM_002</v>
      </c>
      <c r="F588" s="366">
        <f>IFERROR(VLOOKUP($A588,'[6]Mo ta tinh luong - v6'!$B:$L,COLUMNS('[6]Mo ta tinh luong - v6'!$B$2:J588),0),0)</f>
        <v>0</v>
      </c>
      <c r="G588" s="366">
        <f>IFERROR(VLOOKUP($A588,'[6]Mo ta tinh luong - v6'!$B:$L,COLUMNS('[6]Mo ta tinh luong - v6'!$B$2:B588),0),0)</f>
        <v>0</v>
      </c>
      <c r="H588" s="366">
        <f>IFERROR(VLOOKUP($A588,'[6]Mo ta tinh luong - v6'!$B:$L,COLUMNS('[6]Mo ta tinh luong - v6'!$B$2:C588),0),0)</f>
        <v>0</v>
      </c>
      <c r="I588" s="366">
        <f>IFERROR(VLOOKUP($A588,'[6]Mo ta tinh luong - v6'!$B:$L,COLUMNS('[6]Mo ta tinh luong - v6'!$B$2:D588),0),0)</f>
        <v>0</v>
      </c>
      <c r="J588" s="366">
        <f>IFERROR(VLOOKUP($A588,'[6]Mo ta tinh luong - v6'!$B:$L,COLUMNS('[6]Mo ta tinh luong - v6'!$B$2:E588),0),0)</f>
        <v>0</v>
      </c>
      <c r="K588" s="366">
        <f>IFERROR(VLOOKUP($A588,'[6]Mo ta tinh luong - v6'!$B:$L,COLUMNS('[6]Mo ta tinh luong - v6'!$B$2:F588),0),0)</f>
        <v>0</v>
      </c>
      <c r="L588" s="366">
        <f>IFERROR(VLOOKUP($A588,'[6]Mo ta tinh luong - v6'!$B:$L,COLUMNS('[6]Mo ta tinh luong - v6'!$B$2:G588),0),0)</f>
        <v>0</v>
      </c>
      <c r="M588" s="366">
        <f>IFERROR(VLOOKUP($A588,'[6]Mo ta tinh luong - v6'!$B:$L,COLUMNS('[6]Mo ta tinh luong - v6'!$B$2:H588),0),0)</f>
        <v>0</v>
      </c>
      <c r="N588" s="366">
        <f>IFERROR(VLOOKUP($A588,'[6]Mo ta tinh luong - v6'!$B:$L,COLUMNS('[6]Mo ta tinh luong - v6'!$B$2:I588),0),0)</f>
        <v>0</v>
      </c>
      <c r="O588" s="366" t="s">
        <v>316</v>
      </c>
      <c r="P588" s="366" t="s">
        <v>95</v>
      </c>
    </row>
    <row r="589" spans="1:16">
      <c r="A589" s="366" t="s">
        <v>1222</v>
      </c>
      <c r="B589" s="366" t="s">
        <v>1223</v>
      </c>
      <c r="C589" s="366">
        <v>0</v>
      </c>
      <c r="D589" s="366" t="s">
        <v>28</v>
      </c>
      <c r="E589" s="366" t="str">
        <f t="shared" si="9"/>
        <v>HCM_TB_SIM4G_001</v>
      </c>
      <c r="F589" s="366">
        <f>IFERROR(VLOOKUP($A589,'[6]Mo ta tinh luong - v6'!$B:$L,COLUMNS('[6]Mo ta tinh luong - v6'!$B$2:J589),0),0)</f>
        <v>0</v>
      </c>
      <c r="G589" s="366">
        <f>IFERROR(VLOOKUP($A589,'[6]Mo ta tinh luong - v6'!$B:$L,COLUMNS('[6]Mo ta tinh luong - v6'!$B$2:B589),0),0)</f>
        <v>0</v>
      </c>
      <c r="H589" s="366">
        <f>IFERROR(VLOOKUP($A589,'[6]Mo ta tinh luong - v6'!$B:$L,COLUMNS('[6]Mo ta tinh luong - v6'!$B$2:C589),0),0)</f>
        <v>0</v>
      </c>
      <c r="I589" s="366">
        <f>IFERROR(VLOOKUP($A589,'[6]Mo ta tinh luong - v6'!$B:$L,COLUMNS('[6]Mo ta tinh luong - v6'!$B$2:D589),0),0)</f>
        <v>0</v>
      </c>
      <c r="J589" s="366">
        <f>IFERROR(VLOOKUP($A589,'[6]Mo ta tinh luong - v6'!$B:$L,COLUMNS('[6]Mo ta tinh luong - v6'!$B$2:E589),0),0)</f>
        <v>0</v>
      </c>
      <c r="K589" s="366">
        <f>IFERROR(VLOOKUP($A589,'[6]Mo ta tinh luong - v6'!$B:$L,COLUMNS('[6]Mo ta tinh luong - v6'!$B$2:F589),0),0)</f>
        <v>0</v>
      </c>
      <c r="L589" s="366">
        <f>IFERROR(VLOOKUP($A589,'[6]Mo ta tinh luong - v6'!$B:$L,COLUMNS('[6]Mo ta tinh luong - v6'!$B$2:G589),0),0)</f>
        <v>0</v>
      </c>
      <c r="M589" s="366">
        <f>IFERROR(VLOOKUP($A589,'[6]Mo ta tinh luong - v6'!$B:$L,COLUMNS('[6]Mo ta tinh luong - v6'!$B$2:H589),0),0)</f>
        <v>0</v>
      </c>
      <c r="N589" s="366">
        <f>IFERROR(VLOOKUP($A589,'[6]Mo ta tinh luong - v6'!$B:$L,COLUMNS('[6]Mo ta tinh luong - v6'!$B$2:I589),0),0)</f>
        <v>0</v>
      </c>
      <c r="O589" s="366" t="s">
        <v>316</v>
      </c>
      <c r="P589" s="366" t="s">
        <v>95</v>
      </c>
    </row>
    <row r="590" spans="1:16">
      <c r="A590" s="366" t="s">
        <v>1224</v>
      </c>
      <c r="B590" s="366" t="s">
        <v>1225</v>
      </c>
      <c r="C590" s="366">
        <v>0</v>
      </c>
      <c r="D590" s="366" t="s">
        <v>28</v>
      </c>
      <c r="E590" s="366" t="str">
        <f t="shared" si="9"/>
        <v>HCM_TB_TVNEW_001</v>
      </c>
      <c r="F590" s="366">
        <f>IFERROR(VLOOKUP($A590,'[6]Mo ta tinh luong - v6'!$B:$L,COLUMNS('[6]Mo ta tinh luong - v6'!$B$2:J590),0),0)</f>
        <v>0</v>
      </c>
      <c r="G590" s="366">
        <f>IFERROR(VLOOKUP($A590,'[6]Mo ta tinh luong - v6'!$B:$L,COLUMNS('[6]Mo ta tinh luong - v6'!$B$2:B590),0),0)</f>
        <v>0</v>
      </c>
      <c r="H590" s="366">
        <f>IFERROR(VLOOKUP($A590,'[6]Mo ta tinh luong - v6'!$B:$L,COLUMNS('[6]Mo ta tinh luong - v6'!$B$2:C590),0),0)</f>
        <v>0</v>
      </c>
      <c r="I590" s="366">
        <f>IFERROR(VLOOKUP($A590,'[6]Mo ta tinh luong - v6'!$B:$L,COLUMNS('[6]Mo ta tinh luong - v6'!$B$2:D590),0),0)</f>
        <v>0</v>
      </c>
      <c r="J590" s="366">
        <f>IFERROR(VLOOKUP($A590,'[6]Mo ta tinh luong - v6'!$B:$L,COLUMNS('[6]Mo ta tinh luong - v6'!$B$2:E590),0),0)</f>
        <v>0</v>
      </c>
      <c r="K590" s="366">
        <f>IFERROR(VLOOKUP($A590,'[6]Mo ta tinh luong - v6'!$B:$L,COLUMNS('[6]Mo ta tinh luong - v6'!$B$2:F590),0),0)</f>
        <v>0</v>
      </c>
      <c r="L590" s="366">
        <f>IFERROR(VLOOKUP($A590,'[6]Mo ta tinh luong - v6'!$B:$L,COLUMNS('[6]Mo ta tinh luong - v6'!$B$2:G590),0),0)</f>
        <v>0</v>
      </c>
      <c r="M590" s="366">
        <f>IFERROR(VLOOKUP($A590,'[6]Mo ta tinh luong - v6'!$B:$L,COLUMNS('[6]Mo ta tinh luong - v6'!$B$2:H590),0),0)</f>
        <v>0</v>
      </c>
      <c r="N590" s="366">
        <f>IFERROR(VLOOKUP($A590,'[6]Mo ta tinh luong - v6'!$B:$L,COLUMNS('[6]Mo ta tinh luong - v6'!$B$2:I590),0),0)</f>
        <v>0</v>
      </c>
      <c r="O590" s="366" t="s">
        <v>316</v>
      </c>
      <c r="P590" s="366" t="s">
        <v>95</v>
      </c>
    </row>
    <row r="591" spans="1:16">
      <c r="A591" s="366" t="s">
        <v>1226</v>
      </c>
      <c r="B591" s="366" t="s">
        <v>1227</v>
      </c>
      <c r="C591" s="366">
        <v>0</v>
      </c>
      <c r="D591" s="366" t="s">
        <v>28</v>
      </c>
      <c r="E591" s="366" t="str">
        <f t="shared" si="9"/>
        <v>HCM_TB_TVTRY_001</v>
      </c>
      <c r="F591" s="366">
        <f>IFERROR(VLOOKUP($A591,'[6]Mo ta tinh luong - v6'!$B:$L,COLUMNS('[6]Mo ta tinh luong - v6'!$B$2:J591),0),0)</f>
        <v>0</v>
      </c>
      <c r="G591" s="366">
        <f>IFERROR(VLOOKUP($A591,'[6]Mo ta tinh luong - v6'!$B:$L,COLUMNS('[6]Mo ta tinh luong - v6'!$B$2:B591),0),0)</f>
        <v>0</v>
      </c>
      <c r="H591" s="366">
        <f>IFERROR(VLOOKUP($A591,'[6]Mo ta tinh luong - v6'!$B:$L,COLUMNS('[6]Mo ta tinh luong - v6'!$B$2:C591),0),0)</f>
        <v>0</v>
      </c>
      <c r="I591" s="366">
        <f>IFERROR(VLOOKUP($A591,'[6]Mo ta tinh luong - v6'!$B:$L,COLUMNS('[6]Mo ta tinh luong - v6'!$B$2:D591),0),0)</f>
        <v>0</v>
      </c>
      <c r="J591" s="366">
        <f>IFERROR(VLOOKUP($A591,'[6]Mo ta tinh luong - v6'!$B:$L,COLUMNS('[6]Mo ta tinh luong - v6'!$B$2:E591),0),0)</f>
        <v>0</v>
      </c>
      <c r="K591" s="366">
        <f>IFERROR(VLOOKUP($A591,'[6]Mo ta tinh luong - v6'!$B:$L,COLUMNS('[6]Mo ta tinh luong - v6'!$B$2:F591),0),0)</f>
        <v>0</v>
      </c>
      <c r="L591" s="366">
        <f>IFERROR(VLOOKUP($A591,'[6]Mo ta tinh luong - v6'!$B:$L,COLUMNS('[6]Mo ta tinh luong - v6'!$B$2:G591),0),0)</f>
        <v>0</v>
      </c>
      <c r="M591" s="366">
        <f>IFERROR(VLOOKUP($A591,'[6]Mo ta tinh luong - v6'!$B:$L,COLUMNS('[6]Mo ta tinh luong - v6'!$B$2:H591),0),0)</f>
        <v>0</v>
      </c>
      <c r="N591" s="366">
        <f>IFERROR(VLOOKUP($A591,'[6]Mo ta tinh luong - v6'!$B:$L,COLUMNS('[6]Mo ta tinh luong - v6'!$B$2:I591),0),0)</f>
        <v>0</v>
      </c>
      <c r="O591" s="366" t="s">
        <v>316</v>
      </c>
      <c r="P591" s="366" t="s">
        <v>95</v>
      </c>
    </row>
    <row r="592" spans="1:16">
      <c r="A592" s="366" t="s">
        <v>1228</v>
      </c>
      <c r="B592" s="366" t="s">
        <v>1229</v>
      </c>
      <c r="C592" s="366">
        <v>0</v>
      </c>
      <c r="D592" s="366" t="s">
        <v>28</v>
      </c>
      <c r="E592" s="366" t="str">
        <f t="shared" si="9"/>
        <v>HCM_TB_VDUAN_001</v>
      </c>
      <c r="F592" s="366">
        <f>IFERROR(VLOOKUP($A592,'[6]Mo ta tinh luong - v6'!$B:$L,COLUMNS('[6]Mo ta tinh luong - v6'!$B$2:J592),0),0)</f>
        <v>0</v>
      </c>
      <c r="G592" s="366">
        <f>IFERROR(VLOOKUP($A592,'[6]Mo ta tinh luong - v6'!$B:$L,COLUMNS('[6]Mo ta tinh luong - v6'!$B$2:B592),0),0)</f>
        <v>0</v>
      </c>
      <c r="H592" s="366">
        <f>IFERROR(VLOOKUP($A592,'[6]Mo ta tinh luong - v6'!$B:$L,COLUMNS('[6]Mo ta tinh luong - v6'!$B$2:C592),0),0)</f>
        <v>0</v>
      </c>
      <c r="I592" s="366">
        <f>IFERROR(VLOOKUP($A592,'[6]Mo ta tinh luong - v6'!$B:$L,COLUMNS('[6]Mo ta tinh luong - v6'!$B$2:D592),0),0)</f>
        <v>0</v>
      </c>
      <c r="J592" s="366">
        <f>IFERROR(VLOOKUP($A592,'[6]Mo ta tinh luong - v6'!$B:$L,COLUMNS('[6]Mo ta tinh luong - v6'!$B$2:E592),0),0)</f>
        <v>0</v>
      </c>
      <c r="K592" s="366">
        <f>IFERROR(VLOOKUP($A592,'[6]Mo ta tinh luong - v6'!$B:$L,COLUMNS('[6]Mo ta tinh luong - v6'!$B$2:F592),0),0)</f>
        <v>0</v>
      </c>
      <c r="L592" s="366">
        <f>IFERROR(VLOOKUP($A592,'[6]Mo ta tinh luong - v6'!$B:$L,COLUMNS('[6]Mo ta tinh luong - v6'!$B$2:G592),0),0)</f>
        <v>0</v>
      </c>
      <c r="M592" s="366">
        <f>IFERROR(VLOOKUP($A592,'[6]Mo ta tinh luong - v6'!$B:$L,COLUMNS('[6]Mo ta tinh luong - v6'!$B$2:H592),0),0)</f>
        <v>0</v>
      </c>
      <c r="N592" s="366">
        <f>IFERROR(VLOOKUP($A592,'[6]Mo ta tinh luong - v6'!$B:$L,COLUMNS('[6]Mo ta tinh luong - v6'!$B$2:I592),0),0)</f>
        <v>0</v>
      </c>
      <c r="O592" s="366" t="s">
        <v>316</v>
      </c>
      <c r="P592" s="366" t="s">
        <v>95</v>
      </c>
    </row>
    <row r="593" spans="1:16">
      <c r="A593" s="366" t="s">
        <v>1230</v>
      </c>
      <c r="B593" s="366" t="s">
        <v>1231</v>
      </c>
      <c r="C593" s="366">
        <v>0</v>
      </c>
      <c r="D593" s="366" t="s">
        <v>13</v>
      </c>
      <c r="E593" s="366" t="str">
        <f t="shared" si="9"/>
        <v>HCM_TT_DTMOI_001</v>
      </c>
      <c r="F593" s="366">
        <f>IFERROR(VLOOKUP($A593,'[6]Mo ta tinh luong - v6'!$B:$L,COLUMNS('[6]Mo ta tinh luong - v6'!$B$2:J593),0),0)</f>
        <v>0</v>
      </c>
      <c r="G593" s="366">
        <f>IFERROR(VLOOKUP($A593,'[6]Mo ta tinh luong - v6'!$B:$L,COLUMNS('[6]Mo ta tinh luong - v6'!$B$2:B593),0),0)</f>
        <v>0</v>
      </c>
      <c r="H593" s="366">
        <f>IFERROR(VLOOKUP($A593,'[6]Mo ta tinh luong - v6'!$B:$L,COLUMNS('[6]Mo ta tinh luong - v6'!$B$2:C593),0),0)</f>
        <v>0</v>
      </c>
      <c r="I593" s="366">
        <f>IFERROR(VLOOKUP($A593,'[6]Mo ta tinh luong - v6'!$B:$L,COLUMNS('[6]Mo ta tinh luong - v6'!$B$2:D593),0),0)</f>
        <v>0</v>
      </c>
      <c r="J593" s="366">
        <f>IFERROR(VLOOKUP($A593,'[6]Mo ta tinh luong - v6'!$B:$L,COLUMNS('[6]Mo ta tinh luong - v6'!$B$2:E593),0),0)</f>
        <v>0</v>
      </c>
      <c r="K593" s="366">
        <f>IFERROR(VLOOKUP($A593,'[6]Mo ta tinh luong - v6'!$B:$L,COLUMNS('[6]Mo ta tinh luong - v6'!$B$2:F593),0),0)</f>
        <v>0</v>
      </c>
      <c r="L593" s="366">
        <f>IFERROR(VLOOKUP($A593,'[6]Mo ta tinh luong - v6'!$B:$L,COLUMNS('[6]Mo ta tinh luong - v6'!$B$2:G593),0),0)</f>
        <v>0</v>
      </c>
      <c r="M593" s="366">
        <f>IFERROR(VLOOKUP($A593,'[6]Mo ta tinh luong - v6'!$B:$L,COLUMNS('[6]Mo ta tinh luong - v6'!$B$2:H593),0),0)</f>
        <v>0</v>
      </c>
      <c r="N593" s="366">
        <f>IFERROR(VLOOKUP($A593,'[6]Mo ta tinh luong - v6'!$B:$L,COLUMNS('[6]Mo ta tinh luong - v6'!$B$2:I593),0),0)</f>
        <v>0</v>
      </c>
      <c r="O593" s="366" t="s">
        <v>316</v>
      </c>
      <c r="P593" s="366" t="s">
        <v>95</v>
      </c>
    </row>
    <row r="594" spans="1:16">
      <c r="A594" s="366" t="s">
        <v>1232</v>
      </c>
      <c r="B594" s="366" t="s">
        <v>1233</v>
      </c>
      <c r="C594" s="366">
        <v>0</v>
      </c>
      <c r="D594" s="366" t="s">
        <v>13</v>
      </c>
      <c r="F594" s="366">
        <f>IFERROR(VLOOKUP($A594,'[6]Mo ta tinh luong - v6'!$B:$L,COLUMNS('[6]Mo ta tinh luong - v6'!$B$2:J594),0),0)</f>
        <v>0</v>
      </c>
      <c r="G594" s="366">
        <f>IFERROR(VLOOKUP($A594,'[6]Mo ta tinh luong - v6'!$B:$L,COLUMNS('[6]Mo ta tinh luong - v6'!$B$2:B594),0),0)</f>
        <v>0</v>
      </c>
      <c r="H594" s="366">
        <f>IFERROR(VLOOKUP($A594,'[6]Mo ta tinh luong - v6'!$B:$L,COLUMNS('[6]Mo ta tinh luong - v6'!$B$2:C594),0),0)</f>
        <v>0</v>
      </c>
      <c r="I594" s="366">
        <f>IFERROR(VLOOKUP($A594,'[6]Mo ta tinh luong - v6'!$B:$L,COLUMNS('[6]Mo ta tinh luong - v6'!$B$2:D594),0),0)</f>
        <v>0</v>
      </c>
      <c r="J594" s="366">
        <f>IFERROR(VLOOKUP($A594,'[6]Mo ta tinh luong - v6'!$B:$L,COLUMNS('[6]Mo ta tinh luong - v6'!$B$2:E594),0),0)</f>
        <v>0</v>
      </c>
      <c r="K594" s="366">
        <f>IFERROR(VLOOKUP($A594,'[6]Mo ta tinh luong - v6'!$B:$L,COLUMNS('[6]Mo ta tinh luong - v6'!$B$2:F594),0),0)</f>
        <v>0</v>
      </c>
      <c r="L594" s="366">
        <f>IFERROR(VLOOKUP($A594,'[6]Mo ta tinh luong - v6'!$B:$L,COLUMNS('[6]Mo ta tinh luong - v6'!$B$2:G594),0),0)</f>
        <v>0</v>
      </c>
      <c r="M594" s="366">
        <f>IFERROR(VLOOKUP($A594,'[6]Mo ta tinh luong - v6'!$B:$L,COLUMNS('[6]Mo ta tinh luong - v6'!$B$2:H594),0),0)</f>
        <v>0</v>
      </c>
      <c r="N594" s="366">
        <f>IFERROR(VLOOKUP($A594,'[6]Mo ta tinh luong - v6'!$B:$L,COLUMNS('[6]Mo ta tinh luong - v6'!$B$2:I594),0),0)</f>
        <v>0</v>
      </c>
      <c r="O594" s="366" t="s">
        <v>316</v>
      </c>
      <c r="P594" s="366" t="s">
        <v>95</v>
      </c>
    </row>
    <row r="595" spans="1:16">
      <c r="F595" s="366">
        <f>IFERROR(VLOOKUP($A595,'[6]Mo ta tinh luong - v6'!$B:$L,COLUMNS('[6]Mo ta tinh luong - v6'!$B$2:J595),0),0)</f>
        <v>0</v>
      </c>
      <c r="G595" s="366">
        <f>IFERROR(VLOOKUP($A595,'[6]Mo ta tinh luong - v6'!$B:$L,COLUMNS('[6]Mo ta tinh luong - v6'!$B$2:B595),0),0)</f>
        <v>0</v>
      </c>
      <c r="H595" s="366">
        <f>IFERROR(VLOOKUP($A595,'[6]Mo ta tinh luong - v6'!$B:$L,COLUMNS('[6]Mo ta tinh luong - v6'!$B$2:C595),0),0)</f>
        <v>0</v>
      </c>
      <c r="I595" s="366">
        <f>IFERROR(VLOOKUP($A595,'[6]Mo ta tinh luong - v6'!$B:$L,COLUMNS('[6]Mo ta tinh luong - v6'!$B$2:D595),0),0)</f>
        <v>0</v>
      </c>
      <c r="J595" s="366">
        <f>IFERROR(VLOOKUP($A595,'[6]Mo ta tinh luong - v6'!$B:$L,COLUMNS('[6]Mo ta tinh luong - v6'!$B$2:E595),0),0)</f>
        <v>0</v>
      </c>
      <c r="K595" s="366">
        <f>IFERROR(VLOOKUP($A595,'[6]Mo ta tinh luong - v6'!$B:$L,COLUMNS('[6]Mo ta tinh luong - v6'!$B$2:F595),0),0)</f>
        <v>0</v>
      </c>
      <c r="L595" s="366">
        <f>IFERROR(VLOOKUP($A595,'[6]Mo ta tinh luong - v6'!$B:$L,COLUMNS('[6]Mo ta tinh luong - v6'!$B$2:G595),0),0)</f>
        <v>0</v>
      </c>
      <c r="M595" s="366">
        <f>IFERROR(VLOOKUP($A595,'[6]Mo ta tinh luong - v6'!$B:$L,COLUMNS('[6]Mo ta tinh luong - v6'!$B$2:H595),0),0)</f>
        <v>0</v>
      </c>
      <c r="N595" s="366">
        <f>IFERROR(VLOOKUP($A595,'[6]Mo ta tinh luong - v6'!$B:$L,COLUMNS('[6]Mo ta tinh luong - v6'!$B$2:I595),0),0)</f>
        <v>0</v>
      </c>
      <c r="O595" s="366" t="s">
        <v>316</v>
      </c>
      <c r="P595" s="366" t="s">
        <v>95</v>
      </c>
    </row>
    <row r="596" spans="1:16">
      <c r="A596" s="367"/>
      <c r="B596" s="367"/>
      <c r="C596" s="367"/>
      <c r="D596" s="367"/>
      <c r="E596" s="367"/>
      <c r="F596" s="366">
        <f>IFERROR(VLOOKUP($A596,'[6]Mo ta tinh luong - v6'!$B:$L,COLUMNS('[6]Mo ta tinh luong - v6'!$B$2:J596),0),0)</f>
        <v>0</v>
      </c>
      <c r="G596" s="366">
        <f>IFERROR(VLOOKUP($A596,'[6]Mo ta tinh luong - v6'!$B:$L,COLUMNS('[6]Mo ta tinh luong - v6'!$B$2:B596),0),0)</f>
        <v>0</v>
      </c>
      <c r="H596" s="366">
        <f>IFERROR(VLOOKUP($A596,'[6]Mo ta tinh luong - v6'!$B:$L,COLUMNS('[6]Mo ta tinh luong - v6'!$B$2:C596),0),0)</f>
        <v>0</v>
      </c>
      <c r="I596" s="366">
        <f>IFERROR(VLOOKUP($A596,'[6]Mo ta tinh luong - v6'!$B:$L,COLUMNS('[6]Mo ta tinh luong - v6'!$B$2:D596),0),0)</f>
        <v>0</v>
      </c>
      <c r="J596" s="366">
        <f>IFERROR(VLOOKUP($A596,'[6]Mo ta tinh luong - v6'!$B:$L,COLUMNS('[6]Mo ta tinh luong - v6'!$B$2:E596),0),0)</f>
        <v>0</v>
      </c>
      <c r="K596" s="366">
        <f>IFERROR(VLOOKUP($A596,'[6]Mo ta tinh luong - v6'!$B:$L,COLUMNS('[6]Mo ta tinh luong - v6'!$B$2:F596),0),0)</f>
        <v>0</v>
      </c>
      <c r="L596" s="366">
        <f>IFERROR(VLOOKUP($A596,'[6]Mo ta tinh luong - v6'!$B:$L,COLUMNS('[6]Mo ta tinh luong - v6'!$B$2:G596),0),0)</f>
        <v>0</v>
      </c>
      <c r="M596" s="366">
        <f>IFERROR(VLOOKUP($A596,'[6]Mo ta tinh luong - v6'!$B:$L,COLUMNS('[6]Mo ta tinh luong - v6'!$B$2:H596),0),0)</f>
        <v>0</v>
      </c>
      <c r="N596" s="366">
        <f>IFERROR(VLOOKUP($A596,'[6]Mo ta tinh luong - v6'!$B:$L,COLUMNS('[6]Mo ta tinh luong - v6'!$B$2:I596),0),0)</f>
        <v>0</v>
      </c>
      <c r="O596" s="366" t="s">
        <v>316</v>
      </c>
      <c r="P596" s="366" t="s">
        <v>95</v>
      </c>
    </row>
    <row r="597" spans="1:16">
      <c r="A597" s="366" t="s">
        <v>1294</v>
      </c>
      <c r="B597" s="366" t="s">
        <v>1295</v>
      </c>
      <c r="C597" s="368" t="s">
        <v>1296</v>
      </c>
      <c r="D597" s="366" t="s">
        <v>13</v>
      </c>
      <c r="E597" s="366" t="str">
        <f>A597</f>
        <v>HCM_DT_LUYKE_001</v>
      </c>
      <c r="F597" s="366">
        <f>IFERROR(VLOOKUP($A597,'[6]Mo ta tinh luong - v6'!$B:$L,COLUMNS('[6]Mo ta tinh luong - v6'!$B$2:J597),0),0)</f>
        <v>0</v>
      </c>
      <c r="G597" s="366">
        <f>IFERROR(VLOOKUP($A597,'[6]Mo ta tinh luong - v6'!$B:$L,COLUMNS('[6]Mo ta tinh luong - v6'!$B$2:B597),0),0)</f>
        <v>0</v>
      </c>
      <c r="H597" s="366">
        <f>IFERROR(VLOOKUP($A597,'[6]Mo ta tinh luong - v6'!$B:$L,COLUMNS('[6]Mo ta tinh luong - v6'!$B$2:C597),0),0)</f>
        <v>0</v>
      </c>
      <c r="I597" s="366">
        <f>IFERROR(VLOOKUP($A597,'[6]Mo ta tinh luong - v6'!$B:$L,COLUMNS('[6]Mo ta tinh luong - v6'!$B$2:D597),0),0)</f>
        <v>0</v>
      </c>
      <c r="J597" s="366">
        <f>IFERROR(VLOOKUP($A597,'[6]Mo ta tinh luong - v6'!$B:$L,COLUMNS('[6]Mo ta tinh luong - v6'!$B$2:E597),0),0)</f>
        <v>0</v>
      </c>
      <c r="K597" s="366">
        <f>IFERROR(VLOOKUP($A597,'[6]Mo ta tinh luong - v6'!$B:$L,COLUMNS('[6]Mo ta tinh luong - v6'!$B$2:F597),0),0)</f>
        <v>0</v>
      </c>
      <c r="L597" s="366">
        <f>IFERROR(VLOOKUP($A597,'[6]Mo ta tinh luong - v6'!$B:$L,COLUMNS('[6]Mo ta tinh luong - v6'!$B$2:G597),0),0)</f>
        <v>0</v>
      </c>
      <c r="M597" s="366">
        <f>IFERROR(VLOOKUP($A597,'[6]Mo ta tinh luong - v6'!$B:$L,COLUMNS('[6]Mo ta tinh luong - v6'!$B$2:H597),0),0)</f>
        <v>0</v>
      </c>
      <c r="N597" s="366">
        <f>IFERROR(VLOOKUP($A597,'[6]Mo ta tinh luong - v6'!$B:$L,COLUMNS('[6]Mo ta tinh luong - v6'!$B$2:I597),0),0)</f>
        <v>0</v>
      </c>
      <c r="O597" s="366" t="s">
        <v>316</v>
      </c>
      <c r="P597" s="366" t="s">
        <v>95</v>
      </c>
    </row>
    <row r="598" spans="1:16">
      <c r="A598" s="366" t="s">
        <v>1297</v>
      </c>
      <c r="B598" s="366" t="s">
        <v>1298</v>
      </c>
      <c r="C598" s="368" t="s">
        <v>1296</v>
      </c>
      <c r="D598" s="366" t="s">
        <v>17</v>
      </c>
      <c r="E598" s="366" t="str">
        <f>A598</f>
        <v>HCM_TB_GIAHA_024</v>
      </c>
      <c r="F598" s="366">
        <f>IFERROR(VLOOKUP($A598,'[6]Mo ta tinh luong - v6'!$B:$L,COLUMNS('[6]Mo ta tinh luong - v6'!$B$2:J598),0),0)</f>
        <v>0</v>
      </c>
      <c r="G598" s="366">
        <f>IFERROR(VLOOKUP($A598,'[6]Mo ta tinh luong - v6'!$B:$L,COLUMNS('[6]Mo ta tinh luong - v6'!$B$2:B598),0),0)</f>
        <v>0</v>
      </c>
      <c r="H598" s="366">
        <f>IFERROR(VLOOKUP($A598,'[6]Mo ta tinh luong - v6'!$B:$L,COLUMNS('[6]Mo ta tinh luong - v6'!$B$2:C598),0),0)</f>
        <v>0</v>
      </c>
      <c r="I598" s="366">
        <f>IFERROR(VLOOKUP($A598,'[6]Mo ta tinh luong - v6'!$B:$L,COLUMNS('[6]Mo ta tinh luong - v6'!$B$2:D598),0),0)</f>
        <v>0</v>
      </c>
      <c r="J598" s="366">
        <f>IFERROR(VLOOKUP($A598,'[6]Mo ta tinh luong - v6'!$B:$L,COLUMNS('[6]Mo ta tinh luong - v6'!$B$2:E598),0),0)</f>
        <v>0</v>
      </c>
      <c r="K598" s="366">
        <f>IFERROR(VLOOKUP($A598,'[6]Mo ta tinh luong - v6'!$B:$L,COLUMNS('[6]Mo ta tinh luong - v6'!$B$2:F598),0),0)</f>
        <v>0</v>
      </c>
      <c r="L598" s="366">
        <f>IFERROR(VLOOKUP($A598,'[6]Mo ta tinh luong - v6'!$B:$L,COLUMNS('[6]Mo ta tinh luong - v6'!$B$2:G598),0),0)</f>
        <v>0</v>
      </c>
      <c r="M598" s="366">
        <f>IFERROR(VLOOKUP($A598,'[6]Mo ta tinh luong - v6'!$B:$L,COLUMNS('[6]Mo ta tinh luong - v6'!$B$2:H598),0),0)</f>
        <v>0</v>
      </c>
      <c r="N598" s="366">
        <f>IFERROR(VLOOKUP($A598,'[6]Mo ta tinh luong - v6'!$B:$L,COLUMNS('[6]Mo ta tinh luong - v6'!$B$2:I598),0),0)</f>
        <v>0</v>
      </c>
      <c r="O598" s="366" t="s">
        <v>316</v>
      </c>
      <c r="P598" s="366" t="s">
        <v>95</v>
      </c>
    </row>
    <row r="599" spans="1:16" ht="30">
      <c r="A599" s="366" t="s">
        <v>1299</v>
      </c>
      <c r="B599" s="369" t="s">
        <v>1300</v>
      </c>
      <c r="C599" s="368" t="s">
        <v>1296</v>
      </c>
      <c r="D599" s="366" t="s">
        <v>17</v>
      </c>
      <c r="E599" s="366" t="str">
        <f t="shared" ref="E599:E626" si="10">A599</f>
        <v>HCM_TB_GIAHA_025</v>
      </c>
      <c r="F599" s="366">
        <f>IFERROR(VLOOKUP($A599,'[6]Mo ta tinh luong - v6'!$B:$L,COLUMNS('[6]Mo ta tinh luong - v6'!$B$2:J599),0),0)</f>
        <v>0</v>
      </c>
      <c r="G599" s="366">
        <f>IFERROR(VLOOKUP($A599,'[6]Mo ta tinh luong - v6'!$B:$L,COLUMNS('[6]Mo ta tinh luong - v6'!$B$2:B599),0),0)</f>
        <v>0</v>
      </c>
      <c r="H599" s="366">
        <f>IFERROR(VLOOKUP($A599,'[6]Mo ta tinh luong - v6'!$B:$L,COLUMNS('[6]Mo ta tinh luong - v6'!$B$2:C599),0),0)</f>
        <v>0</v>
      </c>
      <c r="I599" s="366">
        <f>IFERROR(VLOOKUP($A599,'[6]Mo ta tinh luong - v6'!$B:$L,COLUMNS('[6]Mo ta tinh luong - v6'!$B$2:D599),0),0)</f>
        <v>0</v>
      </c>
      <c r="J599" s="366">
        <f>IFERROR(VLOOKUP($A599,'[6]Mo ta tinh luong - v6'!$B:$L,COLUMNS('[6]Mo ta tinh luong - v6'!$B$2:E599),0),0)</f>
        <v>0</v>
      </c>
      <c r="K599" s="366">
        <f>IFERROR(VLOOKUP($A599,'[6]Mo ta tinh luong - v6'!$B:$L,COLUMNS('[6]Mo ta tinh luong - v6'!$B$2:F599),0),0)</f>
        <v>0</v>
      </c>
      <c r="L599" s="366">
        <f>IFERROR(VLOOKUP($A599,'[6]Mo ta tinh luong - v6'!$B:$L,COLUMNS('[6]Mo ta tinh luong - v6'!$B$2:G599),0),0)</f>
        <v>0</v>
      </c>
      <c r="M599" s="366">
        <f>IFERROR(VLOOKUP($A599,'[6]Mo ta tinh luong - v6'!$B:$L,COLUMNS('[6]Mo ta tinh luong - v6'!$B$2:H599),0),0)</f>
        <v>0</v>
      </c>
      <c r="N599" s="366">
        <f>IFERROR(VLOOKUP($A599,'[6]Mo ta tinh luong - v6'!$B:$L,COLUMNS('[6]Mo ta tinh luong - v6'!$B$2:I599),0),0)</f>
        <v>0</v>
      </c>
      <c r="O599" s="366" t="s">
        <v>316</v>
      </c>
      <c r="P599" s="366" t="s">
        <v>95</v>
      </c>
    </row>
    <row r="600" spans="1:16">
      <c r="A600" s="366" t="s">
        <v>1301</v>
      </c>
      <c r="B600" s="366" t="s">
        <v>1302</v>
      </c>
      <c r="C600" s="368" t="s">
        <v>1296</v>
      </c>
      <c r="D600" s="366" t="s">
        <v>17</v>
      </c>
      <c r="E600" s="366" t="str">
        <f t="shared" si="10"/>
        <v>HCM_TB_PCUOC_022</v>
      </c>
      <c r="F600" s="366">
        <f>IFERROR(VLOOKUP($A600,'[6]Mo ta tinh luong - v6'!$B:$L,COLUMNS('[6]Mo ta tinh luong - v6'!$B$2:J600),0),0)</f>
        <v>0</v>
      </c>
      <c r="G600" s="366">
        <f>IFERROR(VLOOKUP($A600,'[6]Mo ta tinh luong - v6'!$B:$L,COLUMNS('[6]Mo ta tinh luong - v6'!$B$2:B600),0),0)</f>
        <v>0</v>
      </c>
      <c r="H600" s="366">
        <f>IFERROR(VLOOKUP($A600,'[6]Mo ta tinh luong - v6'!$B:$L,COLUMNS('[6]Mo ta tinh luong - v6'!$B$2:C600),0),0)</f>
        <v>0</v>
      </c>
      <c r="I600" s="366">
        <f>IFERROR(VLOOKUP($A600,'[6]Mo ta tinh luong - v6'!$B:$L,COLUMNS('[6]Mo ta tinh luong - v6'!$B$2:D600),0),0)</f>
        <v>0</v>
      </c>
      <c r="J600" s="366">
        <f>IFERROR(VLOOKUP($A600,'[6]Mo ta tinh luong - v6'!$B:$L,COLUMNS('[6]Mo ta tinh luong - v6'!$B$2:E600),0),0)</f>
        <v>0</v>
      </c>
      <c r="K600" s="366">
        <f>IFERROR(VLOOKUP($A600,'[6]Mo ta tinh luong - v6'!$B:$L,COLUMNS('[6]Mo ta tinh luong - v6'!$B$2:F600),0),0)</f>
        <v>0</v>
      </c>
      <c r="L600" s="366">
        <f>IFERROR(VLOOKUP($A600,'[6]Mo ta tinh luong - v6'!$B:$L,COLUMNS('[6]Mo ta tinh luong - v6'!$B$2:G600),0),0)</f>
        <v>0</v>
      </c>
      <c r="M600" s="366">
        <f>IFERROR(VLOOKUP($A600,'[6]Mo ta tinh luong - v6'!$B:$L,COLUMNS('[6]Mo ta tinh luong - v6'!$B$2:H600),0),0)</f>
        <v>0</v>
      </c>
      <c r="N600" s="366">
        <f>IFERROR(VLOOKUP($A600,'[6]Mo ta tinh luong - v6'!$B:$L,COLUMNS('[6]Mo ta tinh luong - v6'!$B$2:I600),0),0)</f>
        <v>0</v>
      </c>
      <c r="O600" s="366" t="s">
        <v>316</v>
      </c>
      <c r="P600" s="366" t="s">
        <v>95</v>
      </c>
    </row>
    <row r="601" spans="1:16">
      <c r="A601" s="366" t="s">
        <v>1312</v>
      </c>
      <c r="B601" s="366" t="s">
        <v>1304</v>
      </c>
      <c r="E601" s="366" t="str">
        <f t="shared" si="10"/>
        <v>HCM_CL_GIAHA_008</v>
      </c>
    </row>
    <row r="602" spans="1:16">
      <c r="A602" s="366" t="s">
        <v>1313</v>
      </c>
      <c r="B602" s="366" t="s">
        <v>1307</v>
      </c>
      <c r="E602" s="366" t="str">
        <f t="shared" si="10"/>
        <v>HCM_CL_TNGOI_002</v>
      </c>
    </row>
    <row r="603" spans="1:16">
      <c r="A603" s="370" t="s">
        <v>1314</v>
      </c>
      <c r="B603" s="366" t="s">
        <v>1310</v>
      </c>
      <c r="E603" s="366" t="str">
        <f t="shared" si="10"/>
        <v>HCM_CL_TNGOI_003</v>
      </c>
    </row>
    <row r="604" spans="1:16">
      <c r="A604" s="371" t="s">
        <v>1315</v>
      </c>
      <c r="B604" s="366" t="s">
        <v>1305</v>
      </c>
      <c r="E604" s="366" t="str">
        <f t="shared" si="10"/>
        <v>HCM_CL_VNPTT_002</v>
      </c>
    </row>
    <row r="605" spans="1:16">
      <c r="A605" s="366" t="s">
        <v>1316</v>
      </c>
      <c r="B605" s="366" t="s">
        <v>1306</v>
      </c>
      <c r="E605" s="366" t="str">
        <f t="shared" si="10"/>
        <v>HCM_DT_VNPTT_006</v>
      </c>
    </row>
    <row r="606" spans="1:16">
      <c r="A606" s="366" t="s">
        <v>1443</v>
      </c>
      <c r="B606" s="366" t="s">
        <v>1435</v>
      </c>
      <c r="E606" s="366" t="str">
        <f t="shared" si="10"/>
        <v>HCM_DT_VNPTT_007</v>
      </c>
    </row>
    <row r="607" spans="1:16">
      <c r="A607" s="366" t="s">
        <v>1444</v>
      </c>
      <c r="B607" s="366" t="s">
        <v>1446</v>
      </c>
      <c r="E607" s="366" t="str">
        <f t="shared" si="10"/>
        <v>HCM_DT_VNPTT_008</v>
      </c>
    </row>
    <row r="608" spans="1:16">
      <c r="A608" s="366" t="s">
        <v>1445</v>
      </c>
      <c r="B608" s="366" t="s">
        <v>1436</v>
      </c>
      <c r="E608" s="366" t="str">
        <f t="shared" si="10"/>
        <v>HCM_DT_VNPTT_009</v>
      </c>
    </row>
    <row r="609" spans="1:5">
      <c r="A609" s="366" t="s">
        <v>1447</v>
      </c>
      <c r="B609" s="366" t="s">
        <v>1437</v>
      </c>
      <c r="E609" s="366" t="str">
        <f t="shared" si="10"/>
        <v>HCM_DT_VNPTT_010</v>
      </c>
    </row>
    <row r="610" spans="1:5" ht="15.75">
      <c r="A610" s="366" t="s">
        <v>1519</v>
      </c>
      <c r="B610" s="345" t="s">
        <v>1518</v>
      </c>
      <c r="E610" s="366" t="str">
        <f t="shared" si="10"/>
        <v>HCM_DT_VNPTT_011</v>
      </c>
    </row>
    <row r="611" spans="1:5">
      <c r="A611" s="371" t="s">
        <v>1371</v>
      </c>
      <c r="B611" s="366" t="s">
        <v>1372</v>
      </c>
      <c r="E611" s="366" t="str">
        <f t="shared" ref="E611" si="11">A611</f>
        <v>HCM_CL_VNPTT_003</v>
      </c>
    </row>
    <row r="612" spans="1:5">
      <c r="A612" s="366" t="s">
        <v>320</v>
      </c>
      <c r="B612" s="366" t="s">
        <v>1303</v>
      </c>
      <c r="E612" s="366" t="str">
        <f t="shared" si="10"/>
        <v>HCM_CL_CTBSC_007</v>
      </c>
    </row>
    <row r="613" spans="1:5" ht="15.75">
      <c r="A613" s="372" t="s">
        <v>1374</v>
      </c>
      <c r="B613" s="199" t="s">
        <v>1373</v>
      </c>
      <c r="E613" s="366" t="str">
        <f t="shared" si="10"/>
        <v>HCM_CL_TNGOI_007</v>
      </c>
    </row>
    <row r="614" spans="1:5" ht="15.75">
      <c r="A614" s="366" t="s">
        <v>1317</v>
      </c>
      <c r="B614" s="306" t="s">
        <v>1318</v>
      </c>
      <c r="E614" s="366" t="str">
        <f t="shared" si="10"/>
        <v>HCM_SL_TNGOI_003</v>
      </c>
    </row>
    <row r="615" spans="1:5" ht="15.75">
      <c r="A615" s="366" t="s">
        <v>1421</v>
      </c>
      <c r="B615" s="306" t="s">
        <v>1412</v>
      </c>
      <c r="E615" s="366" t="str">
        <f t="shared" si="10"/>
        <v>HCM_SL_BHOL_001</v>
      </c>
    </row>
    <row r="616" spans="1:5" ht="15.75">
      <c r="A616" s="366" t="s">
        <v>1422</v>
      </c>
      <c r="B616" s="306" t="s">
        <v>1420</v>
      </c>
      <c r="E616" s="366" t="str">
        <f t="shared" si="10"/>
        <v>HCM_SL_BHOL_002</v>
      </c>
    </row>
    <row r="617" spans="1:5" ht="15.75">
      <c r="A617" s="366" t="s">
        <v>1423</v>
      </c>
      <c r="B617" s="306" t="s">
        <v>1405</v>
      </c>
      <c r="E617" s="366" t="str">
        <f t="shared" si="10"/>
        <v>HCM_SL_BHOL_003</v>
      </c>
    </row>
    <row r="618" spans="1:5" ht="15.75">
      <c r="A618" s="366" t="s">
        <v>1424</v>
      </c>
      <c r="B618" s="306" t="s">
        <v>1403</v>
      </c>
      <c r="E618" s="366" t="str">
        <f t="shared" si="10"/>
        <v>HCM_SL_BHOL_004</v>
      </c>
    </row>
    <row r="619" spans="1:5" ht="15.75">
      <c r="A619" s="366" t="s">
        <v>1425</v>
      </c>
      <c r="B619" s="306" t="s">
        <v>1402</v>
      </c>
      <c r="E619" s="366" t="str">
        <f t="shared" si="10"/>
        <v>HCM_SL_BHOL_005</v>
      </c>
    </row>
    <row r="620" spans="1:5" ht="15.75">
      <c r="A620" s="366" t="s">
        <v>1472</v>
      </c>
      <c r="B620" s="373" t="s">
        <v>1464</v>
      </c>
      <c r="E620" s="366" t="str">
        <f t="shared" si="10"/>
        <v>HCM_SL_BHOL_006</v>
      </c>
    </row>
    <row r="621" spans="1:5" ht="15.75">
      <c r="A621" s="366" t="s">
        <v>1473</v>
      </c>
      <c r="B621" s="373" t="s">
        <v>1465</v>
      </c>
      <c r="E621" s="366" t="str">
        <f t="shared" si="10"/>
        <v>HCM_SL_BHOL_007</v>
      </c>
    </row>
    <row r="622" spans="1:5" ht="15.75">
      <c r="A622" s="366" t="s">
        <v>1489</v>
      </c>
      <c r="B622" s="381" t="s">
        <v>1482</v>
      </c>
      <c r="E622" s="366" t="str">
        <f t="shared" si="10"/>
        <v>HCM_SL_BHOL_008</v>
      </c>
    </row>
    <row r="623" spans="1:5" ht="15.75">
      <c r="A623" s="366" t="s">
        <v>1490</v>
      </c>
      <c r="B623" s="381" t="s">
        <v>1521</v>
      </c>
      <c r="E623" s="366" t="str">
        <f t="shared" si="10"/>
        <v>HCM_SL_BHOL_009</v>
      </c>
    </row>
    <row r="624" spans="1:5" ht="15.75">
      <c r="A624" s="366" t="s">
        <v>1495</v>
      </c>
      <c r="B624" s="373" t="s">
        <v>1494</v>
      </c>
      <c r="E624" s="366" t="str">
        <f t="shared" si="10"/>
        <v>HCM_SL_BHOL_010</v>
      </c>
    </row>
    <row r="625" spans="1:5" ht="15.75">
      <c r="A625" s="366" t="s">
        <v>1496</v>
      </c>
      <c r="B625" s="373"/>
      <c r="E625" s="366" t="str">
        <f t="shared" si="10"/>
        <v>HCM_SL_BHOL_011</v>
      </c>
    </row>
    <row r="626" spans="1:5">
      <c r="A626" s="366" t="s">
        <v>1406</v>
      </c>
      <c r="B626" s="366" t="s">
        <v>1253</v>
      </c>
      <c r="E626" s="366" t="str">
        <f t="shared" si="10"/>
        <v>HCM_DT_DNHM_001</v>
      </c>
    </row>
  </sheetData>
  <autoFilter ref="A1:P577"/>
  <conditionalFormatting sqref="A52:A594">
    <cfRule type="duplicateValues" dxfId="14" priority="23"/>
    <cfRule type="duplicateValues" dxfId="13" priority="24"/>
    <cfRule type="duplicateValues" dxfId="12" priority="25"/>
    <cfRule type="duplicateValues" dxfId="11" priority="26"/>
  </conditionalFormatting>
  <conditionalFormatting sqref="A604">
    <cfRule type="duplicateValues" dxfId="10" priority="14"/>
    <cfRule type="duplicateValues" dxfId="9" priority="15"/>
  </conditionalFormatting>
  <conditionalFormatting sqref="A611">
    <cfRule type="duplicateValues" dxfId="8" priority="10"/>
    <cfRule type="duplicateValues" dxfId="7" priority="11"/>
  </conditionalFormatting>
  <conditionalFormatting sqref="A612 A1:A51 A595:A596 A599:A602 B606 A614:A1048576 A605:A610">
    <cfRule type="duplicateValues" dxfId="6" priority="19"/>
  </conditionalFormatting>
  <conditionalFormatting sqref="A612 A1:A602 B606 A614:A1048576 A605:A610">
    <cfRule type="duplicateValues" dxfId="5" priority="16"/>
  </conditionalFormatting>
  <conditionalFormatting sqref="A612 A598:A602 A1:A596 B606 A614:A1048576 A605:A610">
    <cfRule type="duplicateValues" dxfId="4" priority="17"/>
  </conditionalFormatting>
  <conditionalFormatting sqref="A612 A598:A602 A595:A596 A1:A51 B606 A614:A1048576 A605:A610">
    <cfRule type="duplicateValues" dxfId="3" priority="20"/>
    <cfRule type="duplicateValues" dxfId="2" priority="21"/>
    <cfRule type="duplicateValues" dxfId="1" priority="22"/>
  </conditionalFormatting>
  <conditionalFormatting sqref="A612 A600:A602 B606 A614:A1048576 A605:A610">
    <cfRule type="duplicateValues" dxfId="0" priority="18"/>
  </conditionalFormatting>
  <conditionalFormatting sqref="B610">
    <cfRule type="colorScale" priority="2">
      <colorScale>
        <cfvo type="min"/>
        <cfvo type="max"/>
        <color theme="3" tint="0.39997558519241921"/>
        <color theme="3" tint="0.79998168889431442"/>
      </colorScale>
    </cfRule>
    <cfRule type="colorScale" priority="3">
      <colorScale>
        <cfvo type="min"/>
        <cfvo type="max"/>
        <color theme="3" tint="0.39997558519241921"/>
        <color theme="3" tint="0.79998168889431442"/>
      </colorScale>
    </cfRule>
    <cfRule type="colorScale" priority="4">
      <colorScale>
        <cfvo type="min"/>
        <cfvo type="max"/>
        <color theme="3" tint="0.39997558519241921"/>
        <color theme="3" tint="0.79998168889431442"/>
      </colorScale>
    </cfRule>
  </conditionalFormatting>
  <conditionalFormatting sqref="B613">
    <cfRule type="colorScale" priority="9">
      <colorScale>
        <cfvo type="min"/>
        <cfvo type="max"/>
        <color theme="3" tint="0.39997558519241921"/>
        <color theme="3" tint="0.79998168889431442"/>
      </colorScale>
    </cfRule>
  </conditionalFormatting>
  <conditionalFormatting sqref="B614:B619">
    <cfRule type="colorScale" priority="12">
      <colorScale>
        <cfvo type="min"/>
        <cfvo type="max"/>
        <color theme="3" tint="0.39997558519241921"/>
        <color theme="3" tint="0.79998168889431442"/>
      </colorScale>
    </cfRule>
  </conditionalFormatting>
  <conditionalFormatting sqref="B620:B621 B624:B625">
    <cfRule type="colorScale" priority="8">
      <colorScale>
        <cfvo type="min"/>
        <cfvo type="max"/>
        <color theme="3" tint="0.39997558519241921"/>
        <color theme="3" tint="0.79998168889431442"/>
      </colorScale>
    </cfRule>
  </conditionalFormatting>
  <conditionalFormatting sqref="B622">
    <cfRule type="colorScale" priority="7">
      <colorScale>
        <cfvo type="min"/>
        <cfvo type="max"/>
        <color theme="3" tint="0.39997558519241921"/>
        <color theme="3" tint="0.79998168889431442"/>
      </colorScale>
    </cfRule>
  </conditionalFormatting>
  <conditionalFormatting sqref="B623">
    <cfRule type="colorScale" priority="1">
      <colorScale>
        <cfvo type="min"/>
        <cfvo type="max"/>
        <color theme="3" tint="0.39997558519241921"/>
        <color theme="3" tint="0.79998168889431442"/>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
  <sheetViews>
    <sheetView workbookViewId="0">
      <selection activeCell="E5" sqref="E5"/>
    </sheetView>
  </sheetViews>
  <sheetFormatPr defaultRowHeight="12.75"/>
  <cols>
    <col min="1" max="1" width="5" customWidth="1"/>
    <col min="2" max="3" width="37.5703125" customWidth="1"/>
    <col min="7" max="7" width="30.42578125" customWidth="1"/>
  </cols>
  <sheetData>
    <row r="1" spans="1:13" s="338" customFormat="1" ht="191.25" customHeight="1">
      <c r="A1" s="350">
        <v>3</v>
      </c>
      <c r="B1" s="359" t="s">
        <v>1464</v>
      </c>
      <c r="C1" s="459" t="s">
        <v>1466</v>
      </c>
      <c r="D1" s="360" t="s">
        <v>17</v>
      </c>
      <c r="E1" s="361" t="s">
        <v>1467</v>
      </c>
      <c r="F1" s="337">
        <v>0.05</v>
      </c>
      <c r="G1" s="374" t="s">
        <v>1475</v>
      </c>
      <c r="H1" s="77">
        <f>IFERROR(VLOOKUP($B1,thuvien_kpi!$B$1:$P$633,COLUMNS(thuvien_kpi!#REF!),0),0)</f>
        <v>0</v>
      </c>
      <c r="I1" s="77">
        <v>0</v>
      </c>
      <c r="J1" s="138" t="s">
        <v>1339</v>
      </c>
      <c r="K1" s="138" t="s">
        <v>1438</v>
      </c>
      <c r="L1" s="138" t="s">
        <v>1408</v>
      </c>
      <c r="M1" s="395" t="e">
        <f>VLOOKUP($H1,'[1]Trang tính1'!$C$4:$G$63,5,0)</f>
        <v>#N/A</v>
      </c>
    </row>
    <row r="2" spans="1:13" s="338" customFormat="1" ht="191.25" customHeight="1">
      <c r="A2" s="350">
        <v>4</v>
      </c>
      <c r="B2" s="359" t="s">
        <v>1474</v>
      </c>
      <c r="C2" s="460"/>
      <c r="D2" s="360" t="s">
        <v>17</v>
      </c>
      <c r="E2" s="361" t="s">
        <v>1468</v>
      </c>
      <c r="F2" s="337">
        <v>0.05</v>
      </c>
      <c r="G2" s="374" t="s">
        <v>1476</v>
      </c>
      <c r="H2" s="77">
        <f>IFERROR(VLOOKUP($B2,thuvien_kpi!$B$1:$P$633,COLUMNS(thuvien_kpi!#REF!),0),0)</f>
        <v>0</v>
      </c>
      <c r="I2" s="77">
        <v>0</v>
      </c>
      <c r="J2" s="138" t="s">
        <v>1339</v>
      </c>
      <c r="K2" s="138" t="s">
        <v>1438</v>
      </c>
      <c r="L2" s="138" t="s">
        <v>1408</v>
      </c>
      <c r="M2" s="395" t="e">
        <f>VLOOKUP($H2,'[1]Trang tính1'!$C$4:$G$63,5,0)</f>
        <v>#N/A</v>
      </c>
    </row>
  </sheetData>
  <mergeCells count="1">
    <mergeCell ref="C1:C2"/>
  </mergeCells>
  <conditionalFormatting sqref="B1:B2">
    <cfRule type="colorScale" priority="2">
      <colorScale>
        <cfvo type="min"/>
        <cfvo type="max"/>
        <color theme="3" tint="0.39997558519241921"/>
        <color theme="3" tint="0.79998168889431442"/>
      </colorScale>
    </cfRule>
  </conditionalFormatting>
  <conditionalFormatting sqref="M1:M2">
    <cfRule type="colorScale" priority="1">
      <colorScale>
        <cfvo type="min"/>
        <cfvo type="max"/>
        <color theme="3" tint="0.39997558519241921"/>
        <color theme="3" tint="0.79998168889431442"/>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PGD PT BH</vt:lpstr>
      <vt:lpstr>PGD PT CSKH</vt:lpstr>
      <vt:lpstr>OB BH</vt:lpstr>
      <vt:lpstr>KDOL</vt:lpstr>
      <vt:lpstr>OB CSKH</vt:lpstr>
      <vt:lpstr>CSKH OL</vt:lpstr>
      <vt:lpstr>To TH</vt:lpstr>
      <vt:lpstr>thuvien_kpi</vt:lpstr>
      <vt:lpstr>Sheet1</vt:lpstr>
      <vt:lpstr>'CSKH OL'!Print_Area</vt:lpstr>
      <vt:lpstr>KDOL!Print_Area</vt:lpstr>
      <vt:lpstr>'OB BH'!Print_Area</vt:lpstr>
      <vt:lpstr>'OB CSKH'!Print_Area</vt:lpstr>
      <vt:lpstr>'PGD PT CSKH'!Print_Area</vt:lpstr>
      <vt:lpstr>'To TH'!Print_Area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vtsg</dc:creator>
  <cp:lastModifiedBy>KTNV67</cp:lastModifiedBy>
  <cp:lastPrinted>2024-10-06T08:53:25Z</cp:lastPrinted>
  <dcterms:created xsi:type="dcterms:W3CDTF">2015-05-21T06:23:00Z</dcterms:created>
  <dcterms:modified xsi:type="dcterms:W3CDTF">2025-01-14T02:47:59Z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1033-10.2.0.7439</vt:lpwstr>
  </property>
</Properties>
</file>