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FD794978-D8D9-FE47-9AB8-AE07C1D7F36A}" xr6:coauthVersionLast="45" xr6:coauthVersionMax="45" xr10:uidLastSave="{00000000-0000-0000-0000-000000000000}"/>
  <bookViews>
    <workbookView xWindow="80" yWindow="460" windowWidth="25440" windowHeight="14440" activeTab="1" xr2:uid="{00000000-000D-0000-FFFF-FFFF00000000}"/>
  </bookViews>
  <sheets>
    <sheet name="Raw Data" sheetId="1" r:id="rId1"/>
    <sheet name="Analysis" sheetId="3" r:id="rId2"/>
  </sheets>
  <definedNames>
    <definedName name="_xlnm._FilterDatabase" localSheetId="1" hidden="1">'Raw Data'!$B$8:$M$159</definedName>
    <definedName name="_xlnm._FilterDatabase" localSheetId="0" hidden="1">'Raw Data'!$B$8:$M$159</definedName>
    <definedName name="Domain">MainTable3[Domain]</definedName>
    <definedName name="DomScore">MainTable3[Domain Specific Score (out of 50)]</definedName>
    <definedName name="GenScore">MainTable3[General Management Score (out ouf 50)]</definedName>
    <definedName name="Name">MainTable3[Name]</definedName>
    <definedName name="Percentile">MainTable3[Percentile]</definedName>
    <definedName name="Program">MainTable3[Program Name]</definedName>
    <definedName name="Rank">MainTable3[Rank]</definedName>
    <definedName name="Specialization">MainTable3[Specialisation]</definedName>
    <definedName name="Total">MainTable3[Total Score]</definedName>
    <definedName name="University">MainTable3[University]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U32" i="3" l="1" a="1"/>
  <c r="V41" i="3" s="1"/>
  <c r="T28" i="3"/>
  <c r="T17" i="3"/>
  <c r="T5" i="3" a="1"/>
  <c r="AB5" i="3" s="1"/>
  <c r="T29" i="3"/>
  <c r="U29" i="3" s="1"/>
  <c r="U28" i="3"/>
  <c r="T25" i="3" a="1"/>
  <c r="T25" i="3" s="1"/>
  <c r="U17" i="3" a="1"/>
  <c r="U17" i="3" s="1"/>
  <c r="T8" i="3"/>
  <c r="U8" i="3" a="1"/>
  <c r="U13" i="3" s="1"/>
  <c r="U8" i="3"/>
  <c r="H11" i="3"/>
  <c r="F11" i="3"/>
  <c r="D11" i="3"/>
  <c r="H2" i="3"/>
  <c r="D5" i="1"/>
  <c r="F5" i="1"/>
  <c r="H5" i="1"/>
  <c r="H2" i="1"/>
  <c r="X41" i="3"/>
  <c r="Y40" i="3"/>
  <c r="U40" i="3"/>
  <c r="V39" i="3"/>
  <c r="W38" i="3"/>
  <c r="X37" i="3"/>
  <c r="Y36" i="3"/>
  <c r="U36" i="3"/>
  <c r="V35" i="3"/>
  <c r="W34" i="3"/>
  <c r="X33" i="3"/>
  <c r="Y32" i="3"/>
  <c r="T43" i="3" s="1" a="1"/>
  <c r="T43" i="3" s="1"/>
  <c r="U23" i="3"/>
  <c r="U22" i="3"/>
  <c r="U21" i="3"/>
  <c r="U19" i="3"/>
  <c r="U18" i="3"/>
  <c r="U14" i="3"/>
  <c r="U12" i="3"/>
  <c r="U11" i="3"/>
  <c r="U10" i="3"/>
  <c r="AE5" i="3"/>
  <c r="AC5" i="3"/>
  <c r="AA5" i="3"/>
  <c r="Y5" i="3"/>
  <c r="W5" i="3"/>
  <c r="U5" i="3"/>
  <c r="V5" i="3" l="1"/>
  <c r="Z5" i="3"/>
  <c r="AD5" i="3"/>
  <c r="X32" i="3"/>
  <c r="W33" i="3"/>
  <c r="V34" i="3"/>
  <c r="U35" i="3"/>
  <c r="Y35" i="3"/>
  <c r="X36" i="3"/>
  <c r="W37" i="3"/>
  <c r="V38" i="3"/>
  <c r="U39" i="3"/>
  <c r="Y39" i="3"/>
  <c r="X40" i="3"/>
  <c r="W41" i="3"/>
  <c r="T5" i="3"/>
  <c r="U32" i="3"/>
  <c r="X5" i="3"/>
  <c r="U9" i="3"/>
  <c r="U20" i="3"/>
  <c r="V32" i="3"/>
  <c r="U33" i="3"/>
  <c r="Y33" i="3"/>
  <c r="X34" i="3"/>
  <c r="W35" i="3"/>
  <c r="V36" i="3"/>
  <c r="U37" i="3"/>
  <c r="Y37" i="3"/>
  <c r="X38" i="3"/>
  <c r="W39" i="3"/>
  <c r="V40" i="3"/>
  <c r="U41" i="3"/>
  <c r="Y41" i="3"/>
  <c r="W32" i="3"/>
  <c r="V33" i="3"/>
  <c r="U34" i="3"/>
  <c r="Y34" i="3"/>
  <c r="X35" i="3"/>
  <c r="W36" i="3"/>
  <c r="V37" i="3"/>
  <c r="U38" i="3"/>
  <c r="Y38" i="3"/>
  <c r="X39" i="3"/>
  <c r="W40" i="3"/>
</calcChain>
</file>

<file path=xl/metadata.xml><?xml version="1.0" encoding="utf-8"?>
<metadata xmlns="http://purl.oclc.org/ooxml/spreadsheetml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<sst xmlns="http://purl.oclc.org/ooxml/spreadsheetml/main" count="1882" uniqueCount="215">
  <si>
    <t>Students Exam Score Record, 2019-20</t>
  </si>
  <si>
    <t>Date:</t>
  </si>
  <si>
    <t xml:space="preserve">Total No. of Students: </t>
  </si>
  <si>
    <t xml:space="preserve"> Students passed (%): </t>
  </si>
  <si>
    <t>Average Score:</t>
  </si>
  <si>
    <t>Sr. no.</t>
  </si>
  <si>
    <t>Name</t>
  </si>
  <si>
    <t>University</t>
  </si>
  <si>
    <t>Program Name</t>
  </si>
  <si>
    <t>Specialisation</t>
  </si>
  <si>
    <t>Semester</t>
  </si>
  <si>
    <t>Domain</t>
  </si>
  <si>
    <t>General Management Score (out ouf 50)</t>
  </si>
  <si>
    <t>Domain Specific Score (out of 50)</t>
  </si>
  <si>
    <t>Total Score</t>
  </si>
  <si>
    <t>Rank</t>
  </si>
  <si>
    <t>Percentile</t>
  </si>
  <si>
    <t>Camila Wood</t>
  </si>
  <si>
    <t>Stanford University, USA</t>
  </si>
  <si>
    <t>B.Com</t>
  </si>
  <si>
    <t>Honours</t>
  </si>
  <si>
    <t>5th</t>
  </si>
  <si>
    <t>Finance</t>
  </si>
  <si>
    <t>Alexander Thompson</t>
  </si>
  <si>
    <t>Financial Services</t>
  </si>
  <si>
    <t>Liam Taylor</t>
  </si>
  <si>
    <t>Harvard University, USA</t>
  </si>
  <si>
    <t>Accounting Analytics</t>
  </si>
  <si>
    <t>BA</t>
  </si>
  <si>
    <t>Evelyn Jenkins</t>
  </si>
  <si>
    <t>Michael Jackson</t>
  </si>
  <si>
    <t>MBA</t>
  </si>
  <si>
    <t>International Business</t>
  </si>
  <si>
    <t>3rd</t>
  </si>
  <si>
    <t>IB</t>
  </si>
  <si>
    <t>Chloe Moore</t>
  </si>
  <si>
    <t>Nicholas Clark</t>
  </si>
  <si>
    <t>Olivia Richardson</t>
  </si>
  <si>
    <t>BBA</t>
  </si>
  <si>
    <t>Aiden Rivera</t>
  </si>
  <si>
    <t>Harper Turner</t>
  </si>
  <si>
    <t>Madison Lee</t>
  </si>
  <si>
    <t>Business Analytics</t>
  </si>
  <si>
    <t>Carter Hall</t>
  </si>
  <si>
    <t>Mia Thomas</t>
  </si>
  <si>
    <t>Information Technology with Accounting Analytics</t>
  </si>
  <si>
    <t>Lucas Evans</t>
  </si>
  <si>
    <t>University of Oxford, UK</t>
  </si>
  <si>
    <t>Intg. BBA+MBA</t>
  </si>
  <si>
    <t>9th</t>
  </si>
  <si>
    <t>Abigail Bailey</t>
  </si>
  <si>
    <t>T</t>
  </si>
  <si>
    <t>Joseph Diaz</t>
  </si>
  <si>
    <t>William Walker</t>
  </si>
  <si>
    <t>University of Cambridge, UK</t>
  </si>
  <si>
    <t>Andrew Anderson</t>
  </si>
  <si>
    <t>Sophia King</t>
  </si>
  <si>
    <t>Avery Gonzalez</t>
  </si>
  <si>
    <t>Innovation Entrepreneurship and Venture Development</t>
  </si>
  <si>
    <t>E&amp;I</t>
  </si>
  <si>
    <t>Lily Davis</t>
  </si>
  <si>
    <t>Scarlett Cooper</t>
  </si>
  <si>
    <t>Grace Reed</t>
  </si>
  <si>
    <t>Matthew Johnson</t>
  </si>
  <si>
    <t>Jackson Baker</t>
  </si>
  <si>
    <t>Ella Martinez</t>
  </si>
  <si>
    <t>Henry Perez</t>
  </si>
  <si>
    <t>Ava White</t>
  </si>
  <si>
    <t>Gabriel Miller</t>
  </si>
  <si>
    <t>Mia Brown</t>
  </si>
  <si>
    <t>Layla Garcia</t>
  </si>
  <si>
    <t>Emma Stewart</t>
  </si>
  <si>
    <t>Daniel Adams</t>
  </si>
  <si>
    <t>Logan Smith</t>
  </si>
  <si>
    <t>James Harris</t>
  </si>
  <si>
    <t>Accounting</t>
  </si>
  <si>
    <t>Benjamin Martin</t>
  </si>
  <si>
    <t>Elijah Robinson</t>
  </si>
  <si>
    <t>Zoey Hayes</t>
  </si>
  <si>
    <t>Samuel Phillips</t>
  </si>
  <si>
    <t>Emily Williams</t>
  </si>
  <si>
    <t>Sofia Lewis</t>
  </si>
  <si>
    <t>Amelia Young</t>
  </si>
  <si>
    <t>Charlotte Wilson</t>
  </si>
  <si>
    <t>Jack Scott</t>
  </si>
  <si>
    <t>Noah Parker</t>
  </si>
  <si>
    <t>David Rodriguez</t>
  </si>
  <si>
    <t>Aria Nelson</t>
  </si>
  <si>
    <t>Ethan Carter</t>
  </si>
  <si>
    <t>Oliver Green</t>
  </si>
  <si>
    <t>Harper Jones</t>
  </si>
  <si>
    <t>David Martin</t>
  </si>
  <si>
    <t>Avery Green</t>
  </si>
  <si>
    <t>Aiden Wood</t>
  </si>
  <si>
    <t>Jackson Anderson</t>
  </si>
  <si>
    <t>Scarlett Lee</t>
  </si>
  <si>
    <t>Lucas Johnson</t>
  </si>
  <si>
    <t>Digital Marketing</t>
  </si>
  <si>
    <t>DM</t>
  </si>
  <si>
    <t>Madison Davis</t>
  </si>
  <si>
    <t>Massachusetts Institute of Technology (MIT), USA</t>
  </si>
  <si>
    <t>Nicholas Jones</t>
  </si>
  <si>
    <t>Evelyn Stewart</t>
  </si>
  <si>
    <t>Benjamin Richardson</t>
  </si>
  <si>
    <t>Charlotte Walker</t>
  </si>
  <si>
    <t>Samuel Scott</t>
  </si>
  <si>
    <t>William Rodriguez</t>
  </si>
  <si>
    <t>Emily Carter</t>
  </si>
  <si>
    <t>Alexander Moore</t>
  </si>
  <si>
    <t>Emma Wilson</t>
  </si>
  <si>
    <t>Mia Young</t>
  </si>
  <si>
    <t>Financial Services with Digital Finance</t>
  </si>
  <si>
    <t>Aria Evans</t>
  </si>
  <si>
    <t>Layla Phillips</t>
  </si>
  <si>
    <t>Matthew Lewis</t>
  </si>
  <si>
    <t>Noah Jenkins</t>
  </si>
  <si>
    <t>Camila Hayes</t>
  </si>
  <si>
    <t>Entrepreneurship &amp; Innovation</t>
  </si>
  <si>
    <t>Logan Turner</t>
  </si>
  <si>
    <t>Generic</t>
  </si>
  <si>
    <t>Lily Miller</t>
  </si>
  <si>
    <t>Mia Perez</t>
  </si>
  <si>
    <t>Zoey Rivera</t>
  </si>
  <si>
    <t>Banking and Financial Services</t>
  </si>
  <si>
    <t>Grace Cooper</t>
  </si>
  <si>
    <t>Chloe Williams</t>
  </si>
  <si>
    <t>Ella Bailey</t>
  </si>
  <si>
    <t>Harper Nelson</t>
  </si>
  <si>
    <t>Henry Baker</t>
  </si>
  <si>
    <t>Andrew Gonzalez</t>
  </si>
  <si>
    <t>Amelia Harris</t>
  </si>
  <si>
    <t>Abigail Robinson</t>
  </si>
  <si>
    <t>Harper Jackson</t>
  </si>
  <si>
    <t>Michael White</t>
  </si>
  <si>
    <t>Daniel Brown</t>
  </si>
  <si>
    <t>Elijah Thomas</t>
  </si>
  <si>
    <t>Liam Thompson</t>
  </si>
  <si>
    <t>Joseph Martinez</t>
  </si>
  <si>
    <t>James Taylor</t>
  </si>
  <si>
    <t>Ava Clark</t>
  </si>
  <si>
    <t>Gabriel Diaz</t>
  </si>
  <si>
    <t>Oliver Parker</t>
  </si>
  <si>
    <t>California Institute of Technology (Caltech), USA</t>
  </si>
  <si>
    <t>Brand Management</t>
  </si>
  <si>
    <t>Olivia Smith</t>
  </si>
  <si>
    <t>Ethan Adams</t>
  </si>
  <si>
    <t>Sofia Garcia</t>
  </si>
  <si>
    <t>Jack Reed</t>
  </si>
  <si>
    <t>Henry Gonzalez</t>
  </si>
  <si>
    <t>Jackson Johnson</t>
  </si>
  <si>
    <t>William Richardson</t>
  </si>
  <si>
    <t>Gabriel Wilson</t>
  </si>
  <si>
    <t>Imperial College London, UK</t>
  </si>
  <si>
    <t>Ava Walker</t>
  </si>
  <si>
    <t>Harper Bailey</t>
  </si>
  <si>
    <t>Alexander Clark</t>
  </si>
  <si>
    <t>Michael Evans</t>
  </si>
  <si>
    <t>Zoey Jenkins</t>
  </si>
  <si>
    <t>Camila Rivera</t>
  </si>
  <si>
    <t>Jack Garcia</t>
  </si>
  <si>
    <t>Joseph Parker</t>
  </si>
  <si>
    <t>Abigail Thomas</t>
  </si>
  <si>
    <t>Sophia Carter</t>
  </si>
  <si>
    <t>Layla Jackson</t>
  </si>
  <si>
    <t>Mia Smith</t>
  </si>
  <si>
    <t>Sofia Nelson</t>
  </si>
  <si>
    <t>Elijah Williams</t>
  </si>
  <si>
    <t>Charlotte Baker</t>
  </si>
  <si>
    <t>Benjamin Green</t>
  </si>
  <si>
    <t>Matthew Miller</t>
  </si>
  <si>
    <t>Ella Stewart</t>
  </si>
  <si>
    <t>Emily Moore</t>
  </si>
  <si>
    <t>Noah Martinez</t>
  </si>
  <si>
    <t>Grace Hall</t>
  </si>
  <si>
    <t>Logan Brown</t>
  </si>
  <si>
    <t>Amelia Jones</t>
  </si>
  <si>
    <t>Carter Wood</t>
  </si>
  <si>
    <t>Emma Reed</t>
  </si>
  <si>
    <t>Harper Diaz</t>
  </si>
  <si>
    <t>Daniel Lee</t>
  </si>
  <si>
    <t>David Adams</t>
  </si>
  <si>
    <t>James Scott</t>
  </si>
  <si>
    <t>Chloe Anderson</t>
  </si>
  <si>
    <t>Oliver Turner</t>
  </si>
  <si>
    <t>Olivia White</t>
  </si>
  <si>
    <t>Lucas Hayes</t>
  </si>
  <si>
    <t>Aria King</t>
  </si>
  <si>
    <t>Madison Harris</t>
  </si>
  <si>
    <t>Aiden Thompson</t>
  </si>
  <si>
    <t>Andrew Phillips</t>
  </si>
  <si>
    <t>Evelyn Robinson</t>
  </si>
  <si>
    <t>Avery Lewis</t>
  </si>
  <si>
    <t>Ethan Martin</t>
  </si>
  <si>
    <t>Nicholas Rodriguez</t>
  </si>
  <si>
    <t>Samuel Perez</t>
  </si>
  <si>
    <t>Emily Lee</t>
  </si>
  <si>
    <t>Access individual student information</t>
  </si>
  <si>
    <t>Select Name:</t>
  </si>
  <si>
    <t>Sr. No</t>
  </si>
  <si>
    <t>Program</t>
  </si>
  <si>
    <t>Specialization</t>
  </si>
  <si>
    <t>Gen Score</t>
  </si>
  <si>
    <t>Domain Score</t>
  </si>
  <si>
    <t>Exploratory Data Analysis</t>
  </si>
  <si>
    <t>click here to see analysis</t>
  </si>
  <si>
    <t>1. What is the count of universities in the data set?</t>
  </si>
  <si>
    <t>Count</t>
  </si>
  <si>
    <t>2. How many domains are we dealing with in this dataset?</t>
  </si>
  <si>
    <t>3. What is the most preferred specialization?</t>
  </si>
  <si>
    <t>4. What is the highest domain score and what domain has it?</t>
  </si>
  <si>
    <t>Score</t>
  </si>
  <si>
    <t>5. What is the lowest domain score and what domain has it?</t>
  </si>
  <si>
    <t>6. Who are the top 10 rankers and what are their domain?</t>
  </si>
  <si>
    <t>Spcecialization</t>
  </si>
  <si>
    <t>7. What domain is performing the best overall?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</si>
</sst>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color theme="3" tint="-0.249977111117893"/>
      <name val="Arial Rounded MT Bold"/>
      <family val="2"/>
    </font>
    <font>
      <b/>
      <sz val="24"/>
      <color theme="1"/>
      <name val="Calibri"/>
      <family val="2"/>
      <scheme val="minor"/>
    </font>
    <font>
      <b/>
      <sz val="10"/>
      <color rgb="FF454545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theme="8" tint="-0.499984740745262"/>
      </start>
      <end/>
      <top style="thin">
        <color theme="8" tint="-0.499984740745262"/>
      </top>
      <bottom style="thin">
        <color theme="8" tint="-0.499984740745262"/>
      </bottom>
      <diagonal/>
    </border>
    <border>
      <start/>
      <end style="thin">
        <color theme="8" tint="-0.499984740745262"/>
      </end>
      <top style="thin">
        <color theme="8" tint="-0.499984740745262"/>
      </top>
      <bottom style="thin">
        <color theme="8" tint="-0.499984740745262"/>
      </bottom>
      <diagonal/>
    </border>
    <border>
      <start/>
      <end/>
      <top style="thin">
        <color theme="8" tint="-0.499984740745262"/>
      </top>
      <bottom style="thin">
        <color theme="8" tint="-0.499984740745262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theme="8" tint="-0.499984740745262"/>
      </start>
      <end/>
      <top/>
      <bottom style="thin">
        <color theme="8" tint="-0.499984740745262"/>
      </bottom>
      <diagonal/>
    </border>
    <border>
      <start/>
      <end/>
      <top/>
      <bottom style="thin">
        <color theme="8" tint="-0.499984740745262"/>
      </bottom>
      <diagonal/>
    </border>
    <border>
      <start/>
      <end style="thin">
        <color theme="8" tint="-0.499984740745262"/>
      </end>
      <top/>
      <bottom style="thin">
        <color theme="8" tint="-0.499984740745262"/>
      </bottom>
      <diagonal/>
    </border>
    <border>
      <start/>
      <end/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/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42">
    <xf numFmtId="0" fontId="0" fillId="0" borderId="0" xfId="0"/>
    <xf numFmtId="0" fontId="19" fillId="0" borderId="10" xfId="0" applyFont="1" applyBorder="1"/>
    <xf numFmtId="164" fontId="18" fillId="34" borderId="12" xfId="0" applyNumberFormat="1" applyFont="1" applyFill="1" applyBorder="1"/>
    <xf numFmtId="0" fontId="22" fillId="35" borderId="11" xfId="0" applyFont="1" applyFill="1" applyBorder="1"/>
    <xf numFmtId="0" fontId="22" fillId="37" borderId="11" xfId="0" applyFont="1" applyFill="1" applyBorder="1"/>
    <xf numFmtId="0" fontId="22" fillId="36" borderId="12" xfId="0" applyFont="1" applyFill="1" applyBorder="1" applyAlignment="1">
      <alignment horizontal="left"/>
    </xf>
    <xf numFmtId="0" fontId="22" fillId="35" borderId="12" xfId="0" applyFont="1" applyFill="1" applyBorder="1" applyAlignment="1">
      <alignment horizontal="left"/>
    </xf>
    <xf numFmtId="0" fontId="22" fillId="37" borderId="12" xfId="0" applyFont="1" applyFill="1" applyBorder="1" applyAlignment="1">
      <alignment horizontal="left"/>
    </xf>
    <xf numFmtId="0" fontId="22" fillId="34" borderId="11" xfId="0" applyFont="1" applyFill="1" applyBorder="1"/>
    <xf numFmtId="0" fontId="19" fillId="0" borderId="14" xfId="0" applyFont="1" applyBorder="1"/>
    <xf numFmtId="0" fontId="19" fillId="0" borderId="15" xfId="0" applyFont="1" applyBorder="1"/>
    <xf numFmtId="0" fontId="21" fillId="33" borderId="16" xfId="0" applyFont="1" applyFill="1" applyBorder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left" vertical="center" wrapText="1" indent="1" shrinkToFit="1"/>
    </xf>
    <xf numFmtId="0" fontId="20" fillId="33" borderId="17" xfId="0" applyFont="1" applyFill="1" applyBorder="1" applyAlignment="1">
      <alignment horizontal="center" vertical="center" wrapText="1" shrinkToFit="1"/>
    </xf>
    <xf numFmtId="0" fontId="21" fillId="33" borderId="17" xfId="0" applyFont="1" applyFill="1" applyBorder="1" applyAlignment="1">
      <alignment horizontal="center" vertical="center" shrinkToFit="1"/>
    </xf>
    <xf numFmtId="0" fontId="21" fillId="33" borderId="18" xfId="0" applyFont="1" applyFill="1" applyBorder="1" applyAlignment="1">
      <alignment horizontal="center" vertical="center"/>
    </xf>
    <xf numFmtId="0" fontId="19" fillId="0" borderId="19" xfId="0" applyFont="1" applyBorder="1"/>
    <xf numFmtId="0" fontId="19" fillId="0" borderId="20" xfId="0" applyFont="1" applyBorder="1"/>
    <xf numFmtId="0" fontId="19" fillId="0" borderId="21" xfId="0" applyFont="1" applyBorder="1"/>
    <xf numFmtId="0" fontId="22" fillId="36" borderId="24" xfId="0" applyFont="1" applyFill="1" applyBorder="1" applyAlignment="1">
      <alignment horizontal="left"/>
    </xf>
    <xf numFmtId="0" fontId="0" fillId="40" borderId="0" xfId="0" applyFill="1"/>
    <xf numFmtId="0" fontId="16" fillId="41" borderId="0" xfId="0" applyFont="1" applyFill="1"/>
    <xf numFmtId="0" fontId="16" fillId="40" borderId="25" xfId="0" applyFont="1" applyFill="1" applyBorder="1"/>
    <xf numFmtId="0" fontId="25" fillId="41" borderId="0" xfId="0" applyFont="1" applyFill="1"/>
    <xf numFmtId="0" fontId="26" fillId="41" borderId="0" xfId="0" applyFont="1" applyFill="1"/>
    <xf numFmtId="0" fontId="16" fillId="0" borderId="0" xfId="0" applyFont="1" applyAlignment="1">
      <alignment horizontal="center" vertical="center"/>
    </xf>
    <xf numFmtId="0" fontId="27" fillId="39" borderId="26" xfId="42" applyFill="1" applyBorder="1"/>
    <xf numFmtId="0" fontId="23" fillId="33" borderId="27" xfId="0" applyFont="1" applyFill="1" applyBorder="1" applyAlignment="1">
      <alignment horizontal="center" vertical="center"/>
    </xf>
    <xf numFmtId="0" fontId="23" fillId="33" borderId="28" xfId="0" applyFont="1" applyFill="1" applyBorder="1" applyAlignment="1">
      <alignment horizontal="center" vertical="center"/>
    </xf>
    <xf numFmtId="0" fontId="23" fillId="33" borderId="29" xfId="0" applyFont="1" applyFill="1" applyBorder="1" applyAlignment="1">
      <alignment horizontal="center" vertical="center"/>
    </xf>
    <xf numFmtId="0" fontId="23" fillId="33" borderId="30" xfId="0" applyFont="1" applyFill="1" applyBorder="1" applyAlignment="1">
      <alignment horizontal="center" vertical="center"/>
    </xf>
    <xf numFmtId="0" fontId="23" fillId="33" borderId="31" xfId="0" applyFont="1" applyFill="1" applyBorder="1" applyAlignment="1">
      <alignment horizontal="center" vertical="center"/>
    </xf>
    <xf numFmtId="0" fontId="23" fillId="33" borderId="32" xfId="0" applyFont="1" applyFill="1" applyBorder="1" applyAlignment="1">
      <alignment horizontal="center" vertical="center"/>
    </xf>
    <xf numFmtId="0" fontId="22" fillId="36" borderId="11" xfId="0" applyFont="1" applyFill="1" applyBorder="1" applyAlignment="1">
      <alignment horizontal="left"/>
    </xf>
    <xf numFmtId="0" fontId="22" fillId="36" borderId="13" xfId="0" applyFont="1" applyFill="1" applyBorder="1" applyAlignment="1">
      <alignment horizontal="left"/>
    </xf>
    <xf numFmtId="0" fontId="0" fillId="40" borderId="0" xfId="0" applyFill="1" applyAlignment="1">
      <alignment horizontal="left"/>
    </xf>
    <xf numFmtId="0" fontId="25" fillId="41" borderId="0" xfId="0" applyFont="1" applyFill="1" applyAlignment="1">
      <alignment horizontal="center" vertical="center"/>
    </xf>
    <xf numFmtId="0" fontId="22" fillId="36" borderId="22" xfId="0" applyFont="1" applyFill="1" applyBorder="1" applyAlignment="1">
      <alignment horizontal="left"/>
    </xf>
    <xf numFmtId="0" fontId="22" fillId="36" borderId="23" xfId="0" applyFont="1" applyFill="1" applyBorder="1" applyAlignment="1">
      <alignment horizontal="left"/>
    </xf>
    <xf numFmtId="0" fontId="24" fillId="38" borderId="0" xfId="0" applyFont="1" applyFill="1" applyAlignment="1">
      <alignment horizontal="center" vertical="center"/>
    </xf>
    <xf numFmtId="0" fontId="16" fillId="42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36F428E-9EC1-41AF-AC44-737727D28529}" name="MainTable" displayName="MainTable" ref="B8:M159" totalsRowShown="0" dataDxfId="30" headerRowBorderDxfId="31" tableBorderDxfId="29" totalsRowBorderDxfId="28">
  <autoFilter ref="B8:M159" xr:uid="{73E60F0A-8134-E84D-A978-5DC6812BE04D}"/>
  <tableColumns count="12">
    <tableColumn id="1" xr3:uid="{D75EF298-F5A3-4878-9044-70A04353C633}" name="Sr. no." dataDxfId="27"/>
    <tableColumn id="2" xr3:uid="{09672AA6-13CE-4E7F-8D9A-36C24A431094}" name="Name" dataDxfId="26"/>
    <tableColumn id="3" xr3:uid="{01BC1046-F7F7-43B6-AE8E-C2D71070FD0E}" name="University" dataDxfId="25"/>
    <tableColumn id="4" xr3:uid="{55F456A5-3651-4685-B9ED-2B43531C132A}" name="Program Name" dataDxfId="24"/>
    <tableColumn id="5" xr3:uid="{516CF9F9-7E0A-46C6-BED4-46EC256415AF}" name="Specialisation" dataDxfId="23"/>
    <tableColumn id="6" xr3:uid="{B0282D3A-CFE1-44F9-A079-D0DB16F037E8}" name="Semester" dataDxfId="22"/>
    <tableColumn id="7" xr3:uid="{E2652DCA-D2E3-4072-A2AA-5A3B556C9C25}" name="Domain" dataDxfId="21"/>
    <tableColumn id="8" xr3:uid="{5C6F5AE2-5861-4540-A2A2-7B68DCE4C721}" name="General Management Score (out ouf 50)" dataDxfId="20"/>
    <tableColumn id="9" xr3:uid="{85BEC65B-CA21-4B0A-8CEC-A14719834949}" name="Domain Specific Score (out of 50)" dataDxfId="19"/>
    <tableColumn id="10" xr3:uid="{9045BC1B-D619-442D-9DAB-98EB41A5AB3C}" name="Total Score" dataDxfId="18"/>
    <tableColumn id="11" xr3:uid="{73F9CDF7-E375-4566-BD0D-4193C48FFC5E}" name="Rank" dataDxfId="17"/>
    <tableColumn id="12" xr3:uid="{E6CF7B5B-FB48-40AF-B90F-4D94B2B4D023}" name="Percentile" dataDxfId="16"/>
  </tableColumns>
  <tableStyleInfo name="TableStyleLight13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1EAE7984-1294-4F39-BC96-A82EF76E4F6E}" name="MainTable3" displayName="MainTable3" ref="B14:M165" totalsRowShown="0" dataDxfId="14" headerRowBorderDxfId="15" tableBorderDxfId="13" totalsRowBorderDxfId="12">
  <autoFilter ref="B14:M165" xr:uid="{73E60F0A-8134-E84D-A978-5DC6812BE04D}"/>
  <tableColumns count="12">
    <tableColumn id="1" xr3:uid="{298975F2-2DE8-4DF1-9DC8-9761D8295182}" name="Sr. no." dataDxfId="11"/>
    <tableColumn id="2" xr3:uid="{62284704-5A13-44B5-9EC3-3EF25679663F}" name="Name" dataDxfId="10"/>
    <tableColumn id="3" xr3:uid="{FF24131F-F26E-48C9-9815-39C55023D933}" name="University" dataDxfId="9"/>
    <tableColumn id="4" xr3:uid="{12AB230F-073A-4A11-BAE4-2BAC4889AF1F}" name="Program Name" dataDxfId="8"/>
    <tableColumn id="5" xr3:uid="{949E37EE-F132-4C3D-BF9B-25C09931BAEF}" name="Specialisation" dataDxfId="7"/>
    <tableColumn id="6" xr3:uid="{46AB67A7-59C6-4606-923A-2638D6185343}" name="Semester" dataDxfId="6"/>
    <tableColumn id="7" xr3:uid="{8B32045B-7025-4F6E-9CD4-7DB23A9DF48A}" name="Domain" dataDxfId="5"/>
    <tableColumn id="8" xr3:uid="{AE9B1E8A-0BE4-4B90-A935-9CB07BC4C44C}" name="General Management Score (out ouf 50)" dataDxfId="4"/>
    <tableColumn id="9" xr3:uid="{0C7DF953-06DF-4CEC-BEC3-282FBC9ECE0E}" name="Domain Specific Score (out of 50)" dataDxfId="3"/>
    <tableColumn id="10" xr3:uid="{53B682F6-C25C-48CA-964C-2C0F17C273A4}" name="Total Score" dataDxfId="2"/>
    <tableColumn id="11" xr3:uid="{2DF53B88-A462-419B-ADA7-C1F59CFB90F2}" name="Rank" dataDxfId="1"/>
    <tableColumn id="12" xr3:uid="{62DAA827-A9B1-4709-B452-2D2CDBBADD79}" name="Percentile" dataDxfId="0"/>
  </tableColumns>
  <tableStyleInfo name="TableStyleLight13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B1:M159"/>
  <sheetViews>
    <sheetView topLeftCell="B1" zoomScale="64" zoomScaleNormal="50" workbookViewId="0">
      <selection activeCell="E4" sqref="E4"/>
    </sheetView>
  </sheetViews>
  <sheetFormatPr baseColWidth="10" defaultColWidth="11" defaultRowHeight="16"/>
  <cols>
    <col min="1" max="1" width="2" customWidth="1"/>
    <col min="2" max="2" width="12.5" bestFit="1" customWidth="1"/>
    <col min="3" max="3" width="32.83203125" bestFit="1" customWidth="1"/>
    <col min="4" max="4" width="43" customWidth="1"/>
    <col min="5" max="5" width="25.33203125" customWidth="1"/>
    <col min="6" max="6" width="48.1640625" bestFit="1" customWidth="1"/>
    <col min="7" max="7" width="20.33203125" bestFit="1" customWidth="1"/>
    <col min="8" max="8" width="27.6640625" bestFit="1" customWidth="1"/>
    <col min="9" max="9" width="27.5" customWidth="1"/>
    <col min="10" max="10" width="28.83203125" customWidth="1"/>
    <col min="11" max="11" width="21.33203125" customWidth="1"/>
    <col min="12" max="12" width="13.1640625" customWidth="1"/>
    <col min="13" max="13" width="17.6640625" bestFit="1" customWidth="1"/>
  </cols>
  <sheetData>
    <row r="1" spans="2:13" ht="10" customHeight="1"/>
    <row r="2" spans="2:13" ht="34" customHeight="1">
      <c r="B2" s="28" t="s">
        <v>0</v>
      </c>
      <c r="C2" s="29"/>
      <c r="D2" s="30"/>
      <c r="G2" s="8" t="s">
        <v>1</v>
      </c>
      <c r="H2" s="2" t="d">
        <f ca="1">TODAY()</f>
        <v>2024-05-20</v>
      </c>
    </row>
    <row r="3" spans="2:13">
      <c r="B3" s="31"/>
      <c r="C3" s="32"/>
      <c r="D3" s="33"/>
    </row>
    <row r="5" spans="2:13" ht="21">
      <c r="B5" s="34" t="s">
        <v>2</v>
      </c>
      <c r="C5" s="35"/>
      <c r="D5" s="5">
        <f>COUNT(B9:B159)</f>
        <v>151</v>
      </c>
      <c r="E5" s="3" t="s">
        <v>3</v>
      </c>
      <c r="F5" s="6">
        <f>ROUNDUP((COUNTIFS(K9:K159,"&gt;33")/ COUNT(K9:K159)) * 100, 2)</f>
        <v>91.4</v>
      </c>
      <c r="G5" s="4" t="s">
        <v>4</v>
      </c>
      <c r="H5" s="7">
        <f>ROUND(AVERAGE(K9:K159), 2)</f>
        <v>71.63</v>
      </c>
    </row>
    <row r="8" spans="2:13" ht="43" customHeight="1">
      <c r="B8" s="11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3" t="s">
        <v>12</v>
      </c>
      <c r="J8" s="14" t="s">
        <v>13</v>
      </c>
      <c r="K8" s="15" t="s">
        <v>14</v>
      </c>
      <c r="L8" s="12" t="s">
        <v>15</v>
      </c>
      <c r="M8" s="16" t="s">
        <v>16</v>
      </c>
    </row>
    <row r="9" spans="2:13" ht="21" customHeight="1">
      <c r="B9" s="9">
        <v>0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>
        <v>50</v>
      </c>
      <c r="J9" s="1">
        <v>50</v>
      </c>
      <c r="K9" s="1">
        <v>100</v>
      </c>
      <c r="L9" s="1">
        <v>1</v>
      </c>
      <c r="M9" s="10">
        <v>1</v>
      </c>
    </row>
    <row r="10" spans="2:13" ht="19">
      <c r="B10" s="9">
        <v>1</v>
      </c>
      <c r="C10" s="1" t="s">
        <v>23</v>
      </c>
      <c r="D10" s="1" t="s">
        <v>18</v>
      </c>
      <c r="E10" s="1" t="s">
        <v>19</v>
      </c>
      <c r="F10" s="1" t="s">
        <v>24</v>
      </c>
      <c r="G10" s="1" t="s">
        <v>21</v>
      </c>
      <c r="H10" s="1" t="s">
        <v>22</v>
      </c>
      <c r="I10" s="1">
        <v>50</v>
      </c>
      <c r="J10" s="1">
        <v>50</v>
      </c>
      <c r="K10" s="1">
        <v>100</v>
      </c>
      <c r="L10" s="1">
        <v>2</v>
      </c>
      <c r="M10" s="10">
        <v>0.99337748299999995</v>
      </c>
    </row>
    <row r="11" spans="2:13" ht="19">
      <c r="B11" s="9">
        <v>2</v>
      </c>
      <c r="C11" s="1" t="s">
        <v>25</v>
      </c>
      <c r="D11" s="1" t="s">
        <v>26</v>
      </c>
      <c r="E11" s="1" t="s">
        <v>19</v>
      </c>
      <c r="F11" s="1" t="s">
        <v>27</v>
      </c>
      <c r="G11" s="1" t="s">
        <v>21</v>
      </c>
      <c r="H11" s="1" t="s">
        <v>28</v>
      </c>
      <c r="I11" s="1">
        <v>50</v>
      </c>
      <c r="J11" s="1">
        <v>50</v>
      </c>
      <c r="K11" s="1">
        <v>100</v>
      </c>
      <c r="L11" s="1">
        <v>3</v>
      </c>
      <c r="M11" s="10">
        <v>0.98675496699999998</v>
      </c>
    </row>
    <row r="12" spans="2:13" ht="19">
      <c r="B12" s="9">
        <v>3</v>
      </c>
      <c r="C12" s="1" t="s">
        <v>29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>
        <v>49</v>
      </c>
      <c r="J12" s="1">
        <v>50</v>
      </c>
      <c r="K12" s="1">
        <v>99</v>
      </c>
      <c r="L12" s="1">
        <v>4</v>
      </c>
      <c r="M12" s="10">
        <v>0.98013245000000004</v>
      </c>
    </row>
    <row r="13" spans="2:13" ht="19">
      <c r="B13" s="9">
        <v>4</v>
      </c>
      <c r="C13" s="1" t="s">
        <v>30</v>
      </c>
      <c r="D13" s="1" t="s">
        <v>26</v>
      </c>
      <c r="E13" s="1" t="s">
        <v>31</v>
      </c>
      <c r="F13" s="1" t="s">
        <v>32</v>
      </c>
      <c r="G13" s="1" t="s">
        <v>33</v>
      </c>
      <c r="H13" s="1" t="s">
        <v>34</v>
      </c>
      <c r="I13" s="1">
        <v>50</v>
      </c>
      <c r="J13" s="1">
        <v>49</v>
      </c>
      <c r="K13" s="1">
        <v>99</v>
      </c>
      <c r="L13" s="1">
        <v>5</v>
      </c>
      <c r="M13" s="10">
        <v>0.97350993399999997</v>
      </c>
    </row>
    <row r="14" spans="2:13" ht="19">
      <c r="B14" s="9">
        <v>5</v>
      </c>
      <c r="C14" s="1" t="s">
        <v>35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>
        <v>50</v>
      </c>
      <c r="J14" s="1">
        <v>48</v>
      </c>
      <c r="K14" s="1">
        <v>98</v>
      </c>
      <c r="L14" s="1">
        <v>6</v>
      </c>
      <c r="M14" s="10">
        <v>0.96688741700000003</v>
      </c>
    </row>
    <row r="15" spans="2:13" ht="19">
      <c r="B15" s="9">
        <v>6</v>
      </c>
      <c r="C15" s="1" t="s">
        <v>36</v>
      </c>
      <c r="D15" s="1" t="s">
        <v>26</v>
      </c>
      <c r="E15" s="1" t="s">
        <v>31</v>
      </c>
      <c r="F15" s="1" t="s">
        <v>32</v>
      </c>
      <c r="G15" s="1" t="s">
        <v>33</v>
      </c>
      <c r="H15" s="1" t="s">
        <v>34</v>
      </c>
      <c r="I15" s="1">
        <v>49</v>
      </c>
      <c r="J15" s="1">
        <v>49</v>
      </c>
      <c r="K15" s="1">
        <v>98</v>
      </c>
      <c r="L15" s="1">
        <v>7</v>
      </c>
      <c r="M15" s="10">
        <v>0.96026490099999995</v>
      </c>
    </row>
    <row r="16" spans="2:13" ht="19">
      <c r="B16" s="9">
        <v>7</v>
      </c>
      <c r="C16" s="1" t="s">
        <v>37</v>
      </c>
      <c r="D16" s="1" t="s">
        <v>18</v>
      </c>
      <c r="E16" s="1" t="s">
        <v>38</v>
      </c>
      <c r="F16" s="1" t="s">
        <v>32</v>
      </c>
      <c r="G16" s="1" t="s">
        <v>21</v>
      </c>
      <c r="H16" s="1" t="s">
        <v>34</v>
      </c>
      <c r="I16" s="1">
        <v>50</v>
      </c>
      <c r="J16" s="1">
        <v>47</v>
      </c>
      <c r="K16" s="1">
        <v>97</v>
      </c>
      <c r="L16" s="1">
        <v>8</v>
      </c>
      <c r="M16" s="10">
        <v>0.95364238400000001</v>
      </c>
    </row>
    <row r="17" spans="2:13" ht="19">
      <c r="B17" s="9">
        <v>8</v>
      </c>
      <c r="C17" s="1" t="s">
        <v>39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>
        <v>50</v>
      </c>
      <c r="J17" s="1">
        <v>47</v>
      </c>
      <c r="K17" s="1">
        <v>97</v>
      </c>
      <c r="L17" s="1">
        <v>9</v>
      </c>
      <c r="M17" s="10">
        <v>0.94701986800000004</v>
      </c>
    </row>
    <row r="18" spans="2:13" ht="19">
      <c r="B18" s="9">
        <v>9</v>
      </c>
      <c r="C18" s="1" t="s">
        <v>40</v>
      </c>
      <c r="D18" s="1" t="s">
        <v>26</v>
      </c>
      <c r="E18" s="1" t="s">
        <v>31</v>
      </c>
      <c r="F18" s="1" t="s">
        <v>32</v>
      </c>
      <c r="G18" s="1" t="s">
        <v>33</v>
      </c>
      <c r="H18" s="1" t="s">
        <v>34</v>
      </c>
      <c r="I18" s="1">
        <v>49</v>
      </c>
      <c r="J18" s="1">
        <v>48</v>
      </c>
      <c r="K18" s="1">
        <v>97</v>
      </c>
      <c r="L18" s="1">
        <v>10</v>
      </c>
      <c r="M18" s="10">
        <v>0.94039735099999999</v>
      </c>
    </row>
    <row r="19" spans="2:13" ht="19">
      <c r="B19" s="9">
        <v>10</v>
      </c>
      <c r="C19" s="1" t="s">
        <v>41</v>
      </c>
      <c r="D19" s="1" t="s">
        <v>18</v>
      </c>
      <c r="E19" s="1" t="s">
        <v>38</v>
      </c>
      <c r="F19" s="1" t="s">
        <v>42</v>
      </c>
      <c r="G19" s="1" t="s">
        <v>21</v>
      </c>
      <c r="H19" s="1" t="s">
        <v>28</v>
      </c>
      <c r="I19" s="1">
        <v>47</v>
      </c>
      <c r="J19" s="1">
        <v>50</v>
      </c>
      <c r="K19" s="1">
        <v>97</v>
      </c>
      <c r="L19" s="1">
        <v>11</v>
      </c>
      <c r="M19" s="10">
        <v>0.93377483400000005</v>
      </c>
    </row>
    <row r="20" spans="2:13" ht="19">
      <c r="B20" s="9">
        <v>11</v>
      </c>
      <c r="C20" s="1" t="s">
        <v>43</v>
      </c>
      <c r="D20" s="1" t="s">
        <v>26</v>
      </c>
      <c r="E20" s="1" t="s">
        <v>31</v>
      </c>
      <c r="F20" s="1" t="s">
        <v>32</v>
      </c>
      <c r="G20" s="1" t="s">
        <v>33</v>
      </c>
      <c r="H20" s="1" t="s">
        <v>34</v>
      </c>
      <c r="I20" s="1">
        <v>50</v>
      </c>
      <c r="J20" s="1">
        <v>47</v>
      </c>
      <c r="K20" s="1">
        <v>97</v>
      </c>
      <c r="L20" s="1">
        <v>12</v>
      </c>
      <c r="M20" s="10">
        <v>0.92715231799999998</v>
      </c>
    </row>
    <row r="21" spans="2:13" ht="19">
      <c r="B21" s="9">
        <v>12</v>
      </c>
      <c r="C21" s="1" t="s">
        <v>44</v>
      </c>
      <c r="D21" s="1" t="s">
        <v>26</v>
      </c>
      <c r="E21" s="1" t="s">
        <v>19</v>
      </c>
      <c r="F21" s="1" t="s">
        <v>45</v>
      </c>
      <c r="G21" s="1" t="s">
        <v>21</v>
      </c>
      <c r="H21" s="1" t="s">
        <v>28</v>
      </c>
      <c r="I21" s="1">
        <v>50</v>
      </c>
      <c r="J21" s="1">
        <v>47</v>
      </c>
      <c r="K21" s="1">
        <v>97</v>
      </c>
      <c r="L21" s="1">
        <v>13</v>
      </c>
      <c r="M21" s="10">
        <v>0.92052980100000004</v>
      </c>
    </row>
    <row r="22" spans="2:13" ht="19">
      <c r="B22" s="9">
        <v>13</v>
      </c>
      <c r="C22" s="1" t="s">
        <v>46</v>
      </c>
      <c r="D22" s="1" t="s">
        <v>47</v>
      </c>
      <c r="E22" s="1" t="s">
        <v>48</v>
      </c>
      <c r="F22" s="1" t="s">
        <v>24</v>
      </c>
      <c r="G22" s="1" t="s">
        <v>49</v>
      </c>
      <c r="H22" s="1" t="s">
        <v>22</v>
      </c>
      <c r="I22" s="1">
        <v>49</v>
      </c>
      <c r="J22" s="1">
        <v>47</v>
      </c>
      <c r="K22" s="1">
        <v>96</v>
      </c>
      <c r="L22" s="1">
        <v>14</v>
      </c>
      <c r="M22" s="10">
        <v>0.91390728499999996</v>
      </c>
    </row>
    <row r="23" spans="2:13" ht="19">
      <c r="B23" s="9">
        <v>14</v>
      </c>
      <c r="C23" s="1" t="s">
        <v>50</v>
      </c>
      <c r="D23" s="1" t="s">
        <v>26</v>
      </c>
      <c r="E23" s="1" t="s">
        <v>31</v>
      </c>
      <c r="F23" s="1" t="s">
        <v>32</v>
      </c>
      <c r="G23" s="1" t="s">
        <v>33</v>
      </c>
      <c r="H23" s="1" t="s">
        <v>51</v>
      </c>
      <c r="I23" s="1">
        <v>47</v>
      </c>
      <c r="J23" s="1">
        <v>48</v>
      </c>
      <c r="K23" s="1">
        <v>95</v>
      </c>
      <c r="L23" s="1">
        <v>15</v>
      </c>
      <c r="M23" s="10">
        <v>0.90728476800000002</v>
      </c>
    </row>
    <row r="24" spans="2:13" ht="19">
      <c r="B24" s="9">
        <v>15</v>
      </c>
      <c r="C24" s="1" t="s">
        <v>52</v>
      </c>
      <c r="D24" s="1" t="s">
        <v>26</v>
      </c>
      <c r="E24" s="1" t="s">
        <v>31</v>
      </c>
      <c r="F24" s="1" t="s">
        <v>32</v>
      </c>
      <c r="G24" s="1" t="s">
        <v>33</v>
      </c>
      <c r="H24" s="1" t="s">
        <v>34</v>
      </c>
      <c r="I24" s="1">
        <v>49</v>
      </c>
      <c r="J24" s="1">
        <v>46</v>
      </c>
      <c r="K24" s="1">
        <v>95</v>
      </c>
      <c r="L24" s="1">
        <v>16</v>
      </c>
      <c r="M24" s="10">
        <v>0.90066225200000005</v>
      </c>
    </row>
    <row r="25" spans="2:13" ht="19">
      <c r="B25" s="9">
        <v>16</v>
      </c>
      <c r="C25" s="1" t="s">
        <v>53</v>
      </c>
      <c r="D25" s="1" t="s">
        <v>54</v>
      </c>
      <c r="E25" s="1" t="s">
        <v>31</v>
      </c>
      <c r="F25" s="1" t="s">
        <v>45</v>
      </c>
      <c r="G25" s="1" t="s">
        <v>21</v>
      </c>
      <c r="H25" s="1" t="s">
        <v>28</v>
      </c>
      <c r="I25" s="1">
        <v>48</v>
      </c>
      <c r="J25" s="1">
        <v>47</v>
      </c>
      <c r="K25" s="1">
        <v>95</v>
      </c>
      <c r="L25" s="1">
        <v>17</v>
      </c>
      <c r="M25" s="10">
        <v>0.894039735</v>
      </c>
    </row>
    <row r="26" spans="2:13" ht="19">
      <c r="B26" s="9">
        <v>17</v>
      </c>
      <c r="C26" s="1" t="s">
        <v>55</v>
      </c>
      <c r="D26" s="1" t="s">
        <v>47</v>
      </c>
      <c r="E26" s="1" t="s">
        <v>48</v>
      </c>
      <c r="F26" s="1" t="s">
        <v>24</v>
      </c>
      <c r="G26" s="1" t="s">
        <v>49</v>
      </c>
      <c r="H26" s="1" t="s">
        <v>22</v>
      </c>
      <c r="I26" s="1">
        <v>48</v>
      </c>
      <c r="J26" s="1">
        <v>47</v>
      </c>
      <c r="K26" s="1">
        <v>95</v>
      </c>
      <c r="L26" s="1">
        <v>18</v>
      </c>
      <c r="M26" s="10">
        <v>0.88741721900000003</v>
      </c>
    </row>
    <row r="27" spans="2:13" ht="19">
      <c r="B27" s="9">
        <v>18</v>
      </c>
      <c r="C27" s="1" t="s">
        <v>56</v>
      </c>
      <c r="D27" s="1" t="s">
        <v>26</v>
      </c>
      <c r="E27" s="1" t="s">
        <v>19</v>
      </c>
      <c r="F27" s="1" t="s">
        <v>45</v>
      </c>
      <c r="G27" s="1" t="s">
        <v>21</v>
      </c>
      <c r="H27" s="1" t="s">
        <v>28</v>
      </c>
      <c r="I27" s="1">
        <v>48</v>
      </c>
      <c r="J27" s="1">
        <v>46</v>
      </c>
      <c r="K27" s="1">
        <v>94</v>
      </c>
      <c r="L27" s="1">
        <v>19</v>
      </c>
      <c r="M27" s="10">
        <v>0.88079470199999998</v>
      </c>
    </row>
    <row r="28" spans="2:13" ht="19">
      <c r="B28" s="9">
        <v>19</v>
      </c>
      <c r="C28" s="1" t="s">
        <v>57</v>
      </c>
      <c r="D28" s="1" t="s">
        <v>26</v>
      </c>
      <c r="E28" s="1" t="s">
        <v>31</v>
      </c>
      <c r="F28" s="1" t="s">
        <v>58</v>
      </c>
      <c r="G28" s="1" t="s">
        <v>33</v>
      </c>
      <c r="H28" s="1" t="s">
        <v>59</v>
      </c>
      <c r="I28" s="1">
        <v>49</v>
      </c>
      <c r="J28" s="1">
        <v>43</v>
      </c>
      <c r="K28" s="1">
        <v>92</v>
      </c>
      <c r="L28" s="1">
        <v>20</v>
      </c>
      <c r="M28" s="10">
        <v>0.87417218500000005</v>
      </c>
    </row>
    <row r="29" spans="2:13" ht="19">
      <c r="B29" s="9">
        <v>20</v>
      </c>
      <c r="C29" s="1" t="s">
        <v>60</v>
      </c>
      <c r="D29" s="1" t="s">
        <v>26</v>
      </c>
      <c r="E29" s="1" t="s">
        <v>31</v>
      </c>
      <c r="F29" s="1" t="s">
        <v>58</v>
      </c>
      <c r="G29" s="1" t="s">
        <v>33</v>
      </c>
      <c r="H29" s="1" t="s">
        <v>59</v>
      </c>
      <c r="I29" s="1">
        <v>49</v>
      </c>
      <c r="J29" s="1">
        <v>43</v>
      </c>
      <c r="K29" s="1">
        <v>92</v>
      </c>
      <c r="L29" s="1">
        <v>21</v>
      </c>
      <c r="M29" s="10">
        <v>0.86754966899999997</v>
      </c>
    </row>
    <row r="30" spans="2:13" ht="19">
      <c r="B30" s="9">
        <v>21</v>
      </c>
      <c r="C30" s="1" t="s">
        <v>61</v>
      </c>
      <c r="D30" s="1" t="s">
        <v>18</v>
      </c>
      <c r="E30" s="1" t="s">
        <v>38</v>
      </c>
      <c r="F30" s="1" t="s">
        <v>32</v>
      </c>
      <c r="G30" s="1" t="s">
        <v>21</v>
      </c>
      <c r="H30" s="1" t="s">
        <v>34</v>
      </c>
      <c r="I30" s="1">
        <v>49</v>
      </c>
      <c r="J30" s="1">
        <v>43</v>
      </c>
      <c r="K30" s="1">
        <v>92</v>
      </c>
      <c r="L30" s="1">
        <v>22</v>
      </c>
      <c r="M30" s="10">
        <v>0.86092715200000003</v>
      </c>
    </row>
    <row r="31" spans="2:13" ht="19">
      <c r="B31" s="9">
        <v>22</v>
      </c>
      <c r="C31" s="1" t="s">
        <v>62</v>
      </c>
      <c r="D31" s="1" t="s">
        <v>18</v>
      </c>
      <c r="E31" s="1" t="s">
        <v>38</v>
      </c>
      <c r="F31" s="1" t="s">
        <v>32</v>
      </c>
      <c r="G31" s="1" t="s">
        <v>21</v>
      </c>
      <c r="H31" s="1" t="s">
        <v>34</v>
      </c>
      <c r="I31" s="1">
        <v>49</v>
      </c>
      <c r="J31" s="1">
        <v>43</v>
      </c>
      <c r="K31" s="1">
        <v>92</v>
      </c>
      <c r="L31" s="1">
        <v>23</v>
      </c>
      <c r="M31" s="10">
        <v>0.85430463599999995</v>
      </c>
    </row>
    <row r="32" spans="2:13" ht="19">
      <c r="B32" s="9">
        <v>23</v>
      </c>
      <c r="C32" s="1" t="s">
        <v>63</v>
      </c>
      <c r="D32" s="1" t="s">
        <v>26</v>
      </c>
      <c r="E32" s="1" t="s">
        <v>31</v>
      </c>
      <c r="F32" s="1" t="s">
        <v>32</v>
      </c>
      <c r="G32" s="1" t="s">
        <v>33</v>
      </c>
      <c r="H32" s="1" t="s">
        <v>34</v>
      </c>
      <c r="I32" s="1">
        <v>49</v>
      </c>
      <c r="J32" s="1">
        <v>43</v>
      </c>
      <c r="K32" s="1">
        <v>92</v>
      </c>
      <c r="L32" s="1">
        <v>24</v>
      </c>
      <c r="M32" s="10">
        <v>0.84768211900000001</v>
      </c>
    </row>
    <row r="33" spans="2:13" ht="19">
      <c r="B33" s="9">
        <v>24</v>
      </c>
      <c r="C33" s="1" t="s">
        <v>64</v>
      </c>
      <c r="D33" s="1" t="s">
        <v>18</v>
      </c>
      <c r="E33" s="1" t="s">
        <v>38</v>
      </c>
      <c r="F33" s="1" t="s">
        <v>32</v>
      </c>
      <c r="G33" s="1" t="s">
        <v>21</v>
      </c>
      <c r="H33" s="1" t="s">
        <v>34</v>
      </c>
      <c r="I33" s="1">
        <v>45</v>
      </c>
      <c r="J33" s="1">
        <v>47</v>
      </c>
      <c r="K33" s="1">
        <v>92</v>
      </c>
      <c r="L33" s="1">
        <v>25</v>
      </c>
      <c r="M33" s="10">
        <v>0.84105960300000004</v>
      </c>
    </row>
    <row r="34" spans="2:13" ht="19">
      <c r="B34" s="9">
        <v>25</v>
      </c>
      <c r="C34" s="1" t="s">
        <v>65</v>
      </c>
      <c r="D34" s="1" t="s">
        <v>26</v>
      </c>
      <c r="E34" s="1" t="s">
        <v>19</v>
      </c>
      <c r="F34" s="1" t="s">
        <v>45</v>
      </c>
      <c r="G34" s="1" t="s">
        <v>21</v>
      </c>
      <c r="H34" s="1" t="s">
        <v>28</v>
      </c>
      <c r="I34" s="1">
        <v>49</v>
      </c>
      <c r="J34" s="1">
        <v>43</v>
      </c>
      <c r="K34" s="1">
        <v>92</v>
      </c>
      <c r="L34" s="1">
        <v>26</v>
      </c>
      <c r="M34" s="10">
        <v>0.83443708599999999</v>
      </c>
    </row>
    <row r="35" spans="2:13" ht="19">
      <c r="B35" s="9">
        <v>26</v>
      </c>
      <c r="C35" s="1" t="s">
        <v>66</v>
      </c>
      <c r="D35" s="1" t="s">
        <v>18</v>
      </c>
      <c r="E35" s="1" t="s">
        <v>19</v>
      </c>
      <c r="F35" s="1" t="s">
        <v>20</v>
      </c>
      <c r="G35" s="1" t="s">
        <v>21</v>
      </c>
      <c r="H35" s="1" t="s">
        <v>22</v>
      </c>
      <c r="I35" s="1">
        <v>41</v>
      </c>
      <c r="J35" s="1">
        <v>50</v>
      </c>
      <c r="K35" s="1">
        <v>91</v>
      </c>
      <c r="L35" s="1">
        <v>27</v>
      </c>
      <c r="M35" s="10">
        <v>0.82781457000000003</v>
      </c>
    </row>
    <row r="36" spans="2:13" ht="19">
      <c r="B36" s="9">
        <v>27</v>
      </c>
      <c r="C36" s="1" t="s">
        <v>67</v>
      </c>
      <c r="D36" s="1" t="s">
        <v>18</v>
      </c>
      <c r="E36" s="1" t="s">
        <v>38</v>
      </c>
      <c r="F36" s="1" t="s">
        <v>32</v>
      </c>
      <c r="G36" s="1" t="s">
        <v>21</v>
      </c>
      <c r="H36" s="1" t="s">
        <v>34</v>
      </c>
      <c r="I36" s="1">
        <v>45</v>
      </c>
      <c r="J36" s="1">
        <v>46</v>
      </c>
      <c r="K36" s="1">
        <v>91</v>
      </c>
      <c r="L36" s="1">
        <v>28</v>
      </c>
      <c r="M36" s="10">
        <v>0.82119205299999998</v>
      </c>
    </row>
    <row r="37" spans="2:13" ht="19">
      <c r="B37" s="9">
        <v>28</v>
      </c>
      <c r="C37" s="1" t="s">
        <v>68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22</v>
      </c>
      <c r="I37" s="1">
        <v>44</v>
      </c>
      <c r="J37" s="1">
        <v>46</v>
      </c>
      <c r="K37" s="1">
        <v>90</v>
      </c>
      <c r="L37" s="1">
        <v>29</v>
      </c>
      <c r="M37" s="10">
        <v>0.81456953600000004</v>
      </c>
    </row>
    <row r="38" spans="2:13" ht="19">
      <c r="B38" s="9">
        <v>29</v>
      </c>
      <c r="C38" s="1" t="s">
        <v>69</v>
      </c>
      <c r="D38" s="1" t="s">
        <v>18</v>
      </c>
      <c r="E38" s="1" t="s">
        <v>38</v>
      </c>
      <c r="F38" s="1" t="s">
        <v>24</v>
      </c>
      <c r="G38" s="1" t="s">
        <v>21</v>
      </c>
      <c r="H38" s="1" t="s">
        <v>22</v>
      </c>
      <c r="I38" s="1">
        <v>41</v>
      </c>
      <c r="J38" s="1">
        <v>49</v>
      </c>
      <c r="K38" s="1">
        <v>90</v>
      </c>
      <c r="L38" s="1">
        <v>30</v>
      </c>
      <c r="M38" s="10">
        <v>0.80794701999999996</v>
      </c>
    </row>
    <row r="39" spans="2:13" ht="19">
      <c r="B39" s="9">
        <v>30</v>
      </c>
      <c r="C39" s="1" t="s">
        <v>70</v>
      </c>
      <c r="D39" s="1" t="s">
        <v>26</v>
      </c>
      <c r="E39" s="1" t="s">
        <v>19</v>
      </c>
      <c r="F39" s="1" t="s">
        <v>45</v>
      </c>
      <c r="G39" s="1" t="s">
        <v>21</v>
      </c>
      <c r="H39" s="1" t="s">
        <v>28</v>
      </c>
      <c r="I39" s="1">
        <v>48</v>
      </c>
      <c r="J39" s="1">
        <v>42</v>
      </c>
      <c r="K39" s="1">
        <v>90</v>
      </c>
      <c r="L39" s="1">
        <v>31</v>
      </c>
      <c r="M39" s="10">
        <v>0.80132450300000002</v>
      </c>
    </row>
    <row r="40" spans="2:13" ht="19">
      <c r="B40" s="9">
        <v>31</v>
      </c>
      <c r="C40" s="1" t="s">
        <v>71</v>
      </c>
      <c r="D40" s="1" t="s">
        <v>18</v>
      </c>
      <c r="E40" s="1" t="s">
        <v>38</v>
      </c>
      <c r="F40" s="1" t="s">
        <v>24</v>
      </c>
      <c r="G40" s="1" t="s">
        <v>21</v>
      </c>
      <c r="H40" s="1" t="s">
        <v>22</v>
      </c>
      <c r="I40" s="1">
        <v>40</v>
      </c>
      <c r="J40" s="1">
        <v>50</v>
      </c>
      <c r="K40" s="1">
        <v>90</v>
      </c>
      <c r="L40" s="1">
        <v>32</v>
      </c>
      <c r="M40" s="10">
        <v>0.79470198700000005</v>
      </c>
    </row>
    <row r="41" spans="2:13" ht="19">
      <c r="B41" s="9">
        <v>32</v>
      </c>
      <c r="C41" s="1" t="s">
        <v>72</v>
      </c>
      <c r="D41" s="1" t="s">
        <v>47</v>
      </c>
      <c r="E41" s="1" t="s">
        <v>48</v>
      </c>
      <c r="F41" s="1" t="s">
        <v>24</v>
      </c>
      <c r="G41" s="1" t="s">
        <v>49</v>
      </c>
      <c r="H41" s="1" t="s">
        <v>22</v>
      </c>
      <c r="I41" s="1">
        <v>47</v>
      </c>
      <c r="J41" s="1">
        <v>43</v>
      </c>
      <c r="K41" s="1">
        <v>90</v>
      </c>
      <c r="L41" s="1">
        <v>33</v>
      </c>
      <c r="M41" s="10">
        <v>0.78807947</v>
      </c>
    </row>
    <row r="42" spans="2:13" ht="19">
      <c r="B42" s="9">
        <v>33</v>
      </c>
      <c r="C42" s="1" t="s">
        <v>73</v>
      </c>
      <c r="D42" s="1" t="s">
        <v>18</v>
      </c>
      <c r="E42" s="1" t="s">
        <v>38</v>
      </c>
      <c r="F42" s="1" t="s">
        <v>32</v>
      </c>
      <c r="G42" s="1" t="s">
        <v>21</v>
      </c>
      <c r="H42" s="1" t="s">
        <v>34</v>
      </c>
      <c r="I42" s="1">
        <v>45</v>
      </c>
      <c r="J42" s="1">
        <v>45</v>
      </c>
      <c r="K42" s="1">
        <v>90</v>
      </c>
      <c r="L42" s="1">
        <v>34</v>
      </c>
      <c r="M42" s="10">
        <v>0.78145695400000004</v>
      </c>
    </row>
    <row r="43" spans="2:13" ht="19">
      <c r="B43" s="9">
        <v>34</v>
      </c>
      <c r="C43" s="1" t="s">
        <v>74</v>
      </c>
      <c r="D43" s="1" t="s">
        <v>18</v>
      </c>
      <c r="E43" s="1" t="s">
        <v>19</v>
      </c>
      <c r="F43" s="1" t="s">
        <v>75</v>
      </c>
      <c r="G43" s="1" t="s">
        <v>21</v>
      </c>
      <c r="H43" s="1" t="s">
        <v>22</v>
      </c>
      <c r="I43" s="1">
        <v>42</v>
      </c>
      <c r="J43" s="1">
        <v>47</v>
      </c>
      <c r="K43" s="1">
        <v>89</v>
      </c>
      <c r="L43" s="1">
        <v>35</v>
      </c>
      <c r="M43" s="10">
        <v>0.77483443699999999</v>
      </c>
    </row>
    <row r="44" spans="2:13" ht="19">
      <c r="B44" s="9">
        <v>35</v>
      </c>
      <c r="C44" s="1" t="s">
        <v>76</v>
      </c>
      <c r="D44" s="1" t="s">
        <v>26</v>
      </c>
      <c r="E44" s="1" t="s">
        <v>31</v>
      </c>
      <c r="F44" s="1" t="s">
        <v>32</v>
      </c>
      <c r="G44" s="1" t="s">
        <v>33</v>
      </c>
      <c r="H44" s="1" t="s">
        <v>34</v>
      </c>
      <c r="I44" s="1">
        <v>48</v>
      </c>
      <c r="J44" s="1">
        <v>41</v>
      </c>
      <c r="K44" s="1">
        <v>89</v>
      </c>
      <c r="L44" s="1">
        <v>36</v>
      </c>
      <c r="M44" s="10">
        <v>0.76821192100000002</v>
      </c>
    </row>
    <row r="45" spans="2:13" ht="19">
      <c r="B45" s="9">
        <v>36</v>
      </c>
      <c r="C45" s="1" t="s">
        <v>77</v>
      </c>
      <c r="D45" s="1" t="s">
        <v>26</v>
      </c>
      <c r="E45" s="1" t="s">
        <v>31</v>
      </c>
      <c r="F45" s="1" t="s">
        <v>58</v>
      </c>
      <c r="G45" s="1" t="s">
        <v>33</v>
      </c>
      <c r="H45" s="1" t="s">
        <v>59</v>
      </c>
      <c r="I45" s="1">
        <v>48</v>
      </c>
      <c r="J45" s="1">
        <v>41</v>
      </c>
      <c r="K45" s="1">
        <v>89</v>
      </c>
      <c r="L45" s="1">
        <v>37</v>
      </c>
      <c r="M45" s="10">
        <v>0.76158940399999997</v>
      </c>
    </row>
    <row r="46" spans="2:13" ht="19">
      <c r="B46" s="9">
        <v>37</v>
      </c>
      <c r="C46" s="1" t="s">
        <v>78</v>
      </c>
      <c r="D46" s="1" t="s">
        <v>26</v>
      </c>
      <c r="E46" s="1" t="s">
        <v>31</v>
      </c>
      <c r="F46" s="1" t="s">
        <v>58</v>
      </c>
      <c r="G46" s="1" t="s">
        <v>33</v>
      </c>
      <c r="H46" s="1" t="s">
        <v>59</v>
      </c>
      <c r="I46" s="1">
        <v>49</v>
      </c>
      <c r="J46" s="1">
        <v>40</v>
      </c>
      <c r="K46" s="1">
        <v>89</v>
      </c>
      <c r="L46" s="1">
        <v>38</v>
      </c>
      <c r="M46" s="10">
        <v>0.75496688700000003</v>
      </c>
    </row>
    <row r="47" spans="2:13" ht="19">
      <c r="B47" s="9">
        <v>38</v>
      </c>
      <c r="C47" s="1" t="s">
        <v>79</v>
      </c>
      <c r="D47" s="1" t="s">
        <v>26</v>
      </c>
      <c r="E47" s="1" t="s">
        <v>19</v>
      </c>
      <c r="F47" s="1" t="s">
        <v>42</v>
      </c>
      <c r="G47" s="1" t="s">
        <v>21</v>
      </c>
      <c r="H47" s="1" t="s">
        <v>28</v>
      </c>
      <c r="I47" s="1">
        <v>46</v>
      </c>
      <c r="J47" s="1">
        <v>43</v>
      </c>
      <c r="K47" s="1">
        <v>89</v>
      </c>
      <c r="L47" s="1">
        <v>39</v>
      </c>
      <c r="M47" s="10">
        <v>0.74834437099999995</v>
      </c>
    </row>
    <row r="48" spans="2:13" ht="19">
      <c r="B48" s="9">
        <v>39</v>
      </c>
      <c r="C48" s="1" t="s">
        <v>80</v>
      </c>
      <c r="D48" s="1" t="s">
        <v>26</v>
      </c>
      <c r="E48" s="1" t="s">
        <v>19</v>
      </c>
      <c r="F48" s="1" t="s">
        <v>45</v>
      </c>
      <c r="G48" s="1" t="s">
        <v>21</v>
      </c>
      <c r="H48" s="1" t="s">
        <v>28</v>
      </c>
      <c r="I48" s="1">
        <v>46</v>
      </c>
      <c r="J48" s="1">
        <v>43</v>
      </c>
      <c r="K48" s="1">
        <v>89</v>
      </c>
      <c r="L48" s="1">
        <v>40</v>
      </c>
      <c r="M48" s="10">
        <v>0.74172185400000001</v>
      </c>
    </row>
    <row r="49" spans="2:13" ht="19">
      <c r="B49" s="9">
        <v>40</v>
      </c>
      <c r="C49" s="1" t="s">
        <v>81</v>
      </c>
      <c r="D49" s="1" t="s">
        <v>18</v>
      </c>
      <c r="E49" s="1" t="s">
        <v>38</v>
      </c>
      <c r="F49" s="1" t="s">
        <v>24</v>
      </c>
      <c r="G49" s="1" t="s">
        <v>33</v>
      </c>
      <c r="H49" s="1" t="s">
        <v>22</v>
      </c>
      <c r="I49" s="1">
        <v>40</v>
      </c>
      <c r="J49" s="1">
        <v>49</v>
      </c>
      <c r="K49" s="1">
        <v>89</v>
      </c>
      <c r="L49" s="1">
        <v>41</v>
      </c>
      <c r="M49" s="10">
        <v>0.73509933800000005</v>
      </c>
    </row>
    <row r="50" spans="2:13" ht="19">
      <c r="B50" s="9">
        <v>41</v>
      </c>
      <c r="C50" s="1" t="s">
        <v>82</v>
      </c>
      <c r="D50" s="1" t="s">
        <v>47</v>
      </c>
      <c r="E50" s="1" t="s">
        <v>48</v>
      </c>
      <c r="F50" s="1" t="s">
        <v>24</v>
      </c>
      <c r="G50" s="1" t="s">
        <v>49</v>
      </c>
      <c r="H50" s="1" t="s">
        <v>22</v>
      </c>
      <c r="I50" s="1">
        <v>43</v>
      </c>
      <c r="J50" s="1">
        <v>46</v>
      </c>
      <c r="K50" s="1">
        <v>89</v>
      </c>
      <c r="L50" s="1">
        <v>42</v>
      </c>
      <c r="M50" s="10">
        <v>0.728476821</v>
      </c>
    </row>
    <row r="51" spans="2:13" ht="19">
      <c r="B51" s="9">
        <v>42</v>
      </c>
      <c r="C51" s="1" t="s">
        <v>83</v>
      </c>
      <c r="D51" s="1" t="s">
        <v>26</v>
      </c>
      <c r="E51" s="1" t="s">
        <v>31</v>
      </c>
      <c r="F51" s="1" t="s">
        <v>58</v>
      </c>
      <c r="G51" s="1" t="s">
        <v>33</v>
      </c>
      <c r="H51" s="1" t="s">
        <v>59</v>
      </c>
      <c r="I51" s="1">
        <v>47</v>
      </c>
      <c r="J51" s="1">
        <v>41</v>
      </c>
      <c r="K51" s="1">
        <v>88</v>
      </c>
      <c r="L51" s="1">
        <v>43</v>
      </c>
      <c r="M51" s="10">
        <v>0.72185430500000003</v>
      </c>
    </row>
    <row r="52" spans="2:13" ht="19">
      <c r="B52" s="9">
        <v>43</v>
      </c>
      <c r="C52" s="1" t="s">
        <v>84</v>
      </c>
      <c r="D52" s="1" t="s">
        <v>26</v>
      </c>
      <c r="E52" s="1" t="s">
        <v>31</v>
      </c>
      <c r="F52" s="1" t="s">
        <v>32</v>
      </c>
      <c r="G52" s="1" t="s">
        <v>33</v>
      </c>
      <c r="H52" s="1" t="s">
        <v>34</v>
      </c>
      <c r="I52" s="1">
        <v>47</v>
      </c>
      <c r="J52" s="1">
        <v>41</v>
      </c>
      <c r="K52" s="1">
        <v>88</v>
      </c>
      <c r="L52" s="1">
        <v>44</v>
      </c>
      <c r="M52" s="10">
        <v>0.71523178799999998</v>
      </c>
    </row>
    <row r="53" spans="2:13" ht="19">
      <c r="B53" s="9">
        <v>44</v>
      </c>
      <c r="C53" s="1" t="s">
        <v>85</v>
      </c>
      <c r="D53" s="1" t="s">
        <v>26</v>
      </c>
      <c r="E53" s="1" t="s">
        <v>31</v>
      </c>
      <c r="F53" s="1" t="s">
        <v>58</v>
      </c>
      <c r="G53" s="1" t="s">
        <v>33</v>
      </c>
      <c r="H53" s="1" t="s">
        <v>59</v>
      </c>
      <c r="I53" s="1">
        <v>48</v>
      </c>
      <c r="J53" s="1">
        <v>40</v>
      </c>
      <c r="K53" s="1">
        <v>88</v>
      </c>
      <c r="L53" s="1">
        <v>45</v>
      </c>
      <c r="M53" s="10">
        <v>0.70860927200000001</v>
      </c>
    </row>
    <row r="54" spans="2:13" ht="19">
      <c r="B54" s="9">
        <v>45</v>
      </c>
      <c r="C54" s="1" t="s">
        <v>86</v>
      </c>
      <c r="D54" s="1" t="s">
        <v>26</v>
      </c>
      <c r="E54" s="1" t="s">
        <v>31</v>
      </c>
      <c r="F54" s="1" t="s">
        <v>42</v>
      </c>
      <c r="G54" s="1" t="s">
        <v>33</v>
      </c>
      <c r="H54" s="1" t="s">
        <v>59</v>
      </c>
      <c r="I54" s="1">
        <v>47</v>
      </c>
      <c r="J54" s="1">
        <v>41</v>
      </c>
      <c r="K54" s="1">
        <v>88</v>
      </c>
      <c r="L54" s="1">
        <v>46</v>
      </c>
      <c r="M54" s="10">
        <v>0.70198675499999996</v>
      </c>
    </row>
    <row r="55" spans="2:13" ht="19">
      <c r="B55" s="9">
        <v>46</v>
      </c>
      <c r="C55" s="1" t="s">
        <v>87</v>
      </c>
      <c r="D55" s="1" t="s">
        <v>18</v>
      </c>
      <c r="E55" s="1" t="s">
        <v>19</v>
      </c>
      <c r="F55" s="1" t="s">
        <v>20</v>
      </c>
      <c r="G55" s="1" t="s">
        <v>21</v>
      </c>
      <c r="H55" s="1" t="s">
        <v>22</v>
      </c>
      <c r="I55" s="1">
        <v>45</v>
      </c>
      <c r="J55" s="1">
        <v>42</v>
      </c>
      <c r="K55" s="1">
        <v>87</v>
      </c>
      <c r="L55" s="1">
        <v>47</v>
      </c>
      <c r="M55" s="10">
        <v>0.69536423800000002</v>
      </c>
    </row>
    <row r="56" spans="2:13" ht="19">
      <c r="B56" s="9">
        <v>47</v>
      </c>
      <c r="C56" s="1" t="s">
        <v>88</v>
      </c>
      <c r="D56" s="1" t="s">
        <v>26</v>
      </c>
      <c r="E56" s="1" t="s">
        <v>19</v>
      </c>
      <c r="F56" s="1" t="s">
        <v>42</v>
      </c>
      <c r="G56" s="1" t="s">
        <v>21</v>
      </c>
      <c r="H56" s="1" t="s">
        <v>28</v>
      </c>
      <c r="I56" s="1">
        <v>46</v>
      </c>
      <c r="J56" s="1">
        <v>41</v>
      </c>
      <c r="K56" s="1">
        <v>87</v>
      </c>
      <c r="L56" s="1">
        <v>48</v>
      </c>
      <c r="M56" s="10">
        <v>0.68874172199999995</v>
      </c>
    </row>
    <row r="57" spans="2:13" ht="19">
      <c r="B57" s="9">
        <v>48</v>
      </c>
      <c r="C57" s="1" t="s">
        <v>89</v>
      </c>
      <c r="D57" s="1" t="s">
        <v>26</v>
      </c>
      <c r="E57" s="1" t="s">
        <v>19</v>
      </c>
      <c r="F57" s="1" t="s">
        <v>45</v>
      </c>
      <c r="G57" s="1" t="s">
        <v>21</v>
      </c>
      <c r="H57" s="1" t="s">
        <v>28</v>
      </c>
      <c r="I57" s="1">
        <v>45</v>
      </c>
      <c r="J57" s="1">
        <v>42</v>
      </c>
      <c r="K57" s="1">
        <v>87</v>
      </c>
      <c r="L57" s="1">
        <v>49</v>
      </c>
      <c r="M57" s="10">
        <v>0.68211920500000001</v>
      </c>
    </row>
    <row r="58" spans="2:13" ht="19">
      <c r="B58" s="9">
        <v>49</v>
      </c>
      <c r="C58" s="1" t="s">
        <v>90</v>
      </c>
      <c r="D58" s="1" t="s">
        <v>26</v>
      </c>
      <c r="E58" s="1" t="s">
        <v>31</v>
      </c>
      <c r="F58" s="1" t="s">
        <v>32</v>
      </c>
      <c r="G58" s="1" t="s">
        <v>33</v>
      </c>
      <c r="H58" s="1" t="s">
        <v>34</v>
      </c>
      <c r="I58" s="1">
        <v>48</v>
      </c>
      <c r="J58" s="1">
        <v>39</v>
      </c>
      <c r="K58" s="1">
        <v>87</v>
      </c>
      <c r="L58" s="1">
        <v>50</v>
      </c>
      <c r="M58" s="10">
        <v>0.67549668900000004</v>
      </c>
    </row>
    <row r="59" spans="2:13" ht="19">
      <c r="B59" s="9">
        <v>50</v>
      </c>
      <c r="C59" s="1" t="s">
        <v>91</v>
      </c>
      <c r="D59" s="1" t="s">
        <v>18</v>
      </c>
      <c r="E59" s="1" t="s">
        <v>38</v>
      </c>
      <c r="F59" s="1" t="s">
        <v>42</v>
      </c>
      <c r="G59" s="1" t="s">
        <v>21</v>
      </c>
      <c r="H59" s="1" t="s">
        <v>28</v>
      </c>
      <c r="I59" s="1">
        <v>44</v>
      </c>
      <c r="J59" s="1">
        <v>42</v>
      </c>
      <c r="K59" s="1">
        <v>86</v>
      </c>
      <c r="L59" s="1">
        <v>51</v>
      </c>
      <c r="M59" s="10">
        <v>0.66887417199999999</v>
      </c>
    </row>
    <row r="60" spans="2:13" ht="19">
      <c r="B60" s="9">
        <v>51</v>
      </c>
      <c r="C60" s="1" t="s">
        <v>92</v>
      </c>
      <c r="D60" s="1" t="s">
        <v>18</v>
      </c>
      <c r="E60" s="1" t="s">
        <v>38</v>
      </c>
      <c r="F60" s="1" t="s">
        <v>24</v>
      </c>
      <c r="G60" s="1" t="s">
        <v>21</v>
      </c>
      <c r="H60" s="1" t="s">
        <v>22</v>
      </c>
      <c r="I60" s="1">
        <v>41</v>
      </c>
      <c r="J60" s="1">
        <v>45</v>
      </c>
      <c r="K60" s="1">
        <v>86</v>
      </c>
      <c r="L60" s="1">
        <v>52</v>
      </c>
      <c r="M60" s="10">
        <v>0.66225165600000002</v>
      </c>
    </row>
    <row r="61" spans="2:13" ht="19">
      <c r="B61" s="9">
        <v>52</v>
      </c>
      <c r="C61" s="1" t="s">
        <v>93</v>
      </c>
      <c r="D61" s="1" t="s">
        <v>26</v>
      </c>
      <c r="E61" s="1" t="s">
        <v>31</v>
      </c>
      <c r="F61" s="1" t="s">
        <v>32</v>
      </c>
      <c r="G61" s="1" t="s">
        <v>33</v>
      </c>
      <c r="H61" s="1" t="s">
        <v>34</v>
      </c>
      <c r="I61" s="1">
        <v>44</v>
      </c>
      <c r="J61" s="1">
        <v>42</v>
      </c>
      <c r="K61" s="1">
        <v>86</v>
      </c>
      <c r="L61" s="1">
        <v>53</v>
      </c>
      <c r="M61" s="10">
        <v>0.65562913899999997</v>
      </c>
    </row>
    <row r="62" spans="2:13" ht="19">
      <c r="B62" s="9">
        <v>53</v>
      </c>
      <c r="C62" s="1" t="s">
        <v>94</v>
      </c>
      <c r="D62" s="1" t="s">
        <v>26</v>
      </c>
      <c r="E62" s="1" t="s">
        <v>19</v>
      </c>
      <c r="F62" s="1" t="s">
        <v>45</v>
      </c>
      <c r="G62" s="1" t="s">
        <v>21</v>
      </c>
      <c r="H62" s="1" t="s">
        <v>28</v>
      </c>
      <c r="I62" s="1">
        <v>46</v>
      </c>
      <c r="J62" s="1">
        <v>39</v>
      </c>
      <c r="K62" s="1">
        <v>85</v>
      </c>
      <c r="L62" s="1">
        <v>54</v>
      </c>
      <c r="M62" s="10">
        <v>0.649006623</v>
      </c>
    </row>
    <row r="63" spans="2:13" ht="19">
      <c r="B63" s="9">
        <v>54</v>
      </c>
      <c r="C63" s="1" t="s">
        <v>95</v>
      </c>
      <c r="D63" s="1" t="s">
        <v>18</v>
      </c>
      <c r="E63" s="1" t="s">
        <v>38</v>
      </c>
      <c r="F63" s="1" t="s">
        <v>22</v>
      </c>
      <c r="G63" s="1" t="s">
        <v>21</v>
      </c>
      <c r="H63" s="1" t="s">
        <v>22</v>
      </c>
      <c r="I63" s="1">
        <v>46</v>
      </c>
      <c r="J63" s="1">
        <v>39</v>
      </c>
      <c r="K63" s="1">
        <v>85</v>
      </c>
      <c r="L63" s="1">
        <v>55</v>
      </c>
      <c r="M63" s="10">
        <v>0.64238410599999995</v>
      </c>
    </row>
    <row r="64" spans="2:13" ht="19">
      <c r="B64" s="9">
        <v>55</v>
      </c>
      <c r="C64" s="1" t="s">
        <v>96</v>
      </c>
      <c r="D64" s="1" t="s">
        <v>18</v>
      </c>
      <c r="E64" s="1" t="s">
        <v>31</v>
      </c>
      <c r="F64" s="1" t="s">
        <v>97</v>
      </c>
      <c r="G64" s="1" t="s">
        <v>33</v>
      </c>
      <c r="H64" s="1" t="s">
        <v>98</v>
      </c>
      <c r="I64" s="1">
        <v>47</v>
      </c>
      <c r="J64" s="1">
        <v>38</v>
      </c>
      <c r="K64" s="1">
        <v>85</v>
      </c>
      <c r="L64" s="1">
        <v>56</v>
      </c>
      <c r="M64" s="10">
        <v>0.63576158900000002</v>
      </c>
    </row>
    <row r="65" spans="2:13" ht="19">
      <c r="B65" s="9">
        <v>56</v>
      </c>
      <c r="C65" s="1" t="s">
        <v>99</v>
      </c>
      <c r="D65" s="1" t="s">
        <v>100</v>
      </c>
      <c r="E65" s="1" t="s">
        <v>38</v>
      </c>
      <c r="F65" s="1" t="s">
        <v>97</v>
      </c>
      <c r="G65" s="1" t="s">
        <v>21</v>
      </c>
      <c r="H65" s="1" t="s">
        <v>98</v>
      </c>
      <c r="I65" s="1">
        <v>45</v>
      </c>
      <c r="J65" s="1">
        <v>39</v>
      </c>
      <c r="K65" s="1">
        <v>84</v>
      </c>
      <c r="L65" s="1">
        <v>57</v>
      </c>
      <c r="M65" s="10">
        <v>0.62913907300000005</v>
      </c>
    </row>
    <row r="66" spans="2:13" ht="19">
      <c r="B66" s="9">
        <v>57</v>
      </c>
      <c r="C66" s="1" t="s">
        <v>101</v>
      </c>
      <c r="D66" s="1" t="s">
        <v>26</v>
      </c>
      <c r="E66" s="1" t="s">
        <v>31</v>
      </c>
      <c r="F66" s="1" t="s">
        <v>32</v>
      </c>
      <c r="G66" s="1" t="s">
        <v>33</v>
      </c>
      <c r="H66" s="1" t="s">
        <v>34</v>
      </c>
      <c r="I66" s="1">
        <v>43</v>
      </c>
      <c r="J66" s="1">
        <v>41</v>
      </c>
      <c r="K66" s="1">
        <v>84</v>
      </c>
      <c r="L66" s="1">
        <v>58</v>
      </c>
      <c r="M66" s="10">
        <v>0.622516556</v>
      </c>
    </row>
    <row r="67" spans="2:13" ht="19">
      <c r="B67" s="9">
        <v>58</v>
      </c>
      <c r="C67" s="1" t="s">
        <v>102</v>
      </c>
      <c r="D67" s="1" t="s">
        <v>18</v>
      </c>
      <c r="E67" s="1" t="s">
        <v>38</v>
      </c>
      <c r="F67" s="1" t="s">
        <v>24</v>
      </c>
      <c r="G67" s="1" t="s">
        <v>21</v>
      </c>
      <c r="H67" s="1" t="s">
        <v>22</v>
      </c>
      <c r="I67" s="1">
        <v>41</v>
      </c>
      <c r="J67" s="1">
        <v>41</v>
      </c>
      <c r="K67" s="1">
        <v>82</v>
      </c>
      <c r="L67" s="1">
        <v>59</v>
      </c>
      <c r="M67" s="10">
        <v>0.61589404000000003</v>
      </c>
    </row>
    <row r="68" spans="2:13" ht="19">
      <c r="B68" s="9">
        <v>59</v>
      </c>
      <c r="C68" s="1" t="s">
        <v>103</v>
      </c>
      <c r="D68" s="1" t="s">
        <v>18</v>
      </c>
      <c r="E68" s="1" t="s">
        <v>31</v>
      </c>
      <c r="F68" s="1" t="s">
        <v>32</v>
      </c>
      <c r="G68" s="1" t="s">
        <v>33</v>
      </c>
      <c r="H68" s="1" t="s">
        <v>34</v>
      </c>
      <c r="I68" s="1">
        <v>44</v>
      </c>
      <c r="J68" s="1">
        <v>38</v>
      </c>
      <c r="K68" s="1">
        <v>82</v>
      </c>
      <c r="L68" s="1">
        <v>60</v>
      </c>
      <c r="M68" s="10">
        <v>0.60927152299999998</v>
      </c>
    </row>
    <row r="69" spans="2:13" ht="19">
      <c r="B69" s="9">
        <v>60</v>
      </c>
      <c r="C69" s="1" t="s">
        <v>104</v>
      </c>
      <c r="D69" s="1" t="s">
        <v>26</v>
      </c>
      <c r="E69" s="1" t="s">
        <v>19</v>
      </c>
      <c r="F69" s="1" t="s">
        <v>45</v>
      </c>
      <c r="G69" s="1" t="s">
        <v>21</v>
      </c>
      <c r="H69" s="1" t="s">
        <v>28</v>
      </c>
      <c r="I69" s="1">
        <v>41</v>
      </c>
      <c r="J69" s="1">
        <v>40</v>
      </c>
      <c r="K69" s="1">
        <v>81</v>
      </c>
      <c r="L69" s="1">
        <v>61</v>
      </c>
      <c r="M69" s="10">
        <v>0.60264900700000001</v>
      </c>
    </row>
    <row r="70" spans="2:13" ht="19">
      <c r="B70" s="9">
        <v>61</v>
      </c>
      <c r="C70" s="1" t="s">
        <v>105</v>
      </c>
      <c r="D70" s="1" t="s">
        <v>26</v>
      </c>
      <c r="E70" s="1" t="s">
        <v>19</v>
      </c>
      <c r="F70" s="1" t="s">
        <v>24</v>
      </c>
      <c r="G70" s="1" t="s">
        <v>21</v>
      </c>
      <c r="H70" s="1" t="s">
        <v>22</v>
      </c>
      <c r="I70" s="1">
        <v>42</v>
      </c>
      <c r="J70" s="1">
        <v>38</v>
      </c>
      <c r="K70" s="1">
        <v>80</v>
      </c>
      <c r="L70" s="1">
        <v>62</v>
      </c>
      <c r="M70" s="10">
        <v>0.59602648999999996</v>
      </c>
    </row>
    <row r="71" spans="2:13" ht="19">
      <c r="B71" s="9">
        <v>62</v>
      </c>
      <c r="C71" s="1" t="s">
        <v>106</v>
      </c>
      <c r="D71" s="1" t="s">
        <v>18</v>
      </c>
      <c r="E71" s="1" t="s">
        <v>38</v>
      </c>
      <c r="F71" s="1" t="s">
        <v>32</v>
      </c>
      <c r="G71" s="1" t="s">
        <v>21</v>
      </c>
      <c r="H71" s="1" t="s">
        <v>34</v>
      </c>
      <c r="I71" s="1">
        <v>40</v>
      </c>
      <c r="J71" s="1">
        <v>40</v>
      </c>
      <c r="K71" s="1">
        <v>80</v>
      </c>
      <c r="L71" s="1">
        <v>63</v>
      </c>
      <c r="M71" s="10">
        <v>0.589403974</v>
      </c>
    </row>
    <row r="72" spans="2:13" ht="19">
      <c r="B72" s="9">
        <v>63</v>
      </c>
      <c r="C72" s="1" t="s">
        <v>107</v>
      </c>
      <c r="D72" s="1" t="s">
        <v>26</v>
      </c>
      <c r="E72" s="1" t="s">
        <v>19</v>
      </c>
      <c r="F72" s="1" t="s">
        <v>42</v>
      </c>
      <c r="G72" s="1" t="s">
        <v>21</v>
      </c>
      <c r="H72" s="1" t="s">
        <v>28</v>
      </c>
      <c r="I72" s="1">
        <v>40</v>
      </c>
      <c r="J72" s="1">
        <v>39</v>
      </c>
      <c r="K72" s="1">
        <v>79</v>
      </c>
      <c r="L72" s="1">
        <v>64</v>
      </c>
      <c r="M72" s="10">
        <v>0.58278145699999995</v>
      </c>
    </row>
    <row r="73" spans="2:13" ht="19">
      <c r="B73" s="9">
        <v>64</v>
      </c>
      <c r="C73" s="1" t="s">
        <v>43</v>
      </c>
      <c r="D73" s="1" t="s">
        <v>26</v>
      </c>
      <c r="E73" s="1" t="s">
        <v>48</v>
      </c>
      <c r="F73" s="1" t="s">
        <v>32</v>
      </c>
      <c r="G73" s="1" t="s">
        <v>33</v>
      </c>
      <c r="H73" s="1" t="s">
        <v>34</v>
      </c>
      <c r="I73" s="1">
        <v>40</v>
      </c>
      <c r="J73" s="1">
        <v>39</v>
      </c>
      <c r="K73" s="1">
        <v>79</v>
      </c>
      <c r="L73" s="1">
        <v>65</v>
      </c>
      <c r="M73" s="10">
        <v>0.57615894000000001</v>
      </c>
    </row>
    <row r="74" spans="2:13" ht="19">
      <c r="B74" s="9">
        <v>65</v>
      </c>
      <c r="C74" s="1" t="s">
        <v>108</v>
      </c>
      <c r="D74" s="1" t="s">
        <v>26</v>
      </c>
      <c r="E74" s="1" t="s">
        <v>31</v>
      </c>
      <c r="F74" s="1" t="s">
        <v>32</v>
      </c>
      <c r="G74" s="1" t="s">
        <v>33</v>
      </c>
      <c r="H74" s="1" t="s">
        <v>34</v>
      </c>
      <c r="I74" s="1">
        <v>47</v>
      </c>
      <c r="J74" s="1">
        <v>31</v>
      </c>
      <c r="K74" s="1">
        <v>78</v>
      </c>
      <c r="L74" s="1">
        <v>66</v>
      </c>
      <c r="M74" s="10">
        <v>0.56953642400000004</v>
      </c>
    </row>
    <row r="75" spans="2:13" ht="19">
      <c r="B75" s="9">
        <v>66</v>
      </c>
      <c r="C75" s="1" t="s">
        <v>109</v>
      </c>
      <c r="D75" s="1" t="s">
        <v>100</v>
      </c>
      <c r="E75" s="1" t="s">
        <v>38</v>
      </c>
      <c r="F75" s="1" t="s">
        <v>97</v>
      </c>
      <c r="G75" s="1" t="s">
        <v>21</v>
      </c>
      <c r="H75" s="1" t="s">
        <v>98</v>
      </c>
      <c r="I75" s="1">
        <v>37</v>
      </c>
      <c r="J75" s="1">
        <v>41</v>
      </c>
      <c r="K75" s="1">
        <v>78</v>
      </c>
      <c r="L75" s="1">
        <v>67</v>
      </c>
      <c r="M75" s="10">
        <v>0.56291390699999999</v>
      </c>
    </row>
    <row r="76" spans="2:13" ht="19">
      <c r="B76" s="9">
        <v>67</v>
      </c>
      <c r="C76" s="1" t="s">
        <v>110</v>
      </c>
      <c r="D76" s="1" t="s">
        <v>26</v>
      </c>
      <c r="E76" s="1" t="s">
        <v>19</v>
      </c>
      <c r="F76" s="1" t="s">
        <v>111</v>
      </c>
      <c r="G76" s="1" t="s">
        <v>21</v>
      </c>
      <c r="H76" s="1" t="s">
        <v>22</v>
      </c>
      <c r="I76" s="1">
        <v>44</v>
      </c>
      <c r="J76" s="1">
        <v>33</v>
      </c>
      <c r="K76" s="1">
        <v>77</v>
      </c>
      <c r="L76" s="1">
        <v>68</v>
      </c>
      <c r="M76" s="10">
        <v>0.55629139100000002</v>
      </c>
    </row>
    <row r="77" spans="2:13" ht="19">
      <c r="B77" s="9">
        <v>68</v>
      </c>
      <c r="C77" s="1" t="s">
        <v>112</v>
      </c>
      <c r="D77" s="1" t="s">
        <v>18</v>
      </c>
      <c r="E77" s="1" t="s">
        <v>38</v>
      </c>
      <c r="F77" s="1" t="s">
        <v>24</v>
      </c>
      <c r="G77" s="1" t="s">
        <v>21</v>
      </c>
      <c r="H77" s="1" t="s">
        <v>22</v>
      </c>
      <c r="I77" s="1">
        <v>49</v>
      </c>
      <c r="J77" s="1">
        <v>27</v>
      </c>
      <c r="K77" s="1">
        <v>76</v>
      </c>
      <c r="L77" s="1">
        <v>69</v>
      </c>
      <c r="M77" s="10">
        <v>0.54966887399999997</v>
      </c>
    </row>
    <row r="78" spans="2:13" ht="19">
      <c r="B78" s="9">
        <v>69</v>
      </c>
      <c r="C78" s="1" t="s">
        <v>113</v>
      </c>
      <c r="D78" s="1" t="s">
        <v>26</v>
      </c>
      <c r="E78" s="1" t="s">
        <v>31</v>
      </c>
      <c r="F78" s="1" t="s">
        <v>58</v>
      </c>
      <c r="G78" s="1" t="s">
        <v>33</v>
      </c>
      <c r="H78" s="1" t="s">
        <v>59</v>
      </c>
      <c r="I78" s="1">
        <v>38</v>
      </c>
      <c r="J78" s="1">
        <v>38</v>
      </c>
      <c r="K78" s="1">
        <v>76</v>
      </c>
      <c r="L78" s="1">
        <v>70</v>
      </c>
      <c r="M78" s="10">
        <v>0.54304635800000001</v>
      </c>
    </row>
    <row r="79" spans="2:13" ht="19">
      <c r="B79" s="9">
        <v>70</v>
      </c>
      <c r="C79" s="1" t="s">
        <v>114</v>
      </c>
      <c r="D79" s="1" t="s">
        <v>100</v>
      </c>
      <c r="E79" s="1" t="s">
        <v>38</v>
      </c>
      <c r="F79" s="1" t="s">
        <v>97</v>
      </c>
      <c r="G79" s="1" t="s">
        <v>21</v>
      </c>
      <c r="H79" s="1" t="s">
        <v>98</v>
      </c>
      <c r="I79" s="1">
        <v>40</v>
      </c>
      <c r="J79" s="1">
        <v>35</v>
      </c>
      <c r="K79" s="1">
        <v>75</v>
      </c>
      <c r="L79" s="1">
        <v>71</v>
      </c>
      <c r="M79" s="10">
        <v>0.53642384099999996</v>
      </c>
    </row>
    <row r="80" spans="2:13" ht="19">
      <c r="B80" s="9">
        <v>71</v>
      </c>
      <c r="C80" s="1" t="s">
        <v>115</v>
      </c>
      <c r="D80" s="1" t="s">
        <v>26</v>
      </c>
      <c r="E80" s="1" t="s">
        <v>19</v>
      </c>
      <c r="F80" s="1" t="s">
        <v>45</v>
      </c>
      <c r="G80" s="1" t="s">
        <v>21</v>
      </c>
      <c r="H80" s="1" t="s">
        <v>28</v>
      </c>
      <c r="I80" s="1">
        <v>48</v>
      </c>
      <c r="J80" s="1">
        <v>27</v>
      </c>
      <c r="K80" s="1">
        <v>75</v>
      </c>
      <c r="L80" s="1">
        <v>72</v>
      </c>
      <c r="M80" s="10">
        <v>0.52980132499999999</v>
      </c>
    </row>
    <row r="81" spans="2:13" ht="19">
      <c r="B81" s="9">
        <v>72</v>
      </c>
      <c r="C81" s="1" t="s">
        <v>116</v>
      </c>
      <c r="D81" s="1" t="s">
        <v>26</v>
      </c>
      <c r="E81" s="1" t="s">
        <v>31</v>
      </c>
      <c r="F81" s="1" t="s">
        <v>117</v>
      </c>
      <c r="G81" s="1" t="s">
        <v>33</v>
      </c>
      <c r="H81" s="1" t="s">
        <v>59</v>
      </c>
      <c r="I81" s="1">
        <v>38</v>
      </c>
      <c r="J81" s="1">
        <v>37</v>
      </c>
      <c r="K81" s="1">
        <v>75</v>
      </c>
      <c r="L81" s="1">
        <v>73</v>
      </c>
      <c r="M81" s="10">
        <v>0.52317880800000005</v>
      </c>
    </row>
    <row r="82" spans="2:13" ht="19">
      <c r="B82" s="9">
        <v>73</v>
      </c>
      <c r="C82" s="1" t="s">
        <v>118</v>
      </c>
      <c r="D82" s="1" t="s">
        <v>18</v>
      </c>
      <c r="E82" s="1" t="s">
        <v>19</v>
      </c>
      <c r="F82" s="1" t="s">
        <v>22</v>
      </c>
      <c r="G82" s="1" t="s">
        <v>21</v>
      </c>
      <c r="H82" s="1" t="s">
        <v>119</v>
      </c>
      <c r="I82" s="1">
        <v>47</v>
      </c>
      <c r="J82" s="1">
        <v>28</v>
      </c>
      <c r="K82" s="1">
        <v>75</v>
      </c>
      <c r="L82" s="1">
        <v>74</v>
      </c>
      <c r="M82" s="10">
        <v>0.516556291</v>
      </c>
    </row>
    <row r="83" spans="2:13" ht="19">
      <c r="B83" s="9">
        <v>74</v>
      </c>
      <c r="C83" s="1" t="s">
        <v>120</v>
      </c>
      <c r="D83" s="1" t="s">
        <v>26</v>
      </c>
      <c r="E83" s="1" t="s">
        <v>19</v>
      </c>
      <c r="F83" s="1" t="s">
        <v>111</v>
      </c>
      <c r="G83" s="1" t="s">
        <v>21</v>
      </c>
      <c r="H83" s="1" t="s">
        <v>22</v>
      </c>
      <c r="I83" s="1">
        <v>39</v>
      </c>
      <c r="J83" s="1">
        <v>35</v>
      </c>
      <c r="K83" s="1">
        <v>74</v>
      </c>
      <c r="L83" s="1">
        <v>75</v>
      </c>
      <c r="M83" s="10">
        <v>0.50993377500000003</v>
      </c>
    </row>
    <row r="84" spans="2:13" ht="19">
      <c r="B84" s="9">
        <v>75</v>
      </c>
      <c r="C84" s="1" t="s">
        <v>121</v>
      </c>
      <c r="D84" s="1" t="s">
        <v>26</v>
      </c>
      <c r="E84" s="1" t="s">
        <v>19</v>
      </c>
      <c r="F84" s="1" t="s">
        <v>24</v>
      </c>
      <c r="G84" s="1" t="s">
        <v>21</v>
      </c>
      <c r="H84" s="1" t="s">
        <v>22</v>
      </c>
      <c r="I84" s="1">
        <v>44</v>
      </c>
      <c r="J84" s="1">
        <v>30</v>
      </c>
      <c r="K84" s="1">
        <v>74</v>
      </c>
      <c r="L84" s="1">
        <v>76</v>
      </c>
      <c r="M84" s="10">
        <v>0.50331125799999998</v>
      </c>
    </row>
    <row r="85" spans="2:13" ht="19">
      <c r="B85" s="9">
        <v>76</v>
      </c>
      <c r="C85" s="1" t="s">
        <v>122</v>
      </c>
      <c r="D85" s="1" t="s">
        <v>18</v>
      </c>
      <c r="E85" s="1" t="s">
        <v>31</v>
      </c>
      <c r="F85" s="1" t="s">
        <v>123</v>
      </c>
      <c r="G85" s="1" t="s">
        <v>33</v>
      </c>
      <c r="H85" s="1" t="s">
        <v>22</v>
      </c>
      <c r="I85" s="1">
        <v>38</v>
      </c>
      <c r="J85" s="1">
        <v>36</v>
      </c>
      <c r="K85" s="1">
        <v>74</v>
      </c>
      <c r="L85" s="1">
        <v>77</v>
      </c>
      <c r="M85" s="10">
        <v>0.49668874200000002</v>
      </c>
    </row>
    <row r="86" spans="2:13" ht="19">
      <c r="B86" s="9">
        <v>77</v>
      </c>
      <c r="C86" s="1" t="s">
        <v>56</v>
      </c>
      <c r="D86" s="1" t="s">
        <v>18</v>
      </c>
      <c r="E86" s="1" t="s">
        <v>31</v>
      </c>
      <c r="F86" s="1" t="s">
        <v>97</v>
      </c>
      <c r="G86" s="1" t="s">
        <v>33</v>
      </c>
      <c r="H86" s="1" t="s">
        <v>98</v>
      </c>
      <c r="I86" s="1">
        <v>38</v>
      </c>
      <c r="J86" s="1">
        <v>36</v>
      </c>
      <c r="K86" s="1">
        <v>74</v>
      </c>
      <c r="L86" s="1">
        <v>78</v>
      </c>
      <c r="M86" s="10">
        <v>0.49006622500000002</v>
      </c>
    </row>
    <row r="87" spans="2:13" ht="19">
      <c r="B87" s="9">
        <v>78</v>
      </c>
      <c r="C87" s="1" t="s">
        <v>124</v>
      </c>
      <c r="D87" s="1" t="s">
        <v>26</v>
      </c>
      <c r="E87" s="1" t="s">
        <v>31</v>
      </c>
      <c r="F87" s="1" t="s">
        <v>58</v>
      </c>
      <c r="G87" s="1" t="s">
        <v>33</v>
      </c>
      <c r="H87" s="1" t="s">
        <v>59</v>
      </c>
      <c r="I87" s="1">
        <v>38</v>
      </c>
      <c r="J87" s="1">
        <v>36</v>
      </c>
      <c r="K87" s="1">
        <v>74</v>
      </c>
      <c r="L87" s="1">
        <v>79</v>
      </c>
      <c r="M87" s="10">
        <v>0.483443709</v>
      </c>
    </row>
    <row r="88" spans="2:13" ht="19">
      <c r="B88" s="9">
        <v>79</v>
      </c>
      <c r="C88" s="1" t="s">
        <v>125</v>
      </c>
      <c r="D88" s="1" t="s">
        <v>18</v>
      </c>
      <c r="E88" s="1" t="s">
        <v>38</v>
      </c>
      <c r="F88" s="1" t="s">
        <v>32</v>
      </c>
      <c r="G88" s="1" t="s">
        <v>21</v>
      </c>
      <c r="H88" s="1" t="s">
        <v>119</v>
      </c>
      <c r="I88" s="1">
        <v>42</v>
      </c>
      <c r="J88" s="1">
        <v>31</v>
      </c>
      <c r="K88" s="1">
        <v>73</v>
      </c>
      <c r="L88" s="1">
        <v>80</v>
      </c>
      <c r="M88" s="10">
        <v>0.476821192</v>
      </c>
    </row>
    <row r="89" spans="2:13" ht="19">
      <c r="B89" s="9">
        <v>80</v>
      </c>
      <c r="C89" s="1" t="s">
        <v>126</v>
      </c>
      <c r="D89" s="1" t="s">
        <v>26</v>
      </c>
      <c r="E89" s="1" t="s">
        <v>31</v>
      </c>
      <c r="F89" s="1" t="s">
        <v>32</v>
      </c>
      <c r="G89" s="1" t="s">
        <v>33</v>
      </c>
      <c r="H89" s="1" t="s">
        <v>34</v>
      </c>
      <c r="I89" s="1">
        <v>50</v>
      </c>
      <c r="J89" s="1">
        <v>23</v>
      </c>
      <c r="K89" s="1">
        <v>73</v>
      </c>
      <c r="L89" s="1">
        <v>81</v>
      </c>
      <c r="M89" s="10">
        <v>0.47019867500000001</v>
      </c>
    </row>
    <row r="90" spans="2:13" ht="19">
      <c r="B90" s="9">
        <v>81</v>
      </c>
      <c r="C90" s="1" t="s">
        <v>127</v>
      </c>
      <c r="D90" s="1" t="s">
        <v>18</v>
      </c>
      <c r="E90" s="1" t="s">
        <v>31</v>
      </c>
      <c r="F90" s="1" t="s">
        <v>32</v>
      </c>
      <c r="G90" s="1" t="s">
        <v>33</v>
      </c>
      <c r="H90" s="1" t="s">
        <v>34</v>
      </c>
      <c r="I90" s="1">
        <v>40</v>
      </c>
      <c r="J90" s="1">
        <v>33</v>
      </c>
      <c r="K90" s="1">
        <v>73</v>
      </c>
      <c r="L90" s="1">
        <v>82</v>
      </c>
      <c r="M90" s="10">
        <v>0.46357615899999999</v>
      </c>
    </row>
    <row r="91" spans="2:13" ht="19">
      <c r="B91" s="9">
        <v>82</v>
      </c>
      <c r="C91" s="1" t="s">
        <v>128</v>
      </c>
      <c r="D91" s="1" t="s">
        <v>26</v>
      </c>
      <c r="E91" s="1" t="s">
        <v>31</v>
      </c>
      <c r="F91" s="1" t="s">
        <v>32</v>
      </c>
      <c r="G91" s="1" t="s">
        <v>33</v>
      </c>
      <c r="H91" s="1" t="s">
        <v>34</v>
      </c>
      <c r="I91" s="1">
        <v>40</v>
      </c>
      <c r="J91" s="1">
        <v>33</v>
      </c>
      <c r="K91" s="1">
        <v>73</v>
      </c>
      <c r="L91" s="1">
        <v>83</v>
      </c>
      <c r="M91" s="10">
        <v>0.45695364199999999</v>
      </c>
    </row>
    <row r="92" spans="2:13" ht="19">
      <c r="B92" s="9">
        <v>83</v>
      </c>
      <c r="C92" s="1" t="s">
        <v>129</v>
      </c>
      <c r="D92" s="1" t="s">
        <v>26</v>
      </c>
      <c r="E92" s="1" t="s">
        <v>19</v>
      </c>
      <c r="F92" s="1" t="s">
        <v>45</v>
      </c>
      <c r="G92" s="1" t="s">
        <v>21</v>
      </c>
      <c r="H92" s="1" t="s">
        <v>28</v>
      </c>
      <c r="I92" s="1">
        <v>45</v>
      </c>
      <c r="J92" s="1">
        <v>27</v>
      </c>
      <c r="K92" s="1">
        <v>72</v>
      </c>
      <c r="L92" s="1">
        <v>84</v>
      </c>
      <c r="M92" s="10">
        <v>0.45033112600000003</v>
      </c>
    </row>
    <row r="93" spans="2:13" ht="19">
      <c r="B93" s="9">
        <v>84</v>
      </c>
      <c r="C93" s="1" t="s">
        <v>130</v>
      </c>
      <c r="D93" s="1" t="s">
        <v>18</v>
      </c>
      <c r="E93" s="1" t="s">
        <v>38</v>
      </c>
      <c r="F93" s="1" t="s">
        <v>32</v>
      </c>
      <c r="G93" s="1" t="s">
        <v>21</v>
      </c>
      <c r="H93" s="1" t="s">
        <v>119</v>
      </c>
      <c r="I93" s="1">
        <v>42</v>
      </c>
      <c r="J93" s="1">
        <v>30</v>
      </c>
      <c r="K93" s="1">
        <v>72</v>
      </c>
      <c r="L93" s="1">
        <v>85</v>
      </c>
      <c r="M93" s="10">
        <v>0.44370860899999998</v>
      </c>
    </row>
    <row r="94" spans="2:13" ht="19">
      <c r="B94" s="9">
        <v>85</v>
      </c>
      <c r="C94" s="1" t="s">
        <v>131</v>
      </c>
      <c r="D94" s="1" t="s">
        <v>26</v>
      </c>
      <c r="E94" s="1" t="s">
        <v>31</v>
      </c>
      <c r="F94" s="1" t="s">
        <v>58</v>
      </c>
      <c r="G94" s="1" t="s">
        <v>33</v>
      </c>
      <c r="H94" s="1" t="s">
        <v>59</v>
      </c>
      <c r="I94" s="1">
        <v>35</v>
      </c>
      <c r="J94" s="1">
        <v>37</v>
      </c>
      <c r="K94" s="1">
        <v>72</v>
      </c>
      <c r="L94" s="1">
        <v>86</v>
      </c>
      <c r="M94" s="10">
        <v>0.43708609300000001</v>
      </c>
    </row>
    <row r="95" spans="2:13" ht="19">
      <c r="B95" s="9">
        <v>86</v>
      </c>
      <c r="C95" s="1" t="s">
        <v>132</v>
      </c>
      <c r="D95" s="1" t="s">
        <v>26</v>
      </c>
      <c r="E95" s="1" t="s">
        <v>31</v>
      </c>
      <c r="F95" s="1" t="s">
        <v>32</v>
      </c>
      <c r="G95" s="1" t="s">
        <v>33</v>
      </c>
      <c r="H95" s="1" t="s">
        <v>34</v>
      </c>
      <c r="I95" s="1">
        <v>50</v>
      </c>
      <c r="J95" s="1">
        <v>22</v>
      </c>
      <c r="K95" s="1">
        <v>72</v>
      </c>
      <c r="L95" s="1">
        <v>87</v>
      </c>
      <c r="M95" s="10">
        <v>0.43046357600000001</v>
      </c>
    </row>
    <row r="96" spans="2:13" ht="19">
      <c r="B96" s="9">
        <v>87</v>
      </c>
      <c r="C96" s="1" t="s">
        <v>133</v>
      </c>
      <c r="D96" s="1" t="s">
        <v>100</v>
      </c>
      <c r="E96" s="1" t="s">
        <v>38</v>
      </c>
      <c r="F96" s="1" t="s">
        <v>97</v>
      </c>
      <c r="G96" s="1" t="s">
        <v>21</v>
      </c>
      <c r="H96" s="1" t="s">
        <v>98</v>
      </c>
      <c r="I96" s="1">
        <v>39</v>
      </c>
      <c r="J96" s="1">
        <v>33</v>
      </c>
      <c r="K96" s="1">
        <v>72</v>
      </c>
      <c r="L96" s="1">
        <v>88</v>
      </c>
      <c r="M96" s="10">
        <v>0.42384105999999999</v>
      </c>
    </row>
    <row r="97" spans="2:13" ht="19">
      <c r="B97" s="9">
        <v>88</v>
      </c>
      <c r="C97" s="1" t="s">
        <v>134</v>
      </c>
      <c r="D97" s="1" t="s">
        <v>47</v>
      </c>
      <c r="E97" s="1" t="s">
        <v>48</v>
      </c>
      <c r="F97" s="1" t="s">
        <v>24</v>
      </c>
      <c r="G97" s="1" t="s">
        <v>49</v>
      </c>
      <c r="H97" s="1" t="s">
        <v>22</v>
      </c>
      <c r="I97" s="1">
        <v>37</v>
      </c>
      <c r="J97" s="1">
        <v>35</v>
      </c>
      <c r="K97" s="1">
        <v>72</v>
      </c>
      <c r="L97" s="1">
        <v>89</v>
      </c>
      <c r="M97" s="10">
        <v>0.417218543</v>
      </c>
    </row>
    <row r="98" spans="2:13" ht="19">
      <c r="B98" s="9">
        <v>89</v>
      </c>
      <c r="C98" s="1" t="s">
        <v>135</v>
      </c>
      <c r="D98" s="1" t="s">
        <v>26</v>
      </c>
      <c r="E98" s="1" t="s">
        <v>31</v>
      </c>
      <c r="F98" s="1" t="s">
        <v>117</v>
      </c>
      <c r="G98" s="1" t="s">
        <v>33</v>
      </c>
      <c r="H98" s="1" t="s">
        <v>59</v>
      </c>
      <c r="I98" s="1">
        <v>33</v>
      </c>
      <c r="J98" s="1">
        <v>38</v>
      </c>
      <c r="K98" s="1">
        <v>71</v>
      </c>
      <c r="L98" s="1">
        <v>90</v>
      </c>
      <c r="M98" s="10">
        <v>0.410596026</v>
      </c>
    </row>
    <row r="99" spans="2:13" ht="19">
      <c r="B99" s="9">
        <v>90</v>
      </c>
      <c r="C99" s="1" t="s">
        <v>136</v>
      </c>
      <c r="D99" s="1" t="s">
        <v>26</v>
      </c>
      <c r="E99" s="1" t="s">
        <v>31</v>
      </c>
      <c r="F99" s="1" t="s">
        <v>32</v>
      </c>
      <c r="G99" s="1" t="s">
        <v>33</v>
      </c>
      <c r="H99" s="1" t="s">
        <v>34</v>
      </c>
      <c r="I99" s="1">
        <v>40</v>
      </c>
      <c r="J99" s="1">
        <v>31</v>
      </c>
      <c r="K99" s="1">
        <v>71</v>
      </c>
      <c r="L99" s="1">
        <v>91</v>
      </c>
      <c r="M99" s="10">
        <v>0.40397350999999998</v>
      </c>
    </row>
    <row r="100" spans="2:13" ht="19">
      <c r="B100" s="9">
        <v>91</v>
      </c>
      <c r="C100" s="1" t="s">
        <v>137</v>
      </c>
      <c r="D100" s="1" t="s">
        <v>26</v>
      </c>
      <c r="E100" s="1" t="s">
        <v>31</v>
      </c>
      <c r="F100" s="1" t="s">
        <v>58</v>
      </c>
      <c r="G100" s="1" t="s">
        <v>33</v>
      </c>
      <c r="H100" s="1" t="s">
        <v>59</v>
      </c>
      <c r="I100" s="1">
        <v>37</v>
      </c>
      <c r="J100" s="1">
        <v>33</v>
      </c>
      <c r="K100" s="1">
        <v>70</v>
      </c>
      <c r="L100" s="1">
        <v>92</v>
      </c>
      <c r="M100" s="10">
        <v>0.39735099299999999</v>
      </c>
    </row>
    <row r="101" spans="2:13" ht="19">
      <c r="B101" s="9">
        <v>92</v>
      </c>
      <c r="C101" s="1" t="s">
        <v>138</v>
      </c>
      <c r="D101" s="1" t="s">
        <v>100</v>
      </c>
      <c r="E101" s="1" t="s">
        <v>38</v>
      </c>
      <c r="F101" s="1" t="s">
        <v>97</v>
      </c>
      <c r="G101" s="1" t="s">
        <v>21</v>
      </c>
      <c r="H101" s="1" t="s">
        <v>98</v>
      </c>
      <c r="I101" s="1">
        <v>39</v>
      </c>
      <c r="J101" s="1">
        <v>31</v>
      </c>
      <c r="K101" s="1">
        <v>70</v>
      </c>
      <c r="L101" s="1">
        <v>93</v>
      </c>
      <c r="M101" s="10">
        <v>0.39072847700000002</v>
      </c>
    </row>
    <row r="102" spans="2:13" ht="19">
      <c r="B102" s="9">
        <v>93</v>
      </c>
      <c r="C102" s="1" t="s">
        <v>139</v>
      </c>
      <c r="D102" s="1" t="s">
        <v>100</v>
      </c>
      <c r="E102" s="1" t="s">
        <v>38</v>
      </c>
      <c r="F102" s="1" t="s">
        <v>97</v>
      </c>
      <c r="G102" s="1" t="s">
        <v>21</v>
      </c>
      <c r="H102" s="1" t="s">
        <v>98</v>
      </c>
      <c r="I102" s="1">
        <v>34</v>
      </c>
      <c r="J102" s="1">
        <v>36</v>
      </c>
      <c r="K102" s="1">
        <v>70</v>
      </c>
      <c r="L102" s="1">
        <v>94</v>
      </c>
      <c r="M102" s="10">
        <v>0.38410596000000002</v>
      </c>
    </row>
    <row r="103" spans="2:13" ht="19">
      <c r="B103" s="9">
        <v>94</v>
      </c>
      <c r="C103" s="1" t="s">
        <v>140</v>
      </c>
      <c r="D103" s="1" t="s">
        <v>26</v>
      </c>
      <c r="E103" s="1" t="s">
        <v>19</v>
      </c>
      <c r="F103" s="1" t="s">
        <v>24</v>
      </c>
      <c r="G103" s="1" t="s">
        <v>21</v>
      </c>
      <c r="H103" s="1" t="s">
        <v>22</v>
      </c>
      <c r="I103" s="1">
        <v>40</v>
      </c>
      <c r="J103" s="1">
        <v>29</v>
      </c>
      <c r="K103" s="1">
        <v>69</v>
      </c>
      <c r="L103" s="1">
        <v>95</v>
      </c>
      <c r="M103" s="10">
        <v>0.377483444</v>
      </c>
    </row>
    <row r="104" spans="2:13" ht="19">
      <c r="B104" s="9">
        <v>95</v>
      </c>
      <c r="C104" s="1" t="s">
        <v>141</v>
      </c>
      <c r="D104" s="1" t="s">
        <v>142</v>
      </c>
      <c r="E104" s="1" t="s">
        <v>38</v>
      </c>
      <c r="F104" s="1" t="s">
        <v>143</v>
      </c>
      <c r="G104" s="1" t="s">
        <v>21</v>
      </c>
      <c r="H104" s="1" t="s">
        <v>98</v>
      </c>
      <c r="I104" s="1">
        <v>36</v>
      </c>
      <c r="J104" s="1">
        <v>33</v>
      </c>
      <c r="K104" s="1">
        <v>69</v>
      </c>
      <c r="L104" s="1">
        <v>96</v>
      </c>
      <c r="M104" s="10">
        <v>0.37086092700000001</v>
      </c>
    </row>
    <row r="105" spans="2:13" ht="19">
      <c r="B105" s="9">
        <v>96</v>
      </c>
      <c r="C105" s="1" t="s">
        <v>144</v>
      </c>
      <c r="D105" s="1" t="s">
        <v>26</v>
      </c>
      <c r="E105" s="1" t="s">
        <v>19</v>
      </c>
      <c r="F105" s="1" t="s">
        <v>24</v>
      </c>
      <c r="G105" s="1" t="s">
        <v>21</v>
      </c>
      <c r="H105" s="1" t="s">
        <v>22</v>
      </c>
      <c r="I105" s="1">
        <v>23</v>
      </c>
      <c r="J105" s="1">
        <v>44</v>
      </c>
      <c r="K105" s="1">
        <v>67</v>
      </c>
      <c r="L105" s="1">
        <v>97</v>
      </c>
      <c r="M105" s="10">
        <v>0.36423841099999998</v>
      </c>
    </row>
    <row r="106" spans="2:13" ht="19">
      <c r="B106" s="9">
        <v>97</v>
      </c>
      <c r="C106" s="1" t="s">
        <v>145</v>
      </c>
      <c r="D106" s="1" t="s">
        <v>26</v>
      </c>
      <c r="E106" s="1" t="s">
        <v>31</v>
      </c>
      <c r="F106" s="1" t="s">
        <v>32</v>
      </c>
      <c r="G106" s="1" t="s">
        <v>33</v>
      </c>
      <c r="H106" s="1" t="s">
        <v>34</v>
      </c>
      <c r="I106" s="1">
        <v>36</v>
      </c>
      <c r="J106" s="1">
        <v>31</v>
      </c>
      <c r="K106" s="1">
        <v>67</v>
      </c>
      <c r="L106" s="1">
        <v>98</v>
      </c>
      <c r="M106" s="10">
        <v>0.35761589399999999</v>
      </c>
    </row>
    <row r="107" spans="2:13" ht="19">
      <c r="B107" s="9">
        <v>98</v>
      </c>
      <c r="C107" s="1" t="s">
        <v>146</v>
      </c>
      <c r="D107" s="1" t="s">
        <v>26</v>
      </c>
      <c r="E107" s="1" t="s">
        <v>31</v>
      </c>
      <c r="F107" s="1" t="s">
        <v>32</v>
      </c>
      <c r="G107" s="1" t="s">
        <v>33</v>
      </c>
      <c r="H107" s="1" t="s">
        <v>34</v>
      </c>
      <c r="I107" s="1">
        <v>31</v>
      </c>
      <c r="J107" s="1">
        <v>36</v>
      </c>
      <c r="K107" s="1">
        <v>67</v>
      </c>
      <c r="L107" s="1">
        <v>99</v>
      </c>
      <c r="M107" s="10">
        <v>0.350993377</v>
      </c>
    </row>
    <row r="108" spans="2:13" ht="19">
      <c r="B108" s="9">
        <v>99</v>
      </c>
      <c r="C108" s="1" t="s">
        <v>147</v>
      </c>
      <c r="D108" s="1" t="s">
        <v>47</v>
      </c>
      <c r="E108" s="1" t="s">
        <v>48</v>
      </c>
      <c r="F108" s="1" t="s">
        <v>24</v>
      </c>
      <c r="G108" s="1" t="s">
        <v>49</v>
      </c>
      <c r="H108" s="1" t="s">
        <v>22</v>
      </c>
      <c r="I108" s="1">
        <v>37</v>
      </c>
      <c r="J108" s="1">
        <v>30</v>
      </c>
      <c r="K108" s="1">
        <v>67</v>
      </c>
      <c r="L108" s="1">
        <v>100</v>
      </c>
      <c r="M108" s="10">
        <v>0.34437086099999997</v>
      </c>
    </row>
    <row r="109" spans="2:13" ht="19">
      <c r="B109" s="9">
        <v>100</v>
      </c>
      <c r="C109" s="1" t="s">
        <v>148</v>
      </c>
      <c r="D109" s="1" t="s">
        <v>26</v>
      </c>
      <c r="E109" s="1" t="s">
        <v>31</v>
      </c>
      <c r="F109" s="1" t="s">
        <v>32</v>
      </c>
      <c r="G109" s="1" t="s">
        <v>33</v>
      </c>
      <c r="H109" s="1" t="s">
        <v>98</v>
      </c>
      <c r="I109" s="1">
        <v>36</v>
      </c>
      <c r="J109" s="1">
        <v>31</v>
      </c>
      <c r="K109" s="1">
        <v>67</v>
      </c>
      <c r="L109" s="1">
        <v>101</v>
      </c>
      <c r="M109" s="10">
        <v>0.33774834399999998</v>
      </c>
    </row>
    <row r="110" spans="2:13" ht="19">
      <c r="B110" s="9">
        <v>101</v>
      </c>
      <c r="C110" s="1" t="s">
        <v>149</v>
      </c>
      <c r="D110" s="1" t="s">
        <v>26</v>
      </c>
      <c r="E110" s="1" t="s">
        <v>19</v>
      </c>
      <c r="F110" s="1" t="s">
        <v>111</v>
      </c>
      <c r="G110" s="1" t="s">
        <v>21</v>
      </c>
      <c r="H110" s="1" t="s">
        <v>22</v>
      </c>
      <c r="I110" s="1">
        <v>33</v>
      </c>
      <c r="J110" s="1">
        <v>33</v>
      </c>
      <c r="K110" s="1">
        <v>66</v>
      </c>
      <c r="L110" s="1">
        <v>102</v>
      </c>
      <c r="M110" s="10">
        <v>0.33112582800000001</v>
      </c>
    </row>
    <row r="111" spans="2:13" ht="19">
      <c r="B111" s="9">
        <v>102</v>
      </c>
      <c r="C111" s="1" t="s">
        <v>150</v>
      </c>
      <c r="D111" s="1" t="s">
        <v>142</v>
      </c>
      <c r="E111" s="1" t="s">
        <v>38</v>
      </c>
      <c r="F111" s="1" t="s">
        <v>143</v>
      </c>
      <c r="G111" s="1" t="s">
        <v>21</v>
      </c>
      <c r="H111" s="1" t="s">
        <v>119</v>
      </c>
      <c r="I111" s="1">
        <v>33</v>
      </c>
      <c r="J111" s="1">
        <v>33</v>
      </c>
      <c r="K111" s="1">
        <v>66</v>
      </c>
      <c r="L111" s="1">
        <v>103</v>
      </c>
      <c r="M111" s="10">
        <v>0.32450331100000002</v>
      </c>
    </row>
    <row r="112" spans="2:13" ht="19">
      <c r="B112" s="9">
        <v>103</v>
      </c>
      <c r="C112" s="1" t="s">
        <v>151</v>
      </c>
      <c r="D112" s="1" t="s">
        <v>152</v>
      </c>
      <c r="E112" s="1" t="s">
        <v>38</v>
      </c>
      <c r="F112" s="1" t="s">
        <v>117</v>
      </c>
      <c r="G112" s="1" t="s">
        <v>21</v>
      </c>
      <c r="H112" s="1" t="s">
        <v>59</v>
      </c>
      <c r="I112" s="1">
        <v>33</v>
      </c>
      <c r="J112" s="1">
        <v>33</v>
      </c>
      <c r="K112" s="1">
        <v>66</v>
      </c>
      <c r="L112" s="1">
        <v>104</v>
      </c>
      <c r="M112" s="10">
        <v>0.31788079499999999</v>
      </c>
    </row>
    <row r="113" spans="2:13" ht="19">
      <c r="B113" s="9">
        <v>104</v>
      </c>
      <c r="C113" s="1" t="s">
        <v>153</v>
      </c>
      <c r="D113" s="1" t="s">
        <v>47</v>
      </c>
      <c r="E113" s="1" t="s">
        <v>48</v>
      </c>
      <c r="F113" s="1" t="s">
        <v>24</v>
      </c>
      <c r="G113" s="1" t="s">
        <v>49</v>
      </c>
      <c r="H113" s="1" t="s">
        <v>22</v>
      </c>
      <c r="I113" s="1">
        <v>35</v>
      </c>
      <c r="J113" s="1">
        <v>31</v>
      </c>
      <c r="K113" s="1">
        <v>66</v>
      </c>
      <c r="L113" s="1">
        <v>105</v>
      </c>
      <c r="M113" s="10">
        <v>0.311258278</v>
      </c>
    </row>
    <row r="114" spans="2:13" ht="19">
      <c r="B114" s="9">
        <v>105</v>
      </c>
      <c r="C114" s="1" t="s">
        <v>154</v>
      </c>
      <c r="D114" s="1" t="s">
        <v>26</v>
      </c>
      <c r="E114" s="1" t="s">
        <v>31</v>
      </c>
      <c r="F114" s="1" t="s">
        <v>32</v>
      </c>
      <c r="G114" s="1" t="s">
        <v>33</v>
      </c>
      <c r="H114" s="1" t="s">
        <v>34</v>
      </c>
      <c r="I114" s="1">
        <v>28</v>
      </c>
      <c r="J114" s="1">
        <v>36</v>
      </c>
      <c r="K114" s="1">
        <v>64</v>
      </c>
      <c r="L114" s="1">
        <v>106</v>
      </c>
      <c r="M114" s="10">
        <v>0.30463576199999998</v>
      </c>
    </row>
    <row r="115" spans="2:13" ht="19">
      <c r="B115" s="9">
        <v>106</v>
      </c>
      <c r="C115" s="1" t="s">
        <v>155</v>
      </c>
      <c r="D115" s="1" t="s">
        <v>26</v>
      </c>
      <c r="E115" s="1" t="s">
        <v>31</v>
      </c>
      <c r="F115" s="1" t="s">
        <v>58</v>
      </c>
      <c r="G115" s="1" t="s">
        <v>33</v>
      </c>
      <c r="H115" s="1" t="s">
        <v>59</v>
      </c>
      <c r="I115" s="1">
        <v>28</v>
      </c>
      <c r="J115" s="1">
        <v>36</v>
      </c>
      <c r="K115" s="1">
        <v>64</v>
      </c>
      <c r="L115" s="1">
        <v>107</v>
      </c>
      <c r="M115" s="10">
        <v>0.29801324499999998</v>
      </c>
    </row>
    <row r="116" spans="2:13" ht="19">
      <c r="B116" s="9">
        <v>107</v>
      </c>
      <c r="C116" s="1" t="s">
        <v>156</v>
      </c>
      <c r="D116" s="1" t="s">
        <v>18</v>
      </c>
      <c r="E116" s="1" t="s">
        <v>19</v>
      </c>
      <c r="F116" s="1" t="s">
        <v>22</v>
      </c>
      <c r="G116" s="1" t="s">
        <v>21</v>
      </c>
      <c r="H116" s="1" t="s">
        <v>119</v>
      </c>
      <c r="I116" s="1">
        <v>35</v>
      </c>
      <c r="J116" s="1">
        <v>28</v>
      </c>
      <c r="K116" s="1">
        <v>63</v>
      </c>
      <c r="L116" s="1">
        <v>108</v>
      </c>
      <c r="M116" s="10">
        <v>0.29139072799999999</v>
      </c>
    </row>
    <row r="117" spans="2:13" ht="19">
      <c r="B117" s="9">
        <v>108</v>
      </c>
      <c r="C117" s="1" t="s">
        <v>157</v>
      </c>
      <c r="D117" s="1" t="s">
        <v>18</v>
      </c>
      <c r="E117" s="1" t="s">
        <v>19</v>
      </c>
      <c r="F117" s="1" t="s">
        <v>42</v>
      </c>
      <c r="G117" s="1" t="s">
        <v>21</v>
      </c>
      <c r="H117" s="1" t="s">
        <v>28</v>
      </c>
      <c r="I117" s="1">
        <v>49</v>
      </c>
      <c r="J117" s="1">
        <v>13</v>
      </c>
      <c r="K117" s="1">
        <v>62</v>
      </c>
      <c r="L117" s="1">
        <v>109</v>
      </c>
      <c r="M117" s="10">
        <v>0.28476821200000002</v>
      </c>
    </row>
    <row r="118" spans="2:13" ht="19">
      <c r="B118" s="9">
        <v>109</v>
      </c>
      <c r="C118" s="1" t="s">
        <v>25</v>
      </c>
      <c r="D118" s="1" t="s">
        <v>26</v>
      </c>
      <c r="E118" s="1" t="s">
        <v>31</v>
      </c>
      <c r="F118" s="1" t="s">
        <v>58</v>
      </c>
      <c r="G118" s="1" t="s">
        <v>33</v>
      </c>
      <c r="H118" s="1" t="s">
        <v>59</v>
      </c>
      <c r="I118" s="1">
        <v>37</v>
      </c>
      <c r="J118" s="1">
        <v>25</v>
      </c>
      <c r="K118" s="1">
        <v>62</v>
      </c>
      <c r="L118" s="1">
        <v>110</v>
      </c>
      <c r="M118" s="10">
        <v>0.27814569500000003</v>
      </c>
    </row>
    <row r="119" spans="2:13" ht="19">
      <c r="B119" s="9">
        <v>110</v>
      </c>
      <c r="C119" s="1" t="s">
        <v>158</v>
      </c>
      <c r="D119" s="1" t="s">
        <v>47</v>
      </c>
      <c r="E119" s="1" t="s">
        <v>48</v>
      </c>
      <c r="F119" s="1" t="s">
        <v>24</v>
      </c>
      <c r="G119" s="1" t="s">
        <v>49</v>
      </c>
      <c r="H119" s="1" t="s">
        <v>22</v>
      </c>
      <c r="I119" s="1">
        <v>31</v>
      </c>
      <c r="J119" s="1">
        <v>31</v>
      </c>
      <c r="K119" s="1">
        <v>62</v>
      </c>
      <c r="L119" s="1">
        <v>111</v>
      </c>
      <c r="M119" s="10">
        <v>0.271523179</v>
      </c>
    </row>
    <row r="120" spans="2:13" ht="19">
      <c r="B120" s="9">
        <v>111</v>
      </c>
      <c r="C120" s="1" t="s">
        <v>159</v>
      </c>
      <c r="D120" s="1" t="s">
        <v>26</v>
      </c>
      <c r="E120" s="1" t="s">
        <v>31</v>
      </c>
      <c r="F120" s="1" t="s">
        <v>32</v>
      </c>
      <c r="G120" s="1" t="s">
        <v>33</v>
      </c>
      <c r="H120" s="1" t="s">
        <v>34</v>
      </c>
      <c r="I120" s="1">
        <v>38</v>
      </c>
      <c r="J120" s="1">
        <v>24</v>
      </c>
      <c r="K120" s="1">
        <v>62</v>
      </c>
      <c r="L120" s="1">
        <v>112</v>
      </c>
      <c r="M120" s="10">
        <v>0.26490066200000001</v>
      </c>
    </row>
    <row r="121" spans="2:13" ht="19">
      <c r="B121" s="9">
        <v>112</v>
      </c>
      <c r="C121" s="1" t="s">
        <v>160</v>
      </c>
      <c r="D121" s="1" t="s">
        <v>100</v>
      </c>
      <c r="E121" s="1" t="s">
        <v>38</v>
      </c>
      <c r="F121" s="1" t="s">
        <v>97</v>
      </c>
      <c r="G121" s="1" t="s">
        <v>21</v>
      </c>
      <c r="H121" s="1" t="s">
        <v>98</v>
      </c>
      <c r="I121" s="1">
        <v>32</v>
      </c>
      <c r="J121" s="1">
        <v>30</v>
      </c>
      <c r="K121" s="1">
        <v>62</v>
      </c>
      <c r="L121" s="1">
        <v>113</v>
      </c>
      <c r="M121" s="10">
        <v>0.25827814599999999</v>
      </c>
    </row>
    <row r="122" spans="2:13" ht="19">
      <c r="B122" s="9">
        <v>113</v>
      </c>
      <c r="C122" s="1" t="s">
        <v>161</v>
      </c>
      <c r="D122" s="1" t="s">
        <v>47</v>
      </c>
      <c r="E122" s="1" t="s">
        <v>48</v>
      </c>
      <c r="F122" s="1" t="s">
        <v>24</v>
      </c>
      <c r="G122" s="1" t="s">
        <v>49</v>
      </c>
      <c r="H122" s="1" t="s">
        <v>22</v>
      </c>
      <c r="I122" s="1">
        <v>35</v>
      </c>
      <c r="J122" s="1">
        <v>27</v>
      </c>
      <c r="K122" s="1">
        <v>62</v>
      </c>
      <c r="L122" s="1">
        <v>114</v>
      </c>
      <c r="M122" s="10">
        <v>0.25165562899999999</v>
      </c>
    </row>
    <row r="123" spans="2:13" ht="19">
      <c r="B123" s="9">
        <v>114</v>
      </c>
      <c r="C123" s="1" t="s">
        <v>162</v>
      </c>
      <c r="D123" s="1" t="s">
        <v>26</v>
      </c>
      <c r="E123" s="1" t="s">
        <v>31</v>
      </c>
      <c r="F123" s="1" t="s">
        <v>32</v>
      </c>
      <c r="G123" s="1" t="s">
        <v>33</v>
      </c>
      <c r="H123" s="1" t="s">
        <v>34</v>
      </c>
      <c r="I123" s="1">
        <v>36</v>
      </c>
      <c r="J123" s="1">
        <v>25</v>
      </c>
      <c r="K123" s="1">
        <v>61</v>
      </c>
      <c r="L123" s="1">
        <v>115</v>
      </c>
      <c r="M123" s="10">
        <v>0.245033113</v>
      </c>
    </row>
    <row r="124" spans="2:13" ht="19">
      <c r="B124" s="9">
        <v>115</v>
      </c>
      <c r="C124" s="1" t="s">
        <v>163</v>
      </c>
      <c r="D124" s="1" t="s">
        <v>26</v>
      </c>
      <c r="E124" s="1" t="s">
        <v>31</v>
      </c>
      <c r="F124" s="1" t="s">
        <v>32</v>
      </c>
      <c r="G124" s="1" t="s">
        <v>33</v>
      </c>
      <c r="H124" s="1" t="s">
        <v>34</v>
      </c>
      <c r="I124" s="1">
        <v>28</v>
      </c>
      <c r="J124" s="1">
        <v>33</v>
      </c>
      <c r="K124" s="1">
        <v>61</v>
      </c>
      <c r="L124" s="1">
        <v>116</v>
      </c>
      <c r="M124" s="10">
        <v>0.238410596</v>
      </c>
    </row>
    <row r="125" spans="2:13" ht="19">
      <c r="B125" s="9">
        <v>116</v>
      </c>
      <c r="C125" s="1" t="s">
        <v>164</v>
      </c>
      <c r="D125" s="1" t="s">
        <v>18</v>
      </c>
      <c r="E125" s="1" t="s">
        <v>38</v>
      </c>
      <c r="F125" s="1" t="s">
        <v>32</v>
      </c>
      <c r="G125" s="1" t="s">
        <v>21</v>
      </c>
      <c r="H125" s="1" t="s">
        <v>34</v>
      </c>
      <c r="I125" s="1">
        <v>37</v>
      </c>
      <c r="J125" s="1">
        <v>22</v>
      </c>
      <c r="K125" s="1">
        <v>59</v>
      </c>
      <c r="L125" s="1">
        <v>117</v>
      </c>
      <c r="M125" s="10">
        <v>0.23178807900000001</v>
      </c>
    </row>
    <row r="126" spans="2:13" ht="19">
      <c r="B126" s="9">
        <v>117</v>
      </c>
      <c r="C126" s="1" t="s">
        <v>165</v>
      </c>
      <c r="D126" s="1" t="s">
        <v>18</v>
      </c>
      <c r="E126" s="1" t="s">
        <v>19</v>
      </c>
      <c r="F126" s="1" t="s">
        <v>42</v>
      </c>
      <c r="G126" s="1" t="s">
        <v>21</v>
      </c>
      <c r="H126" s="1" t="s">
        <v>119</v>
      </c>
      <c r="I126" s="1">
        <v>30</v>
      </c>
      <c r="J126" s="1">
        <v>29</v>
      </c>
      <c r="K126" s="1">
        <v>59</v>
      </c>
      <c r="L126" s="1">
        <v>118</v>
      </c>
      <c r="M126" s="10">
        <v>0.22516556300000001</v>
      </c>
    </row>
    <row r="127" spans="2:13" ht="19">
      <c r="B127" s="9">
        <v>118</v>
      </c>
      <c r="C127" s="1" t="s">
        <v>166</v>
      </c>
      <c r="D127" s="1" t="s">
        <v>18</v>
      </c>
      <c r="E127" s="1" t="s">
        <v>38</v>
      </c>
      <c r="F127" s="1" t="s">
        <v>32</v>
      </c>
      <c r="G127" s="1" t="s">
        <v>21</v>
      </c>
      <c r="H127" s="1" t="s">
        <v>34</v>
      </c>
      <c r="I127" s="1">
        <v>26</v>
      </c>
      <c r="J127" s="1">
        <v>32</v>
      </c>
      <c r="K127" s="1">
        <v>58</v>
      </c>
      <c r="L127" s="1">
        <v>119</v>
      </c>
      <c r="M127" s="10">
        <v>0.21854304599999999</v>
      </c>
    </row>
    <row r="128" spans="2:13" ht="19">
      <c r="B128" s="9">
        <v>119</v>
      </c>
      <c r="C128" s="1" t="s">
        <v>167</v>
      </c>
      <c r="D128" s="1" t="s">
        <v>18</v>
      </c>
      <c r="E128" s="1" t="s">
        <v>38</v>
      </c>
      <c r="F128" s="1" t="s">
        <v>32</v>
      </c>
      <c r="G128" s="1" t="s">
        <v>21</v>
      </c>
      <c r="H128" s="1" t="s">
        <v>34</v>
      </c>
      <c r="I128" s="1">
        <v>39</v>
      </c>
      <c r="J128" s="1">
        <v>19</v>
      </c>
      <c r="K128" s="1">
        <v>58</v>
      </c>
      <c r="L128" s="1">
        <v>120</v>
      </c>
      <c r="M128" s="10">
        <v>0.21192053</v>
      </c>
    </row>
    <row r="129" spans="2:13" ht="19">
      <c r="B129" s="9">
        <v>120</v>
      </c>
      <c r="C129" s="1" t="s">
        <v>168</v>
      </c>
      <c r="D129" s="1" t="s">
        <v>18</v>
      </c>
      <c r="E129" s="1" t="s">
        <v>38</v>
      </c>
      <c r="F129" s="1" t="s">
        <v>32</v>
      </c>
      <c r="G129" s="1" t="s">
        <v>21</v>
      </c>
      <c r="H129" s="1" t="s">
        <v>34</v>
      </c>
      <c r="I129" s="1">
        <v>32</v>
      </c>
      <c r="J129" s="1">
        <v>25</v>
      </c>
      <c r="K129" s="1">
        <v>57</v>
      </c>
      <c r="L129" s="1">
        <v>121</v>
      </c>
      <c r="M129" s="10">
        <v>0.205298013</v>
      </c>
    </row>
    <row r="130" spans="2:13" ht="19">
      <c r="B130" s="9">
        <v>121</v>
      </c>
      <c r="C130" s="1" t="s">
        <v>169</v>
      </c>
      <c r="D130" s="1" t="s">
        <v>26</v>
      </c>
      <c r="E130" s="1" t="s">
        <v>19</v>
      </c>
      <c r="F130" s="1" t="s">
        <v>45</v>
      </c>
      <c r="G130" s="1" t="s">
        <v>21</v>
      </c>
      <c r="H130" s="1" t="s">
        <v>28</v>
      </c>
      <c r="I130" s="1">
        <v>24</v>
      </c>
      <c r="J130" s="1">
        <v>33</v>
      </c>
      <c r="K130" s="1">
        <v>57</v>
      </c>
      <c r="L130" s="1">
        <v>122</v>
      </c>
      <c r="M130" s="10">
        <v>0.19867549700000001</v>
      </c>
    </row>
    <row r="131" spans="2:13" ht="19">
      <c r="B131" s="9">
        <v>122</v>
      </c>
      <c r="C131" s="1" t="s">
        <v>170</v>
      </c>
      <c r="D131" s="1" t="s">
        <v>18</v>
      </c>
      <c r="E131" s="1" t="s">
        <v>38</v>
      </c>
      <c r="F131" s="1" t="s">
        <v>32</v>
      </c>
      <c r="G131" s="1" t="s">
        <v>21</v>
      </c>
      <c r="H131" s="1" t="s">
        <v>34</v>
      </c>
      <c r="I131" s="1">
        <v>41</v>
      </c>
      <c r="J131" s="1">
        <v>16</v>
      </c>
      <c r="K131" s="1">
        <v>57</v>
      </c>
      <c r="L131" s="1">
        <v>123</v>
      </c>
      <c r="M131" s="10">
        <v>0.19205298000000001</v>
      </c>
    </row>
    <row r="132" spans="2:13" ht="19">
      <c r="B132" s="9">
        <v>123</v>
      </c>
      <c r="C132" s="1" t="s">
        <v>171</v>
      </c>
      <c r="D132" s="1" t="s">
        <v>18</v>
      </c>
      <c r="E132" s="1" t="s">
        <v>38</v>
      </c>
      <c r="F132" s="1" t="s">
        <v>22</v>
      </c>
      <c r="G132" s="1" t="s">
        <v>21</v>
      </c>
      <c r="H132" s="1" t="s">
        <v>22</v>
      </c>
      <c r="I132" s="1">
        <v>32</v>
      </c>
      <c r="J132" s="1">
        <v>22</v>
      </c>
      <c r="K132" s="1">
        <v>54</v>
      </c>
      <c r="L132" s="1">
        <v>124</v>
      </c>
      <c r="M132" s="10">
        <v>0.18543046399999999</v>
      </c>
    </row>
    <row r="133" spans="2:13" ht="19">
      <c r="B133" s="9">
        <v>124</v>
      </c>
      <c r="C133" s="1" t="s">
        <v>172</v>
      </c>
      <c r="D133" s="1" t="s">
        <v>26</v>
      </c>
      <c r="E133" s="1" t="s">
        <v>31</v>
      </c>
      <c r="F133" s="1" t="s">
        <v>58</v>
      </c>
      <c r="G133" s="1" t="s">
        <v>33</v>
      </c>
      <c r="H133" s="1" t="s">
        <v>59</v>
      </c>
      <c r="I133" s="1">
        <v>19</v>
      </c>
      <c r="J133" s="1">
        <v>34</v>
      </c>
      <c r="K133" s="1">
        <v>53</v>
      </c>
      <c r="L133" s="1">
        <v>125</v>
      </c>
      <c r="M133" s="10">
        <v>0.17880794699999999</v>
      </c>
    </row>
    <row r="134" spans="2:13" ht="19">
      <c r="B134" s="9">
        <v>125</v>
      </c>
      <c r="C134" s="1" t="s">
        <v>173</v>
      </c>
      <c r="D134" s="1" t="s">
        <v>26</v>
      </c>
      <c r="E134" s="1" t="s">
        <v>31</v>
      </c>
      <c r="F134" s="1" t="s">
        <v>58</v>
      </c>
      <c r="G134" s="1" t="s">
        <v>33</v>
      </c>
      <c r="H134" s="1" t="s">
        <v>59</v>
      </c>
      <c r="I134" s="1">
        <v>28</v>
      </c>
      <c r="J134" s="1">
        <v>23</v>
      </c>
      <c r="K134" s="1">
        <v>51</v>
      </c>
      <c r="L134" s="1">
        <v>126</v>
      </c>
      <c r="M134" s="10">
        <v>0.17218543</v>
      </c>
    </row>
    <row r="135" spans="2:13" ht="19">
      <c r="B135" s="9">
        <v>126</v>
      </c>
      <c r="C135" s="1" t="s">
        <v>174</v>
      </c>
      <c r="D135" s="1" t="s">
        <v>47</v>
      </c>
      <c r="E135" s="1" t="s">
        <v>48</v>
      </c>
      <c r="F135" s="1" t="s">
        <v>24</v>
      </c>
      <c r="G135" s="1" t="s">
        <v>49</v>
      </c>
      <c r="H135" s="1" t="s">
        <v>22</v>
      </c>
      <c r="I135" s="1">
        <v>28</v>
      </c>
      <c r="J135" s="1">
        <v>20</v>
      </c>
      <c r="K135" s="1">
        <v>48</v>
      </c>
      <c r="L135" s="1">
        <v>127</v>
      </c>
      <c r="M135" s="10">
        <v>0.16556291400000001</v>
      </c>
    </row>
    <row r="136" spans="2:13" ht="19">
      <c r="B136" s="9">
        <v>127</v>
      </c>
      <c r="C136" s="1" t="s">
        <v>60</v>
      </c>
      <c r="D136" s="1" t="s">
        <v>18</v>
      </c>
      <c r="E136" s="1" t="s">
        <v>38</v>
      </c>
      <c r="F136" s="1" t="s">
        <v>42</v>
      </c>
      <c r="G136" s="1" t="s">
        <v>33</v>
      </c>
      <c r="H136" s="1" t="s">
        <v>34</v>
      </c>
      <c r="I136" s="1">
        <v>33</v>
      </c>
      <c r="J136" s="1">
        <v>14</v>
      </c>
      <c r="K136" s="1">
        <v>47</v>
      </c>
      <c r="L136" s="1">
        <v>128</v>
      </c>
      <c r="M136" s="10">
        <v>0.15894039700000001</v>
      </c>
    </row>
    <row r="137" spans="2:13" ht="19">
      <c r="B137" s="9">
        <v>128</v>
      </c>
      <c r="C137" s="1" t="s">
        <v>175</v>
      </c>
      <c r="D137" s="1" t="s">
        <v>100</v>
      </c>
      <c r="E137" s="1" t="s">
        <v>38</v>
      </c>
      <c r="F137" s="1" t="s">
        <v>97</v>
      </c>
      <c r="G137" s="1" t="s">
        <v>21</v>
      </c>
      <c r="H137" s="1" t="s">
        <v>98</v>
      </c>
      <c r="I137" s="1">
        <v>28</v>
      </c>
      <c r="J137" s="1">
        <v>18</v>
      </c>
      <c r="K137" s="1">
        <v>46</v>
      </c>
      <c r="L137" s="1">
        <v>129</v>
      </c>
      <c r="M137" s="10">
        <v>0.15231788099999999</v>
      </c>
    </row>
    <row r="138" spans="2:13" ht="19">
      <c r="B138" s="9">
        <v>129</v>
      </c>
      <c r="C138" s="1" t="s">
        <v>176</v>
      </c>
      <c r="D138" s="1" t="s">
        <v>26</v>
      </c>
      <c r="E138" s="1" t="s">
        <v>31</v>
      </c>
      <c r="F138" s="1" t="s">
        <v>32</v>
      </c>
      <c r="G138" s="1" t="s">
        <v>33</v>
      </c>
      <c r="H138" s="1" t="s">
        <v>34</v>
      </c>
      <c r="I138" s="1">
        <v>26</v>
      </c>
      <c r="J138" s="1">
        <v>18</v>
      </c>
      <c r="K138" s="1">
        <v>44</v>
      </c>
      <c r="L138" s="1">
        <v>130</v>
      </c>
      <c r="M138" s="10">
        <v>0.14569536399999999</v>
      </c>
    </row>
    <row r="139" spans="2:13" ht="19">
      <c r="B139" s="9">
        <v>130</v>
      </c>
      <c r="C139" s="1" t="s">
        <v>177</v>
      </c>
      <c r="D139" s="1" t="s">
        <v>26</v>
      </c>
      <c r="E139" s="1" t="s">
        <v>31</v>
      </c>
      <c r="F139" s="1" t="s">
        <v>32</v>
      </c>
      <c r="G139" s="1" t="s">
        <v>33</v>
      </c>
      <c r="H139" s="1" t="s">
        <v>34</v>
      </c>
      <c r="I139" s="1">
        <v>21</v>
      </c>
      <c r="J139" s="1">
        <v>21</v>
      </c>
      <c r="K139" s="1">
        <v>42</v>
      </c>
      <c r="L139" s="1">
        <v>131</v>
      </c>
      <c r="M139" s="10">
        <v>0.139072848</v>
      </c>
    </row>
    <row r="140" spans="2:13" ht="19">
      <c r="B140" s="9">
        <v>131</v>
      </c>
      <c r="C140" s="1" t="s">
        <v>178</v>
      </c>
      <c r="D140" s="1" t="s">
        <v>26</v>
      </c>
      <c r="E140" s="1" t="s">
        <v>31</v>
      </c>
      <c r="F140" s="1" t="s">
        <v>32</v>
      </c>
      <c r="G140" s="1" t="s">
        <v>33</v>
      </c>
      <c r="H140" s="1" t="s">
        <v>34</v>
      </c>
      <c r="I140" s="1">
        <v>26</v>
      </c>
      <c r="J140" s="1">
        <v>15</v>
      </c>
      <c r="K140" s="1">
        <v>41</v>
      </c>
      <c r="L140" s="1">
        <v>132</v>
      </c>
      <c r="M140" s="10">
        <v>0.132450331</v>
      </c>
    </row>
    <row r="141" spans="2:13" ht="19">
      <c r="B141" s="9">
        <v>132</v>
      </c>
      <c r="C141" s="1" t="s">
        <v>179</v>
      </c>
      <c r="D141" s="1" t="s">
        <v>18</v>
      </c>
      <c r="E141" s="1" t="s">
        <v>38</v>
      </c>
      <c r="F141" s="1" t="s">
        <v>32</v>
      </c>
      <c r="G141" s="1" t="s">
        <v>21</v>
      </c>
      <c r="H141" s="1" t="s">
        <v>34</v>
      </c>
      <c r="I141" s="1">
        <v>29</v>
      </c>
      <c r="J141" s="1">
        <v>11</v>
      </c>
      <c r="K141" s="1">
        <v>40</v>
      </c>
      <c r="L141" s="1">
        <v>133</v>
      </c>
      <c r="M141" s="10">
        <v>0.12582781500000001</v>
      </c>
    </row>
    <row r="142" spans="2:13" ht="19">
      <c r="B142" s="9">
        <v>133</v>
      </c>
      <c r="C142" s="1" t="s">
        <v>180</v>
      </c>
      <c r="D142" s="1" t="s">
        <v>18</v>
      </c>
      <c r="E142" s="1" t="s">
        <v>38</v>
      </c>
      <c r="F142" s="1" t="s">
        <v>42</v>
      </c>
      <c r="G142" s="1" t="s">
        <v>21</v>
      </c>
      <c r="H142" s="1" t="s">
        <v>28</v>
      </c>
      <c r="I142" s="1">
        <v>17</v>
      </c>
      <c r="J142" s="1">
        <v>21</v>
      </c>
      <c r="K142" s="1">
        <v>38</v>
      </c>
      <c r="L142" s="1">
        <v>134</v>
      </c>
      <c r="M142" s="10">
        <v>0.119205298</v>
      </c>
    </row>
    <row r="143" spans="2:13" ht="19">
      <c r="B143" s="9">
        <v>134</v>
      </c>
      <c r="C143" s="1" t="s">
        <v>181</v>
      </c>
      <c r="D143" s="1" t="s">
        <v>26</v>
      </c>
      <c r="E143" s="1" t="s">
        <v>31</v>
      </c>
      <c r="F143" s="1" t="s">
        <v>58</v>
      </c>
      <c r="G143" s="1" t="s">
        <v>33</v>
      </c>
      <c r="H143" s="1" t="s">
        <v>59</v>
      </c>
      <c r="I143" s="1">
        <v>19</v>
      </c>
      <c r="J143" s="1">
        <v>19</v>
      </c>
      <c r="K143" s="1">
        <v>38</v>
      </c>
      <c r="L143" s="1">
        <v>135</v>
      </c>
      <c r="M143" s="10">
        <v>0.11258278100000001</v>
      </c>
    </row>
    <row r="144" spans="2:13" ht="19">
      <c r="B144" s="9">
        <v>135</v>
      </c>
      <c r="C144" s="1" t="s">
        <v>182</v>
      </c>
      <c r="D144" s="1" t="s">
        <v>26</v>
      </c>
      <c r="E144" s="1" t="s">
        <v>31</v>
      </c>
      <c r="F144" s="1" t="s">
        <v>58</v>
      </c>
      <c r="G144" s="1" t="s">
        <v>33</v>
      </c>
      <c r="H144" s="1" t="s">
        <v>59</v>
      </c>
      <c r="I144" s="1">
        <v>17</v>
      </c>
      <c r="J144" s="1">
        <v>20</v>
      </c>
      <c r="K144" s="1">
        <v>37</v>
      </c>
      <c r="L144" s="1">
        <v>136</v>
      </c>
      <c r="M144" s="10">
        <v>0.105960265</v>
      </c>
    </row>
    <row r="145" spans="2:13" ht="19">
      <c r="B145" s="9">
        <v>136</v>
      </c>
      <c r="C145" s="1" t="s">
        <v>183</v>
      </c>
      <c r="D145" s="1" t="s">
        <v>26</v>
      </c>
      <c r="E145" s="1" t="s">
        <v>31</v>
      </c>
      <c r="F145" s="1" t="s">
        <v>58</v>
      </c>
      <c r="G145" s="1" t="s">
        <v>33</v>
      </c>
      <c r="H145" s="1" t="s">
        <v>59</v>
      </c>
      <c r="I145" s="1">
        <v>24</v>
      </c>
      <c r="J145" s="1">
        <v>13</v>
      </c>
      <c r="K145" s="1">
        <v>37</v>
      </c>
      <c r="L145" s="1">
        <v>137</v>
      </c>
      <c r="M145" s="10">
        <v>9.9337748000000003E-2</v>
      </c>
    </row>
    <row r="146" spans="2:13" ht="19">
      <c r="B146" s="9">
        <v>137</v>
      </c>
      <c r="C146" s="1" t="s">
        <v>61</v>
      </c>
      <c r="D146" s="1" t="s">
        <v>47</v>
      </c>
      <c r="E146" s="1" t="s">
        <v>48</v>
      </c>
      <c r="F146" s="1" t="s">
        <v>42</v>
      </c>
      <c r="G146" s="1" t="s">
        <v>49</v>
      </c>
      <c r="H146" s="1" t="s">
        <v>22</v>
      </c>
      <c r="I146" s="1">
        <v>15</v>
      </c>
      <c r="J146" s="1">
        <v>19</v>
      </c>
      <c r="K146" s="1">
        <v>34</v>
      </c>
      <c r="L146" s="1">
        <v>138</v>
      </c>
      <c r="M146" s="10">
        <v>9.2715231999999995E-2</v>
      </c>
    </row>
    <row r="147" spans="2:13" ht="19">
      <c r="B147" s="9">
        <v>138</v>
      </c>
      <c r="C147" s="1" t="s">
        <v>110</v>
      </c>
      <c r="D147" s="1" t="s">
        <v>18</v>
      </c>
      <c r="E147" s="1" t="s">
        <v>38</v>
      </c>
      <c r="F147" s="1" t="s">
        <v>32</v>
      </c>
      <c r="G147" s="1" t="s">
        <v>21</v>
      </c>
      <c r="H147" s="1" t="s">
        <v>34</v>
      </c>
      <c r="I147" s="1">
        <v>19</v>
      </c>
      <c r="J147" s="1">
        <v>12</v>
      </c>
      <c r="K147" s="1">
        <v>31</v>
      </c>
      <c r="L147" s="1">
        <v>139</v>
      </c>
      <c r="M147" s="10">
        <v>8.6092715E-2</v>
      </c>
    </row>
    <row r="148" spans="2:13" ht="19">
      <c r="B148" s="9">
        <v>139</v>
      </c>
      <c r="C148" s="1" t="s">
        <v>184</v>
      </c>
      <c r="D148" s="1" t="s">
        <v>26</v>
      </c>
      <c r="E148" s="1" t="s">
        <v>19</v>
      </c>
      <c r="F148" s="1" t="s">
        <v>42</v>
      </c>
      <c r="G148" s="1" t="s">
        <v>21</v>
      </c>
      <c r="H148" s="1" t="s">
        <v>28</v>
      </c>
      <c r="I148" s="1">
        <v>21</v>
      </c>
      <c r="J148" s="1">
        <v>9</v>
      </c>
      <c r="K148" s="1">
        <v>30</v>
      </c>
      <c r="L148" s="1">
        <v>140</v>
      </c>
      <c r="M148" s="10">
        <v>7.9470199000000005E-2</v>
      </c>
    </row>
    <row r="149" spans="2:13" ht="19">
      <c r="B149" s="9">
        <v>140</v>
      </c>
      <c r="C149" s="1" t="s">
        <v>185</v>
      </c>
      <c r="D149" s="1" t="s">
        <v>18</v>
      </c>
      <c r="E149" s="1" t="s">
        <v>19</v>
      </c>
      <c r="F149" s="1" t="s">
        <v>20</v>
      </c>
      <c r="G149" s="1" t="s">
        <v>21</v>
      </c>
      <c r="H149" s="1" t="s">
        <v>22</v>
      </c>
      <c r="I149" s="1">
        <v>17</v>
      </c>
      <c r="J149" s="1">
        <v>13</v>
      </c>
      <c r="K149" s="1">
        <v>30</v>
      </c>
      <c r="L149" s="1">
        <v>141</v>
      </c>
      <c r="M149" s="10">
        <v>7.2847681999999997E-2</v>
      </c>
    </row>
    <row r="150" spans="2:13" ht="19">
      <c r="B150" s="9">
        <v>141</v>
      </c>
      <c r="C150" s="1" t="s">
        <v>186</v>
      </c>
      <c r="D150" s="1" t="s">
        <v>54</v>
      </c>
      <c r="E150" s="1" t="s">
        <v>38</v>
      </c>
      <c r="F150" s="1" t="s">
        <v>32</v>
      </c>
      <c r="G150" s="1" t="s">
        <v>21</v>
      </c>
      <c r="H150" s="1" t="s">
        <v>22</v>
      </c>
      <c r="I150" s="1">
        <v>15</v>
      </c>
      <c r="J150" s="1">
        <v>15</v>
      </c>
      <c r="K150" s="1">
        <v>30</v>
      </c>
      <c r="L150" s="1">
        <v>142</v>
      </c>
      <c r="M150" s="10">
        <v>6.6225166000000002E-2</v>
      </c>
    </row>
    <row r="151" spans="2:13" ht="19">
      <c r="B151" s="9">
        <v>142</v>
      </c>
      <c r="C151" s="1" t="s">
        <v>187</v>
      </c>
      <c r="D151" s="1" t="s">
        <v>26</v>
      </c>
      <c r="E151" s="1" t="s">
        <v>31</v>
      </c>
      <c r="F151" s="1" t="s">
        <v>143</v>
      </c>
      <c r="G151" s="1" t="s">
        <v>33</v>
      </c>
      <c r="H151" s="1" t="s">
        <v>59</v>
      </c>
      <c r="I151" s="1">
        <v>15</v>
      </c>
      <c r="J151" s="1">
        <v>15</v>
      </c>
      <c r="K151" s="1">
        <v>30</v>
      </c>
      <c r="L151" s="1">
        <v>143</v>
      </c>
      <c r="M151" s="10">
        <v>5.9602649000000001E-2</v>
      </c>
    </row>
    <row r="152" spans="2:13" ht="19">
      <c r="B152" s="9">
        <v>143</v>
      </c>
      <c r="C152" s="1" t="s">
        <v>188</v>
      </c>
      <c r="D152" s="1" t="s">
        <v>47</v>
      </c>
      <c r="E152" s="1" t="s">
        <v>48</v>
      </c>
      <c r="F152" s="1" t="s">
        <v>24</v>
      </c>
      <c r="G152" s="1" t="s">
        <v>49</v>
      </c>
      <c r="H152" s="1" t="s">
        <v>22</v>
      </c>
      <c r="I152" s="1">
        <v>21</v>
      </c>
      <c r="J152" s="1">
        <v>9</v>
      </c>
      <c r="K152" s="1">
        <v>30</v>
      </c>
      <c r="L152" s="1">
        <v>144</v>
      </c>
      <c r="M152" s="10">
        <v>5.2980131999999999E-2</v>
      </c>
    </row>
    <row r="153" spans="2:13" ht="19">
      <c r="B153" s="9">
        <v>144</v>
      </c>
      <c r="C153" s="1" t="s">
        <v>189</v>
      </c>
      <c r="D153" s="1" t="s">
        <v>26</v>
      </c>
      <c r="E153" s="1" t="s">
        <v>31</v>
      </c>
      <c r="F153" s="1" t="s">
        <v>32</v>
      </c>
      <c r="G153" s="1" t="s">
        <v>33</v>
      </c>
      <c r="H153" s="1" t="s">
        <v>34</v>
      </c>
      <c r="I153" s="1">
        <v>22</v>
      </c>
      <c r="J153" s="1">
        <v>8</v>
      </c>
      <c r="K153" s="1">
        <v>30</v>
      </c>
      <c r="L153" s="1">
        <v>145</v>
      </c>
      <c r="M153" s="10">
        <v>4.6357615999999997E-2</v>
      </c>
    </row>
    <row r="154" spans="2:13" ht="19">
      <c r="B154" s="9">
        <v>145</v>
      </c>
      <c r="C154" s="1" t="s">
        <v>190</v>
      </c>
      <c r="D154" s="1" t="s">
        <v>26</v>
      </c>
      <c r="E154" s="1" t="s">
        <v>31</v>
      </c>
      <c r="F154" s="1" t="s">
        <v>58</v>
      </c>
      <c r="G154" s="1" t="s">
        <v>33</v>
      </c>
      <c r="H154" s="1" t="s">
        <v>22</v>
      </c>
      <c r="I154" s="1">
        <v>17</v>
      </c>
      <c r="J154" s="1">
        <v>11</v>
      </c>
      <c r="K154" s="1">
        <v>28</v>
      </c>
      <c r="L154" s="1">
        <v>146</v>
      </c>
      <c r="M154" s="10">
        <v>3.9735099000000003E-2</v>
      </c>
    </row>
    <row r="155" spans="2:13" ht="19">
      <c r="B155" s="9">
        <v>146</v>
      </c>
      <c r="C155" s="1" t="s">
        <v>191</v>
      </c>
      <c r="D155" s="1" t="s">
        <v>18</v>
      </c>
      <c r="E155" s="1" t="s">
        <v>38</v>
      </c>
      <c r="F155" s="1" t="s">
        <v>24</v>
      </c>
      <c r="G155" s="1" t="s">
        <v>21</v>
      </c>
      <c r="H155" s="1" t="s">
        <v>22</v>
      </c>
      <c r="I155" s="1">
        <v>16</v>
      </c>
      <c r="J155" s="1">
        <v>12</v>
      </c>
      <c r="K155" s="1">
        <v>28</v>
      </c>
      <c r="L155" s="1">
        <v>147</v>
      </c>
      <c r="M155" s="10">
        <v>3.3112583000000001E-2</v>
      </c>
    </row>
    <row r="156" spans="2:13" ht="19">
      <c r="B156" s="9">
        <v>147</v>
      </c>
      <c r="C156" s="1" t="s">
        <v>192</v>
      </c>
      <c r="D156" s="1" t="s">
        <v>18</v>
      </c>
      <c r="E156" s="1" t="s">
        <v>38</v>
      </c>
      <c r="F156" s="1" t="s">
        <v>32</v>
      </c>
      <c r="G156" s="1" t="s">
        <v>21</v>
      </c>
      <c r="H156" s="1" t="s">
        <v>119</v>
      </c>
      <c r="I156" s="1">
        <v>11</v>
      </c>
      <c r="J156" s="1">
        <v>13</v>
      </c>
      <c r="K156" s="1">
        <v>24</v>
      </c>
      <c r="L156" s="1">
        <v>148</v>
      </c>
      <c r="M156" s="10">
        <v>2.6490066E-2</v>
      </c>
    </row>
    <row r="157" spans="2:13" ht="19">
      <c r="B157" s="9">
        <v>148</v>
      </c>
      <c r="C157" s="1" t="s">
        <v>193</v>
      </c>
      <c r="D157" s="1" t="s">
        <v>26</v>
      </c>
      <c r="E157" s="1" t="s">
        <v>31</v>
      </c>
      <c r="F157" s="1" t="s">
        <v>32</v>
      </c>
      <c r="G157" s="1" t="s">
        <v>33</v>
      </c>
      <c r="H157" s="1" t="s">
        <v>34</v>
      </c>
      <c r="I157" s="1">
        <v>16</v>
      </c>
      <c r="J157" s="1">
        <v>8</v>
      </c>
      <c r="K157" s="1">
        <v>24</v>
      </c>
      <c r="L157" s="1">
        <v>149</v>
      </c>
      <c r="M157" s="10">
        <v>1.9867550000000001E-2</v>
      </c>
    </row>
    <row r="158" spans="2:13" ht="19">
      <c r="B158" s="9">
        <v>149</v>
      </c>
      <c r="C158" s="1" t="s">
        <v>194</v>
      </c>
      <c r="D158" s="1" t="s">
        <v>18</v>
      </c>
      <c r="E158" s="1" t="s">
        <v>38</v>
      </c>
      <c r="F158" s="1" t="s">
        <v>32</v>
      </c>
      <c r="G158" s="1" t="s">
        <v>21</v>
      </c>
      <c r="H158" s="1" t="s">
        <v>34</v>
      </c>
      <c r="I158" s="1">
        <v>12</v>
      </c>
      <c r="J158" s="1">
        <v>8</v>
      </c>
      <c r="K158" s="1">
        <v>20</v>
      </c>
      <c r="L158" s="1">
        <v>150</v>
      </c>
      <c r="M158" s="10">
        <v>1.3245033E-2</v>
      </c>
    </row>
    <row r="159" spans="2:13" ht="19">
      <c r="B159" s="17">
        <v>150</v>
      </c>
      <c r="C159" s="18" t="s">
        <v>195</v>
      </c>
      <c r="D159" s="18" t="s">
        <v>100</v>
      </c>
      <c r="E159" s="18" t="s">
        <v>38</v>
      </c>
      <c r="F159" s="18" t="s">
        <v>97</v>
      </c>
      <c r="G159" s="18" t="s">
        <v>21</v>
      </c>
      <c r="H159" s="18" t="s">
        <v>98</v>
      </c>
      <c r="I159" s="18">
        <v>4</v>
      </c>
      <c r="J159" s="18">
        <v>1</v>
      </c>
      <c r="K159" s="18">
        <v>5</v>
      </c>
      <c r="L159" s="18">
        <v>151</v>
      </c>
      <c r="M159" s="19">
        <v>6.6225169999999996E-3</v>
      </c>
    </row>
  </sheetData>
  <mergeCells count="2">
    <mergeCell ref="B2:D3"/>
    <mergeCell ref="B5:C5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F32F-7B28-4EBB-9FCC-B5F767198E4F}">
  <sheetPr>
    <tabColor theme="8"/>
  </sheetPr>
  <dimension ref="B1:AE165"/>
  <sheetViews>
    <sheetView tabSelected="1" zoomScale="25" zoomScaleNormal="50" workbookViewId="0">
      <selection activeCell="B2" sqref="B2:D3"/>
    </sheetView>
  </sheetViews>
  <sheetFormatPr baseColWidth="10" defaultColWidth="11" defaultRowHeight="16"/>
  <cols>
    <col min="1" max="1" width="2" customWidth="1"/>
    <col min="2" max="2" width="12.5" bestFit="1" customWidth="1"/>
    <col min="3" max="3" width="32.83203125" bestFit="1" customWidth="1"/>
    <col min="4" max="4" width="43" customWidth="1"/>
    <col min="5" max="5" width="25.33203125" customWidth="1"/>
    <col min="6" max="6" width="48.1640625" bestFit="1" customWidth="1"/>
    <col min="7" max="7" width="20.33203125" bestFit="1" customWidth="1"/>
    <col min="8" max="8" width="27.6640625" bestFit="1" customWidth="1"/>
    <col min="9" max="9" width="27.5" customWidth="1"/>
    <col min="10" max="10" width="28.83203125" customWidth="1"/>
    <col min="11" max="11" width="21.33203125" customWidth="1"/>
    <col min="12" max="12" width="13.1640625" customWidth="1"/>
    <col min="13" max="13" width="17.6640625" bestFit="1" customWidth="1"/>
    <col min="17" max="17" width="12.6640625" customWidth="1"/>
    <col min="18" max="18" width="13.83203125" customWidth="1"/>
    <col min="19" max="19" width="15.1640625" customWidth="1"/>
    <col min="20" max="20" width="18.5" bestFit="1" customWidth="1"/>
    <col min="21" max="21" width="49" customWidth="1"/>
    <col min="22" max="22" width="21.33203125" bestFit="1" customWidth="1"/>
    <col min="23" max="23" width="19.1640625" bestFit="1" customWidth="1"/>
    <col min="24" max="24" width="12.1640625" bestFit="1" customWidth="1"/>
    <col min="28" max="28" width="12.33203125" bestFit="1" customWidth="1"/>
  </cols>
  <sheetData>
    <row r="1" spans="2:31" ht="10" customHeight="1"/>
    <row r="2" spans="2:31" ht="34" customHeight="1">
      <c r="B2" s="28" t="s">
        <v>0</v>
      </c>
      <c r="C2" s="29"/>
      <c r="D2" s="30"/>
      <c r="G2" s="8" t="s">
        <v>1</v>
      </c>
      <c r="H2" s="2" t="d">
        <f ca="1">TODAY()</f>
        <v>2024-05-20</v>
      </c>
      <c r="Q2" s="41" t="s">
        <v>196</v>
      </c>
      <c r="R2" s="41"/>
      <c r="S2" s="41"/>
    </row>
    <row r="3" spans="2:31">
      <c r="B3" s="31"/>
      <c r="C3" s="32"/>
      <c r="D3" s="33"/>
    </row>
    <row r="4" spans="2:31">
      <c r="Q4" s="22" t="s">
        <v>197</v>
      </c>
      <c r="R4" t="s">
        <v>35</v>
      </c>
      <c r="T4" s="23" t="s">
        <v>198</v>
      </c>
      <c r="U4" s="23" t="s">
        <v>6</v>
      </c>
      <c r="V4" s="23" t="s">
        <v>7</v>
      </c>
      <c r="W4" s="23" t="s">
        <v>199</v>
      </c>
      <c r="X4" s="23" t="s">
        <v>200</v>
      </c>
      <c r="Y4" s="23" t="s">
        <v>10</v>
      </c>
      <c r="Z4" s="23" t="s">
        <v>11</v>
      </c>
      <c r="AA4" s="23" t="s">
        <v>201</v>
      </c>
      <c r="AB4" s="23" t="s">
        <v>202</v>
      </c>
      <c r="AC4" s="23" t="s">
        <v>14</v>
      </c>
      <c r="AD4" s="23" t="s">
        <v>15</v>
      </c>
      <c r="AE4" s="23" t="s">
        <v>16</v>
      </c>
    </row>
    <row r="5" spans="2:31">
      <c r="T5" t="e" cm="1">
        <f t="array" aca="1" ref="T5:AE5" ca="1">_xlfn._xlws.FILTER(MainTable3[], Name=R4, "Please Choose Name")</f>
        <v>#NAME?</v>
      </c>
      <c r="U5" t="e">
        <f ca="1"/>
        <v>#NAME?</v>
      </c>
      <c r="V5" t="e">
        <f ca="1"/>
        <v>#NAME?</v>
      </c>
      <c r="W5" t="e">
        <f ca="1"/>
        <v>#NAME?</v>
      </c>
      <c r="X5" t="e">
        <f ca="1"/>
        <v>#NAME?</v>
      </c>
      <c r="Y5" t="e">
        <f ca="1"/>
        <v>#NAME?</v>
      </c>
      <c r="Z5" t="e">
        <f ca="1"/>
        <v>#NAME?</v>
      </c>
      <c r="AA5" t="e">
        <f ca="1"/>
        <v>#NAME?</v>
      </c>
      <c r="AB5" t="e">
        <f ca="1"/>
        <v>#NAME?</v>
      </c>
      <c r="AC5" t="e">
        <f ca="1"/>
        <v>#NAME?</v>
      </c>
      <c r="AD5" t="e">
        <f ca="1"/>
        <v>#NAME?</v>
      </c>
      <c r="AE5" t="e">
        <f ca="1"/>
        <v>#NAME?</v>
      </c>
    </row>
    <row r="6" spans="2:31">
      <c r="E6" s="40" t="s">
        <v>203</v>
      </c>
      <c r="F6" s="40"/>
    </row>
    <row r="7" spans="2:31">
      <c r="E7" s="40"/>
      <c r="F7" s="40"/>
      <c r="G7" s="27" t="s">
        <v>204</v>
      </c>
      <c r="Q7" s="24" t="s">
        <v>205</v>
      </c>
      <c r="R7" s="25"/>
      <c r="S7" s="25"/>
      <c r="T7" s="23" t="s">
        <v>206</v>
      </c>
      <c r="U7" s="23" t="s">
        <v>7</v>
      </c>
    </row>
    <row r="8" spans="2:31">
      <c r="T8">
        <f ca="1">COUNTA(_xlfn.UNIQUE(University, FALSE))</f>
        <v>1</v>
      </c>
      <c r="U8" t="e" cm="1">
        <f t="array" aca="1" ref="U8:U14" ca="1">_xlfn.UNIQUE(University, FALSE)</f>
        <v>#NAME?</v>
      </c>
    </row>
    <row r="9" spans="2:31">
      <c r="U9" t="e">
        <f ca="1"/>
        <v>#NAME?</v>
      </c>
    </row>
    <row r="10" spans="2:31">
      <c r="U10" t="e">
        <f ca="1"/>
        <v>#NAME?</v>
      </c>
    </row>
    <row r="11" spans="2:31" ht="21">
      <c r="B11" s="38" t="s">
        <v>2</v>
      </c>
      <c r="C11" s="39"/>
      <c r="D11" s="20">
        <f>COUNT(B15:B165)</f>
        <v>151</v>
      </c>
      <c r="E11" s="3" t="s">
        <v>3</v>
      </c>
      <c r="F11" s="6">
        <f>ROUNDUP((COUNTIFS(K15:K165,"&gt;33")/ COUNT(K15:K165)) * 100, 2)</f>
        <v>91.4</v>
      </c>
      <c r="G11" s="4" t="s">
        <v>4</v>
      </c>
      <c r="H11" s="7">
        <f>ROUND(AVERAGE(K15:K165), 2)</f>
        <v>71.63</v>
      </c>
      <c r="U11" t="e">
        <f ca="1"/>
        <v>#NAME?</v>
      </c>
    </row>
    <row r="12" spans="2:31">
      <c r="U12" t="e">
        <f ca="1"/>
        <v>#NAME?</v>
      </c>
    </row>
    <row r="13" spans="2:31">
      <c r="U13" t="e">
        <f ca="1"/>
        <v>#NAME?</v>
      </c>
    </row>
    <row r="14" spans="2:31" ht="43" customHeight="1">
      <c r="B14" s="11" t="s">
        <v>5</v>
      </c>
      <c r="C14" s="12" t="s">
        <v>6</v>
      </c>
      <c r="D14" s="12" t="s">
        <v>7</v>
      </c>
      <c r="E14" s="12" t="s">
        <v>8</v>
      </c>
      <c r="F14" s="12" t="s">
        <v>9</v>
      </c>
      <c r="G14" s="12" t="s">
        <v>10</v>
      </c>
      <c r="H14" s="12" t="s">
        <v>11</v>
      </c>
      <c r="I14" s="13" t="s">
        <v>12</v>
      </c>
      <c r="J14" s="14" t="s">
        <v>13</v>
      </c>
      <c r="K14" s="15" t="s">
        <v>14</v>
      </c>
      <c r="L14" s="12" t="s">
        <v>15</v>
      </c>
      <c r="M14" s="16" t="s">
        <v>16</v>
      </c>
      <c r="U14" t="e">
        <f ca="1"/>
        <v>#NAME?</v>
      </c>
    </row>
    <row r="15" spans="2:31" ht="21" customHeight="1">
      <c r="B15" s="9">
        <v>0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>
        <v>50</v>
      </c>
      <c r="J15" s="1">
        <v>50</v>
      </c>
      <c r="K15" s="1">
        <v>100</v>
      </c>
      <c r="L15" s="1">
        <v>1</v>
      </c>
      <c r="M15" s="10">
        <v>1</v>
      </c>
    </row>
    <row r="16" spans="2:31" ht="19">
      <c r="B16" s="9">
        <v>1</v>
      </c>
      <c r="C16" s="1" t="s">
        <v>23</v>
      </c>
      <c r="D16" s="1" t="s">
        <v>18</v>
      </c>
      <c r="E16" s="1" t="s">
        <v>19</v>
      </c>
      <c r="F16" s="1" t="s">
        <v>24</v>
      </c>
      <c r="G16" s="1" t="s">
        <v>21</v>
      </c>
      <c r="H16" s="1" t="s">
        <v>22</v>
      </c>
      <c r="I16" s="1">
        <v>50</v>
      </c>
      <c r="J16" s="1">
        <v>50</v>
      </c>
      <c r="K16" s="1">
        <v>100</v>
      </c>
      <c r="L16" s="1">
        <v>2</v>
      </c>
      <c r="M16" s="10">
        <v>0.99337748299999995</v>
      </c>
      <c r="Q16" s="24" t="s">
        <v>207</v>
      </c>
      <c r="R16" s="25"/>
      <c r="S16" s="25"/>
      <c r="T16" s="23" t="s">
        <v>206</v>
      </c>
      <c r="U16" s="23" t="s">
        <v>11</v>
      </c>
    </row>
    <row r="17" spans="2:25" ht="19">
      <c r="B17" s="9">
        <v>2</v>
      </c>
      <c r="C17" s="1" t="s">
        <v>25</v>
      </c>
      <c r="D17" s="1" t="s">
        <v>26</v>
      </c>
      <c r="E17" s="1" t="s">
        <v>19</v>
      </c>
      <c r="F17" s="1" t="s">
        <v>27</v>
      </c>
      <c r="G17" s="1" t="s">
        <v>21</v>
      </c>
      <c r="H17" s="1" t="s">
        <v>28</v>
      </c>
      <c r="I17" s="1">
        <v>50</v>
      </c>
      <c r="J17" s="1">
        <v>50</v>
      </c>
      <c r="K17" s="1">
        <v>100</v>
      </c>
      <c r="L17" s="1">
        <v>3</v>
      </c>
      <c r="M17" s="10">
        <v>0.98675496699999998</v>
      </c>
      <c r="T17">
        <f ca="1">COUNTA(_xlfn.UNIQUE(Domain))</f>
        <v>1</v>
      </c>
      <c r="U17" t="e" cm="1">
        <f t="array" aca="1" ref="U17:U23" ca="1">_xlfn.UNIQUE(Domain)</f>
        <v>#NAME?</v>
      </c>
    </row>
    <row r="18" spans="2:25" ht="19">
      <c r="B18" s="9">
        <v>3</v>
      </c>
      <c r="C18" s="1" t="s">
        <v>29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22</v>
      </c>
      <c r="I18" s="1">
        <v>49</v>
      </c>
      <c r="J18" s="1">
        <v>50</v>
      </c>
      <c r="K18" s="1">
        <v>99</v>
      </c>
      <c r="L18" s="1">
        <v>4</v>
      </c>
      <c r="M18" s="10">
        <v>0.98013245000000004</v>
      </c>
      <c r="U18" t="e">
        <f ca="1"/>
        <v>#NAME?</v>
      </c>
    </row>
    <row r="19" spans="2:25" ht="19">
      <c r="B19" s="9">
        <v>4</v>
      </c>
      <c r="C19" s="1" t="s">
        <v>30</v>
      </c>
      <c r="D19" s="1" t="s">
        <v>26</v>
      </c>
      <c r="E19" s="1" t="s">
        <v>31</v>
      </c>
      <c r="F19" s="1" t="s">
        <v>32</v>
      </c>
      <c r="G19" s="1" t="s">
        <v>33</v>
      </c>
      <c r="H19" s="1" t="s">
        <v>34</v>
      </c>
      <c r="I19" s="1">
        <v>50</v>
      </c>
      <c r="J19" s="1">
        <v>49</v>
      </c>
      <c r="K19" s="1">
        <v>99</v>
      </c>
      <c r="L19" s="1">
        <v>5</v>
      </c>
      <c r="M19" s="10">
        <v>0.97350993399999997</v>
      </c>
      <c r="U19" t="e">
        <f ca="1"/>
        <v>#NAME?</v>
      </c>
    </row>
    <row r="20" spans="2:25" ht="19">
      <c r="B20" s="9">
        <v>5</v>
      </c>
      <c r="C20" s="1" t="s">
        <v>35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>
        <v>50</v>
      </c>
      <c r="J20" s="1">
        <v>48</v>
      </c>
      <c r="K20" s="1">
        <v>98</v>
      </c>
      <c r="L20" s="1">
        <v>6</v>
      </c>
      <c r="M20" s="10">
        <v>0.96688741700000003</v>
      </c>
      <c r="U20" t="e">
        <f ca="1"/>
        <v>#NAME?</v>
      </c>
    </row>
    <row r="21" spans="2:25" ht="19">
      <c r="B21" s="9">
        <v>6</v>
      </c>
      <c r="C21" s="1" t="s">
        <v>36</v>
      </c>
      <c r="D21" s="1" t="s">
        <v>26</v>
      </c>
      <c r="E21" s="1" t="s">
        <v>31</v>
      </c>
      <c r="F21" s="1" t="s">
        <v>32</v>
      </c>
      <c r="G21" s="1" t="s">
        <v>33</v>
      </c>
      <c r="H21" s="1" t="s">
        <v>34</v>
      </c>
      <c r="I21" s="1">
        <v>49</v>
      </c>
      <c r="J21" s="1">
        <v>49</v>
      </c>
      <c r="K21" s="1">
        <v>98</v>
      </c>
      <c r="L21" s="1">
        <v>7</v>
      </c>
      <c r="M21" s="10">
        <v>0.96026490099999995</v>
      </c>
      <c r="U21" t="e">
        <f ca="1"/>
        <v>#NAME?</v>
      </c>
    </row>
    <row r="22" spans="2:25" ht="19">
      <c r="B22" s="9">
        <v>7</v>
      </c>
      <c r="C22" s="1" t="s">
        <v>37</v>
      </c>
      <c r="D22" s="1" t="s">
        <v>18</v>
      </c>
      <c r="E22" s="1" t="s">
        <v>38</v>
      </c>
      <c r="F22" s="1" t="s">
        <v>32</v>
      </c>
      <c r="G22" s="1" t="s">
        <v>21</v>
      </c>
      <c r="H22" s="1" t="s">
        <v>34</v>
      </c>
      <c r="I22" s="1">
        <v>50</v>
      </c>
      <c r="J22" s="1">
        <v>47</v>
      </c>
      <c r="K22" s="1">
        <v>97</v>
      </c>
      <c r="L22" s="1">
        <v>8</v>
      </c>
      <c r="M22" s="10">
        <v>0.95364238400000001</v>
      </c>
      <c r="U22" t="e">
        <f ca="1"/>
        <v>#NAME?</v>
      </c>
    </row>
    <row r="23" spans="2:25" ht="19">
      <c r="B23" s="9">
        <v>8</v>
      </c>
      <c r="C23" s="1" t="s">
        <v>39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>
        <v>50</v>
      </c>
      <c r="J23" s="1">
        <v>47</v>
      </c>
      <c r="K23" s="1">
        <v>97</v>
      </c>
      <c r="L23" s="1">
        <v>9</v>
      </c>
      <c r="M23" s="10">
        <v>0.94701986800000004</v>
      </c>
      <c r="U23" t="e">
        <f ca="1"/>
        <v>#NAME?</v>
      </c>
    </row>
    <row r="24" spans="2:25" ht="19">
      <c r="B24" s="9">
        <v>9</v>
      </c>
      <c r="C24" s="1" t="s">
        <v>40</v>
      </c>
      <c r="D24" s="1" t="s">
        <v>26</v>
      </c>
      <c r="E24" s="1" t="s">
        <v>31</v>
      </c>
      <c r="F24" s="1" t="s">
        <v>32</v>
      </c>
      <c r="G24" s="1" t="s">
        <v>33</v>
      </c>
      <c r="H24" s="1" t="s">
        <v>34</v>
      </c>
      <c r="I24" s="1">
        <v>49</v>
      </c>
      <c r="J24" s="1">
        <v>48</v>
      </c>
      <c r="K24" s="1">
        <v>97</v>
      </c>
      <c r="L24" s="1">
        <v>10</v>
      </c>
      <c r="M24" s="10">
        <v>0.94039735099999999</v>
      </c>
    </row>
    <row r="25" spans="2:25" ht="19">
      <c r="B25" s="9">
        <v>10</v>
      </c>
      <c r="C25" s="1" t="s">
        <v>41</v>
      </c>
      <c r="D25" s="1" t="s">
        <v>18</v>
      </c>
      <c r="E25" s="1" t="s">
        <v>38</v>
      </c>
      <c r="F25" s="1" t="s">
        <v>42</v>
      </c>
      <c r="G25" s="1" t="s">
        <v>21</v>
      </c>
      <c r="H25" s="1" t="s">
        <v>28</v>
      </c>
      <c r="I25" s="1">
        <v>47</v>
      </c>
      <c r="J25" s="1">
        <v>50</v>
      </c>
      <c r="K25" s="1">
        <v>97</v>
      </c>
      <c r="L25" s="1">
        <v>11</v>
      </c>
      <c r="M25" s="10">
        <v>0.93377483400000005</v>
      </c>
      <c r="Q25" s="24" t="s">
        <v>208</v>
      </c>
      <c r="R25" s="25"/>
      <c r="S25" s="25"/>
      <c r="T25" s="36" t="str" cm="1">
        <f t="array" ref="T25">INDEX(Specialization,MODE(MATCH(Specialization,Specialization,0)))</f>
        <v>International Business</v>
      </c>
      <c r="U25" s="36"/>
    </row>
    <row r="26" spans="2:25" ht="19">
      <c r="B26" s="9">
        <v>11</v>
      </c>
      <c r="C26" s="1" t="s">
        <v>43</v>
      </c>
      <c r="D26" s="1" t="s">
        <v>26</v>
      </c>
      <c r="E26" s="1" t="s">
        <v>31</v>
      </c>
      <c r="F26" s="1" t="s">
        <v>32</v>
      </c>
      <c r="G26" s="1" t="s">
        <v>33</v>
      </c>
      <c r="H26" s="1" t="s">
        <v>34</v>
      </c>
      <c r="I26" s="1">
        <v>50</v>
      </c>
      <c r="J26" s="1">
        <v>47</v>
      </c>
      <c r="K26" s="1">
        <v>97</v>
      </c>
      <c r="L26" s="1">
        <v>12</v>
      </c>
      <c r="M26" s="10">
        <v>0.92715231799999998</v>
      </c>
    </row>
    <row r="27" spans="2:25" ht="19">
      <c r="B27" s="9">
        <v>12</v>
      </c>
      <c r="C27" s="1" t="s">
        <v>44</v>
      </c>
      <c r="D27" s="1" t="s">
        <v>26</v>
      </c>
      <c r="E27" s="1" t="s">
        <v>19</v>
      </c>
      <c r="F27" s="1" t="s">
        <v>45</v>
      </c>
      <c r="G27" s="1" t="s">
        <v>21</v>
      </c>
      <c r="H27" s="1" t="s">
        <v>28</v>
      </c>
      <c r="I27" s="1">
        <v>50</v>
      </c>
      <c r="J27" s="1">
        <v>47</v>
      </c>
      <c r="K27" s="1">
        <v>97</v>
      </c>
      <c r="L27" s="1">
        <v>13</v>
      </c>
      <c r="M27" s="10">
        <v>0.92052980100000004</v>
      </c>
      <c r="Q27" s="24" t="s">
        <v>209</v>
      </c>
      <c r="R27" s="25"/>
      <c r="S27" s="25"/>
      <c r="T27" s="23" t="s">
        <v>210</v>
      </c>
      <c r="U27" s="23" t="s">
        <v>11</v>
      </c>
    </row>
    <row r="28" spans="2:25" ht="19">
      <c r="B28" s="9">
        <v>13</v>
      </c>
      <c r="C28" s="1" t="s">
        <v>46</v>
      </c>
      <c r="D28" s="1" t="s">
        <v>47</v>
      </c>
      <c r="E28" s="1" t="s">
        <v>48</v>
      </c>
      <c r="F28" s="1" t="s">
        <v>24</v>
      </c>
      <c r="G28" s="1" t="s">
        <v>49</v>
      </c>
      <c r="H28" s="1" t="s">
        <v>22</v>
      </c>
      <c r="I28" s="1">
        <v>49</v>
      </c>
      <c r="J28" s="1">
        <v>47</v>
      </c>
      <c r="K28" s="1">
        <v>96</v>
      </c>
      <c r="L28" s="1">
        <v>14</v>
      </c>
      <c r="M28" s="10">
        <v>0.91390728499999996</v>
      </c>
      <c r="T28">
        <f>MAX(DomScore)</f>
        <v>50</v>
      </c>
      <c r="U28" t="e">
        <f ca="1">_xlfn.XLOOKUP(T28,DomScore,Domain)</f>
        <v>#NAME?</v>
      </c>
    </row>
    <row r="29" spans="2:25" ht="18.75" customHeight="1">
      <c r="B29" s="9">
        <v>14</v>
      </c>
      <c r="C29" s="1" t="s">
        <v>50</v>
      </c>
      <c r="D29" s="1" t="s">
        <v>26</v>
      </c>
      <c r="E29" s="1" t="s">
        <v>31</v>
      </c>
      <c r="F29" s="1" t="s">
        <v>32</v>
      </c>
      <c r="G29" s="1" t="s">
        <v>33</v>
      </c>
      <c r="H29" s="1" t="s">
        <v>51</v>
      </c>
      <c r="I29" s="1">
        <v>47</v>
      </c>
      <c r="J29" s="1">
        <v>48</v>
      </c>
      <c r="K29" s="1">
        <v>95</v>
      </c>
      <c r="L29" s="1">
        <v>15</v>
      </c>
      <c r="M29" s="10">
        <v>0.90728476800000002</v>
      </c>
      <c r="Q29" s="37" t="s">
        <v>211</v>
      </c>
      <c r="R29" s="37"/>
      <c r="S29" s="37"/>
      <c r="T29">
        <f>MIN(DomScore)</f>
        <v>1</v>
      </c>
      <c r="U29" t="e">
        <f ca="1">_xlfn.XLOOKUP(T29,DomScore,Domain)</f>
        <v>#NAME?</v>
      </c>
    </row>
    <row r="30" spans="2:25" ht="19">
      <c r="B30" s="9">
        <v>15</v>
      </c>
      <c r="C30" s="1" t="s">
        <v>52</v>
      </c>
      <c r="D30" s="1" t="s">
        <v>26</v>
      </c>
      <c r="E30" s="1" t="s">
        <v>31</v>
      </c>
      <c r="F30" s="1" t="s">
        <v>32</v>
      </c>
      <c r="G30" s="1" t="s">
        <v>33</v>
      </c>
      <c r="H30" s="1" t="s">
        <v>34</v>
      </c>
      <c r="I30" s="1">
        <v>49</v>
      </c>
      <c r="J30" s="1">
        <v>46</v>
      </c>
      <c r="K30" s="1">
        <v>95</v>
      </c>
      <c r="L30" s="1">
        <v>16</v>
      </c>
      <c r="M30" s="10">
        <v>0.90066225200000005</v>
      </c>
    </row>
    <row r="31" spans="2:25" ht="19">
      <c r="B31" s="9">
        <v>16</v>
      </c>
      <c r="C31" s="1" t="s">
        <v>53</v>
      </c>
      <c r="D31" s="1" t="s">
        <v>54</v>
      </c>
      <c r="E31" s="1" t="s">
        <v>31</v>
      </c>
      <c r="F31" s="1" t="s">
        <v>45</v>
      </c>
      <c r="G31" s="1" t="s">
        <v>21</v>
      </c>
      <c r="H31" s="1" t="s">
        <v>28</v>
      </c>
      <c r="I31" s="1">
        <v>48</v>
      </c>
      <c r="J31" s="1">
        <v>47</v>
      </c>
      <c r="K31" s="1">
        <v>95</v>
      </c>
      <c r="L31" s="1">
        <v>17</v>
      </c>
      <c r="M31" s="10">
        <v>0.894039735</v>
      </c>
      <c r="Q31" s="37" t="s">
        <v>212</v>
      </c>
      <c r="R31" s="37"/>
      <c r="S31" s="37"/>
      <c r="T31" s="23" t="s">
        <v>15</v>
      </c>
      <c r="U31" s="23" t="s">
        <v>6</v>
      </c>
      <c r="V31" s="23" t="s">
        <v>7</v>
      </c>
      <c r="W31" s="23" t="s">
        <v>199</v>
      </c>
      <c r="X31" s="23" t="s">
        <v>213</v>
      </c>
      <c r="Y31" s="23" t="s">
        <v>11</v>
      </c>
    </row>
    <row r="32" spans="2:25" ht="19">
      <c r="B32" s="9">
        <v>17</v>
      </c>
      <c r="C32" s="1" t="s">
        <v>55</v>
      </c>
      <c r="D32" s="1" t="s">
        <v>47</v>
      </c>
      <c r="E32" s="1" t="s">
        <v>48</v>
      </c>
      <c r="F32" s="1" t="s">
        <v>24</v>
      </c>
      <c r="G32" s="1" t="s">
        <v>49</v>
      </c>
      <c r="H32" s="1" t="s">
        <v>22</v>
      </c>
      <c r="I32" s="1">
        <v>48</v>
      </c>
      <c r="J32" s="1">
        <v>47</v>
      </c>
      <c r="K32" s="1">
        <v>95</v>
      </c>
      <c r="L32" s="1">
        <v>18</v>
      </c>
      <c r="M32" s="10">
        <v>0.88741721900000003</v>
      </c>
      <c r="T32" s="26">
        <v>1</v>
      </c>
      <c r="U32" t="e" cm="1">
        <f t="array" aca="1" ref="U32:Y41" ca="1">INDEX(_xlfn._xlws.SORT(MainTable3[],10,-1), _xlfn.SEQUENCE(10),{2,3,4,5,7})</f>
        <v>#NAME?</v>
      </c>
      <c r="V32" t="e">
        <f ca="1"/>
        <v>#NAME?</v>
      </c>
      <c r="W32" t="e">
        <f ca="1"/>
        <v>#NAME?</v>
      </c>
      <c r="X32" t="e">
        <f ca="1"/>
        <v>#NAME?</v>
      </c>
      <c r="Y32" t="e">
        <f ca="1"/>
        <v>#NAME?</v>
      </c>
    </row>
    <row r="33" spans="2:25" ht="19">
      <c r="B33" s="9">
        <v>18</v>
      </c>
      <c r="C33" s="1" t="s">
        <v>56</v>
      </c>
      <c r="D33" s="1" t="s">
        <v>26</v>
      </c>
      <c r="E33" s="1" t="s">
        <v>19</v>
      </c>
      <c r="F33" s="1" t="s">
        <v>45</v>
      </c>
      <c r="G33" s="1" t="s">
        <v>21</v>
      </c>
      <c r="H33" s="1" t="s">
        <v>28</v>
      </c>
      <c r="I33" s="1">
        <v>48</v>
      </c>
      <c r="J33" s="1">
        <v>46</v>
      </c>
      <c r="K33" s="1">
        <v>94</v>
      </c>
      <c r="L33" s="1">
        <v>19</v>
      </c>
      <c r="M33" s="10">
        <v>0.88079470199999998</v>
      </c>
      <c r="T33" s="26">
        <v>2</v>
      </c>
      <c r="U33" t="e">
        <f ca="1"/>
        <v>#NAME?</v>
      </c>
      <c r="V33" t="e">
        <f ca="1"/>
        <v>#NAME?</v>
      </c>
      <c r="W33" t="e">
        <f ca="1"/>
        <v>#NAME?</v>
      </c>
      <c r="X33" t="e">
        <f ca="1"/>
        <v>#NAME?</v>
      </c>
      <c r="Y33" t="e">
        <f ca="1"/>
        <v>#NAME?</v>
      </c>
    </row>
    <row r="34" spans="2:25" ht="19">
      <c r="B34" s="9">
        <v>19</v>
      </c>
      <c r="C34" s="1" t="s">
        <v>57</v>
      </c>
      <c r="D34" s="1" t="s">
        <v>26</v>
      </c>
      <c r="E34" s="1" t="s">
        <v>31</v>
      </c>
      <c r="F34" s="1" t="s">
        <v>58</v>
      </c>
      <c r="G34" s="1" t="s">
        <v>33</v>
      </c>
      <c r="H34" s="1" t="s">
        <v>59</v>
      </c>
      <c r="I34" s="1">
        <v>49</v>
      </c>
      <c r="J34" s="1">
        <v>43</v>
      </c>
      <c r="K34" s="1">
        <v>92</v>
      </c>
      <c r="L34" s="1">
        <v>20</v>
      </c>
      <c r="M34" s="10">
        <v>0.87417218500000005</v>
      </c>
      <c r="T34" s="26">
        <v>3</v>
      </c>
      <c r="U34" t="e">
        <f ca="1"/>
        <v>#NAME?</v>
      </c>
      <c r="V34" t="e">
        <f ca="1"/>
        <v>#NAME?</v>
      </c>
      <c r="W34" t="e">
        <f ca="1"/>
        <v>#NAME?</v>
      </c>
      <c r="X34" t="e">
        <f ca="1"/>
        <v>#NAME?</v>
      </c>
      <c r="Y34" t="e">
        <f ca="1"/>
        <v>#NAME?</v>
      </c>
    </row>
    <row r="35" spans="2:25" ht="19">
      <c r="B35" s="9">
        <v>20</v>
      </c>
      <c r="C35" s="1" t="s">
        <v>60</v>
      </c>
      <c r="D35" s="1" t="s">
        <v>26</v>
      </c>
      <c r="E35" s="1" t="s">
        <v>31</v>
      </c>
      <c r="F35" s="1" t="s">
        <v>58</v>
      </c>
      <c r="G35" s="1" t="s">
        <v>33</v>
      </c>
      <c r="H35" s="1" t="s">
        <v>59</v>
      </c>
      <c r="I35" s="1">
        <v>49</v>
      </c>
      <c r="J35" s="1">
        <v>43</v>
      </c>
      <c r="K35" s="1">
        <v>92</v>
      </c>
      <c r="L35" s="1">
        <v>21</v>
      </c>
      <c r="M35" s="10">
        <v>0.86754966899999997</v>
      </c>
      <c r="T35" s="26">
        <v>4</v>
      </c>
      <c r="U35" t="e">
        <f ca="1"/>
        <v>#NAME?</v>
      </c>
      <c r="V35" t="e">
        <f ca="1"/>
        <v>#NAME?</v>
      </c>
      <c r="W35" t="e">
        <f ca="1"/>
        <v>#NAME?</v>
      </c>
      <c r="X35" t="e">
        <f ca="1"/>
        <v>#NAME?</v>
      </c>
      <c r="Y35" t="e">
        <f ca="1"/>
        <v>#NAME?</v>
      </c>
    </row>
    <row r="36" spans="2:25" ht="19">
      <c r="B36" s="9">
        <v>21</v>
      </c>
      <c r="C36" s="1" t="s">
        <v>61</v>
      </c>
      <c r="D36" s="1" t="s">
        <v>18</v>
      </c>
      <c r="E36" s="1" t="s">
        <v>38</v>
      </c>
      <c r="F36" s="1" t="s">
        <v>32</v>
      </c>
      <c r="G36" s="1" t="s">
        <v>21</v>
      </c>
      <c r="H36" s="1" t="s">
        <v>34</v>
      </c>
      <c r="I36" s="1">
        <v>49</v>
      </c>
      <c r="J36" s="1">
        <v>43</v>
      </c>
      <c r="K36" s="1">
        <v>92</v>
      </c>
      <c r="L36" s="1">
        <v>22</v>
      </c>
      <c r="M36" s="10">
        <v>0.86092715200000003</v>
      </c>
      <c r="T36" s="26">
        <v>5</v>
      </c>
      <c r="U36" t="e">
        <f ca="1"/>
        <v>#NAME?</v>
      </c>
      <c r="V36" t="e">
        <f ca="1"/>
        <v>#NAME?</v>
      </c>
      <c r="W36" t="e">
        <f ca="1"/>
        <v>#NAME?</v>
      </c>
      <c r="X36" t="e">
        <f ca="1"/>
        <v>#NAME?</v>
      </c>
      <c r="Y36" t="e">
        <f ca="1"/>
        <v>#NAME?</v>
      </c>
    </row>
    <row r="37" spans="2:25" ht="19">
      <c r="B37" s="9">
        <v>22</v>
      </c>
      <c r="C37" s="1" t="s">
        <v>62</v>
      </c>
      <c r="D37" s="1" t="s">
        <v>18</v>
      </c>
      <c r="E37" s="1" t="s">
        <v>38</v>
      </c>
      <c r="F37" s="1" t="s">
        <v>32</v>
      </c>
      <c r="G37" s="1" t="s">
        <v>21</v>
      </c>
      <c r="H37" s="1" t="s">
        <v>34</v>
      </c>
      <c r="I37" s="1">
        <v>49</v>
      </c>
      <c r="J37" s="1">
        <v>43</v>
      </c>
      <c r="K37" s="1">
        <v>92</v>
      </c>
      <c r="L37" s="1">
        <v>23</v>
      </c>
      <c r="M37" s="10">
        <v>0.85430463599999995</v>
      </c>
      <c r="T37" s="26">
        <v>6</v>
      </c>
      <c r="U37" t="e">
        <f ca="1"/>
        <v>#NAME?</v>
      </c>
      <c r="V37" t="e">
        <f ca="1"/>
        <v>#NAME?</v>
      </c>
      <c r="W37" t="e">
        <f ca="1"/>
        <v>#NAME?</v>
      </c>
      <c r="X37" t="e">
        <f ca="1"/>
        <v>#NAME?</v>
      </c>
      <c r="Y37" t="e">
        <f ca="1"/>
        <v>#NAME?</v>
      </c>
    </row>
    <row r="38" spans="2:25" ht="19">
      <c r="B38" s="9">
        <v>23</v>
      </c>
      <c r="C38" s="1" t="s">
        <v>63</v>
      </c>
      <c r="D38" s="1" t="s">
        <v>26</v>
      </c>
      <c r="E38" s="1" t="s">
        <v>31</v>
      </c>
      <c r="F38" s="1" t="s">
        <v>32</v>
      </c>
      <c r="G38" s="1" t="s">
        <v>33</v>
      </c>
      <c r="H38" s="1" t="s">
        <v>34</v>
      </c>
      <c r="I38" s="1">
        <v>49</v>
      </c>
      <c r="J38" s="1">
        <v>43</v>
      </c>
      <c r="K38" s="1">
        <v>92</v>
      </c>
      <c r="L38" s="1">
        <v>24</v>
      </c>
      <c r="M38" s="10">
        <v>0.84768211900000001</v>
      </c>
      <c r="T38" s="26">
        <v>7</v>
      </c>
      <c r="U38" t="e">
        <f ca="1"/>
        <v>#NAME?</v>
      </c>
      <c r="V38" t="e">
        <f ca="1"/>
        <v>#NAME?</v>
      </c>
      <c r="W38" t="e">
        <f ca="1"/>
        <v>#NAME?</v>
      </c>
      <c r="X38" t="e">
        <f ca="1"/>
        <v>#NAME?</v>
      </c>
      <c r="Y38" t="e">
        <f ca="1"/>
        <v>#NAME?</v>
      </c>
    </row>
    <row r="39" spans="2:25" ht="19">
      <c r="B39" s="9">
        <v>24</v>
      </c>
      <c r="C39" s="1" t="s">
        <v>64</v>
      </c>
      <c r="D39" s="1" t="s">
        <v>18</v>
      </c>
      <c r="E39" s="1" t="s">
        <v>38</v>
      </c>
      <c r="F39" s="1" t="s">
        <v>32</v>
      </c>
      <c r="G39" s="1" t="s">
        <v>21</v>
      </c>
      <c r="H39" s="1" t="s">
        <v>34</v>
      </c>
      <c r="I39" s="1">
        <v>45</v>
      </c>
      <c r="J39" s="1">
        <v>47</v>
      </c>
      <c r="K39" s="1">
        <v>92</v>
      </c>
      <c r="L39" s="1">
        <v>25</v>
      </c>
      <c r="M39" s="10">
        <v>0.84105960300000004</v>
      </c>
      <c r="T39" s="26">
        <v>8</v>
      </c>
      <c r="U39" t="e">
        <f ca="1"/>
        <v>#NAME?</v>
      </c>
      <c r="V39" t="e">
        <f ca="1"/>
        <v>#NAME?</v>
      </c>
      <c r="W39" t="e">
        <f ca="1"/>
        <v>#NAME?</v>
      </c>
      <c r="X39" t="e">
        <f ca="1"/>
        <v>#NAME?</v>
      </c>
      <c r="Y39" t="e">
        <f ca="1"/>
        <v>#NAME?</v>
      </c>
    </row>
    <row r="40" spans="2:25" ht="19">
      <c r="B40" s="9">
        <v>25</v>
      </c>
      <c r="C40" s="1" t="s">
        <v>65</v>
      </c>
      <c r="D40" s="1" t="s">
        <v>26</v>
      </c>
      <c r="E40" s="1" t="s">
        <v>19</v>
      </c>
      <c r="F40" s="1" t="s">
        <v>45</v>
      </c>
      <c r="G40" s="1" t="s">
        <v>21</v>
      </c>
      <c r="H40" s="1" t="s">
        <v>28</v>
      </c>
      <c r="I40" s="1">
        <v>49</v>
      </c>
      <c r="J40" s="1">
        <v>43</v>
      </c>
      <c r="K40" s="1">
        <v>92</v>
      </c>
      <c r="L40" s="1">
        <v>26</v>
      </c>
      <c r="M40" s="10">
        <v>0.83443708599999999</v>
      </c>
      <c r="T40" s="26">
        <v>9</v>
      </c>
      <c r="U40" t="e">
        <f ca="1"/>
        <v>#NAME?</v>
      </c>
      <c r="V40" t="e">
        <f ca="1"/>
        <v>#NAME?</v>
      </c>
      <c r="W40" t="e">
        <f ca="1"/>
        <v>#NAME?</v>
      </c>
      <c r="X40" t="e">
        <f ca="1"/>
        <v>#NAME?</v>
      </c>
      <c r="Y40" t="e">
        <f ca="1"/>
        <v>#NAME?</v>
      </c>
    </row>
    <row r="41" spans="2:25" ht="19">
      <c r="B41" s="9">
        <v>26</v>
      </c>
      <c r="C41" s="1" t="s">
        <v>66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  <c r="I41" s="1">
        <v>41</v>
      </c>
      <c r="J41" s="1">
        <v>50</v>
      </c>
      <c r="K41" s="1">
        <v>91</v>
      </c>
      <c r="L41" s="1">
        <v>27</v>
      </c>
      <c r="M41" s="10">
        <v>0.82781457000000003</v>
      </c>
      <c r="T41" s="26">
        <v>10</v>
      </c>
      <c r="U41" t="e">
        <f ca="1"/>
        <v>#NAME?</v>
      </c>
      <c r="V41" t="e">
        <f ca="1"/>
        <v>#NAME?</v>
      </c>
      <c r="W41" t="e">
        <f ca="1"/>
        <v>#NAME?</v>
      </c>
      <c r="X41" t="e">
        <f ca="1"/>
        <v>#NAME?</v>
      </c>
      <c r="Y41" t="e">
        <f ca="1"/>
        <v>#NAME?</v>
      </c>
    </row>
    <row r="42" spans="2:25" ht="19">
      <c r="B42" s="9">
        <v>27</v>
      </c>
      <c r="C42" s="1" t="s">
        <v>67</v>
      </c>
      <c r="D42" s="1" t="s">
        <v>18</v>
      </c>
      <c r="E42" s="1" t="s">
        <v>38</v>
      </c>
      <c r="F42" s="1" t="s">
        <v>32</v>
      </c>
      <c r="G42" s="1" t="s">
        <v>21</v>
      </c>
      <c r="H42" s="1" t="s">
        <v>34</v>
      </c>
      <c r="I42" s="1">
        <v>45</v>
      </c>
      <c r="J42" s="1">
        <v>46</v>
      </c>
      <c r="K42" s="1">
        <v>91</v>
      </c>
      <c r="L42" s="1">
        <v>28</v>
      </c>
      <c r="M42" s="10">
        <v>0.82119205299999998</v>
      </c>
    </row>
    <row r="43" spans="2:25" ht="19">
      <c r="B43" s="9">
        <v>28</v>
      </c>
      <c r="C43" s="1" t="s">
        <v>68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>
        <v>44</v>
      </c>
      <c r="J43" s="1">
        <v>46</v>
      </c>
      <c r="K43" s="1">
        <v>90</v>
      </c>
      <c r="L43" s="1">
        <v>29</v>
      </c>
      <c r="M43" s="10">
        <v>0.81456953600000004</v>
      </c>
      <c r="Q43" s="37" t="s">
        <v>214</v>
      </c>
      <c r="R43" s="37"/>
      <c r="S43" s="37"/>
      <c r="T43" s="21" t="e" cm="1">
        <f t="array" aca="1" ref="T43" ca="1">INDEX(Y32:Y41,MODE(MATCH(Y32:Y41,Y32:Y41,0)))</f>
        <v>#NAME?</v>
      </c>
    </row>
    <row r="44" spans="2:25" ht="19">
      <c r="B44" s="9">
        <v>29</v>
      </c>
      <c r="C44" s="1" t="s">
        <v>69</v>
      </c>
      <c r="D44" s="1" t="s">
        <v>18</v>
      </c>
      <c r="E44" s="1" t="s">
        <v>38</v>
      </c>
      <c r="F44" s="1" t="s">
        <v>24</v>
      </c>
      <c r="G44" s="1" t="s">
        <v>21</v>
      </c>
      <c r="H44" s="1" t="s">
        <v>22</v>
      </c>
      <c r="I44" s="1">
        <v>41</v>
      </c>
      <c r="J44" s="1">
        <v>49</v>
      </c>
      <c r="K44" s="1">
        <v>90</v>
      </c>
      <c r="L44" s="1">
        <v>30</v>
      </c>
      <c r="M44" s="10">
        <v>0.80794701999999996</v>
      </c>
    </row>
    <row r="45" spans="2:25" ht="19">
      <c r="B45" s="9">
        <v>30</v>
      </c>
      <c r="C45" s="1" t="s">
        <v>70</v>
      </c>
      <c r="D45" s="1" t="s">
        <v>26</v>
      </c>
      <c r="E45" s="1" t="s">
        <v>19</v>
      </c>
      <c r="F45" s="1" t="s">
        <v>45</v>
      </c>
      <c r="G45" s="1" t="s">
        <v>21</v>
      </c>
      <c r="H45" s="1" t="s">
        <v>28</v>
      </c>
      <c r="I45" s="1">
        <v>48</v>
      </c>
      <c r="J45" s="1">
        <v>42</v>
      </c>
      <c r="K45" s="1">
        <v>90</v>
      </c>
      <c r="L45" s="1">
        <v>31</v>
      </c>
      <c r="M45" s="10">
        <v>0.80132450300000002</v>
      </c>
    </row>
    <row r="46" spans="2:25" ht="19">
      <c r="B46" s="9">
        <v>31</v>
      </c>
      <c r="C46" s="1" t="s">
        <v>71</v>
      </c>
      <c r="D46" s="1" t="s">
        <v>18</v>
      </c>
      <c r="E46" s="1" t="s">
        <v>38</v>
      </c>
      <c r="F46" s="1" t="s">
        <v>24</v>
      </c>
      <c r="G46" s="1" t="s">
        <v>21</v>
      </c>
      <c r="H46" s="1" t="s">
        <v>22</v>
      </c>
      <c r="I46" s="1">
        <v>40</v>
      </c>
      <c r="J46" s="1">
        <v>50</v>
      </c>
      <c r="K46" s="1">
        <v>90</v>
      </c>
      <c r="L46" s="1">
        <v>32</v>
      </c>
      <c r="M46" s="10">
        <v>0.79470198700000005</v>
      </c>
    </row>
    <row r="47" spans="2:25" ht="19">
      <c r="B47" s="9">
        <v>32</v>
      </c>
      <c r="C47" s="1" t="s">
        <v>72</v>
      </c>
      <c r="D47" s="1" t="s">
        <v>47</v>
      </c>
      <c r="E47" s="1" t="s">
        <v>48</v>
      </c>
      <c r="F47" s="1" t="s">
        <v>24</v>
      </c>
      <c r="G47" s="1" t="s">
        <v>49</v>
      </c>
      <c r="H47" s="1" t="s">
        <v>22</v>
      </c>
      <c r="I47" s="1">
        <v>47</v>
      </c>
      <c r="J47" s="1">
        <v>43</v>
      </c>
      <c r="K47" s="1">
        <v>90</v>
      </c>
      <c r="L47" s="1">
        <v>33</v>
      </c>
      <c r="M47" s="10">
        <v>0.78807947</v>
      </c>
    </row>
    <row r="48" spans="2:25" ht="19">
      <c r="B48" s="9">
        <v>33</v>
      </c>
      <c r="C48" s="1" t="s">
        <v>73</v>
      </c>
      <c r="D48" s="1" t="s">
        <v>18</v>
      </c>
      <c r="E48" s="1" t="s">
        <v>38</v>
      </c>
      <c r="F48" s="1" t="s">
        <v>32</v>
      </c>
      <c r="G48" s="1" t="s">
        <v>21</v>
      </c>
      <c r="H48" s="1" t="s">
        <v>34</v>
      </c>
      <c r="I48" s="1">
        <v>45</v>
      </c>
      <c r="J48" s="1">
        <v>45</v>
      </c>
      <c r="K48" s="1">
        <v>90</v>
      </c>
      <c r="L48" s="1">
        <v>34</v>
      </c>
      <c r="M48" s="10">
        <v>0.78145695400000004</v>
      </c>
    </row>
    <row r="49" spans="2:13" ht="19">
      <c r="B49" s="9">
        <v>34</v>
      </c>
      <c r="C49" s="1" t="s">
        <v>74</v>
      </c>
      <c r="D49" s="1" t="s">
        <v>18</v>
      </c>
      <c r="E49" s="1" t="s">
        <v>19</v>
      </c>
      <c r="F49" s="1" t="s">
        <v>75</v>
      </c>
      <c r="G49" s="1" t="s">
        <v>21</v>
      </c>
      <c r="H49" s="1" t="s">
        <v>22</v>
      </c>
      <c r="I49" s="1">
        <v>42</v>
      </c>
      <c r="J49" s="1">
        <v>47</v>
      </c>
      <c r="K49" s="1">
        <v>89</v>
      </c>
      <c r="L49" s="1">
        <v>35</v>
      </c>
      <c r="M49" s="10">
        <v>0.77483443699999999</v>
      </c>
    </row>
    <row r="50" spans="2:13" ht="19">
      <c r="B50" s="9">
        <v>35</v>
      </c>
      <c r="C50" s="1" t="s">
        <v>76</v>
      </c>
      <c r="D50" s="1" t="s">
        <v>26</v>
      </c>
      <c r="E50" s="1" t="s">
        <v>31</v>
      </c>
      <c r="F50" s="1" t="s">
        <v>32</v>
      </c>
      <c r="G50" s="1" t="s">
        <v>33</v>
      </c>
      <c r="H50" s="1" t="s">
        <v>34</v>
      </c>
      <c r="I50" s="1">
        <v>48</v>
      </c>
      <c r="J50" s="1">
        <v>41</v>
      </c>
      <c r="K50" s="1">
        <v>89</v>
      </c>
      <c r="L50" s="1">
        <v>36</v>
      </c>
      <c r="M50" s="10">
        <v>0.76821192100000002</v>
      </c>
    </row>
    <row r="51" spans="2:13" ht="19">
      <c r="B51" s="9">
        <v>36</v>
      </c>
      <c r="C51" s="1" t="s">
        <v>77</v>
      </c>
      <c r="D51" s="1" t="s">
        <v>26</v>
      </c>
      <c r="E51" s="1" t="s">
        <v>31</v>
      </c>
      <c r="F51" s="1" t="s">
        <v>58</v>
      </c>
      <c r="G51" s="1" t="s">
        <v>33</v>
      </c>
      <c r="H51" s="1" t="s">
        <v>59</v>
      </c>
      <c r="I51" s="1">
        <v>48</v>
      </c>
      <c r="J51" s="1">
        <v>41</v>
      </c>
      <c r="K51" s="1">
        <v>89</v>
      </c>
      <c r="L51" s="1">
        <v>37</v>
      </c>
      <c r="M51" s="10">
        <v>0.76158940399999997</v>
      </c>
    </row>
    <row r="52" spans="2:13" ht="19">
      <c r="B52" s="9">
        <v>37</v>
      </c>
      <c r="C52" s="1" t="s">
        <v>78</v>
      </c>
      <c r="D52" s="1" t="s">
        <v>26</v>
      </c>
      <c r="E52" s="1" t="s">
        <v>31</v>
      </c>
      <c r="F52" s="1" t="s">
        <v>58</v>
      </c>
      <c r="G52" s="1" t="s">
        <v>33</v>
      </c>
      <c r="H52" s="1" t="s">
        <v>59</v>
      </c>
      <c r="I52" s="1">
        <v>49</v>
      </c>
      <c r="J52" s="1">
        <v>40</v>
      </c>
      <c r="K52" s="1">
        <v>89</v>
      </c>
      <c r="L52" s="1">
        <v>38</v>
      </c>
      <c r="M52" s="10">
        <v>0.75496688700000003</v>
      </c>
    </row>
    <row r="53" spans="2:13" ht="19">
      <c r="B53" s="9">
        <v>38</v>
      </c>
      <c r="C53" s="1" t="s">
        <v>79</v>
      </c>
      <c r="D53" s="1" t="s">
        <v>26</v>
      </c>
      <c r="E53" s="1" t="s">
        <v>19</v>
      </c>
      <c r="F53" s="1" t="s">
        <v>42</v>
      </c>
      <c r="G53" s="1" t="s">
        <v>21</v>
      </c>
      <c r="H53" s="1" t="s">
        <v>28</v>
      </c>
      <c r="I53" s="1">
        <v>46</v>
      </c>
      <c r="J53" s="1">
        <v>43</v>
      </c>
      <c r="K53" s="1">
        <v>89</v>
      </c>
      <c r="L53" s="1">
        <v>39</v>
      </c>
      <c r="M53" s="10">
        <v>0.74834437099999995</v>
      </c>
    </row>
    <row r="54" spans="2:13" ht="19">
      <c r="B54" s="9">
        <v>39</v>
      </c>
      <c r="C54" s="1" t="s">
        <v>80</v>
      </c>
      <c r="D54" s="1" t="s">
        <v>26</v>
      </c>
      <c r="E54" s="1" t="s">
        <v>19</v>
      </c>
      <c r="F54" s="1" t="s">
        <v>45</v>
      </c>
      <c r="G54" s="1" t="s">
        <v>21</v>
      </c>
      <c r="H54" s="1" t="s">
        <v>28</v>
      </c>
      <c r="I54" s="1">
        <v>46</v>
      </c>
      <c r="J54" s="1">
        <v>43</v>
      </c>
      <c r="K54" s="1">
        <v>89</v>
      </c>
      <c r="L54" s="1">
        <v>40</v>
      </c>
      <c r="M54" s="10">
        <v>0.74172185400000001</v>
      </c>
    </row>
    <row r="55" spans="2:13" ht="19">
      <c r="B55" s="9">
        <v>40</v>
      </c>
      <c r="C55" s="1" t="s">
        <v>81</v>
      </c>
      <c r="D55" s="1" t="s">
        <v>18</v>
      </c>
      <c r="E55" s="1" t="s">
        <v>38</v>
      </c>
      <c r="F55" s="1" t="s">
        <v>24</v>
      </c>
      <c r="G55" s="1" t="s">
        <v>33</v>
      </c>
      <c r="H55" s="1" t="s">
        <v>22</v>
      </c>
      <c r="I55" s="1">
        <v>40</v>
      </c>
      <c r="J55" s="1">
        <v>49</v>
      </c>
      <c r="K55" s="1">
        <v>89</v>
      </c>
      <c r="L55" s="1">
        <v>41</v>
      </c>
      <c r="M55" s="10">
        <v>0.73509933800000005</v>
      </c>
    </row>
    <row r="56" spans="2:13" ht="19">
      <c r="B56" s="9">
        <v>41</v>
      </c>
      <c r="C56" s="1" t="s">
        <v>82</v>
      </c>
      <c r="D56" s="1" t="s">
        <v>47</v>
      </c>
      <c r="E56" s="1" t="s">
        <v>48</v>
      </c>
      <c r="F56" s="1" t="s">
        <v>24</v>
      </c>
      <c r="G56" s="1" t="s">
        <v>49</v>
      </c>
      <c r="H56" s="1" t="s">
        <v>22</v>
      </c>
      <c r="I56" s="1">
        <v>43</v>
      </c>
      <c r="J56" s="1">
        <v>46</v>
      </c>
      <c r="K56" s="1">
        <v>89</v>
      </c>
      <c r="L56" s="1">
        <v>42</v>
      </c>
      <c r="M56" s="10">
        <v>0.728476821</v>
      </c>
    </row>
    <row r="57" spans="2:13" ht="19">
      <c r="B57" s="9">
        <v>42</v>
      </c>
      <c r="C57" s="1" t="s">
        <v>83</v>
      </c>
      <c r="D57" s="1" t="s">
        <v>26</v>
      </c>
      <c r="E57" s="1" t="s">
        <v>31</v>
      </c>
      <c r="F57" s="1" t="s">
        <v>58</v>
      </c>
      <c r="G57" s="1" t="s">
        <v>33</v>
      </c>
      <c r="H57" s="1" t="s">
        <v>59</v>
      </c>
      <c r="I57" s="1">
        <v>47</v>
      </c>
      <c r="J57" s="1">
        <v>41</v>
      </c>
      <c r="K57" s="1">
        <v>88</v>
      </c>
      <c r="L57" s="1">
        <v>43</v>
      </c>
      <c r="M57" s="10">
        <v>0.72185430500000003</v>
      </c>
    </row>
    <row r="58" spans="2:13" ht="19">
      <c r="B58" s="9">
        <v>43</v>
      </c>
      <c r="C58" s="1" t="s">
        <v>84</v>
      </c>
      <c r="D58" s="1" t="s">
        <v>26</v>
      </c>
      <c r="E58" s="1" t="s">
        <v>31</v>
      </c>
      <c r="F58" s="1" t="s">
        <v>32</v>
      </c>
      <c r="G58" s="1" t="s">
        <v>33</v>
      </c>
      <c r="H58" s="1" t="s">
        <v>34</v>
      </c>
      <c r="I58" s="1">
        <v>47</v>
      </c>
      <c r="J58" s="1">
        <v>41</v>
      </c>
      <c r="K58" s="1">
        <v>88</v>
      </c>
      <c r="L58" s="1">
        <v>44</v>
      </c>
      <c r="M58" s="10">
        <v>0.71523178799999998</v>
      </c>
    </row>
    <row r="59" spans="2:13" ht="19">
      <c r="B59" s="9">
        <v>44</v>
      </c>
      <c r="C59" s="1" t="s">
        <v>85</v>
      </c>
      <c r="D59" s="1" t="s">
        <v>26</v>
      </c>
      <c r="E59" s="1" t="s">
        <v>31</v>
      </c>
      <c r="F59" s="1" t="s">
        <v>58</v>
      </c>
      <c r="G59" s="1" t="s">
        <v>33</v>
      </c>
      <c r="H59" s="1" t="s">
        <v>59</v>
      </c>
      <c r="I59" s="1">
        <v>48</v>
      </c>
      <c r="J59" s="1">
        <v>40</v>
      </c>
      <c r="K59" s="1">
        <v>88</v>
      </c>
      <c r="L59" s="1">
        <v>45</v>
      </c>
      <c r="M59" s="10">
        <v>0.70860927200000001</v>
      </c>
    </row>
    <row r="60" spans="2:13" ht="19">
      <c r="B60" s="9">
        <v>45</v>
      </c>
      <c r="C60" s="1" t="s">
        <v>86</v>
      </c>
      <c r="D60" s="1" t="s">
        <v>26</v>
      </c>
      <c r="E60" s="1" t="s">
        <v>31</v>
      </c>
      <c r="F60" s="1" t="s">
        <v>42</v>
      </c>
      <c r="G60" s="1" t="s">
        <v>33</v>
      </c>
      <c r="H60" s="1" t="s">
        <v>59</v>
      </c>
      <c r="I60" s="1">
        <v>47</v>
      </c>
      <c r="J60" s="1">
        <v>41</v>
      </c>
      <c r="K60" s="1">
        <v>88</v>
      </c>
      <c r="L60" s="1">
        <v>46</v>
      </c>
      <c r="M60" s="10">
        <v>0.70198675499999996</v>
      </c>
    </row>
    <row r="61" spans="2:13" ht="19">
      <c r="B61" s="9">
        <v>46</v>
      </c>
      <c r="C61" s="1" t="s">
        <v>87</v>
      </c>
      <c r="D61" s="1" t="s">
        <v>18</v>
      </c>
      <c r="E61" s="1" t="s">
        <v>19</v>
      </c>
      <c r="F61" s="1" t="s">
        <v>20</v>
      </c>
      <c r="G61" s="1" t="s">
        <v>21</v>
      </c>
      <c r="H61" s="1" t="s">
        <v>22</v>
      </c>
      <c r="I61" s="1">
        <v>45</v>
      </c>
      <c r="J61" s="1">
        <v>42</v>
      </c>
      <c r="K61" s="1">
        <v>87</v>
      </c>
      <c r="L61" s="1">
        <v>47</v>
      </c>
      <c r="M61" s="10">
        <v>0.69536423800000002</v>
      </c>
    </row>
    <row r="62" spans="2:13" ht="19">
      <c r="B62" s="9">
        <v>47</v>
      </c>
      <c r="C62" s="1" t="s">
        <v>88</v>
      </c>
      <c r="D62" s="1" t="s">
        <v>26</v>
      </c>
      <c r="E62" s="1" t="s">
        <v>19</v>
      </c>
      <c r="F62" s="1" t="s">
        <v>42</v>
      </c>
      <c r="G62" s="1" t="s">
        <v>21</v>
      </c>
      <c r="H62" s="1" t="s">
        <v>28</v>
      </c>
      <c r="I62" s="1">
        <v>46</v>
      </c>
      <c r="J62" s="1">
        <v>41</v>
      </c>
      <c r="K62" s="1">
        <v>87</v>
      </c>
      <c r="L62" s="1">
        <v>48</v>
      </c>
      <c r="M62" s="10">
        <v>0.68874172199999995</v>
      </c>
    </row>
    <row r="63" spans="2:13" ht="19">
      <c r="B63" s="9">
        <v>48</v>
      </c>
      <c r="C63" s="1" t="s">
        <v>89</v>
      </c>
      <c r="D63" s="1" t="s">
        <v>26</v>
      </c>
      <c r="E63" s="1" t="s">
        <v>19</v>
      </c>
      <c r="F63" s="1" t="s">
        <v>45</v>
      </c>
      <c r="G63" s="1" t="s">
        <v>21</v>
      </c>
      <c r="H63" s="1" t="s">
        <v>28</v>
      </c>
      <c r="I63" s="1">
        <v>45</v>
      </c>
      <c r="J63" s="1">
        <v>42</v>
      </c>
      <c r="K63" s="1">
        <v>87</v>
      </c>
      <c r="L63" s="1">
        <v>49</v>
      </c>
      <c r="M63" s="10">
        <v>0.68211920500000001</v>
      </c>
    </row>
    <row r="64" spans="2:13" ht="19">
      <c r="B64" s="9">
        <v>49</v>
      </c>
      <c r="C64" s="1" t="s">
        <v>90</v>
      </c>
      <c r="D64" s="1" t="s">
        <v>26</v>
      </c>
      <c r="E64" s="1" t="s">
        <v>31</v>
      </c>
      <c r="F64" s="1" t="s">
        <v>32</v>
      </c>
      <c r="G64" s="1" t="s">
        <v>33</v>
      </c>
      <c r="H64" s="1" t="s">
        <v>34</v>
      </c>
      <c r="I64" s="1">
        <v>48</v>
      </c>
      <c r="J64" s="1">
        <v>39</v>
      </c>
      <c r="K64" s="1">
        <v>87</v>
      </c>
      <c r="L64" s="1">
        <v>50</v>
      </c>
      <c r="M64" s="10">
        <v>0.67549668900000004</v>
      </c>
    </row>
    <row r="65" spans="2:13" ht="19">
      <c r="B65" s="9">
        <v>50</v>
      </c>
      <c r="C65" s="1" t="s">
        <v>91</v>
      </c>
      <c r="D65" s="1" t="s">
        <v>18</v>
      </c>
      <c r="E65" s="1" t="s">
        <v>38</v>
      </c>
      <c r="F65" s="1" t="s">
        <v>42</v>
      </c>
      <c r="G65" s="1" t="s">
        <v>21</v>
      </c>
      <c r="H65" s="1" t="s">
        <v>28</v>
      </c>
      <c r="I65" s="1">
        <v>44</v>
      </c>
      <c r="J65" s="1">
        <v>42</v>
      </c>
      <c r="K65" s="1">
        <v>86</v>
      </c>
      <c r="L65" s="1">
        <v>51</v>
      </c>
      <c r="M65" s="10">
        <v>0.66887417199999999</v>
      </c>
    </row>
    <row r="66" spans="2:13" ht="19">
      <c r="B66" s="9">
        <v>51</v>
      </c>
      <c r="C66" s="1" t="s">
        <v>92</v>
      </c>
      <c r="D66" s="1" t="s">
        <v>18</v>
      </c>
      <c r="E66" s="1" t="s">
        <v>38</v>
      </c>
      <c r="F66" s="1" t="s">
        <v>24</v>
      </c>
      <c r="G66" s="1" t="s">
        <v>21</v>
      </c>
      <c r="H66" s="1" t="s">
        <v>22</v>
      </c>
      <c r="I66" s="1">
        <v>41</v>
      </c>
      <c r="J66" s="1">
        <v>45</v>
      </c>
      <c r="K66" s="1">
        <v>86</v>
      </c>
      <c r="L66" s="1">
        <v>52</v>
      </c>
      <c r="M66" s="10">
        <v>0.66225165600000002</v>
      </c>
    </row>
    <row r="67" spans="2:13" ht="19">
      <c r="B67" s="9">
        <v>52</v>
      </c>
      <c r="C67" s="1" t="s">
        <v>93</v>
      </c>
      <c r="D67" s="1" t="s">
        <v>26</v>
      </c>
      <c r="E67" s="1" t="s">
        <v>31</v>
      </c>
      <c r="F67" s="1" t="s">
        <v>32</v>
      </c>
      <c r="G67" s="1" t="s">
        <v>33</v>
      </c>
      <c r="H67" s="1" t="s">
        <v>34</v>
      </c>
      <c r="I67" s="1">
        <v>44</v>
      </c>
      <c r="J67" s="1">
        <v>42</v>
      </c>
      <c r="K67" s="1">
        <v>86</v>
      </c>
      <c r="L67" s="1">
        <v>53</v>
      </c>
      <c r="M67" s="10">
        <v>0.65562913899999997</v>
      </c>
    </row>
    <row r="68" spans="2:13" ht="19">
      <c r="B68" s="9">
        <v>53</v>
      </c>
      <c r="C68" s="1" t="s">
        <v>94</v>
      </c>
      <c r="D68" s="1" t="s">
        <v>26</v>
      </c>
      <c r="E68" s="1" t="s">
        <v>19</v>
      </c>
      <c r="F68" s="1" t="s">
        <v>45</v>
      </c>
      <c r="G68" s="1" t="s">
        <v>21</v>
      </c>
      <c r="H68" s="1" t="s">
        <v>28</v>
      </c>
      <c r="I68" s="1">
        <v>46</v>
      </c>
      <c r="J68" s="1">
        <v>39</v>
      </c>
      <c r="K68" s="1">
        <v>85</v>
      </c>
      <c r="L68" s="1">
        <v>54</v>
      </c>
      <c r="M68" s="10">
        <v>0.649006623</v>
      </c>
    </row>
    <row r="69" spans="2:13" ht="19">
      <c r="B69" s="9">
        <v>54</v>
      </c>
      <c r="C69" s="1" t="s">
        <v>95</v>
      </c>
      <c r="D69" s="1" t="s">
        <v>18</v>
      </c>
      <c r="E69" s="1" t="s">
        <v>38</v>
      </c>
      <c r="F69" s="1" t="s">
        <v>22</v>
      </c>
      <c r="G69" s="1" t="s">
        <v>21</v>
      </c>
      <c r="H69" s="1" t="s">
        <v>22</v>
      </c>
      <c r="I69" s="1">
        <v>46</v>
      </c>
      <c r="J69" s="1">
        <v>39</v>
      </c>
      <c r="K69" s="1">
        <v>85</v>
      </c>
      <c r="L69" s="1">
        <v>55</v>
      </c>
      <c r="M69" s="10">
        <v>0.64238410599999995</v>
      </c>
    </row>
    <row r="70" spans="2:13" ht="19">
      <c r="B70" s="9">
        <v>55</v>
      </c>
      <c r="C70" s="1" t="s">
        <v>96</v>
      </c>
      <c r="D70" s="1" t="s">
        <v>18</v>
      </c>
      <c r="E70" s="1" t="s">
        <v>31</v>
      </c>
      <c r="F70" s="1" t="s">
        <v>97</v>
      </c>
      <c r="G70" s="1" t="s">
        <v>33</v>
      </c>
      <c r="H70" s="1" t="s">
        <v>98</v>
      </c>
      <c r="I70" s="1">
        <v>47</v>
      </c>
      <c r="J70" s="1">
        <v>38</v>
      </c>
      <c r="K70" s="1">
        <v>85</v>
      </c>
      <c r="L70" s="1">
        <v>56</v>
      </c>
      <c r="M70" s="10">
        <v>0.63576158900000002</v>
      </c>
    </row>
    <row r="71" spans="2:13" ht="19">
      <c r="B71" s="9">
        <v>56</v>
      </c>
      <c r="C71" s="1" t="s">
        <v>99</v>
      </c>
      <c r="D71" s="1" t="s">
        <v>100</v>
      </c>
      <c r="E71" s="1" t="s">
        <v>38</v>
      </c>
      <c r="F71" s="1" t="s">
        <v>97</v>
      </c>
      <c r="G71" s="1" t="s">
        <v>21</v>
      </c>
      <c r="H71" s="1" t="s">
        <v>98</v>
      </c>
      <c r="I71" s="1">
        <v>45</v>
      </c>
      <c r="J71" s="1">
        <v>39</v>
      </c>
      <c r="K71" s="1">
        <v>84</v>
      </c>
      <c r="L71" s="1">
        <v>57</v>
      </c>
      <c r="M71" s="10">
        <v>0.62913907300000005</v>
      </c>
    </row>
    <row r="72" spans="2:13" ht="19">
      <c r="B72" s="9">
        <v>57</v>
      </c>
      <c r="C72" s="1" t="s">
        <v>101</v>
      </c>
      <c r="D72" s="1" t="s">
        <v>26</v>
      </c>
      <c r="E72" s="1" t="s">
        <v>31</v>
      </c>
      <c r="F72" s="1" t="s">
        <v>32</v>
      </c>
      <c r="G72" s="1" t="s">
        <v>33</v>
      </c>
      <c r="H72" s="1" t="s">
        <v>34</v>
      </c>
      <c r="I72" s="1">
        <v>43</v>
      </c>
      <c r="J72" s="1">
        <v>41</v>
      </c>
      <c r="K72" s="1">
        <v>84</v>
      </c>
      <c r="L72" s="1">
        <v>58</v>
      </c>
      <c r="M72" s="10">
        <v>0.622516556</v>
      </c>
    </row>
    <row r="73" spans="2:13" ht="19">
      <c r="B73" s="9">
        <v>58</v>
      </c>
      <c r="C73" s="1" t="s">
        <v>102</v>
      </c>
      <c r="D73" s="1" t="s">
        <v>18</v>
      </c>
      <c r="E73" s="1" t="s">
        <v>38</v>
      </c>
      <c r="F73" s="1" t="s">
        <v>24</v>
      </c>
      <c r="G73" s="1" t="s">
        <v>21</v>
      </c>
      <c r="H73" s="1" t="s">
        <v>22</v>
      </c>
      <c r="I73" s="1">
        <v>41</v>
      </c>
      <c r="J73" s="1">
        <v>41</v>
      </c>
      <c r="K73" s="1">
        <v>82</v>
      </c>
      <c r="L73" s="1">
        <v>59</v>
      </c>
      <c r="M73" s="10">
        <v>0.61589404000000003</v>
      </c>
    </row>
    <row r="74" spans="2:13" ht="19">
      <c r="B74" s="9">
        <v>59</v>
      </c>
      <c r="C74" s="1" t="s">
        <v>103</v>
      </c>
      <c r="D74" s="1" t="s">
        <v>18</v>
      </c>
      <c r="E74" s="1" t="s">
        <v>31</v>
      </c>
      <c r="F74" s="1" t="s">
        <v>32</v>
      </c>
      <c r="G74" s="1" t="s">
        <v>33</v>
      </c>
      <c r="H74" s="1" t="s">
        <v>34</v>
      </c>
      <c r="I74" s="1">
        <v>44</v>
      </c>
      <c r="J74" s="1">
        <v>38</v>
      </c>
      <c r="K74" s="1">
        <v>82</v>
      </c>
      <c r="L74" s="1">
        <v>60</v>
      </c>
      <c r="M74" s="10">
        <v>0.60927152299999998</v>
      </c>
    </row>
    <row r="75" spans="2:13" ht="19">
      <c r="B75" s="9">
        <v>60</v>
      </c>
      <c r="C75" s="1" t="s">
        <v>104</v>
      </c>
      <c r="D75" s="1" t="s">
        <v>26</v>
      </c>
      <c r="E75" s="1" t="s">
        <v>19</v>
      </c>
      <c r="F75" s="1" t="s">
        <v>45</v>
      </c>
      <c r="G75" s="1" t="s">
        <v>21</v>
      </c>
      <c r="H75" s="1" t="s">
        <v>28</v>
      </c>
      <c r="I75" s="1">
        <v>41</v>
      </c>
      <c r="J75" s="1">
        <v>40</v>
      </c>
      <c r="K75" s="1">
        <v>81</v>
      </c>
      <c r="L75" s="1">
        <v>61</v>
      </c>
      <c r="M75" s="10">
        <v>0.60264900700000001</v>
      </c>
    </row>
    <row r="76" spans="2:13" ht="19">
      <c r="B76" s="9">
        <v>61</v>
      </c>
      <c r="C76" s="1" t="s">
        <v>105</v>
      </c>
      <c r="D76" s="1" t="s">
        <v>26</v>
      </c>
      <c r="E76" s="1" t="s">
        <v>19</v>
      </c>
      <c r="F76" s="1" t="s">
        <v>24</v>
      </c>
      <c r="G76" s="1" t="s">
        <v>21</v>
      </c>
      <c r="H76" s="1" t="s">
        <v>22</v>
      </c>
      <c r="I76" s="1">
        <v>42</v>
      </c>
      <c r="J76" s="1">
        <v>38</v>
      </c>
      <c r="K76" s="1">
        <v>80</v>
      </c>
      <c r="L76" s="1">
        <v>62</v>
      </c>
      <c r="M76" s="10">
        <v>0.59602648999999996</v>
      </c>
    </row>
    <row r="77" spans="2:13" ht="19">
      <c r="B77" s="9">
        <v>62</v>
      </c>
      <c r="C77" s="1" t="s">
        <v>106</v>
      </c>
      <c r="D77" s="1" t="s">
        <v>18</v>
      </c>
      <c r="E77" s="1" t="s">
        <v>38</v>
      </c>
      <c r="F77" s="1" t="s">
        <v>32</v>
      </c>
      <c r="G77" s="1" t="s">
        <v>21</v>
      </c>
      <c r="H77" s="1" t="s">
        <v>34</v>
      </c>
      <c r="I77" s="1">
        <v>40</v>
      </c>
      <c r="J77" s="1">
        <v>40</v>
      </c>
      <c r="K77" s="1">
        <v>80</v>
      </c>
      <c r="L77" s="1">
        <v>63</v>
      </c>
      <c r="M77" s="10">
        <v>0.589403974</v>
      </c>
    </row>
    <row r="78" spans="2:13" ht="19">
      <c r="B78" s="9">
        <v>63</v>
      </c>
      <c r="C78" s="1" t="s">
        <v>107</v>
      </c>
      <c r="D78" s="1" t="s">
        <v>26</v>
      </c>
      <c r="E78" s="1" t="s">
        <v>19</v>
      </c>
      <c r="F78" s="1" t="s">
        <v>42</v>
      </c>
      <c r="G78" s="1" t="s">
        <v>21</v>
      </c>
      <c r="H78" s="1" t="s">
        <v>28</v>
      </c>
      <c r="I78" s="1">
        <v>40</v>
      </c>
      <c r="J78" s="1">
        <v>39</v>
      </c>
      <c r="K78" s="1">
        <v>79</v>
      </c>
      <c r="L78" s="1">
        <v>64</v>
      </c>
      <c r="M78" s="10">
        <v>0.58278145699999995</v>
      </c>
    </row>
    <row r="79" spans="2:13" ht="19">
      <c r="B79" s="9">
        <v>64</v>
      </c>
      <c r="C79" s="1" t="s">
        <v>43</v>
      </c>
      <c r="D79" s="1" t="s">
        <v>26</v>
      </c>
      <c r="E79" s="1" t="s">
        <v>48</v>
      </c>
      <c r="F79" s="1" t="s">
        <v>32</v>
      </c>
      <c r="G79" s="1" t="s">
        <v>33</v>
      </c>
      <c r="H79" s="1" t="s">
        <v>34</v>
      </c>
      <c r="I79" s="1">
        <v>40</v>
      </c>
      <c r="J79" s="1">
        <v>39</v>
      </c>
      <c r="K79" s="1">
        <v>79</v>
      </c>
      <c r="L79" s="1">
        <v>65</v>
      </c>
      <c r="M79" s="10">
        <v>0.57615894000000001</v>
      </c>
    </row>
    <row r="80" spans="2:13" ht="19">
      <c r="B80" s="9">
        <v>65</v>
      </c>
      <c r="C80" s="1" t="s">
        <v>108</v>
      </c>
      <c r="D80" s="1" t="s">
        <v>26</v>
      </c>
      <c r="E80" s="1" t="s">
        <v>31</v>
      </c>
      <c r="F80" s="1" t="s">
        <v>32</v>
      </c>
      <c r="G80" s="1" t="s">
        <v>33</v>
      </c>
      <c r="H80" s="1" t="s">
        <v>34</v>
      </c>
      <c r="I80" s="1">
        <v>47</v>
      </c>
      <c r="J80" s="1">
        <v>31</v>
      </c>
      <c r="K80" s="1">
        <v>78</v>
      </c>
      <c r="L80" s="1">
        <v>66</v>
      </c>
      <c r="M80" s="10">
        <v>0.56953642400000004</v>
      </c>
    </row>
    <row r="81" spans="2:13" ht="19">
      <c r="B81" s="9">
        <v>66</v>
      </c>
      <c r="C81" s="1" t="s">
        <v>109</v>
      </c>
      <c r="D81" s="1" t="s">
        <v>100</v>
      </c>
      <c r="E81" s="1" t="s">
        <v>38</v>
      </c>
      <c r="F81" s="1" t="s">
        <v>97</v>
      </c>
      <c r="G81" s="1" t="s">
        <v>21</v>
      </c>
      <c r="H81" s="1" t="s">
        <v>98</v>
      </c>
      <c r="I81" s="1">
        <v>37</v>
      </c>
      <c r="J81" s="1">
        <v>41</v>
      </c>
      <c r="K81" s="1">
        <v>78</v>
      </c>
      <c r="L81" s="1">
        <v>67</v>
      </c>
      <c r="M81" s="10">
        <v>0.56291390699999999</v>
      </c>
    </row>
    <row r="82" spans="2:13" ht="19">
      <c r="B82" s="9">
        <v>67</v>
      </c>
      <c r="C82" s="1" t="s">
        <v>110</v>
      </c>
      <c r="D82" s="1" t="s">
        <v>26</v>
      </c>
      <c r="E82" s="1" t="s">
        <v>19</v>
      </c>
      <c r="F82" s="1" t="s">
        <v>111</v>
      </c>
      <c r="G82" s="1" t="s">
        <v>21</v>
      </c>
      <c r="H82" s="1" t="s">
        <v>22</v>
      </c>
      <c r="I82" s="1">
        <v>44</v>
      </c>
      <c r="J82" s="1">
        <v>33</v>
      </c>
      <c r="K82" s="1">
        <v>77</v>
      </c>
      <c r="L82" s="1">
        <v>68</v>
      </c>
      <c r="M82" s="10">
        <v>0.55629139100000002</v>
      </c>
    </row>
    <row r="83" spans="2:13" ht="19">
      <c r="B83" s="9">
        <v>68</v>
      </c>
      <c r="C83" s="1" t="s">
        <v>112</v>
      </c>
      <c r="D83" s="1" t="s">
        <v>18</v>
      </c>
      <c r="E83" s="1" t="s">
        <v>38</v>
      </c>
      <c r="F83" s="1" t="s">
        <v>24</v>
      </c>
      <c r="G83" s="1" t="s">
        <v>21</v>
      </c>
      <c r="H83" s="1" t="s">
        <v>22</v>
      </c>
      <c r="I83" s="1">
        <v>49</v>
      </c>
      <c r="J83" s="1">
        <v>27</v>
      </c>
      <c r="K83" s="1">
        <v>76</v>
      </c>
      <c r="L83" s="1">
        <v>69</v>
      </c>
      <c r="M83" s="10">
        <v>0.54966887399999997</v>
      </c>
    </row>
    <row r="84" spans="2:13" ht="19">
      <c r="B84" s="9">
        <v>69</v>
      </c>
      <c r="C84" s="1" t="s">
        <v>113</v>
      </c>
      <c r="D84" s="1" t="s">
        <v>26</v>
      </c>
      <c r="E84" s="1" t="s">
        <v>31</v>
      </c>
      <c r="F84" s="1" t="s">
        <v>58</v>
      </c>
      <c r="G84" s="1" t="s">
        <v>33</v>
      </c>
      <c r="H84" s="1" t="s">
        <v>59</v>
      </c>
      <c r="I84" s="1">
        <v>38</v>
      </c>
      <c r="J84" s="1">
        <v>38</v>
      </c>
      <c r="K84" s="1">
        <v>76</v>
      </c>
      <c r="L84" s="1">
        <v>70</v>
      </c>
      <c r="M84" s="10">
        <v>0.54304635800000001</v>
      </c>
    </row>
    <row r="85" spans="2:13" ht="19">
      <c r="B85" s="9">
        <v>70</v>
      </c>
      <c r="C85" s="1" t="s">
        <v>114</v>
      </c>
      <c r="D85" s="1" t="s">
        <v>100</v>
      </c>
      <c r="E85" s="1" t="s">
        <v>38</v>
      </c>
      <c r="F85" s="1" t="s">
        <v>97</v>
      </c>
      <c r="G85" s="1" t="s">
        <v>21</v>
      </c>
      <c r="H85" s="1" t="s">
        <v>98</v>
      </c>
      <c r="I85" s="1">
        <v>40</v>
      </c>
      <c r="J85" s="1">
        <v>35</v>
      </c>
      <c r="K85" s="1">
        <v>75</v>
      </c>
      <c r="L85" s="1">
        <v>71</v>
      </c>
      <c r="M85" s="10">
        <v>0.53642384099999996</v>
      </c>
    </row>
    <row r="86" spans="2:13" ht="19">
      <c r="B86" s="9">
        <v>71</v>
      </c>
      <c r="C86" s="1" t="s">
        <v>115</v>
      </c>
      <c r="D86" s="1" t="s">
        <v>26</v>
      </c>
      <c r="E86" s="1" t="s">
        <v>19</v>
      </c>
      <c r="F86" s="1" t="s">
        <v>45</v>
      </c>
      <c r="G86" s="1" t="s">
        <v>21</v>
      </c>
      <c r="H86" s="1" t="s">
        <v>28</v>
      </c>
      <c r="I86" s="1">
        <v>48</v>
      </c>
      <c r="J86" s="1">
        <v>27</v>
      </c>
      <c r="K86" s="1">
        <v>75</v>
      </c>
      <c r="L86" s="1">
        <v>72</v>
      </c>
      <c r="M86" s="10">
        <v>0.52980132499999999</v>
      </c>
    </row>
    <row r="87" spans="2:13" ht="19">
      <c r="B87" s="9">
        <v>72</v>
      </c>
      <c r="C87" s="1" t="s">
        <v>116</v>
      </c>
      <c r="D87" s="1" t="s">
        <v>26</v>
      </c>
      <c r="E87" s="1" t="s">
        <v>31</v>
      </c>
      <c r="F87" s="1" t="s">
        <v>117</v>
      </c>
      <c r="G87" s="1" t="s">
        <v>33</v>
      </c>
      <c r="H87" s="1" t="s">
        <v>59</v>
      </c>
      <c r="I87" s="1">
        <v>38</v>
      </c>
      <c r="J87" s="1">
        <v>37</v>
      </c>
      <c r="K87" s="1">
        <v>75</v>
      </c>
      <c r="L87" s="1">
        <v>73</v>
      </c>
      <c r="M87" s="10">
        <v>0.52317880800000005</v>
      </c>
    </row>
    <row r="88" spans="2:13" ht="19">
      <c r="B88" s="9">
        <v>73</v>
      </c>
      <c r="C88" s="1" t="s">
        <v>118</v>
      </c>
      <c r="D88" s="1" t="s">
        <v>18</v>
      </c>
      <c r="E88" s="1" t="s">
        <v>19</v>
      </c>
      <c r="F88" s="1" t="s">
        <v>22</v>
      </c>
      <c r="G88" s="1" t="s">
        <v>21</v>
      </c>
      <c r="H88" s="1" t="s">
        <v>119</v>
      </c>
      <c r="I88" s="1">
        <v>47</v>
      </c>
      <c r="J88" s="1">
        <v>28</v>
      </c>
      <c r="K88" s="1">
        <v>75</v>
      </c>
      <c r="L88" s="1">
        <v>74</v>
      </c>
      <c r="M88" s="10">
        <v>0.516556291</v>
      </c>
    </row>
    <row r="89" spans="2:13" ht="19">
      <c r="B89" s="9">
        <v>74</v>
      </c>
      <c r="C89" s="1" t="s">
        <v>120</v>
      </c>
      <c r="D89" s="1" t="s">
        <v>26</v>
      </c>
      <c r="E89" s="1" t="s">
        <v>19</v>
      </c>
      <c r="F89" s="1" t="s">
        <v>111</v>
      </c>
      <c r="G89" s="1" t="s">
        <v>21</v>
      </c>
      <c r="H89" s="1" t="s">
        <v>22</v>
      </c>
      <c r="I89" s="1">
        <v>39</v>
      </c>
      <c r="J89" s="1">
        <v>35</v>
      </c>
      <c r="K89" s="1">
        <v>74</v>
      </c>
      <c r="L89" s="1">
        <v>75</v>
      </c>
      <c r="M89" s="10">
        <v>0.50993377500000003</v>
      </c>
    </row>
    <row r="90" spans="2:13" ht="19">
      <c r="B90" s="9">
        <v>75</v>
      </c>
      <c r="C90" s="1" t="s">
        <v>121</v>
      </c>
      <c r="D90" s="1" t="s">
        <v>26</v>
      </c>
      <c r="E90" s="1" t="s">
        <v>19</v>
      </c>
      <c r="F90" s="1" t="s">
        <v>24</v>
      </c>
      <c r="G90" s="1" t="s">
        <v>21</v>
      </c>
      <c r="H90" s="1" t="s">
        <v>22</v>
      </c>
      <c r="I90" s="1">
        <v>44</v>
      </c>
      <c r="J90" s="1">
        <v>30</v>
      </c>
      <c r="K90" s="1">
        <v>74</v>
      </c>
      <c r="L90" s="1">
        <v>76</v>
      </c>
      <c r="M90" s="10">
        <v>0.50331125799999998</v>
      </c>
    </row>
    <row r="91" spans="2:13" ht="19">
      <c r="B91" s="9">
        <v>76</v>
      </c>
      <c r="C91" s="1" t="s">
        <v>122</v>
      </c>
      <c r="D91" s="1" t="s">
        <v>18</v>
      </c>
      <c r="E91" s="1" t="s">
        <v>31</v>
      </c>
      <c r="F91" s="1" t="s">
        <v>123</v>
      </c>
      <c r="G91" s="1" t="s">
        <v>33</v>
      </c>
      <c r="H91" s="1" t="s">
        <v>22</v>
      </c>
      <c r="I91" s="1">
        <v>38</v>
      </c>
      <c r="J91" s="1">
        <v>36</v>
      </c>
      <c r="K91" s="1">
        <v>74</v>
      </c>
      <c r="L91" s="1">
        <v>77</v>
      </c>
      <c r="M91" s="10">
        <v>0.49668874200000002</v>
      </c>
    </row>
    <row r="92" spans="2:13" ht="19">
      <c r="B92" s="9">
        <v>77</v>
      </c>
      <c r="C92" s="1" t="s">
        <v>56</v>
      </c>
      <c r="D92" s="1" t="s">
        <v>18</v>
      </c>
      <c r="E92" s="1" t="s">
        <v>31</v>
      </c>
      <c r="F92" s="1" t="s">
        <v>97</v>
      </c>
      <c r="G92" s="1" t="s">
        <v>33</v>
      </c>
      <c r="H92" s="1" t="s">
        <v>98</v>
      </c>
      <c r="I92" s="1">
        <v>38</v>
      </c>
      <c r="J92" s="1">
        <v>36</v>
      </c>
      <c r="K92" s="1">
        <v>74</v>
      </c>
      <c r="L92" s="1">
        <v>78</v>
      </c>
      <c r="M92" s="10">
        <v>0.49006622500000002</v>
      </c>
    </row>
    <row r="93" spans="2:13" ht="19">
      <c r="B93" s="9">
        <v>78</v>
      </c>
      <c r="C93" s="1" t="s">
        <v>124</v>
      </c>
      <c r="D93" s="1" t="s">
        <v>26</v>
      </c>
      <c r="E93" s="1" t="s">
        <v>31</v>
      </c>
      <c r="F93" s="1" t="s">
        <v>58</v>
      </c>
      <c r="G93" s="1" t="s">
        <v>33</v>
      </c>
      <c r="H93" s="1" t="s">
        <v>59</v>
      </c>
      <c r="I93" s="1">
        <v>38</v>
      </c>
      <c r="J93" s="1">
        <v>36</v>
      </c>
      <c r="K93" s="1">
        <v>74</v>
      </c>
      <c r="L93" s="1">
        <v>79</v>
      </c>
      <c r="M93" s="10">
        <v>0.483443709</v>
      </c>
    </row>
    <row r="94" spans="2:13" ht="19">
      <c r="B94" s="9">
        <v>79</v>
      </c>
      <c r="C94" s="1" t="s">
        <v>125</v>
      </c>
      <c r="D94" s="1" t="s">
        <v>18</v>
      </c>
      <c r="E94" s="1" t="s">
        <v>38</v>
      </c>
      <c r="F94" s="1" t="s">
        <v>32</v>
      </c>
      <c r="G94" s="1" t="s">
        <v>21</v>
      </c>
      <c r="H94" s="1" t="s">
        <v>119</v>
      </c>
      <c r="I94" s="1">
        <v>42</v>
      </c>
      <c r="J94" s="1">
        <v>31</v>
      </c>
      <c r="K94" s="1">
        <v>73</v>
      </c>
      <c r="L94" s="1">
        <v>80</v>
      </c>
      <c r="M94" s="10">
        <v>0.476821192</v>
      </c>
    </row>
    <row r="95" spans="2:13" ht="19">
      <c r="B95" s="9">
        <v>80</v>
      </c>
      <c r="C95" s="1" t="s">
        <v>126</v>
      </c>
      <c r="D95" s="1" t="s">
        <v>26</v>
      </c>
      <c r="E95" s="1" t="s">
        <v>31</v>
      </c>
      <c r="F95" s="1" t="s">
        <v>32</v>
      </c>
      <c r="G95" s="1" t="s">
        <v>33</v>
      </c>
      <c r="H95" s="1" t="s">
        <v>34</v>
      </c>
      <c r="I95" s="1">
        <v>50</v>
      </c>
      <c r="J95" s="1">
        <v>23</v>
      </c>
      <c r="K95" s="1">
        <v>73</v>
      </c>
      <c r="L95" s="1">
        <v>81</v>
      </c>
      <c r="M95" s="10">
        <v>0.47019867500000001</v>
      </c>
    </row>
    <row r="96" spans="2:13" ht="19">
      <c r="B96" s="9">
        <v>81</v>
      </c>
      <c r="C96" s="1" t="s">
        <v>127</v>
      </c>
      <c r="D96" s="1" t="s">
        <v>18</v>
      </c>
      <c r="E96" s="1" t="s">
        <v>31</v>
      </c>
      <c r="F96" s="1" t="s">
        <v>32</v>
      </c>
      <c r="G96" s="1" t="s">
        <v>33</v>
      </c>
      <c r="H96" s="1" t="s">
        <v>34</v>
      </c>
      <c r="I96" s="1">
        <v>40</v>
      </c>
      <c r="J96" s="1">
        <v>33</v>
      </c>
      <c r="K96" s="1">
        <v>73</v>
      </c>
      <c r="L96" s="1">
        <v>82</v>
      </c>
      <c r="M96" s="10">
        <v>0.46357615899999999</v>
      </c>
    </row>
    <row r="97" spans="2:13" ht="19">
      <c r="B97" s="9">
        <v>82</v>
      </c>
      <c r="C97" s="1" t="s">
        <v>128</v>
      </c>
      <c r="D97" s="1" t="s">
        <v>26</v>
      </c>
      <c r="E97" s="1" t="s">
        <v>31</v>
      </c>
      <c r="F97" s="1" t="s">
        <v>32</v>
      </c>
      <c r="G97" s="1" t="s">
        <v>33</v>
      </c>
      <c r="H97" s="1" t="s">
        <v>34</v>
      </c>
      <c r="I97" s="1">
        <v>40</v>
      </c>
      <c r="J97" s="1">
        <v>33</v>
      </c>
      <c r="K97" s="1">
        <v>73</v>
      </c>
      <c r="L97" s="1">
        <v>83</v>
      </c>
      <c r="M97" s="10">
        <v>0.45695364199999999</v>
      </c>
    </row>
    <row r="98" spans="2:13" ht="19">
      <c r="B98" s="9">
        <v>83</v>
      </c>
      <c r="C98" s="1" t="s">
        <v>129</v>
      </c>
      <c r="D98" s="1" t="s">
        <v>26</v>
      </c>
      <c r="E98" s="1" t="s">
        <v>19</v>
      </c>
      <c r="F98" s="1" t="s">
        <v>45</v>
      </c>
      <c r="G98" s="1" t="s">
        <v>21</v>
      </c>
      <c r="H98" s="1" t="s">
        <v>28</v>
      </c>
      <c r="I98" s="1">
        <v>45</v>
      </c>
      <c r="J98" s="1">
        <v>27</v>
      </c>
      <c r="K98" s="1">
        <v>72</v>
      </c>
      <c r="L98" s="1">
        <v>84</v>
      </c>
      <c r="M98" s="10">
        <v>0.45033112600000003</v>
      </c>
    </row>
    <row r="99" spans="2:13" ht="19">
      <c r="B99" s="9">
        <v>84</v>
      </c>
      <c r="C99" s="1" t="s">
        <v>130</v>
      </c>
      <c r="D99" s="1" t="s">
        <v>18</v>
      </c>
      <c r="E99" s="1" t="s">
        <v>38</v>
      </c>
      <c r="F99" s="1" t="s">
        <v>32</v>
      </c>
      <c r="G99" s="1" t="s">
        <v>21</v>
      </c>
      <c r="H99" s="1" t="s">
        <v>119</v>
      </c>
      <c r="I99" s="1">
        <v>42</v>
      </c>
      <c r="J99" s="1">
        <v>30</v>
      </c>
      <c r="K99" s="1">
        <v>72</v>
      </c>
      <c r="L99" s="1">
        <v>85</v>
      </c>
      <c r="M99" s="10">
        <v>0.44370860899999998</v>
      </c>
    </row>
    <row r="100" spans="2:13" ht="19">
      <c r="B100" s="9">
        <v>85</v>
      </c>
      <c r="C100" s="1" t="s">
        <v>131</v>
      </c>
      <c r="D100" s="1" t="s">
        <v>26</v>
      </c>
      <c r="E100" s="1" t="s">
        <v>31</v>
      </c>
      <c r="F100" s="1" t="s">
        <v>58</v>
      </c>
      <c r="G100" s="1" t="s">
        <v>33</v>
      </c>
      <c r="H100" s="1" t="s">
        <v>59</v>
      </c>
      <c r="I100" s="1">
        <v>35</v>
      </c>
      <c r="J100" s="1">
        <v>37</v>
      </c>
      <c r="K100" s="1">
        <v>72</v>
      </c>
      <c r="L100" s="1">
        <v>86</v>
      </c>
      <c r="M100" s="10">
        <v>0.43708609300000001</v>
      </c>
    </row>
    <row r="101" spans="2:13" ht="19">
      <c r="B101" s="9">
        <v>86</v>
      </c>
      <c r="C101" s="1" t="s">
        <v>132</v>
      </c>
      <c r="D101" s="1" t="s">
        <v>26</v>
      </c>
      <c r="E101" s="1" t="s">
        <v>31</v>
      </c>
      <c r="F101" s="1" t="s">
        <v>32</v>
      </c>
      <c r="G101" s="1" t="s">
        <v>33</v>
      </c>
      <c r="H101" s="1" t="s">
        <v>34</v>
      </c>
      <c r="I101" s="1">
        <v>50</v>
      </c>
      <c r="J101" s="1">
        <v>22</v>
      </c>
      <c r="K101" s="1">
        <v>72</v>
      </c>
      <c r="L101" s="1">
        <v>87</v>
      </c>
      <c r="M101" s="10">
        <v>0.43046357600000001</v>
      </c>
    </row>
    <row r="102" spans="2:13" ht="19">
      <c r="B102" s="9">
        <v>87</v>
      </c>
      <c r="C102" s="1" t="s">
        <v>133</v>
      </c>
      <c r="D102" s="1" t="s">
        <v>100</v>
      </c>
      <c r="E102" s="1" t="s">
        <v>38</v>
      </c>
      <c r="F102" s="1" t="s">
        <v>97</v>
      </c>
      <c r="G102" s="1" t="s">
        <v>21</v>
      </c>
      <c r="H102" s="1" t="s">
        <v>98</v>
      </c>
      <c r="I102" s="1">
        <v>39</v>
      </c>
      <c r="J102" s="1">
        <v>33</v>
      </c>
      <c r="K102" s="1">
        <v>72</v>
      </c>
      <c r="L102" s="1">
        <v>88</v>
      </c>
      <c r="M102" s="10">
        <v>0.42384105999999999</v>
      </c>
    </row>
    <row r="103" spans="2:13" ht="19">
      <c r="B103" s="9">
        <v>88</v>
      </c>
      <c r="C103" s="1" t="s">
        <v>134</v>
      </c>
      <c r="D103" s="1" t="s">
        <v>47</v>
      </c>
      <c r="E103" s="1" t="s">
        <v>48</v>
      </c>
      <c r="F103" s="1" t="s">
        <v>24</v>
      </c>
      <c r="G103" s="1" t="s">
        <v>49</v>
      </c>
      <c r="H103" s="1" t="s">
        <v>22</v>
      </c>
      <c r="I103" s="1">
        <v>37</v>
      </c>
      <c r="J103" s="1">
        <v>35</v>
      </c>
      <c r="K103" s="1">
        <v>72</v>
      </c>
      <c r="L103" s="1">
        <v>89</v>
      </c>
      <c r="M103" s="10">
        <v>0.417218543</v>
      </c>
    </row>
    <row r="104" spans="2:13" ht="19">
      <c r="B104" s="9">
        <v>89</v>
      </c>
      <c r="C104" s="1" t="s">
        <v>135</v>
      </c>
      <c r="D104" s="1" t="s">
        <v>26</v>
      </c>
      <c r="E104" s="1" t="s">
        <v>31</v>
      </c>
      <c r="F104" s="1" t="s">
        <v>117</v>
      </c>
      <c r="G104" s="1" t="s">
        <v>33</v>
      </c>
      <c r="H104" s="1" t="s">
        <v>59</v>
      </c>
      <c r="I104" s="1">
        <v>33</v>
      </c>
      <c r="J104" s="1">
        <v>38</v>
      </c>
      <c r="K104" s="1">
        <v>71</v>
      </c>
      <c r="L104" s="1">
        <v>90</v>
      </c>
      <c r="M104" s="10">
        <v>0.410596026</v>
      </c>
    </row>
    <row r="105" spans="2:13" ht="19">
      <c r="B105" s="9">
        <v>90</v>
      </c>
      <c r="C105" s="1" t="s">
        <v>136</v>
      </c>
      <c r="D105" s="1" t="s">
        <v>26</v>
      </c>
      <c r="E105" s="1" t="s">
        <v>31</v>
      </c>
      <c r="F105" s="1" t="s">
        <v>32</v>
      </c>
      <c r="G105" s="1" t="s">
        <v>33</v>
      </c>
      <c r="H105" s="1" t="s">
        <v>34</v>
      </c>
      <c r="I105" s="1">
        <v>40</v>
      </c>
      <c r="J105" s="1">
        <v>31</v>
      </c>
      <c r="K105" s="1">
        <v>71</v>
      </c>
      <c r="L105" s="1">
        <v>91</v>
      </c>
      <c r="M105" s="10">
        <v>0.40397350999999998</v>
      </c>
    </row>
    <row r="106" spans="2:13" ht="19">
      <c r="B106" s="9">
        <v>91</v>
      </c>
      <c r="C106" s="1" t="s">
        <v>137</v>
      </c>
      <c r="D106" s="1" t="s">
        <v>26</v>
      </c>
      <c r="E106" s="1" t="s">
        <v>31</v>
      </c>
      <c r="F106" s="1" t="s">
        <v>58</v>
      </c>
      <c r="G106" s="1" t="s">
        <v>33</v>
      </c>
      <c r="H106" s="1" t="s">
        <v>59</v>
      </c>
      <c r="I106" s="1">
        <v>37</v>
      </c>
      <c r="J106" s="1">
        <v>33</v>
      </c>
      <c r="K106" s="1">
        <v>70</v>
      </c>
      <c r="L106" s="1">
        <v>92</v>
      </c>
      <c r="M106" s="10">
        <v>0.39735099299999999</v>
      </c>
    </row>
    <row r="107" spans="2:13" ht="19">
      <c r="B107" s="9">
        <v>92</v>
      </c>
      <c r="C107" s="1" t="s">
        <v>138</v>
      </c>
      <c r="D107" s="1" t="s">
        <v>100</v>
      </c>
      <c r="E107" s="1" t="s">
        <v>38</v>
      </c>
      <c r="F107" s="1" t="s">
        <v>97</v>
      </c>
      <c r="G107" s="1" t="s">
        <v>21</v>
      </c>
      <c r="H107" s="1" t="s">
        <v>98</v>
      </c>
      <c r="I107" s="1">
        <v>39</v>
      </c>
      <c r="J107" s="1">
        <v>31</v>
      </c>
      <c r="K107" s="1">
        <v>70</v>
      </c>
      <c r="L107" s="1">
        <v>93</v>
      </c>
      <c r="M107" s="10">
        <v>0.39072847700000002</v>
      </c>
    </row>
    <row r="108" spans="2:13" ht="19">
      <c r="B108" s="9">
        <v>93</v>
      </c>
      <c r="C108" s="1" t="s">
        <v>139</v>
      </c>
      <c r="D108" s="1" t="s">
        <v>100</v>
      </c>
      <c r="E108" s="1" t="s">
        <v>38</v>
      </c>
      <c r="F108" s="1" t="s">
        <v>97</v>
      </c>
      <c r="G108" s="1" t="s">
        <v>21</v>
      </c>
      <c r="H108" s="1" t="s">
        <v>98</v>
      </c>
      <c r="I108" s="1">
        <v>34</v>
      </c>
      <c r="J108" s="1">
        <v>36</v>
      </c>
      <c r="K108" s="1">
        <v>70</v>
      </c>
      <c r="L108" s="1">
        <v>94</v>
      </c>
      <c r="M108" s="10">
        <v>0.38410596000000002</v>
      </c>
    </row>
    <row r="109" spans="2:13" ht="19">
      <c r="B109" s="9">
        <v>94</v>
      </c>
      <c r="C109" s="1" t="s">
        <v>140</v>
      </c>
      <c r="D109" s="1" t="s">
        <v>26</v>
      </c>
      <c r="E109" s="1" t="s">
        <v>19</v>
      </c>
      <c r="F109" s="1" t="s">
        <v>24</v>
      </c>
      <c r="G109" s="1" t="s">
        <v>21</v>
      </c>
      <c r="H109" s="1" t="s">
        <v>22</v>
      </c>
      <c r="I109" s="1">
        <v>40</v>
      </c>
      <c r="J109" s="1">
        <v>29</v>
      </c>
      <c r="K109" s="1">
        <v>69</v>
      </c>
      <c r="L109" s="1">
        <v>95</v>
      </c>
      <c r="M109" s="10">
        <v>0.377483444</v>
      </c>
    </row>
    <row r="110" spans="2:13" ht="19">
      <c r="B110" s="9">
        <v>95</v>
      </c>
      <c r="C110" s="1" t="s">
        <v>141</v>
      </c>
      <c r="D110" s="1" t="s">
        <v>142</v>
      </c>
      <c r="E110" s="1" t="s">
        <v>38</v>
      </c>
      <c r="F110" s="1" t="s">
        <v>143</v>
      </c>
      <c r="G110" s="1" t="s">
        <v>21</v>
      </c>
      <c r="H110" s="1" t="s">
        <v>98</v>
      </c>
      <c r="I110" s="1">
        <v>36</v>
      </c>
      <c r="J110" s="1">
        <v>33</v>
      </c>
      <c r="K110" s="1">
        <v>69</v>
      </c>
      <c r="L110" s="1">
        <v>96</v>
      </c>
      <c r="M110" s="10">
        <v>0.37086092700000001</v>
      </c>
    </row>
    <row r="111" spans="2:13" ht="19">
      <c r="B111" s="9">
        <v>96</v>
      </c>
      <c r="C111" s="1" t="s">
        <v>144</v>
      </c>
      <c r="D111" s="1" t="s">
        <v>26</v>
      </c>
      <c r="E111" s="1" t="s">
        <v>19</v>
      </c>
      <c r="F111" s="1" t="s">
        <v>24</v>
      </c>
      <c r="G111" s="1" t="s">
        <v>21</v>
      </c>
      <c r="H111" s="1" t="s">
        <v>22</v>
      </c>
      <c r="I111" s="1">
        <v>23</v>
      </c>
      <c r="J111" s="1">
        <v>44</v>
      </c>
      <c r="K111" s="1">
        <v>67</v>
      </c>
      <c r="L111" s="1">
        <v>97</v>
      </c>
      <c r="M111" s="10">
        <v>0.36423841099999998</v>
      </c>
    </row>
    <row r="112" spans="2:13" ht="19">
      <c r="B112" s="9">
        <v>97</v>
      </c>
      <c r="C112" s="1" t="s">
        <v>145</v>
      </c>
      <c r="D112" s="1" t="s">
        <v>26</v>
      </c>
      <c r="E112" s="1" t="s">
        <v>31</v>
      </c>
      <c r="F112" s="1" t="s">
        <v>32</v>
      </c>
      <c r="G112" s="1" t="s">
        <v>33</v>
      </c>
      <c r="H112" s="1" t="s">
        <v>34</v>
      </c>
      <c r="I112" s="1">
        <v>36</v>
      </c>
      <c r="J112" s="1">
        <v>31</v>
      </c>
      <c r="K112" s="1">
        <v>67</v>
      </c>
      <c r="L112" s="1">
        <v>98</v>
      </c>
      <c r="M112" s="10">
        <v>0.35761589399999999</v>
      </c>
    </row>
    <row r="113" spans="2:13" ht="19">
      <c r="B113" s="9">
        <v>98</v>
      </c>
      <c r="C113" s="1" t="s">
        <v>146</v>
      </c>
      <c r="D113" s="1" t="s">
        <v>26</v>
      </c>
      <c r="E113" s="1" t="s">
        <v>31</v>
      </c>
      <c r="F113" s="1" t="s">
        <v>32</v>
      </c>
      <c r="G113" s="1" t="s">
        <v>33</v>
      </c>
      <c r="H113" s="1" t="s">
        <v>34</v>
      </c>
      <c r="I113" s="1">
        <v>31</v>
      </c>
      <c r="J113" s="1">
        <v>36</v>
      </c>
      <c r="K113" s="1">
        <v>67</v>
      </c>
      <c r="L113" s="1">
        <v>99</v>
      </c>
      <c r="M113" s="10">
        <v>0.350993377</v>
      </c>
    </row>
    <row r="114" spans="2:13" ht="19">
      <c r="B114" s="9">
        <v>99</v>
      </c>
      <c r="C114" s="1" t="s">
        <v>147</v>
      </c>
      <c r="D114" s="1" t="s">
        <v>47</v>
      </c>
      <c r="E114" s="1" t="s">
        <v>48</v>
      </c>
      <c r="F114" s="1" t="s">
        <v>24</v>
      </c>
      <c r="G114" s="1" t="s">
        <v>49</v>
      </c>
      <c r="H114" s="1" t="s">
        <v>22</v>
      </c>
      <c r="I114" s="1">
        <v>37</v>
      </c>
      <c r="J114" s="1">
        <v>30</v>
      </c>
      <c r="K114" s="1">
        <v>67</v>
      </c>
      <c r="L114" s="1">
        <v>100</v>
      </c>
      <c r="M114" s="10">
        <v>0.34437086099999997</v>
      </c>
    </row>
    <row r="115" spans="2:13" ht="19">
      <c r="B115" s="9">
        <v>100</v>
      </c>
      <c r="C115" s="1" t="s">
        <v>148</v>
      </c>
      <c r="D115" s="1" t="s">
        <v>26</v>
      </c>
      <c r="E115" s="1" t="s">
        <v>31</v>
      </c>
      <c r="F115" s="1" t="s">
        <v>32</v>
      </c>
      <c r="G115" s="1" t="s">
        <v>33</v>
      </c>
      <c r="H115" s="1" t="s">
        <v>98</v>
      </c>
      <c r="I115" s="1">
        <v>36</v>
      </c>
      <c r="J115" s="1">
        <v>31</v>
      </c>
      <c r="K115" s="1">
        <v>67</v>
      </c>
      <c r="L115" s="1">
        <v>101</v>
      </c>
      <c r="M115" s="10">
        <v>0.33774834399999998</v>
      </c>
    </row>
    <row r="116" spans="2:13" ht="19">
      <c r="B116" s="9">
        <v>101</v>
      </c>
      <c r="C116" s="1" t="s">
        <v>149</v>
      </c>
      <c r="D116" s="1" t="s">
        <v>26</v>
      </c>
      <c r="E116" s="1" t="s">
        <v>19</v>
      </c>
      <c r="F116" s="1" t="s">
        <v>111</v>
      </c>
      <c r="G116" s="1" t="s">
        <v>21</v>
      </c>
      <c r="H116" s="1" t="s">
        <v>22</v>
      </c>
      <c r="I116" s="1">
        <v>33</v>
      </c>
      <c r="J116" s="1">
        <v>33</v>
      </c>
      <c r="K116" s="1">
        <v>66</v>
      </c>
      <c r="L116" s="1">
        <v>102</v>
      </c>
      <c r="M116" s="10">
        <v>0.33112582800000001</v>
      </c>
    </row>
    <row r="117" spans="2:13" ht="19">
      <c r="B117" s="9">
        <v>102</v>
      </c>
      <c r="C117" s="1" t="s">
        <v>150</v>
      </c>
      <c r="D117" s="1" t="s">
        <v>142</v>
      </c>
      <c r="E117" s="1" t="s">
        <v>38</v>
      </c>
      <c r="F117" s="1" t="s">
        <v>143</v>
      </c>
      <c r="G117" s="1" t="s">
        <v>21</v>
      </c>
      <c r="H117" s="1" t="s">
        <v>119</v>
      </c>
      <c r="I117" s="1">
        <v>33</v>
      </c>
      <c r="J117" s="1">
        <v>33</v>
      </c>
      <c r="K117" s="1">
        <v>66</v>
      </c>
      <c r="L117" s="1">
        <v>103</v>
      </c>
      <c r="M117" s="10">
        <v>0.32450331100000002</v>
      </c>
    </row>
    <row r="118" spans="2:13" ht="19">
      <c r="B118" s="9">
        <v>103</v>
      </c>
      <c r="C118" s="1" t="s">
        <v>151</v>
      </c>
      <c r="D118" s="1" t="s">
        <v>152</v>
      </c>
      <c r="E118" s="1" t="s">
        <v>38</v>
      </c>
      <c r="F118" s="1" t="s">
        <v>117</v>
      </c>
      <c r="G118" s="1" t="s">
        <v>21</v>
      </c>
      <c r="H118" s="1" t="s">
        <v>59</v>
      </c>
      <c r="I118" s="1">
        <v>33</v>
      </c>
      <c r="J118" s="1">
        <v>33</v>
      </c>
      <c r="K118" s="1">
        <v>66</v>
      </c>
      <c r="L118" s="1">
        <v>104</v>
      </c>
      <c r="M118" s="10">
        <v>0.31788079499999999</v>
      </c>
    </row>
    <row r="119" spans="2:13" ht="19">
      <c r="B119" s="9">
        <v>104</v>
      </c>
      <c r="C119" s="1" t="s">
        <v>153</v>
      </c>
      <c r="D119" s="1" t="s">
        <v>47</v>
      </c>
      <c r="E119" s="1" t="s">
        <v>48</v>
      </c>
      <c r="F119" s="1" t="s">
        <v>24</v>
      </c>
      <c r="G119" s="1" t="s">
        <v>49</v>
      </c>
      <c r="H119" s="1" t="s">
        <v>22</v>
      </c>
      <c r="I119" s="1">
        <v>35</v>
      </c>
      <c r="J119" s="1">
        <v>31</v>
      </c>
      <c r="K119" s="1">
        <v>66</v>
      </c>
      <c r="L119" s="1">
        <v>105</v>
      </c>
      <c r="M119" s="10">
        <v>0.311258278</v>
      </c>
    </row>
    <row r="120" spans="2:13" ht="19">
      <c r="B120" s="9">
        <v>105</v>
      </c>
      <c r="C120" s="1" t="s">
        <v>154</v>
      </c>
      <c r="D120" s="1" t="s">
        <v>26</v>
      </c>
      <c r="E120" s="1" t="s">
        <v>31</v>
      </c>
      <c r="F120" s="1" t="s">
        <v>32</v>
      </c>
      <c r="G120" s="1" t="s">
        <v>33</v>
      </c>
      <c r="H120" s="1" t="s">
        <v>34</v>
      </c>
      <c r="I120" s="1">
        <v>28</v>
      </c>
      <c r="J120" s="1">
        <v>36</v>
      </c>
      <c r="K120" s="1">
        <v>64</v>
      </c>
      <c r="L120" s="1">
        <v>106</v>
      </c>
      <c r="M120" s="10">
        <v>0.30463576199999998</v>
      </c>
    </row>
    <row r="121" spans="2:13" ht="19">
      <c r="B121" s="9">
        <v>106</v>
      </c>
      <c r="C121" s="1" t="s">
        <v>155</v>
      </c>
      <c r="D121" s="1" t="s">
        <v>26</v>
      </c>
      <c r="E121" s="1" t="s">
        <v>31</v>
      </c>
      <c r="F121" s="1" t="s">
        <v>58</v>
      </c>
      <c r="G121" s="1" t="s">
        <v>33</v>
      </c>
      <c r="H121" s="1" t="s">
        <v>59</v>
      </c>
      <c r="I121" s="1">
        <v>28</v>
      </c>
      <c r="J121" s="1">
        <v>36</v>
      </c>
      <c r="K121" s="1">
        <v>64</v>
      </c>
      <c r="L121" s="1">
        <v>107</v>
      </c>
      <c r="M121" s="10">
        <v>0.29801324499999998</v>
      </c>
    </row>
    <row r="122" spans="2:13" ht="19">
      <c r="B122" s="9">
        <v>107</v>
      </c>
      <c r="C122" s="1" t="s">
        <v>156</v>
      </c>
      <c r="D122" s="1" t="s">
        <v>18</v>
      </c>
      <c r="E122" s="1" t="s">
        <v>19</v>
      </c>
      <c r="F122" s="1" t="s">
        <v>22</v>
      </c>
      <c r="G122" s="1" t="s">
        <v>21</v>
      </c>
      <c r="H122" s="1" t="s">
        <v>119</v>
      </c>
      <c r="I122" s="1">
        <v>35</v>
      </c>
      <c r="J122" s="1">
        <v>28</v>
      </c>
      <c r="K122" s="1">
        <v>63</v>
      </c>
      <c r="L122" s="1">
        <v>108</v>
      </c>
      <c r="M122" s="10">
        <v>0.29139072799999999</v>
      </c>
    </row>
    <row r="123" spans="2:13" ht="19">
      <c r="B123" s="9">
        <v>108</v>
      </c>
      <c r="C123" s="1" t="s">
        <v>157</v>
      </c>
      <c r="D123" s="1" t="s">
        <v>18</v>
      </c>
      <c r="E123" s="1" t="s">
        <v>19</v>
      </c>
      <c r="F123" s="1" t="s">
        <v>42</v>
      </c>
      <c r="G123" s="1" t="s">
        <v>21</v>
      </c>
      <c r="H123" s="1" t="s">
        <v>28</v>
      </c>
      <c r="I123" s="1">
        <v>49</v>
      </c>
      <c r="J123" s="1">
        <v>13</v>
      </c>
      <c r="K123" s="1">
        <v>62</v>
      </c>
      <c r="L123" s="1">
        <v>109</v>
      </c>
      <c r="M123" s="10">
        <v>0.28476821200000002</v>
      </c>
    </row>
    <row r="124" spans="2:13" ht="19">
      <c r="B124" s="9">
        <v>109</v>
      </c>
      <c r="C124" s="1" t="s">
        <v>25</v>
      </c>
      <c r="D124" s="1" t="s">
        <v>26</v>
      </c>
      <c r="E124" s="1" t="s">
        <v>31</v>
      </c>
      <c r="F124" s="1" t="s">
        <v>58</v>
      </c>
      <c r="G124" s="1" t="s">
        <v>33</v>
      </c>
      <c r="H124" s="1" t="s">
        <v>59</v>
      </c>
      <c r="I124" s="1">
        <v>37</v>
      </c>
      <c r="J124" s="1">
        <v>25</v>
      </c>
      <c r="K124" s="1">
        <v>62</v>
      </c>
      <c r="L124" s="1">
        <v>110</v>
      </c>
      <c r="M124" s="10">
        <v>0.27814569500000003</v>
      </c>
    </row>
    <row r="125" spans="2:13" ht="19">
      <c r="B125" s="9">
        <v>110</v>
      </c>
      <c r="C125" s="1" t="s">
        <v>158</v>
      </c>
      <c r="D125" s="1" t="s">
        <v>47</v>
      </c>
      <c r="E125" s="1" t="s">
        <v>48</v>
      </c>
      <c r="F125" s="1" t="s">
        <v>24</v>
      </c>
      <c r="G125" s="1" t="s">
        <v>49</v>
      </c>
      <c r="H125" s="1" t="s">
        <v>22</v>
      </c>
      <c r="I125" s="1">
        <v>31</v>
      </c>
      <c r="J125" s="1">
        <v>31</v>
      </c>
      <c r="K125" s="1">
        <v>62</v>
      </c>
      <c r="L125" s="1">
        <v>111</v>
      </c>
      <c r="M125" s="10">
        <v>0.271523179</v>
      </c>
    </row>
    <row r="126" spans="2:13" ht="19">
      <c r="B126" s="9">
        <v>111</v>
      </c>
      <c r="C126" s="1" t="s">
        <v>159</v>
      </c>
      <c r="D126" s="1" t="s">
        <v>26</v>
      </c>
      <c r="E126" s="1" t="s">
        <v>31</v>
      </c>
      <c r="F126" s="1" t="s">
        <v>32</v>
      </c>
      <c r="G126" s="1" t="s">
        <v>33</v>
      </c>
      <c r="H126" s="1" t="s">
        <v>34</v>
      </c>
      <c r="I126" s="1">
        <v>38</v>
      </c>
      <c r="J126" s="1">
        <v>24</v>
      </c>
      <c r="K126" s="1">
        <v>62</v>
      </c>
      <c r="L126" s="1">
        <v>112</v>
      </c>
      <c r="M126" s="10">
        <v>0.26490066200000001</v>
      </c>
    </row>
    <row r="127" spans="2:13" ht="19">
      <c r="B127" s="9">
        <v>112</v>
      </c>
      <c r="C127" s="1" t="s">
        <v>160</v>
      </c>
      <c r="D127" s="1" t="s">
        <v>100</v>
      </c>
      <c r="E127" s="1" t="s">
        <v>38</v>
      </c>
      <c r="F127" s="1" t="s">
        <v>97</v>
      </c>
      <c r="G127" s="1" t="s">
        <v>21</v>
      </c>
      <c r="H127" s="1" t="s">
        <v>98</v>
      </c>
      <c r="I127" s="1">
        <v>32</v>
      </c>
      <c r="J127" s="1">
        <v>30</v>
      </c>
      <c r="K127" s="1">
        <v>62</v>
      </c>
      <c r="L127" s="1">
        <v>113</v>
      </c>
      <c r="M127" s="10">
        <v>0.25827814599999999</v>
      </c>
    </row>
    <row r="128" spans="2:13" ht="19">
      <c r="B128" s="9">
        <v>113</v>
      </c>
      <c r="C128" s="1" t="s">
        <v>161</v>
      </c>
      <c r="D128" s="1" t="s">
        <v>47</v>
      </c>
      <c r="E128" s="1" t="s">
        <v>48</v>
      </c>
      <c r="F128" s="1" t="s">
        <v>24</v>
      </c>
      <c r="G128" s="1" t="s">
        <v>49</v>
      </c>
      <c r="H128" s="1" t="s">
        <v>22</v>
      </c>
      <c r="I128" s="1">
        <v>35</v>
      </c>
      <c r="J128" s="1">
        <v>27</v>
      </c>
      <c r="K128" s="1">
        <v>62</v>
      </c>
      <c r="L128" s="1">
        <v>114</v>
      </c>
      <c r="M128" s="10">
        <v>0.25165562899999999</v>
      </c>
    </row>
    <row r="129" spans="2:13" ht="19">
      <c r="B129" s="9">
        <v>114</v>
      </c>
      <c r="C129" s="1" t="s">
        <v>162</v>
      </c>
      <c r="D129" s="1" t="s">
        <v>26</v>
      </c>
      <c r="E129" s="1" t="s">
        <v>31</v>
      </c>
      <c r="F129" s="1" t="s">
        <v>32</v>
      </c>
      <c r="G129" s="1" t="s">
        <v>33</v>
      </c>
      <c r="H129" s="1" t="s">
        <v>34</v>
      </c>
      <c r="I129" s="1">
        <v>36</v>
      </c>
      <c r="J129" s="1">
        <v>25</v>
      </c>
      <c r="K129" s="1">
        <v>61</v>
      </c>
      <c r="L129" s="1">
        <v>115</v>
      </c>
      <c r="M129" s="10">
        <v>0.245033113</v>
      </c>
    </row>
    <row r="130" spans="2:13" ht="19">
      <c r="B130" s="9">
        <v>115</v>
      </c>
      <c r="C130" s="1" t="s">
        <v>163</v>
      </c>
      <c r="D130" s="1" t="s">
        <v>26</v>
      </c>
      <c r="E130" s="1" t="s">
        <v>31</v>
      </c>
      <c r="F130" s="1" t="s">
        <v>32</v>
      </c>
      <c r="G130" s="1" t="s">
        <v>33</v>
      </c>
      <c r="H130" s="1" t="s">
        <v>34</v>
      </c>
      <c r="I130" s="1">
        <v>28</v>
      </c>
      <c r="J130" s="1">
        <v>33</v>
      </c>
      <c r="K130" s="1">
        <v>61</v>
      </c>
      <c r="L130" s="1">
        <v>116</v>
      </c>
      <c r="M130" s="10">
        <v>0.238410596</v>
      </c>
    </row>
    <row r="131" spans="2:13" ht="19">
      <c r="B131" s="9">
        <v>116</v>
      </c>
      <c r="C131" s="1" t="s">
        <v>164</v>
      </c>
      <c r="D131" s="1" t="s">
        <v>18</v>
      </c>
      <c r="E131" s="1" t="s">
        <v>38</v>
      </c>
      <c r="F131" s="1" t="s">
        <v>32</v>
      </c>
      <c r="G131" s="1" t="s">
        <v>21</v>
      </c>
      <c r="H131" s="1" t="s">
        <v>34</v>
      </c>
      <c r="I131" s="1">
        <v>37</v>
      </c>
      <c r="J131" s="1">
        <v>22</v>
      </c>
      <c r="K131" s="1">
        <v>59</v>
      </c>
      <c r="L131" s="1">
        <v>117</v>
      </c>
      <c r="M131" s="10">
        <v>0.23178807900000001</v>
      </c>
    </row>
    <row r="132" spans="2:13" ht="19">
      <c r="B132" s="9">
        <v>117</v>
      </c>
      <c r="C132" s="1" t="s">
        <v>165</v>
      </c>
      <c r="D132" s="1" t="s">
        <v>18</v>
      </c>
      <c r="E132" s="1" t="s">
        <v>19</v>
      </c>
      <c r="F132" s="1" t="s">
        <v>42</v>
      </c>
      <c r="G132" s="1" t="s">
        <v>21</v>
      </c>
      <c r="H132" s="1" t="s">
        <v>119</v>
      </c>
      <c r="I132" s="1">
        <v>30</v>
      </c>
      <c r="J132" s="1">
        <v>29</v>
      </c>
      <c r="K132" s="1">
        <v>59</v>
      </c>
      <c r="L132" s="1">
        <v>118</v>
      </c>
      <c r="M132" s="10">
        <v>0.22516556300000001</v>
      </c>
    </row>
    <row r="133" spans="2:13" ht="19">
      <c r="B133" s="9">
        <v>118</v>
      </c>
      <c r="C133" s="1" t="s">
        <v>166</v>
      </c>
      <c r="D133" s="1" t="s">
        <v>18</v>
      </c>
      <c r="E133" s="1" t="s">
        <v>38</v>
      </c>
      <c r="F133" s="1" t="s">
        <v>32</v>
      </c>
      <c r="G133" s="1" t="s">
        <v>21</v>
      </c>
      <c r="H133" s="1" t="s">
        <v>34</v>
      </c>
      <c r="I133" s="1">
        <v>26</v>
      </c>
      <c r="J133" s="1">
        <v>32</v>
      </c>
      <c r="K133" s="1">
        <v>58</v>
      </c>
      <c r="L133" s="1">
        <v>119</v>
      </c>
      <c r="M133" s="10">
        <v>0.21854304599999999</v>
      </c>
    </row>
    <row r="134" spans="2:13" ht="19">
      <c r="B134" s="9">
        <v>119</v>
      </c>
      <c r="C134" s="1" t="s">
        <v>167</v>
      </c>
      <c r="D134" s="1" t="s">
        <v>18</v>
      </c>
      <c r="E134" s="1" t="s">
        <v>38</v>
      </c>
      <c r="F134" s="1" t="s">
        <v>32</v>
      </c>
      <c r="G134" s="1" t="s">
        <v>21</v>
      </c>
      <c r="H134" s="1" t="s">
        <v>34</v>
      </c>
      <c r="I134" s="1">
        <v>39</v>
      </c>
      <c r="J134" s="1">
        <v>19</v>
      </c>
      <c r="K134" s="1">
        <v>58</v>
      </c>
      <c r="L134" s="1">
        <v>120</v>
      </c>
      <c r="M134" s="10">
        <v>0.21192053</v>
      </c>
    </row>
    <row r="135" spans="2:13" ht="19">
      <c r="B135" s="9">
        <v>120</v>
      </c>
      <c r="C135" s="1" t="s">
        <v>168</v>
      </c>
      <c r="D135" s="1" t="s">
        <v>18</v>
      </c>
      <c r="E135" s="1" t="s">
        <v>38</v>
      </c>
      <c r="F135" s="1" t="s">
        <v>32</v>
      </c>
      <c r="G135" s="1" t="s">
        <v>21</v>
      </c>
      <c r="H135" s="1" t="s">
        <v>34</v>
      </c>
      <c r="I135" s="1">
        <v>32</v>
      </c>
      <c r="J135" s="1">
        <v>25</v>
      </c>
      <c r="K135" s="1">
        <v>57</v>
      </c>
      <c r="L135" s="1">
        <v>121</v>
      </c>
      <c r="M135" s="10">
        <v>0.205298013</v>
      </c>
    </row>
    <row r="136" spans="2:13" ht="19">
      <c r="B136" s="9">
        <v>121</v>
      </c>
      <c r="C136" s="1" t="s">
        <v>169</v>
      </c>
      <c r="D136" s="1" t="s">
        <v>26</v>
      </c>
      <c r="E136" s="1" t="s">
        <v>19</v>
      </c>
      <c r="F136" s="1" t="s">
        <v>45</v>
      </c>
      <c r="G136" s="1" t="s">
        <v>21</v>
      </c>
      <c r="H136" s="1" t="s">
        <v>28</v>
      </c>
      <c r="I136" s="1">
        <v>24</v>
      </c>
      <c r="J136" s="1">
        <v>33</v>
      </c>
      <c r="K136" s="1">
        <v>57</v>
      </c>
      <c r="L136" s="1">
        <v>122</v>
      </c>
      <c r="M136" s="10">
        <v>0.19867549700000001</v>
      </c>
    </row>
    <row r="137" spans="2:13" ht="19">
      <c r="B137" s="9">
        <v>122</v>
      </c>
      <c r="C137" s="1" t="s">
        <v>170</v>
      </c>
      <c r="D137" s="1" t="s">
        <v>18</v>
      </c>
      <c r="E137" s="1" t="s">
        <v>38</v>
      </c>
      <c r="F137" s="1" t="s">
        <v>32</v>
      </c>
      <c r="G137" s="1" t="s">
        <v>21</v>
      </c>
      <c r="H137" s="1" t="s">
        <v>34</v>
      </c>
      <c r="I137" s="1">
        <v>41</v>
      </c>
      <c r="J137" s="1">
        <v>16</v>
      </c>
      <c r="K137" s="1">
        <v>57</v>
      </c>
      <c r="L137" s="1">
        <v>123</v>
      </c>
      <c r="M137" s="10">
        <v>0.19205298000000001</v>
      </c>
    </row>
    <row r="138" spans="2:13" ht="19">
      <c r="B138" s="9">
        <v>123</v>
      </c>
      <c r="C138" s="1" t="s">
        <v>171</v>
      </c>
      <c r="D138" s="1" t="s">
        <v>18</v>
      </c>
      <c r="E138" s="1" t="s">
        <v>38</v>
      </c>
      <c r="F138" s="1" t="s">
        <v>22</v>
      </c>
      <c r="G138" s="1" t="s">
        <v>21</v>
      </c>
      <c r="H138" s="1" t="s">
        <v>22</v>
      </c>
      <c r="I138" s="1">
        <v>32</v>
      </c>
      <c r="J138" s="1">
        <v>22</v>
      </c>
      <c r="K138" s="1">
        <v>54</v>
      </c>
      <c r="L138" s="1">
        <v>124</v>
      </c>
      <c r="M138" s="10">
        <v>0.18543046399999999</v>
      </c>
    </row>
    <row r="139" spans="2:13" ht="19">
      <c r="B139" s="9">
        <v>124</v>
      </c>
      <c r="C139" s="1" t="s">
        <v>172</v>
      </c>
      <c r="D139" s="1" t="s">
        <v>26</v>
      </c>
      <c r="E139" s="1" t="s">
        <v>31</v>
      </c>
      <c r="F139" s="1" t="s">
        <v>58</v>
      </c>
      <c r="G139" s="1" t="s">
        <v>33</v>
      </c>
      <c r="H139" s="1" t="s">
        <v>59</v>
      </c>
      <c r="I139" s="1">
        <v>19</v>
      </c>
      <c r="J139" s="1">
        <v>34</v>
      </c>
      <c r="K139" s="1">
        <v>53</v>
      </c>
      <c r="L139" s="1">
        <v>125</v>
      </c>
      <c r="M139" s="10">
        <v>0.17880794699999999</v>
      </c>
    </row>
    <row r="140" spans="2:13" ht="19">
      <c r="B140" s="9">
        <v>125</v>
      </c>
      <c r="C140" s="1" t="s">
        <v>173</v>
      </c>
      <c r="D140" s="1" t="s">
        <v>26</v>
      </c>
      <c r="E140" s="1" t="s">
        <v>31</v>
      </c>
      <c r="F140" s="1" t="s">
        <v>58</v>
      </c>
      <c r="G140" s="1" t="s">
        <v>33</v>
      </c>
      <c r="H140" s="1" t="s">
        <v>59</v>
      </c>
      <c r="I140" s="1">
        <v>28</v>
      </c>
      <c r="J140" s="1">
        <v>23</v>
      </c>
      <c r="K140" s="1">
        <v>51</v>
      </c>
      <c r="L140" s="1">
        <v>126</v>
      </c>
      <c r="M140" s="10">
        <v>0.17218543</v>
      </c>
    </row>
    <row r="141" spans="2:13" ht="19">
      <c r="B141" s="9">
        <v>126</v>
      </c>
      <c r="C141" s="1" t="s">
        <v>174</v>
      </c>
      <c r="D141" s="1" t="s">
        <v>47</v>
      </c>
      <c r="E141" s="1" t="s">
        <v>48</v>
      </c>
      <c r="F141" s="1" t="s">
        <v>24</v>
      </c>
      <c r="G141" s="1" t="s">
        <v>49</v>
      </c>
      <c r="H141" s="1" t="s">
        <v>22</v>
      </c>
      <c r="I141" s="1">
        <v>28</v>
      </c>
      <c r="J141" s="1">
        <v>20</v>
      </c>
      <c r="K141" s="1">
        <v>48</v>
      </c>
      <c r="L141" s="1">
        <v>127</v>
      </c>
      <c r="M141" s="10">
        <v>0.16556291400000001</v>
      </c>
    </row>
    <row r="142" spans="2:13" ht="19">
      <c r="B142" s="9">
        <v>127</v>
      </c>
      <c r="C142" s="1" t="s">
        <v>60</v>
      </c>
      <c r="D142" s="1" t="s">
        <v>18</v>
      </c>
      <c r="E142" s="1" t="s">
        <v>38</v>
      </c>
      <c r="F142" s="1" t="s">
        <v>42</v>
      </c>
      <c r="G142" s="1" t="s">
        <v>33</v>
      </c>
      <c r="H142" s="1" t="s">
        <v>34</v>
      </c>
      <c r="I142" s="1">
        <v>33</v>
      </c>
      <c r="J142" s="1">
        <v>14</v>
      </c>
      <c r="K142" s="1">
        <v>47</v>
      </c>
      <c r="L142" s="1">
        <v>128</v>
      </c>
      <c r="M142" s="10">
        <v>0.15894039700000001</v>
      </c>
    </row>
    <row r="143" spans="2:13" ht="19">
      <c r="B143" s="9">
        <v>128</v>
      </c>
      <c r="C143" s="1" t="s">
        <v>175</v>
      </c>
      <c r="D143" s="1" t="s">
        <v>100</v>
      </c>
      <c r="E143" s="1" t="s">
        <v>38</v>
      </c>
      <c r="F143" s="1" t="s">
        <v>97</v>
      </c>
      <c r="G143" s="1" t="s">
        <v>21</v>
      </c>
      <c r="H143" s="1" t="s">
        <v>98</v>
      </c>
      <c r="I143" s="1">
        <v>28</v>
      </c>
      <c r="J143" s="1">
        <v>18</v>
      </c>
      <c r="K143" s="1">
        <v>46</v>
      </c>
      <c r="L143" s="1">
        <v>129</v>
      </c>
      <c r="M143" s="10">
        <v>0.15231788099999999</v>
      </c>
    </row>
    <row r="144" spans="2:13" ht="19">
      <c r="B144" s="9">
        <v>129</v>
      </c>
      <c r="C144" s="1" t="s">
        <v>176</v>
      </c>
      <c r="D144" s="1" t="s">
        <v>26</v>
      </c>
      <c r="E144" s="1" t="s">
        <v>31</v>
      </c>
      <c r="F144" s="1" t="s">
        <v>32</v>
      </c>
      <c r="G144" s="1" t="s">
        <v>33</v>
      </c>
      <c r="H144" s="1" t="s">
        <v>34</v>
      </c>
      <c r="I144" s="1">
        <v>26</v>
      </c>
      <c r="J144" s="1">
        <v>18</v>
      </c>
      <c r="K144" s="1">
        <v>44</v>
      </c>
      <c r="L144" s="1">
        <v>130</v>
      </c>
      <c r="M144" s="10">
        <v>0.14569536399999999</v>
      </c>
    </row>
    <row r="145" spans="2:13" ht="19">
      <c r="B145" s="9">
        <v>130</v>
      </c>
      <c r="C145" s="1" t="s">
        <v>177</v>
      </c>
      <c r="D145" s="1" t="s">
        <v>26</v>
      </c>
      <c r="E145" s="1" t="s">
        <v>31</v>
      </c>
      <c r="F145" s="1" t="s">
        <v>32</v>
      </c>
      <c r="G145" s="1" t="s">
        <v>33</v>
      </c>
      <c r="H145" s="1" t="s">
        <v>34</v>
      </c>
      <c r="I145" s="1">
        <v>21</v>
      </c>
      <c r="J145" s="1">
        <v>21</v>
      </c>
      <c r="K145" s="1">
        <v>42</v>
      </c>
      <c r="L145" s="1">
        <v>131</v>
      </c>
      <c r="M145" s="10">
        <v>0.139072848</v>
      </c>
    </row>
    <row r="146" spans="2:13" ht="19">
      <c r="B146" s="9">
        <v>131</v>
      </c>
      <c r="C146" s="1" t="s">
        <v>178</v>
      </c>
      <c r="D146" s="1" t="s">
        <v>26</v>
      </c>
      <c r="E146" s="1" t="s">
        <v>31</v>
      </c>
      <c r="F146" s="1" t="s">
        <v>32</v>
      </c>
      <c r="G146" s="1" t="s">
        <v>33</v>
      </c>
      <c r="H146" s="1" t="s">
        <v>34</v>
      </c>
      <c r="I146" s="1">
        <v>26</v>
      </c>
      <c r="J146" s="1">
        <v>15</v>
      </c>
      <c r="K146" s="1">
        <v>41</v>
      </c>
      <c r="L146" s="1">
        <v>132</v>
      </c>
      <c r="M146" s="10">
        <v>0.132450331</v>
      </c>
    </row>
    <row r="147" spans="2:13" ht="19">
      <c r="B147" s="9">
        <v>132</v>
      </c>
      <c r="C147" s="1" t="s">
        <v>179</v>
      </c>
      <c r="D147" s="1" t="s">
        <v>18</v>
      </c>
      <c r="E147" s="1" t="s">
        <v>38</v>
      </c>
      <c r="F147" s="1" t="s">
        <v>32</v>
      </c>
      <c r="G147" s="1" t="s">
        <v>21</v>
      </c>
      <c r="H147" s="1" t="s">
        <v>34</v>
      </c>
      <c r="I147" s="1">
        <v>29</v>
      </c>
      <c r="J147" s="1">
        <v>11</v>
      </c>
      <c r="K147" s="1">
        <v>40</v>
      </c>
      <c r="L147" s="1">
        <v>133</v>
      </c>
      <c r="M147" s="10">
        <v>0.12582781500000001</v>
      </c>
    </row>
    <row r="148" spans="2:13" ht="19">
      <c r="B148" s="9">
        <v>133</v>
      </c>
      <c r="C148" s="1" t="s">
        <v>180</v>
      </c>
      <c r="D148" s="1" t="s">
        <v>18</v>
      </c>
      <c r="E148" s="1" t="s">
        <v>38</v>
      </c>
      <c r="F148" s="1" t="s">
        <v>42</v>
      </c>
      <c r="G148" s="1" t="s">
        <v>21</v>
      </c>
      <c r="H148" s="1" t="s">
        <v>28</v>
      </c>
      <c r="I148" s="1">
        <v>17</v>
      </c>
      <c r="J148" s="1">
        <v>21</v>
      </c>
      <c r="K148" s="1">
        <v>38</v>
      </c>
      <c r="L148" s="1">
        <v>134</v>
      </c>
      <c r="M148" s="10">
        <v>0.119205298</v>
      </c>
    </row>
    <row r="149" spans="2:13" ht="19">
      <c r="B149" s="9">
        <v>134</v>
      </c>
      <c r="C149" s="1" t="s">
        <v>181</v>
      </c>
      <c r="D149" s="1" t="s">
        <v>26</v>
      </c>
      <c r="E149" s="1" t="s">
        <v>31</v>
      </c>
      <c r="F149" s="1" t="s">
        <v>58</v>
      </c>
      <c r="G149" s="1" t="s">
        <v>33</v>
      </c>
      <c r="H149" s="1" t="s">
        <v>59</v>
      </c>
      <c r="I149" s="1">
        <v>19</v>
      </c>
      <c r="J149" s="1">
        <v>19</v>
      </c>
      <c r="K149" s="1">
        <v>38</v>
      </c>
      <c r="L149" s="1">
        <v>135</v>
      </c>
      <c r="M149" s="10">
        <v>0.11258278100000001</v>
      </c>
    </row>
    <row r="150" spans="2:13" ht="19">
      <c r="B150" s="9">
        <v>135</v>
      </c>
      <c r="C150" s="1" t="s">
        <v>182</v>
      </c>
      <c r="D150" s="1" t="s">
        <v>26</v>
      </c>
      <c r="E150" s="1" t="s">
        <v>31</v>
      </c>
      <c r="F150" s="1" t="s">
        <v>58</v>
      </c>
      <c r="G150" s="1" t="s">
        <v>33</v>
      </c>
      <c r="H150" s="1" t="s">
        <v>59</v>
      </c>
      <c r="I150" s="1">
        <v>17</v>
      </c>
      <c r="J150" s="1">
        <v>20</v>
      </c>
      <c r="K150" s="1">
        <v>37</v>
      </c>
      <c r="L150" s="1">
        <v>136</v>
      </c>
      <c r="M150" s="10">
        <v>0.105960265</v>
      </c>
    </row>
    <row r="151" spans="2:13" ht="19">
      <c r="B151" s="9">
        <v>136</v>
      </c>
      <c r="C151" s="1" t="s">
        <v>183</v>
      </c>
      <c r="D151" s="1" t="s">
        <v>26</v>
      </c>
      <c r="E151" s="1" t="s">
        <v>31</v>
      </c>
      <c r="F151" s="1" t="s">
        <v>58</v>
      </c>
      <c r="G151" s="1" t="s">
        <v>33</v>
      </c>
      <c r="H151" s="1" t="s">
        <v>59</v>
      </c>
      <c r="I151" s="1">
        <v>24</v>
      </c>
      <c r="J151" s="1">
        <v>13</v>
      </c>
      <c r="K151" s="1">
        <v>37</v>
      </c>
      <c r="L151" s="1">
        <v>137</v>
      </c>
      <c r="M151" s="10">
        <v>9.9337748000000003E-2</v>
      </c>
    </row>
    <row r="152" spans="2:13" ht="19">
      <c r="B152" s="9">
        <v>137</v>
      </c>
      <c r="C152" s="1" t="s">
        <v>61</v>
      </c>
      <c r="D152" s="1" t="s">
        <v>47</v>
      </c>
      <c r="E152" s="1" t="s">
        <v>48</v>
      </c>
      <c r="F152" s="1" t="s">
        <v>42</v>
      </c>
      <c r="G152" s="1" t="s">
        <v>49</v>
      </c>
      <c r="H152" s="1" t="s">
        <v>22</v>
      </c>
      <c r="I152" s="1">
        <v>15</v>
      </c>
      <c r="J152" s="1">
        <v>19</v>
      </c>
      <c r="K152" s="1">
        <v>34</v>
      </c>
      <c r="L152" s="1">
        <v>138</v>
      </c>
      <c r="M152" s="10">
        <v>9.2715231999999995E-2</v>
      </c>
    </row>
    <row r="153" spans="2:13" ht="19">
      <c r="B153" s="9">
        <v>138</v>
      </c>
      <c r="C153" s="1" t="s">
        <v>110</v>
      </c>
      <c r="D153" s="1" t="s">
        <v>18</v>
      </c>
      <c r="E153" s="1" t="s">
        <v>38</v>
      </c>
      <c r="F153" s="1" t="s">
        <v>32</v>
      </c>
      <c r="G153" s="1" t="s">
        <v>21</v>
      </c>
      <c r="H153" s="1" t="s">
        <v>34</v>
      </c>
      <c r="I153" s="1">
        <v>19</v>
      </c>
      <c r="J153" s="1">
        <v>12</v>
      </c>
      <c r="K153" s="1">
        <v>31</v>
      </c>
      <c r="L153" s="1">
        <v>139</v>
      </c>
      <c r="M153" s="10">
        <v>8.6092715E-2</v>
      </c>
    </row>
    <row r="154" spans="2:13" ht="19">
      <c r="B154" s="9">
        <v>139</v>
      </c>
      <c r="C154" s="1" t="s">
        <v>184</v>
      </c>
      <c r="D154" s="1" t="s">
        <v>26</v>
      </c>
      <c r="E154" s="1" t="s">
        <v>19</v>
      </c>
      <c r="F154" s="1" t="s">
        <v>42</v>
      </c>
      <c r="G154" s="1" t="s">
        <v>21</v>
      </c>
      <c r="H154" s="1" t="s">
        <v>28</v>
      </c>
      <c r="I154" s="1">
        <v>21</v>
      </c>
      <c r="J154" s="1">
        <v>9</v>
      </c>
      <c r="K154" s="1">
        <v>30</v>
      </c>
      <c r="L154" s="1">
        <v>140</v>
      </c>
      <c r="M154" s="10">
        <v>7.9470199000000005E-2</v>
      </c>
    </row>
    <row r="155" spans="2:13" ht="19">
      <c r="B155" s="9">
        <v>140</v>
      </c>
      <c r="C155" s="1" t="s">
        <v>185</v>
      </c>
      <c r="D155" s="1" t="s">
        <v>18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>
        <v>17</v>
      </c>
      <c r="J155" s="1">
        <v>13</v>
      </c>
      <c r="K155" s="1">
        <v>30</v>
      </c>
      <c r="L155" s="1">
        <v>141</v>
      </c>
      <c r="M155" s="10">
        <v>7.2847681999999997E-2</v>
      </c>
    </row>
    <row r="156" spans="2:13" ht="19">
      <c r="B156" s="9">
        <v>141</v>
      </c>
      <c r="C156" s="1" t="s">
        <v>186</v>
      </c>
      <c r="D156" s="1" t="s">
        <v>54</v>
      </c>
      <c r="E156" s="1" t="s">
        <v>38</v>
      </c>
      <c r="F156" s="1" t="s">
        <v>32</v>
      </c>
      <c r="G156" s="1" t="s">
        <v>21</v>
      </c>
      <c r="H156" s="1" t="s">
        <v>22</v>
      </c>
      <c r="I156" s="1">
        <v>15</v>
      </c>
      <c r="J156" s="1">
        <v>15</v>
      </c>
      <c r="K156" s="1">
        <v>30</v>
      </c>
      <c r="L156" s="1">
        <v>142</v>
      </c>
      <c r="M156" s="10">
        <v>6.6225166000000002E-2</v>
      </c>
    </row>
    <row r="157" spans="2:13" ht="19">
      <c r="B157" s="9">
        <v>142</v>
      </c>
      <c r="C157" s="1" t="s">
        <v>187</v>
      </c>
      <c r="D157" s="1" t="s">
        <v>26</v>
      </c>
      <c r="E157" s="1" t="s">
        <v>31</v>
      </c>
      <c r="F157" s="1" t="s">
        <v>143</v>
      </c>
      <c r="G157" s="1" t="s">
        <v>33</v>
      </c>
      <c r="H157" s="1" t="s">
        <v>59</v>
      </c>
      <c r="I157" s="1">
        <v>15</v>
      </c>
      <c r="J157" s="1">
        <v>15</v>
      </c>
      <c r="K157" s="1">
        <v>30</v>
      </c>
      <c r="L157" s="1">
        <v>143</v>
      </c>
      <c r="M157" s="10">
        <v>5.9602649000000001E-2</v>
      </c>
    </row>
    <row r="158" spans="2:13" ht="19">
      <c r="B158" s="9">
        <v>143</v>
      </c>
      <c r="C158" s="1" t="s">
        <v>188</v>
      </c>
      <c r="D158" s="1" t="s">
        <v>47</v>
      </c>
      <c r="E158" s="1" t="s">
        <v>48</v>
      </c>
      <c r="F158" s="1" t="s">
        <v>24</v>
      </c>
      <c r="G158" s="1" t="s">
        <v>49</v>
      </c>
      <c r="H158" s="1" t="s">
        <v>22</v>
      </c>
      <c r="I158" s="1">
        <v>21</v>
      </c>
      <c r="J158" s="1">
        <v>9</v>
      </c>
      <c r="K158" s="1">
        <v>30</v>
      </c>
      <c r="L158" s="1">
        <v>144</v>
      </c>
      <c r="M158" s="10">
        <v>5.2980131999999999E-2</v>
      </c>
    </row>
    <row r="159" spans="2:13" ht="19">
      <c r="B159" s="9">
        <v>144</v>
      </c>
      <c r="C159" s="1" t="s">
        <v>189</v>
      </c>
      <c r="D159" s="1" t="s">
        <v>26</v>
      </c>
      <c r="E159" s="1" t="s">
        <v>31</v>
      </c>
      <c r="F159" s="1" t="s">
        <v>32</v>
      </c>
      <c r="G159" s="1" t="s">
        <v>33</v>
      </c>
      <c r="H159" s="1" t="s">
        <v>34</v>
      </c>
      <c r="I159" s="1">
        <v>22</v>
      </c>
      <c r="J159" s="1">
        <v>8</v>
      </c>
      <c r="K159" s="1">
        <v>30</v>
      </c>
      <c r="L159" s="1">
        <v>145</v>
      </c>
      <c r="M159" s="10">
        <v>4.6357615999999997E-2</v>
      </c>
    </row>
    <row r="160" spans="2:13" ht="19">
      <c r="B160" s="9">
        <v>145</v>
      </c>
      <c r="C160" s="1" t="s">
        <v>190</v>
      </c>
      <c r="D160" s="1" t="s">
        <v>26</v>
      </c>
      <c r="E160" s="1" t="s">
        <v>31</v>
      </c>
      <c r="F160" s="1" t="s">
        <v>58</v>
      </c>
      <c r="G160" s="1" t="s">
        <v>33</v>
      </c>
      <c r="H160" s="1" t="s">
        <v>22</v>
      </c>
      <c r="I160" s="1">
        <v>17</v>
      </c>
      <c r="J160" s="1">
        <v>11</v>
      </c>
      <c r="K160" s="1">
        <v>28</v>
      </c>
      <c r="L160" s="1">
        <v>146</v>
      </c>
      <c r="M160" s="10">
        <v>3.9735099000000003E-2</v>
      </c>
    </row>
    <row r="161" spans="2:13" ht="19">
      <c r="B161" s="9">
        <v>146</v>
      </c>
      <c r="C161" s="1" t="s">
        <v>191</v>
      </c>
      <c r="D161" s="1" t="s">
        <v>18</v>
      </c>
      <c r="E161" s="1" t="s">
        <v>38</v>
      </c>
      <c r="F161" s="1" t="s">
        <v>24</v>
      </c>
      <c r="G161" s="1" t="s">
        <v>21</v>
      </c>
      <c r="H161" s="1" t="s">
        <v>22</v>
      </c>
      <c r="I161" s="1">
        <v>16</v>
      </c>
      <c r="J161" s="1">
        <v>12</v>
      </c>
      <c r="K161" s="1">
        <v>28</v>
      </c>
      <c r="L161" s="1">
        <v>147</v>
      </c>
      <c r="M161" s="10">
        <v>3.3112583000000001E-2</v>
      </c>
    </row>
    <row r="162" spans="2:13" ht="19">
      <c r="B162" s="9">
        <v>147</v>
      </c>
      <c r="C162" s="1" t="s">
        <v>192</v>
      </c>
      <c r="D162" s="1" t="s">
        <v>18</v>
      </c>
      <c r="E162" s="1" t="s">
        <v>38</v>
      </c>
      <c r="F162" s="1" t="s">
        <v>32</v>
      </c>
      <c r="G162" s="1" t="s">
        <v>21</v>
      </c>
      <c r="H162" s="1" t="s">
        <v>119</v>
      </c>
      <c r="I162" s="1">
        <v>11</v>
      </c>
      <c r="J162" s="1">
        <v>13</v>
      </c>
      <c r="K162" s="1">
        <v>24</v>
      </c>
      <c r="L162" s="1">
        <v>148</v>
      </c>
      <c r="M162" s="10">
        <v>2.6490066E-2</v>
      </c>
    </row>
    <row r="163" spans="2:13" ht="19">
      <c r="B163" s="9">
        <v>148</v>
      </c>
      <c r="C163" s="1" t="s">
        <v>193</v>
      </c>
      <c r="D163" s="1" t="s">
        <v>26</v>
      </c>
      <c r="E163" s="1" t="s">
        <v>31</v>
      </c>
      <c r="F163" s="1" t="s">
        <v>32</v>
      </c>
      <c r="G163" s="1" t="s">
        <v>33</v>
      </c>
      <c r="H163" s="1" t="s">
        <v>34</v>
      </c>
      <c r="I163" s="1">
        <v>16</v>
      </c>
      <c r="J163" s="1">
        <v>8</v>
      </c>
      <c r="K163" s="1">
        <v>24</v>
      </c>
      <c r="L163" s="1">
        <v>149</v>
      </c>
      <c r="M163" s="10">
        <v>1.9867550000000001E-2</v>
      </c>
    </row>
    <row r="164" spans="2:13" ht="19">
      <c r="B164" s="9">
        <v>149</v>
      </c>
      <c r="C164" s="1" t="s">
        <v>194</v>
      </c>
      <c r="D164" s="1" t="s">
        <v>18</v>
      </c>
      <c r="E164" s="1" t="s">
        <v>38</v>
      </c>
      <c r="F164" s="1" t="s">
        <v>32</v>
      </c>
      <c r="G164" s="1" t="s">
        <v>21</v>
      </c>
      <c r="H164" s="1" t="s">
        <v>34</v>
      </c>
      <c r="I164" s="1">
        <v>12</v>
      </c>
      <c r="J164" s="1">
        <v>8</v>
      </c>
      <c r="K164" s="1">
        <v>20</v>
      </c>
      <c r="L164" s="1">
        <v>150</v>
      </c>
      <c r="M164" s="10">
        <v>1.3245033E-2</v>
      </c>
    </row>
    <row r="165" spans="2:13" ht="19">
      <c r="B165" s="17">
        <v>150</v>
      </c>
      <c r="C165" s="18" t="s">
        <v>195</v>
      </c>
      <c r="D165" s="18" t="s">
        <v>100</v>
      </c>
      <c r="E165" s="18" t="s">
        <v>38</v>
      </c>
      <c r="F165" s="18" t="s">
        <v>97</v>
      </c>
      <c r="G165" s="18" t="s">
        <v>21</v>
      </c>
      <c r="H165" s="18" t="s">
        <v>98</v>
      </c>
      <c r="I165" s="18">
        <v>4</v>
      </c>
      <c r="J165" s="18">
        <v>1</v>
      </c>
      <c r="K165" s="18">
        <v>5</v>
      </c>
      <c r="L165" s="18">
        <v>151</v>
      </c>
      <c r="M165" s="19">
        <v>6.6225169999999996E-3</v>
      </c>
    </row>
  </sheetData>
  <mergeCells count="8">
    <mergeCell ref="T25:U25"/>
    <mergeCell ref="Q29:S29"/>
    <mergeCell ref="Q31:S31"/>
    <mergeCell ref="Q43:S43"/>
    <mergeCell ref="B2:D3"/>
    <mergeCell ref="B11:C11"/>
    <mergeCell ref="E6:F7"/>
    <mergeCell ref="Q2:S2"/>
  </mergeCells>
  <dataValidations count="1">
    <dataValidation type="list" allowBlank="1" showInputMessage="1" showErrorMessage="1" sqref="R4" xr:uid="{B4CFA0F3-90DD-439C-A8A6-A3E0300CBE28}">
      <formula1>$C$15:$C$165</formula1>
    </dataValidation>
  </dataValidations>
  <hyperlinks>
    <hyperlink ref="G7" location="'Analysis'!U2" display="click here to see analysis" xr:uid="{BF8C69D1-E9CB-4F28-A8E5-6481A5FE3D8F}"/>
  </hyperlinks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Raw Data</vt:lpstr>
      <vt:lpstr>Analysis</vt:lpstr>
      <vt:lpstr>Domain</vt:lpstr>
      <vt:lpstr>DomScore</vt:lpstr>
      <vt:lpstr>GenScore</vt:lpstr>
      <vt:lpstr>Name</vt:lpstr>
      <vt:lpstr>Percentile</vt:lpstr>
      <vt:lpstr>Program</vt:lpstr>
      <vt:lpstr>Rank</vt:lpstr>
      <vt:lpstr>Specialization</vt:lpstr>
      <vt:lpstr>Total</vt:lpstr>
      <vt:lpstr>University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2024-05-16T10:13:50Z</dcterms:created>
  <dcterms:modified xsi:type="dcterms:W3CDTF">2024-05-20T08:51:43Z</dcterms:modified>
  <cp:category/>
  <cp:contentStatus/>
</cp:coreProperties>
</file>