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49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5" i="1" l="1"/>
  <c r="E86" i="1"/>
  <c r="E87" i="1"/>
  <c r="E88" i="1"/>
  <c r="E89" i="1"/>
  <c r="E90" i="1"/>
  <c r="E91" i="1"/>
  <c r="E92" i="1"/>
  <c r="E93" i="1"/>
  <c r="E94" i="1"/>
  <c r="D86" i="1"/>
  <c r="D87" i="1"/>
  <c r="D88" i="1"/>
  <c r="D89" i="1"/>
  <c r="D90" i="1"/>
  <c r="D91" i="1"/>
  <c r="D92" i="1"/>
  <c r="D93" i="1"/>
  <c r="D94" i="1"/>
  <c r="E85" i="1"/>
  <c r="D85" i="1"/>
  <c r="D84" i="1"/>
  <c r="E75" i="1"/>
  <c r="E76" i="1"/>
  <c r="E77" i="1"/>
  <c r="E78" i="1"/>
  <c r="E79" i="1"/>
  <c r="E80" i="1"/>
  <c r="E81" i="1"/>
  <c r="E82" i="1"/>
  <c r="E83" i="1"/>
  <c r="D75" i="1"/>
  <c r="D76" i="1"/>
  <c r="D77" i="1"/>
  <c r="D78" i="1"/>
  <c r="D79" i="1"/>
  <c r="D80" i="1"/>
  <c r="D81" i="1"/>
  <c r="D82" i="1"/>
  <c r="D83" i="1"/>
  <c r="E74" i="1"/>
  <c r="D74" i="1"/>
  <c r="E64" i="1"/>
  <c r="E65" i="1"/>
  <c r="E66" i="1"/>
  <c r="E67" i="1"/>
  <c r="E68" i="1"/>
  <c r="E69" i="1"/>
  <c r="E70" i="1"/>
  <c r="E71" i="1"/>
  <c r="E72" i="1"/>
  <c r="E63" i="1"/>
  <c r="D73" i="1"/>
  <c r="D64" i="1"/>
  <c r="D65" i="1"/>
  <c r="D66" i="1"/>
  <c r="D67" i="1"/>
  <c r="D68" i="1"/>
  <c r="D69" i="1"/>
  <c r="D70" i="1"/>
  <c r="D71" i="1"/>
  <c r="D72" i="1"/>
  <c r="D63" i="1"/>
  <c r="D62" i="1"/>
  <c r="E53" i="1"/>
  <c r="E54" i="1"/>
  <c r="E55" i="1"/>
  <c r="E56" i="1"/>
  <c r="E57" i="1"/>
  <c r="E58" i="1"/>
  <c r="E59" i="1"/>
  <c r="E60" i="1"/>
  <c r="E61" i="1"/>
  <c r="E52" i="1"/>
  <c r="D53" i="1"/>
  <c r="D54" i="1"/>
  <c r="D55" i="1"/>
  <c r="D56" i="1"/>
  <c r="D57" i="1"/>
  <c r="D58" i="1"/>
  <c r="D59" i="1"/>
  <c r="D60" i="1"/>
  <c r="D61" i="1"/>
  <c r="D52" i="1"/>
  <c r="E42" i="1"/>
  <c r="E43" i="1"/>
  <c r="E44" i="1"/>
  <c r="E45" i="1"/>
  <c r="E46" i="1"/>
  <c r="E47" i="1"/>
  <c r="E48" i="1"/>
  <c r="E49" i="1"/>
  <c r="E50" i="1"/>
  <c r="E41" i="1"/>
  <c r="D51" i="1"/>
  <c r="D42" i="1"/>
  <c r="D43" i="1"/>
  <c r="D44" i="1"/>
  <c r="D45" i="1"/>
  <c r="D46" i="1"/>
  <c r="D47" i="1"/>
  <c r="D48" i="1"/>
  <c r="D49" i="1"/>
  <c r="D50" i="1"/>
  <c r="D41" i="1"/>
  <c r="D40" i="1"/>
  <c r="E31" i="1"/>
  <c r="E32" i="1"/>
  <c r="E33" i="1"/>
  <c r="E34" i="1"/>
  <c r="E35" i="1"/>
  <c r="E36" i="1"/>
  <c r="E37" i="1"/>
  <c r="E38" i="1"/>
  <c r="E39" i="1"/>
  <c r="E30" i="1"/>
  <c r="E20" i="1"/>
  <c r="E21" i="1"/>
  <c r="E22" i="1"/>
  <c r="E23" i="1"/>
  <c r="E24" i="1"/>
  <c r="E25" i="1"/>
  <c r="E26" i="1"/>
  <c r="E27" i="1"/>
  <c r="E28" i="1"/>
  <c r="E19" i="1"/>
  <c r="E9" i="1"/>
  <c r="E10" i="1"/>
  <c r="E11" i="1"/>
  <c r="E12" i="1"/>
  <c r="E13" i="1"/>
  <c r="E14" i="1"/>
  <c r="E15" i="1"/>
  <c r="E16" i="1"/>
  <c r="E17" i="1"/>
  <c r="E8" i="1"/>
  <c r="D31" i="1"/>
  <c r="D32" i="1"/>
  <c r="D33" i="1"/>
  <c r="D34" i="1"/>
  <c r="D35" i="1"/>
  <c r="D36" i="1"/>
  <c r="D37" i="1"/>
  <c r="D38" i="1"/>
  <c r="D39" i="1"/>
  <c r="D30" i="1"/>
  <c r="D19" i="1"/>
  <c r="D20" i="1"/>
  <c r="D21" i="1"/>
  <c r="D22" i="1"/>
  <c r="D23" i="1"/>
  <c r="D24" i="1"/>
  <c r="D25" i="1"/>
  <c r="D26" i="1"/>
  <c r="D27" i="1"/>
  <c r="D28" i="1"/>
  <c r="D29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<sst xmlns="http://schemas.openxmlformats.org/spreadsheetml/2006/main" count="177" uniqueCount="153">
  <si>
    <t>Category</t>
  </si>
  <si>
    <t>Solr's default ranking</t>
  </si>
  <si>
    <t>Page Rank</t>
  </si>
  <si>
    <t>9d49e87e-c8d8-431d-9f22-e1df7eb1b915.html</t>
  </si>
  <si>
    <t>af85253e-e161-41b6-9125-b3a4014152e8.html</t>
  </si>
  <si>
    <t>4d94f5d2-af48-4456-93f2-dcdf6efe1e31.html</t>
  </si>
  <si>
    <t>94ead1db-a605-4733-977c-fd9b38631b03.html</t>
  </si>
  <si>
    <t>88442f0f-bd5d-4dad-b438-982efecce2f2.html</t>
  </si>
  <si>
    <t>253bb8e1-b7fb-40d5-9664-1e5c0f372ca2.html</t>
  </si>
  <si>
    <t>c47c6aed-381a-41c8-bce4-02ad6c3bdf8e.html</t>
  </si>
  <si>
    <t>0a8c10c0-143b-4bde-ba39-bdc0263b5bf3.html</t>
  </si>
  <si>
    <t>cee3977c-0c9b-4bed-aa15-c0937fec20b4.html</t>
  </si>
  <si>
    <t>dbce04d5-904b-4d88-9083-945f6a5f9e4c.html</t>
  </si>
  <si>
    <t>0bf6a6f2-b257-43aa-bbf1-f8c6430b00fd.html</t>
  </si>
  <si>
    <t>93d0c25f-c3d7-4c10-a1bc-5de4ffff1176.html</t>
  </si>
  <si>
    <t>Overlap</t>
  </si>
  <si>
    <t>World - NATO</t>
  </si>
  <si>
    <t>814a7a86-aff0-4659-aa7b-ecb3108b2938.html</t>
  </si>
  <si>
    <t>7a743413-bca4-47fa-860f-d11bc0629695.html</t>
  </si>
  <si>
    <t>3566845c-2ee6-4396-8e12-b8609e8b0fad.html</t>
  </si>
  <si>
    <t>1a044d1f-18bc-481d-8cf7-b75306141679.html</t>
  </si>
  <si>
    <t>badbe59a-92c5-46ff-ae86-4f09e48ac913.html</t>
  </si>
  <si>
    <t>e9db89f3-5c12-4f0d-b4f1-d41a467f9633.html</t>
  </si>
  <si>
    <t>93c20f38-a1d4-4e60-988d-c613e3530404.html</t>
  </si>
  <si>
    <t>e9e4d08c-4cb9-48e3-8711-669e88108497.html</t>
  </si>
  <si>
    <t>3270aee9-aa86-45f9-a40e-524e27d05346.html</t>
  </si>
  <si>
    <t>476d2858-8ebc-4556-bfe5-d0152403b90c.html</t>
  </si>
  <si>
    <t>Business - Dow Jones</t>
  </si>
  <si>
    <t>6b1c31b2-7374-46ae-9ade-01ef1ede69fe.html</t>
  </si>
  <si>
    <t>ceeec395-1367-434a-a16c-8473b9d4a357.html</t>
  </si>
  <si>
    <t>780fd4bc-9fb1-421c-aa67-b3ae89fad0de.html</t>
  </si>
  <si>
    <t>e4e7fe5f-31fb-4896-bd9a-f1395ad99cd6.html</t>
  </si>
  <si>
    <t>acc0021a-45cf-4b08-a943-3128b75d3066.html</t>
  </si>
  <si>
    <t>0912ee5b-c5e0-444f-94c7-b1fd683857e6.html</t>
  </si>
  <si>
    <t>b1a42d6c-fb7c-438b-9a2c-153cd3d7b869.html</t>
  </si>
  <si>
    <t>f79b5cac-dbdb-4922-ad72-9358773aaeff.html</t>
  </si>
  <si>
    <t>c398cdab-a9c5-4184-bf7b-12ae82579c98.html</t>
  </si>
  <si>
    <t>25c09d54-0e24-44cb-b6eb-a389890cfc0e.html</t>
  </si>
  <si>
    <t>5c21b8b9-4529-48d1-97ab-65e811b6bcb5.html</t>
  </si>
  <si>
    <t>1e5d6eb2-1ebd-40d6-bf6f-2724483d9701.html</t>
  </si>
  <si>
    <t>dbb02698-114c-4385-8400-657bc5a90637.html</t>
  </si>
  <si>
    <t>5234424d-0fa0-4fe7-a4dc-8f9dba83c76e.html</t>
  </si>
  <si>
    <t>ba968c62-781a-414c-be49-911c939e12ae.html</t>
  </si>
  <si>
    <t>bf5c4aa2-215f-4da2-8e6e-10d50e58ec66.html</t>
  </si>
  <si>
    <t>6341833e-4095-41be-9819-6b3f82d26171.html</t>
  </si>
  <si>
    <t>def7a2dc-eff6-450d-aa0d-3b368f72fb36.html</t>
  </si>
  <si>
    <t>2801f86c-cf1b-4678-a6c0-fdcb744d5ee6.html</t>
  </si>
  <si>
    <t>45683d24-659f-4160-951f-fdb9cbba7633.html</t>
  </si>
  <si>
    <t>311914bf-a4c7-4d78-9b33-56d1bff9fde3.html</t>
  </si>
  <si>
    <t>3143d10a-8843-4e9c-90f2-dbc2349ff944.html</t>
  </si>
  <si>
    <t>ce01f0b9-eb2a-441a-84e1-7cc947c7bfc2.html</t>
  </si>
  <si>
    <t>ed848573-5a7d-45ee-9670-0798a974dd77.html</t>
  </si>
  <si>
    <t>Matched</t>
  </si>
  <si>
    <t>Sports - Rio Olympics</t>
  </si>
  <si>
    <t>8727b660-27f2-47f3-bd18-4bda053ad0f4.html</t>
  </si>
  <si>
    <t>9c689d0a-cb36-45a1-a69c-b77f2e9d0d0e.html</t>
  </si>
  <si>
    <t>dce3b8d3-2b6e-475f-a43d-e9f9f06b3b6c.html</t>
  </si>
  <si>
    <t>97909257-ac22-4938-ae52-bb7290f2cfe5.html</t>
  </si>
  <si>
    <t>5a7a4d18-aaef-41fc-8d0b-d37658c888da.html</t>
  </si>
  <si>
    <t>0d100d1d-fc04-4240-8e80-c3b15fb4634e.html</t>
  </si>
  <si>
    <t>781dd874-a97a-4d7b-a26c-dc1910eca980.html</t>
  </si>
  <si>
    <t>0c8fa720-197f-4188-bffd-3666ec620137.html</t>
  </si>
  <si>
    <t>47d74957-196b-4990-af46-a84ffcf54988.html</t>
  </si>
  <si>
    <t>dbbbe35b-239e-448b-9e78-6b4b5a406aff.html</t>
  </si>
  <si>
    <t>d08cdf5c-e757-4ceb-b270-05794c9866b4.html</t>
  </si>
  <si>
    <t>73dccc90-583c-48a3-8b1a-23be27ac1d25.html</t>
  </si>
  <si>
    <t>34e30ace-a897-441e-8fe3-683b4a1a97df.html</t>
  </si>
  <si>
    <t>def183d6-6210-49ec-9af5-660fd3d4f79d.html</t>
  </si>
  <si>
    <t>81985f5f-e2fe-49d2-8144-ff20f3bf7930.html</t>
  </si>
  <si>
    <t>283ba8e5-8975-40ba-b918-b5189053198c.html</t>
  </si>
  <si>
    <t>130a8097-44dc-46e6-8ab3-b2c6e48f8b1e.html</t>
  </si>
  <si>
    <t>73248e92-34a6-497a-870d-e6a5d652a779.html</t>
  </si>
  <si>
    <t>Tech - Pokemon Go</t>
  </si>
  <si>
    <t>294e625e-508c-4e38-a36e-2ba9d4da5094.html</t>
  </si>
  <si>
    <t>bd538688-5ab1-4f97-b31d-cbdadf691e97.html</t>
  </si>
  <si>
    <t>f03ebef8-8474-4544-8a95-ec8155eb2a01.html</t>
  </si>
  <si>
    <t>b35ed0db-fa4d-4c07-9176-e1ebd7bbe7e4.html</t>
  </si>
  <si>
    <t>3afe0db1-24e1-4d61-bcc9-d95198530a38.html</t>
  </si>
  <si>
    <t>34f4aa21-bd2e-4cff-b33d-b94a99ef7ea6.html</t>
  </si>
  <si>
    <t>75619640-89b4-4723-aae5-40e2aec4e39a.html</t>
  </si>
  <si>
    <t>c094fa9f-b763-4b7b-bbb8-d44f85d34b03.html</t>
  </si>
  <si>
    <t>4f06a924-6941-4dcb-889a-46def839b2c0.html</t>
  </si>
  <si>
    <t>fe9460b1-cf24-4597-b08c-954b18b44cfa.html</t>
  </si>
  <si>
    <t>6f21dd5c-ed3e-4b21-91a1-7fe78663fd9f.html</t>
  </si>
  <si>
    <t>f9ebbfbc-a0b1-4d18-bbb4-cf16e13ca707.html</t>
  </si>
  <si>
    <t>ec71b3ee-4a53-490d-9d0b-68a039999daa.html</t>
  </si>
  <si>
    <t>cbf26685-33cd-4b9a-9cb3-a08cba98fe4a.html</t>
  </si>
  <si>
    <t>eb4ab283-12d6-4a2d-a714-56f7581f20bc.html</t>
  </si>
  <si>
    <t>1b5b9a3f-6669-4719-8c03-c79183ad86bf.html</t>
  </si>
  <si>
    <t>dfd18ca1-772c-41bd-a7dc-5d91c498e15e.html</t>
  </si>
  <si>
    <t>4983d886-d923-4e48-947d-609c1ba1da0b.html</t>
  </si>
  <si>
    <t>7b397408-2171-4f65-a0d8-992446d9a01c.html</t>
  </si>
  <si>
    <t>737ba048-1c34-4a96-818e-c08dbe06fd32.html</t>
  </si>
  <si>
    <t>Politics - Donald Trump</t>
  </si>
  <si>
    <t>d7c8df19-a4c3-4547-9309-a5a40a13dde9.html</t>
  </si>
  <si>
    <t>c8a567ff-ac05-4908-845e-acffba617c6a.html</t>
  </si>
  <si>
    <t>986432ff-d15e-46b9-a3f6-724e10385f0e.html</t>
  </si>
  <si>
    <t>fc8fd35e-1b57-4ad6-a76d-38854d610814.html</t>
  </si>
  <si>
    <t>7872c100-6175-42dc-90af-97e3e4467ea9.html</t>
  </si>
  <si>
    <t>ef3bbd99-5dc2-4403-bd3e-a4a3b9007fa7.html</t>
  </si>
  <si>
    <t>09547426-02e3-4b33-9433-716abdedfeba.html</t>
  </si>
  <si>
    <t>592ea6cb-b7b8-4656-8362-8e3c199efd2b.html</t>
  </si>
  <si>
    <t>825136fb-9818-49ad-8275-c6e0635ed17c.html</t>
  </si>
  <si>
    <t>3a7d08dd-f234-4782-ab79-24cca83ba786.html</t>
  </si>
  <si>
    <t>ae0fc786-9044-4181-9b0c-bd72e28eb346.html</t>
  </si>
  <si>
    <t>7d8bb2a3-6649-443d-911a-4e51c2ee87f5.html</t>
  </si>
  <si>
    <t>92ff4ec4-c0d2-4d4d-9320-33aa23d11d10.html</t>
  </si>
  <si>
    <t>cf458474-75ed-4b11-963a-2f5fa6b9d2f3.html</t>
  </si>
  <si>
    <t>e6b0a840-0331-4ed3-bd4f-633bbe98a642.html</t>
  </si>
  <si>
    <t>5c638087-5751-497d-ab38-f6ade8a7f7b5.html</t>
  </si>
  <si>
    <t>ae9d65ee-e764-43b5-860e-c3d1d362ce68.html</t>
  </si>
  <si>
    <t>c32141f5-d291-456a-aa28-38a6d67b1ed3.html</t>
  </si>
  <si>
    <t>a5ca4eb3-03f7-4e48-af90-704cf565a107.html</t>
  </si>
  <si>
    <t>1669f0c4-0f88-4511-8d57-de1a4c3dfbfe.html</t>
  </si>
  <si>
    <t>Opinion/Entertainment - Harry Potter</t>
  </si>
  <si>
    <t>8a52774d-0305-4afd-af66-d2242f1d102e.html</t>
  </si>
  <si>
    <t>9df6d787-c5e5-4a23-a527-02b6ce02d9d3.html</t>
  </si>
  <si>
    <t>d107ef23-02ab-4047-b93b-f40f7c49bb4d.html</t>
  </si>
  <si>
    <t>003d7890-c7fe-47fa-bab1-77402744ffe4.html</t>
  </si>
  <si>
    <t>5a7054ed-3977-4c44-84a6-14646250e1be.html</t>
  </si>
  <si>
    <t>aac59671-2f17-4df6-b640-30414ed6a6c4.html</t>
  </si>
  <si>
    <t>3fc9eb23-3255-454c-a384-21c99afbadfd.html</t>
  </si>
  <si>
    <t>a2aedf78-c8ea-4731-b01b-04e80f5dbed9.html</t>
  </si>
  <si>
    <t>26e8cdf2-ea4d-4cfd-9e78-cb2447945757.html</t>
  </si>
  <si>
    <t>76c133b9-8212-4d46-8abd-e9fd06030c9e.html</t>
  </si>
  <si>
    <t>e54337d1-cc48-4cc6-aab1-188a6301697a.html</t>
  </si>
  <si>
    <t>d50ba7b5-f0cd-4f80-91dd-b445e1abbe42.html</t>
  </si>
  <si>
    <t>0736ab16-c9cb-4e45-9dca-e617d251bbbd.html</t>
  </si>
  <si>
    <t>cb33d257-966f-47f5-8dc2-fc5a897785d4.html</t>
  </si>
  <si>
    <t>7ef91fcd-d95c-4a00-a2cc-a382a0ad1c58.html</t>
  </si>
  <si>
    <t>d2953647-175b-4273-8a5a-0fe005284cb5.html</t>
  </si>
  <si>
    <t>eca5fe46-6cd0-41e8-b2d7-110bac247c89.html</t>
  </si>
  <si>
    <t>201da781-2f35-4f17-8c52-d852ca9328b7.html</t>
  </si>
  <si>
    <t>3fc9eb23-3255-454c-a384-21c99afbadfd.htm</t>
  </si>
  <si>
    <t>Nation/U.S - California Wild Fires</t>
  </si>
  <si>
    <t>Travel - Brazil</t>
  </si>
  <si>
    <t>33e693ad-963a-4d24-bd26-88983af9a14f.html</t>
  </si>
  <si>
    <t>fd7b776d-4e2b-425d-9b8f-781ba5b02517.html</t>
  </si>
  <si>
    <t>67186c64-6aa5-4632-9542-ff0f73262fba.html</t>
  </si>
  <si>
    <t>c2e56680-6f50-45d6-859b-d29d4b5e9cb8.html</t>
  </si>
  <si>
    <t>e818c5de-74da-41f8-8f93-0eef4566796e.html</t>
  </si>
  <si>
    <t>22617eb4-ca73-49c0-9910-90d53b9a6732.html</t>
  </si>
  <si>
    <t>1497cfd5-8ef2-4e31-bd67-be950c836a65.html</t>
  </si>
  <si>
    <t>ccca251c-b41b-4ba8-9330-17a3a934aadd.html</t>
  </si>
  <si>
    <t>8d2a48b6-39f8-4670-a492-c4dbeb906a1e.html</t>
  </si>
  <si>
    <t>af595590-9584-4826-a1f2-7e9995e7b91f.html</t>
  </si>
  <si>
    <t>e39e9a2d-7a36-455e-9fa6-f44e1b37538f.html</t>
  </si>
  <si>
    <t>10ad0201-b1e6-44c8-ace5-6c402e05305d.html</t>
  </si>
  <si>
    <t>275935d0-e8c9-4325-8977-0fb13c9c6675.html</t>
  </si>
  <si>
    <t>Student</t>
  </si>
  <si>
    <t>Duc Ho</t>
  </si>
  <si>
    <t>ID</t>
  </si>
  <si>
    <t>Report on Search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</si>
</sst>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2"/>
      <color theme="1"/>
      <name val="Calibri"/>
      <scheme val="minor"/>
    </font>
    <font>
      <b/>
      <sz val="12"/>
      <color rgb="FFFF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4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3" xfId="0" applyBorder="1"/>
    <xf numFmtId="0" fontId="4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0" xfId="0" applyFill="1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2" borderId="15" xfId="0" applyFill="1" applyBorder="1"/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0" fillId="0" borderId="14" xfId="0" applyBorder="1"/>
    <xf numFmtId="0" fontId="0" fillId="0" borderId="10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9" borderId="2" xfId="0" applyFill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Result Overlap</c:v>
          </c:tx>
          <c:invertIfNegative val="0"/>
          <c:val>
            <c:numRef>
              <c:f>(Sheet1!$D$18,Sheet1!$D$29,Sheet1!$D$40,Sheet1!$D$51,Sheet1!$D$62,Sheet1!$D$73,Sheet1!$D$84,Sheet1!$D$95)</c:f>
              <c:numCache>
                <c:formatCode>General</c:formatCode>
                <c:ptCount val="8"/>
                <c:pt idx="0">
                  <c:v>8.0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591784"/>
        <c:axId val="2064675368"/>
      </c:barChart>
      <c:catAx>
        <c:axId val="211659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Query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4675368"/>
        <c:crosses val="autoZero"/>
        <c:auto val="1"/>
        <c:lblAlgn val="ctr"/>
        <c:lblOffset val="100"/>
        <c:noMultiLvlLbl val="0"/>
      </c:catAx>
      <c:valAx>
        <c:axId val="2064675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Overlap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59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0</xdr:row>
      <xdr:rowOff>165100</xdr:rowOff>
    </xdr:from>
    <xdr:to>
      <xdr:col>11</xdr:col>
      <xdr:colOff>355600</xdr:colOff>
      <xdr:row>14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6"/>
  <sheetViews>
    <sheetView tabSelected="1" topLeftCell="A23" workbookViewId="0">
      <selection activeCell="G19" sqref="G19"/>
    </sheetView>
  </sheetViews>
  <sheetFormatPr baseColWidth="10" defaultRowHeight="15" x14ac:dyDescent="0"/>
  <cols>
    <col min="1" max="1" width="22.83203125" customWidth="1"/>
    <col min="2" max="3" width="40.1640625" style="4" customWidth="1"/>
    <col min="5" max="5" width="10.83203125" style="4"/>
  </cols>
  <sheetData>
    <row r="2" spans="1:22">
      <c r="B2" s="55" t="s">
        <v>149</v>
      </c>
      <c r="C2" s="51" t="s">
        <v>150</v>
      </c>
    </row>
    <row r="3" spans="1:22">
      <c r="B3" s="56" t="s">
        <v>151</v>
      </c>
      <c r="C3" s="16">
        <v>8944025003</v>
      </c>
    </row>
    <row r="4" spans="1:22">
      <c r="A4" s="1"/>
      <c r="B4" s="52" t="s">
        <v>152</v>
      </c>
      <c r="C4" s="53"/>
      <c r="D4" s="1"/>
      <c r="E4" s="1"/>
    </row>
    <row r="5" spans="1:22">
      <c r="A5" s="1"/>
      <c r="B5" s="50"/>
      <c r="C5" s="54"/>
      <c r="D5" s="1"/>
      <c r="E5" s="1"/>
    </row>
    <row r="7" spans="1:22">
      <c r="A7" s="49" t="s">
        <v>0</v>
      </c>
      <c r="B7" s="73" t="s">
        <v>1</v>
      </c>
      <c r="C7" s="74" t="s">
        <v>2</v>
      </c>
      <c r="D7" s="75" t="s">
        <v>15</v>
      </c>
      <c r="E7" s="48" t="s">
        <v>52</v>
      </c>
      <c r="F7" s="2"/>
    </row>
    <row r="8" spans="1:22">
      <c r="A8" s="57" t="s">
        <v>16</v>
      </c>
      <c r="B8" s="7" t="s">
        <v>3</v>
      </c>
      <c r="C8" s="20" t="s">
        <v>10</v>
      </c>
      <c r="D8" s="23">
        <f>IF(ISERROR(MATCH(B8,$C$8:$C$17,0)),0,1)</f>
        <v>1</v>
      </c>
      <c r="E8" s="7" t="str">
        <f>IF(ISERROR(MATCH(B8,$C$8:$C$17,0)),-1,CONCATENATE("C",7 +MATCH(B8,$C$8:$C$17,0)))</f>
        <v>C10</v>
      </c>
      <c r="O8" s="1"/>
      <c r="P8" s="1"/>
      <c r="Q8" s="1"/>
      <c r="R8" s="1"/>
      <c r="S8" s="2"/>
      <c r="T8" s="2"/>
      <c r="U8" s="2"/>
      <c r="V8" s="2"/>
    </row>
    <row r="9" spans="1:22">
      <c r="A9" s="58"/>
      <c r="B9" s="10" t="s">
        <v>4</v>
      </c>
      <c r="C9" s="21" t="s">
        <v>13</v>
      </c>
      <c r="D9" s="24">
        <f t="shared" ref="D9:D17" si="0">IF(ISERROR(MATCH(B9,$C$8:$C$17,0)),0,1)</f>
        <v>1</v>
      </c>
      <c r="E9" s="10" t="str">
        <f t="shared" ref="E9:E17" si="1">IF(ISERROR(MATCH(B9,$C$8:$C$17,0)),-1,CONCATENATE("C",7 +MATCH(B9,$C$8:$C$17,0)))</f>
        <v>C17</v>
      </c>
      <c r="O9" s="2"/>
      <c r="P9" s="2"/>
      <c r="Q9" s="2"/>
      <c r="R9" s="2"/>
      <c r="S9" s="2"/>
      <c r="T9" s="2"/>
      <c r="U9" s="2"/>
      <c r="V9" s="2"/>
    </row>
    <row r="10" spans="1:22">
      <c r="A10" s="58"/>
      <c r="B10" s="10" t="s">
        <v>5</v>
      </c>
      <c r="C10" s="21" t="s">
        <v>3</v>
      </c>
      <c r="D10" s="24">
        <f t="shared" si="0"/>
        <v>1</v>
      </c>
      <c r="E10" s="10" t="str">
        <f t="shared" si="1"/>
        <v>C13</v>
      </c>
      <c r="O10" s="2"/>
      <c r="P10" s="2"/>
      <c r="Q10" s="2"/>
      <c r="R10" s="2"/>
      <c r="S10" s="2"/>
      <c r="T10" s="2"/>
      <c r="U10" s="2"/>
      <c r="V10" s="2"/>
    </row>
    <row r="11" spans="1:22">
      <c r="A11" s="58"/>
      <c r="B11" s="10" t="s">
        <v>6</v>
      </c>
      <c r="C11" s="21" t="s">
        <v>12</v>
      </c>
      <c r="D11" s="24">
        <f t="shared" si="0"/>
        <v>1</v>
      </c>
      <c r="E11" s="10" t="str">
        <f t="shared" si="1"/>
        <v>C16</v>
      </c>
      <c r="O11" s="2"/>
      <c r="P11" s="2"/>
      <c r="Q11" s="2"/>
      <c r="R11" s="2"/>
      <c r="S11" s="2"/>
      <c r="T11" s="2"/>
      <c r="U11" s="2"/>
      <c r="V11" s="2"/>
    </row>
    <row r="12" spans="1:22">
      <c r="A12" s="58"/>
      <c r="B12" s="12" t="s">
        <v>7</v>
      </c>
      <c r="C12" s="21" t="s">
        <v>8</v>
      </c>
      <c r="D12" s="24">
        <f t="shared" si="0"/>
        <v>1</v>
      </c>
      <c r="E12" s="10" t="str">
        <f t="shared" si="1"/>
        <v>C14</v>
      </c>
      <c r="I12" s="3"/>
      <c r="J12" s="3"/>
      <c r="K12" s="3"/>
      <c r="L12" s="3"/>
      <c r="O12" s="2"/>
      <c r="P12" s="2"/>
      <c r="Q12" s="2"/>
      <c r="R12" s="2"/>
      <c r="S12" s="2"/>
      <c r="T12" s="2"/>
      <c r="U12" s="2"/>
      <c r="V12" s="2"/>
    </row>
    <row r="13" spans="1:22">
      <c r="A13" s="58"/>
      <c r="B13" s="12" t="s">
        <v>8</v>
      </c>
      <c r="C13" s="21" t="s">
        <v>5</v>
      </c>
      <c r="D13" s="24">
        <f t="shared" si="0"/>
        <v>1</v>
      </c>
      <c r="E13" s="10" t="str">
        <f t="shared" si="1"/>
        <v>C12</v>
      </c>
      <c r="I13" s="3"/>
      <c r="J13" s="3"/>
      <c r="K13" s="3"/>
      <c r="L13" s="3"/>
      <c r="O13" s="2"/>
      <c r="P13" s="2"/>
      <c r="Q13" s="2"/>
      <c r="R13" s="2"/>
      <c r="S13" s="2"/>
      <c r="T13" s="2"/>
      <c r="U13" s="2"/>
      <c r="V13" s="2"/>
    </row>
    <row r="14" spans="1:22">
      <c r="A14" s="58"/>
      <c r="B14" s="12" t="s">
        <v>9</v>
      </c>
      <c r="C14" s="21" t="s">
        <v>7</v>
      </c>
      <c r="D14" s="24">
        <f t="shared" si="0"/>
        <v>0</v>
      </c>
      <c r="E14" s="10">
        <f t="shared" si="1"/>
        <v>-1</v>
      </c>
      <c r="I14" s="3"/>
      <c r="J14" s="3"/>
      <c r="K14" s="3"/>
      <c r="L14" s="3"/>
      <c r="O14" s="2"/>
      <c r="P14" s="2"/>
      <c r="Q14" s="2"/>
      <c r="R14" s="2"/>
      <c r="S14" s="2"/>
      <c r="T14" s="2"/>
      <c r="U14" s="2"/>
      <c r="V14" s="2"/>
    </row>
    <row r="15" spans="1:22">
      <c r="A15" s="58"/>
      <c r="B15" s="12" t="s">
        <v>10</v>
      </c>
      <c r="C15" s="21" t="s">
        <v>14</v>
      </c>
      <c r="D15" s="24">
        <f t="shared" si="0"/>
        <v>1</v>
      </c>
      <c r="E15" s="10" t="str">
        <f t="shared" si="1"/>
        <v>C8</v>
      </c>
      <c r="I15" s="3"/>
      <c r="J15" s="3"/>
      <c r="K15" s="3"/>
      <c r="L15" s="3"/>
      <c r="O15" s="2"/>
      <c r="P15" s="2"/>
      <c r="Q15" s="2"/>
      <c r="R15" s="2"/>
      <c r="S15" s="2"/>
      <c r="T15" s="2"/>
      <c r="U15" s="2"/>
      <c r="V15" s="2"/>
    </row>
    <row r="16" spans="1:22">
      <c r="A16" s="58"/>
      <c r="B16" s="12" t="s">
        <v>11</v>
      </c>
      <c r="C16" s="21" t="s">
        <v>6</v>
      </c>
      <c r="D16" s="24">
        <f t="shared" si="0"/>
        <v>0</v>
      </c>
      <c r="E16" s="10">
        <f t="shared" si="1"/>
        <v>-1</v>
      </c>
      <c r="I16" s="3"/>
      <c r="J16" s="3"/>
      <c r="K16" s="3"/>
      <c r="L16" s="3"/>
      <c r="O16" s="2"/>
      <c r="P16" s="2"/>
      <c r="Q16" s="2"/>
      <c r="R16" s="2"/>
      <c r="S16" s="2"/>
      <c r="T16" s="2"/>
      <c r="U16" s="2"/>
      <c r="V16" s="2"/>
    </row>
    <row r="17" spans="1:22">
      <c r="A17" s="59"/>
      <c r="B17" s="19" t="s">
        <v>12</v>
      </c>
      <c r="C17" s="22" t="s">
        <v>4</v>
      </c>
      <c r="D17" s="25">
        <f t="shared" si="0"/>
        <v>1</v>
      </c>
      <c r="E17" s="16" t="str">
        <f t="shared" si="1"/>
        <v>C11</v>
      </c>
      <c r="I17" s="3"/>
      <c r="J17" s="3"/>
      <c r="K17" s="3"/>
      <c r="L17" s="3"/>
      <c r="O17" s="2"/>
      <c r="P17" s="2"/>
      <c r="Q17" s="2"/>
      <c r="R17" s="2"/>
      <c r="S17" s="2"/>
      <c r="T17" s="2"/>
      <c r="U17" s="2"/>
      <c r="V17" s="2"/>
    </row>
    <row r="18" spans="1:22">
      <c r="A18" s="11"/>
      <c r="B18" s="8"/>
      <c r="C18" s="8"/>
      <c r="D18" s="30">
        <f>SUM(D8:D17)</f>
        <v>8</v>
      </c>
      <c r="E18" s="10"/>
      <c r="I18" s="3"/>
      <c r="J18" s="3"/>
      <c r="K18" s="3"/>
      <c r="L18" s="3"/>
    </row>
    <row r="19" spans="1:22">
      <c r="A19" s="26" t="s">
        <v>27</v>
      </c>
      <c r="B19" s="7" t="s">
        <v>17</v>
      </c>
      <c r="C19" s="20" t="s">
        <v>28</v>
      </c>
      <c r="D19" s="18">
        <f>IF(ISERROR(MATCH(B19,$C$19:$C$28,0)),0,1)</f>
        <v>0</v>
      </c>
      <c r="E19" s="20">
        <f>IF(ISERROR(MATCH(B19,$C$19:$C$28,0)),-1,CONCATENATE("C",18 +MATCH(B19,$C$19:$C$28,0)))</f>
        <v>-1</v>
      </c>
      <c r="I19" s="3"/>
      <c r="J19" s="3"/>
      <c r="K19" s="3"/>
      <c r="L19" s="3"/>
    </row>
    <row r="20" spans="1:22">
      <c r="A20" s="27"/>
      <c r="B20" s="10" t="s">
        <v>18</v>
      </c>
      <c r="C20" s="29" t="s">
        <v>29</v>
      </c>
      <c r="D20" s="9">
        <f t="shared" ref="D20:D28" si="2">IF(ISERROR(MATCH(B20,$C$19:$C$28,0)),0,1)</f>
        <v>0</v>
      </c>
      <c r="E20" s="29">
        <f t="shared" ref="E20:E28" si="3">IF(ISERROR(MATCH(B20,$C$19:$C$28,0)),-1,CONCATENATE("C",18 +MATCH(B20,$C$19:$C$28,0)))</f>
        <v>-1</v>
      </c>
      <c r="I20" s="3"/>
      <c r="J20" s="3"/>
      <c r="K20" s="3"/>
      <c r="L20" s="3"/>
    </row>
    <row r="21" spans="1:22">
      <c r="A21" s="27"/>
      <c r="B21" s="10" t="s">
        <v>19</v>
      </c>
      <c r="C21" s="29" t="s">
        <v>30</v>
      </c>
      <c r="D21" s="9">
        <f t="shared" si="2"/>
        <v>0</v>
      </c>
      <c r="E21" s="29">
        <f t="shared" si="3"/>
        <v>-1</v>
      </c>
      <c r="F21" s="5"/>
      <c r="G21" s="5"/>
      <c r="H21" s="5"/>
      <c r="I21" s="3"/>
      <c r="J21" s="3"/>
      <c r="K21" s="3"/>
      <c r="L21" s="3"/>
    </row>
    <row r="22" spans="1:22">
      <c r="A22" s="27"/>
      <c r="B22" s="10" t="s">
        <v>20</v>
      </c>
      <c r="C22" s="29" t="s">
        <v>31</v>
      </c>
      <c r="D22" s="9">
        <f t="shared" si="2"/>
        <v>0</v>
      </c>
      <c r="E22" s="29">
        <f t="shared" si="3"/>
        <v>-1</v>
      </c>
      <c r="F22" s="3"/>
      <c r="G22" s="3"/>
      <c r="H22" s="3"/>
    </row>
    <row r="23" spans="1:22">
      <c r="A23" s="27"/>
      <c r="B23" s="10" t="s">
        <v>21</v>
      </c>
      <c r="C23" s="29" t="s">
        <v>23</v>
      </c>
      <c r="D23" s="9">
        <f t="shared" si="2"/>
        <v>1</v>
      </c>
      <c r="E23" s="29" t="str">
        <f t="shared" si="3"/>
        <v>C26</v>
      </c>
      <c r="F23" s="3"/>
      <c r="G23" s="3"/>
      <c r="H23" s="3"/>
    </row>
    <row r="24" spans="1:22">
      <c r="A24" s="27"/>
      <c r="B24" s="10" t="s">
        <v>22</v>
      </c>
      <c r="C24" s="29" t="s">
        <v>32</v>
      </c>
      <c r="D24" s="9">
        <f t="shared" si="2"/>
        <v>0</v>
      </c>
      <c r="E24" s="29">
        <f t="shared" si="3"/>
        <v>-1</v>
      </c>
      <c r="F24" s="3"/>
      <c r="G24" s="3"/>
      <c r="H24" s="3"/>
    </row>
    <row r="25" spans="1:22">
      <c r="A25" s="27"/>
      <c r="B25" s="10" t="s">
        <v>23</v>
      </c>
      <c r="C25" s="29" t="s">
        <v>33</v>
      </c>
      <c r="D25" s="9">
        <f t="shared" si="2"/>
        <v>1</v>
      </c>
      <c r="E25" s="29" t="str">
        <f t="shared" si="3"/>
        <v>C23</v>
      </c>
      <c r="F25" s="3"/>
      <c r="G25" s="3"/>
      <c r="H25" s="3"/>
    </row>
    <row r="26" spans="1:22">
      <c r="A26" s="27"/>
      <c r="B26" s="10" t="s">
        <v>24</v>
      </c>
      <c r="C26" s="29" t="s">
        <v>21</v>
      </c>
      <c r="D26" s="9">
        <f t="shared" si="2"/>
        <v>0</v>
      </c>
      <c r="E26" s="29">
        <f t="shared" si="3"/>
        <v>-1</v>
      </c>
      <c r="F26" s="3"/>
      <c r="G26" s="3"/>
      <c r="H26" s="3"/>
    </row>
    <row r="27" spans="1:22">
      <c r="A27" s="27"/>
      <c r="B27" s="10" t="s">
        <v>25</v>
      </c>
      <c r="C27" s="29" t="s">
        <v>34</v>
      </c>
      <c r="D27" s="9">
        <f t="shared" si="2"/>
        <v>0</v>
      </c>
      <c r="E27" s="29">
        <f t="shared" si="3"/>
        <v>-1</v>
      </c>
      <c r="F27" s="3"/>
      <c r="G27" s="3"/>
      <c r="H27" s="3"/>
    </row>
    <row r="28" spans="1:22">
      <c r="A28" s="28"/>
      <c r="B28" s="16" t="s">
        <v>26</v>
      </c>
      <c r="C28" s="31" t="s">
        <v>35</v>
      </c>
      <c r="D28" s="15">
        <f t="shared" si="2"/>
        <v>0</v>
      </c>
      <c r="E28" s="31">
        <f t="shared" si="3"/>
        <v>-1</v>
      </c>
      <c r="F28" s="3"/>
      <c r="G28" s="3"/>
      <c r="H28" s="3"/>
    </row>
    <row r="29" spans="1:22">
      <c r="A29" s="32"/>
      <c r="B29" s="33"/>
      <c r="C29" s="33"/>
      <c r="D29" s="35">
        <f>SUM(D19:D28)</f>
        <v>2</v>
      </c>
      <c r="E29" s="34"/>
      <c r="F29" s="3"/>
      <c r="G29" s="3"/>
      <c r="H29" s="3"/>
    </row>
    <row r="30" spans="1:22">
      <c r="A30" s="36" t="s">
        <v>53</v>
      </c>
      <c r="B30" s="7" t="s">
        <v>36</v>
      </c>
      <c r="C30" s="7" t="s">
        <v>37</v>
      </c>
      <c r="D30" s="18">
        <f>IF(ISERROR(MATCH(B30,$C$30:$C$39,0)),0,1)</f>
        <v>1</v>
      </c>
      <c r="E30" s="47" t="str">
        <f>IF(ISERROR(MATCH(B30,$C$30:$C$39,0)),-1,CONCATENATE("C",29 + MATCH(B30,$C$30:$C$39,0)))</f>
        <v>C38</v>
      </c>
      <c r="F30" s="3"/>
      <c r="G30" s="3"/>
      <c r="H30" s="3"/>
    </row>
    <row r="31" spans="1:22">
      <c r="A31" s="37"/>
      <c r="B31" s="10" t="s">
        <v>37</v>
      </c>
      <c r="C31" s="10" t="s">
        <v>42</v>
      </c>
      <c r="D31" s="9">
        <f t="shared" ref="D31:D39" si="4">IF(ISERROR(MATCH(B31,$C$30:$C$39,0)),0,1)</f>
        <v>1</v>
      </c>
      <c r="E31" s="21" t="str">
        <f t="shared" ref="E31:E39" si="5">IF(ISERROR(MATCH(B31,$C$30:$C$39,0)),-1,CONCATENATE("C",29 + MATCH(B31,$C$30:$C$39,0)))</f>
        <v>C30</v>
      </c>
    </row>
    <row r="32" spans="1:22">
      <c r="A32" s="37"/>
      <c r="B32" s="10" t="s">
        <v>38</v>
      </c>
      <c r="C32" s="10" t="s">
        <v>46</v>
      </c>
      <c r="D32" s="9">
        <f t="shared" si="4"/>
        <v>0</v>
      </c>
      <c r="E32" s="21">
        <f t="shared" si="5"/>
        <v>-1</v>
      </c>
    </row>
    <row r="33" spans="1:5">
      <c r="A33" s="37"/>
      <c r="B33" s="10" t="s">
        <v>39</v>
      </c>
      <c r="C33" s="10" t="s">
        <v>47</v>
      </c>
      <c r="D33" s="9">
        <f t="shared" si="4"/>
        <v>0</v>
      </c>
      <c r="E33" s="21">
        <f t="shared" si="5"/>
        <v>-1</v>
      </c>
    </row>
    <row r="34" spans="1:5">
      <c r="A34" s="37"/>
      <c r="B34" s="10" t="s">
        <v>40</v>
      </c>
      <c r="C34" s="10" t="s">
        <v>48</v>
      </c>
      <c r="D34" s="9">
        <f t="shared" si="4"/>
        <v>0</v>
      </c>
      <c r="E34" s="21">
        <f t="shared" si="5"/>
        <v>-1</v>
      </c>
    </row>
    <row r="35" spans="1:5">
      <c r="A35" s="37"/>
      <c r="B35" s="10" t="s">
        <v>41</v>
      </c>
      <c r="C35" s="38" t="s">
        <v>44</v>
      </c>
      <c r="D35" s="9">
        <f t="shared" si="4"/>
        <v>0</v>
      </c>
      <c r="E35" s="21">
        <f t="shared" si="5"/>
        <v>-1</v>
      </c>
    </row>
    <row r="36" spans="1:5">
      <c r="A36" s="37"/>
      <c r="B36" s="10" t="s">
        <v>42</v>
      </c>
      <c r="C36" s="10" t="s">
        <v>49</v>
      </c>
      <c r="D36" s="9">
        <f t="shared" si="4"/>
        <v>1</v>
      </c>
      <c r="E36" s="21" t="str">
        <f t="shared" si="5"/>
        <v>C31</v>
      </c>
    </row>
    <row r="37" spans="1:5">
      <c r="A37" s="37"/>
      <c r="B37" s="10" t="s">
        <v>43</v>
      </c>
      <c r="C37" s="10" t="s">
        <v>50</v>
      </c>
      <c r="D37" s="9">
        <f t="shared" si="4"/>
        <v>0</v>
      </c>
      <c r="E37" s="21">
        <f t="shared" si="5"/>
        <v>-1</v>
      </c>
    </row>
    <row r="38" spans="1:5">
      <c r="A38" s="37"/>
      <c r="B38" s="38" t="s">
        <v>44</v>
      </c>
      <c r="C38" s="10" t="s">
        <v>36</v>
      </c>
      <c r="D38" s="9">
        <f t="shared" si="4"/>
        <v>1</v>
      </c>
      <c r="E38" s="21" t="str">
        <f t="shared" si="5"/>
        <v>C35</v>
      </c>
    </row>
    <row r="39" spans="1:5">
      <c r="A39" s="60"/>
      <c r="B39" s="16" t="s">
        <v>45</v>
      </c>
      <c r="C39" s="10" t="s">
        <v>51</v>
      </c>
      <c r="D39" s="9">
        <f t="shared" si="4"/>
        <v>0</v>
      </c>
      <c r="E39" s="22">
        <f t="shared" si="5"/>
        <v>-1</v>
      </c>
    </row>
    <row r="40" spans="1:5">
      <c r="A40" s="39"/>
      <c r="B40" s="33"/>
      <c r="C40" s="33"/>
      <c r="D40" s="35">
        <f>SUM(D30:D39)</f>
        <v>4</v>
      </c>
      <c r="E40" s="40"/>
    </row>
    <row r="41" spans="1:5">
      <c r="A41" s="61" t="s">
        <v>72</v>
      </c>
      <c r="B41" s="7" t="s">
        <v>54</v>
      </c>
      <c r="C41" s="7" t="s">
        <v>64</v>
      </c>
      <c r="D41" s="41">
        <f>IF(ISERROR(MATCH(B41,$C$41:$C$50,0)),0,1)</f>
        <v>1</v>
      </c>
      <c r="E41" s="10" t="str">
        <f>IF(ISERROR(MATCH(B41,$C$41:$C$50,0)),-1,CONCATENATE("C",40 +MATCH(B41,$C$41:$C$50,0)))</f>
        <v>C48</v>
      </c>
    </row>
    <row r="42" spans="1:5">
      <c r="A42" s="62"/>
      <c r="B42" s="10" t="s">
        <v>55</v>
      </c>
      <c r="C42" s="10" t="s">
        <v>65</v>
      </c>
      <c r="D42" s="42">
        <f t="shared" ref="D42:D50" si="6">IF(ISERROR(MATCH(B42,$C$41:$C$50,0)),0,1)</f>
        <v>0</v>
      </c>
      <c r="E42" s="10">
        <f t="shared" ref="E42:E50" si="7">IF(ISERROR(MATCH(B42,$C$41:$C$50,0)),-1,CONCATENATE("C",40 +MATCH(B42,$C$41:$C$50,0)))</f>
        <v>-1</v>
      </c>
    </row>
    <row r="43" spans="1:5">
      <c r="A43" s="62"/>
      <c r="B43" s="10" t="s">
        <v>56</v>
      </c>
      <c r="C43" s="10" t="s">
        <v>66</v>
      </c>
      <c r="D43" s="42">
        <f t="shared" si="6"/>
        <v>0</v>
      </c>
      <c r="E43" s="10">
        <f t="shared" si="7"/>
        <v>-1</v>
      </c>
    </row>
    <row r="44" spans="1:5">
      <c r="A44" s="62"/>
      <c r="B44" s="10" t="s">
        <v>57</v>
      </c>
      <c r="C44" s="10" t="s">
        <v>67</v>
      </c>
      <c r="D44" s="42">
        <f t="shared" si="6"/>
        <v>0</v>
      </c>
      <c r="E44" s="10">
        <f t="shared" si="7"/>
        <v>-1</v>
      </c>
    </row>
    <row r="45" spans="1:5">
      <c r="A45" s="62"/>
      <c r="B45" s="10" t="s">
        <v>58</v>
      </c>
      <c r="C45" s="10" t="s">
        <v>59</v>
      </c>
      <c r="D45" s="42">
        <f t="shared" si="6"/>
        <v>0</v>
      </c>
      <c r="E45" s="10">
        <f t="shared" si="7"/>
        <v>-1</v>
      </c>
    </row>
    <row r="46" spans="1:5">
      <c r="A46" s="62"/>
      <c r="B46" s="10" t="s">
        <v>59</v>
      </c>
      <c r="C46" s="10" t="s">
        <v>68</v>
      </c>
      <c r="D46" s="42">
        <f t="shared" si="6"/>
        <v>1</v>
      </c>
      <c r="E46" s="10" t="str">
        <f t="shared" si="7"/>
        <v>C45</v>
      </c>
    </row>
    <row r="47" spans="1:5">
      <c r="A47" s="62"/>
      <c r="B47" s="10" t="s">
        <v>60</v>
      </c>
      <c r="C47" s="10" t="s">
        <v>69</v>
      </c>
      <c r="D47" s="42">
        <f t="shared" si="6"/>
        <v>0</v>
      </c>
      <c r="E47" s="10">
        <f t="shared" si="7"/>
        <v>-1</v>
      </c>
    </row>
    <row r="48" spans="1:5">
      <c r="A48" s="62"/>
      <c r="B48" s="10" t="s">
        <v>61</v>
      </c>
      <c r="C48" s="10" t="s">
        <v>54</v>
      </c>
      <c r="D48" s="42">
        <f t="shared" si="6"/>
        <v>0</v>
      </c>
      <c r="E48" s="10">
        <f t="shared" si="7"/>
        <v>-1</v>
      </c>
    </row>
    <row r="49" spans="1:5">
      <c r="A49" s="62"/>
      <c r="B49" s="10" t="s">
        <v>62</v>
      </c>
      <c r="C49" s="10" t="s">
        <v>70</v>
      </c>
      <c r="D49" s="42">
        <f t="shared" si="6"/>
        <v>0</v>
      </c>
      <c r="E49" s="10">
        <f t="shared" si="7"/>
        <v>-1</v>
      </c>
    </row>
    <row r="50" spans="1:5">
      <c r="A50" s="63"/>
      <c r="B50" s="16" t="s">
        <v>63</v>
      </c>
      <c r="C50" s="16" t="s">
        <v>71</v>
      </c>
      <c r="D50" s="43">
        <f t="shared" si="6"/>
        <v>0</v>
      </c>
      <c r="E50" s="31">
        <f t="shared" si="7"/>
        <v>-1</v>
      </c>
    </row>
    <row r="51" spans="1:5">
      <c r="A51" s="39"/>
      <c r="B51" s="33"/>
      <c r="C51" s="33"/>
      <c r="D51" s="35">
        <f>SUM(D41:D50)</f>
        <v>2</v>
      </c>
      <c r="E51" s="40"/>
    </row>
    <row r="52" spans="1:5">
      <c r="A52" s="44" t="s">
        <v>134</v>
      </c>
      <c r="B52" s="45" t="s">
        <v>73</v>
      </c>
      <c r="C52" s="6" t="s">
        <v>83</v>
      </c>
      <c r="D52" s="23">
        <f>IF(ISERROR(MATCH(B52,$C$52:$C$61,0)),0,1)</f>
        <v>0</v>
      </c>
      <c r="E52" s="10">
        <f>IF(ISERROR(MATCH(B52,$C$52:$C$61,0)),-1,CONCATENATE("C",51+MATCH(B52,$C$52:$C$61)))</f>
        <v>-1</v>
      </c>
    </row>
    <row r="53" spans="1:5">
      <c r="A53" s="17"/>
      <c r="B53" s="8" t="s">
        <v>74</v>
      </c>
      <c r="C53" s="8" t="s">
        <v>84</v>
      </c>
      <c r="D53" s="24">
        <f t="shared" ref="D53:D61" si="8">IF(ISERROR(MATCH(B53,$C$52:$C$61,0)),0,1)</f>
        <v>0</v>
      </c>
      <c r="E53" s="10">
        <f t="shared" ref="E53:E61" si="9">IF(ISERROR(MATCH(B53,$C$52:$C$61,0)),-1,CONCATENATE("C",51+MATCH(B53,$C$52:$C$61)))</f>
        <v>-1</v>
      </c>
    </row>
    <row r="54" spans="1:5">
      <c r="A54" s="17"/>
      <c r="B54" s="8" t="s">
        <v>75</v>
      </c>
      <c r="C54" s="8" t="s">
        <v>85</v>
      </c>
      <c r="D54" s="24">
        <f t="shared" si="8"/>
        <v>0</v>
      </c>
      <c r="E54" s="10">
        <f t="shared" si="9"/>
        <v>-1</v>
      </c>
    </row>
    <row r="55" spans="1:5">
      <c r="A55" s="17"/>
      <c r="B55" s="8" t="s">
        <v>76</v>
      </c>
      <c r="C55" s="8" t="s">
        <v>86</v>
      </c>
      <c r="D55" s="24">
        <f t="shared" si="8"/>
        <v>0</v>
      </c>
      <c r="E55" s="10">
        <f t="shared" si="9"/>
        <v>-1</v>
      </c>
    </row>
    <row r="56" spans="1:5">
      <c r="A56" s="17"/>
      <c r="B56" s="8" t="s">
        <v>77</v>
      </c>
      <c r="C56" s="8" t="s">
        <v>87</v>
      </c>
      <c r="D56" s="24">
        <f t="shared" si="8"/>
        <v>0</v>
      </c>
      <c r="E56" s="10">
        <f t="shared" si="9"/>
        <v>-1</v>
      </c>
    </row>
    <row r="57" spans="1:5">
      <c r="A57" s="17"/>
      <c r="B57" s="8" t="s">
        <v>78</v>
      </c>
      <c r="C57" s="8" t="s">
        <v>88</v>
      </c>
      <c r="D57" s="24">
        <f t="shared" si="8"/>
        <v>0</v>
      </c>
      <c r="E57" s="10">
        <f t="shared" si="9"/>
        <v>-1</v>
      </c>
    </row>
    <row r="58" spans="1:5">
      <c r="A58" s="17"/>
      <c r="B58" s="8" t="s">
        <v>79</v>
      </c>
      <c r="C58" s="8" t="s">
        <v>89</v>
      </c>
      <c r="D58" s="24">
        <f t="shared" si="8"/>
        <v>0</v>
      </c>
      <c r="E58" s="10">
        <f t="shared" si="9"/>
        <v>-1</v>
      </c>
    </row>
    <row r="59" spans="1:5">
      <c r="A59" s="17"/>
      <c r="B59" s="8" t="s">
        <v>80</v>
      </c>
      <c r="C59" s="8" t="s">
        <v>90</v>
      </c>
      <c r="D59" s="24">
        <f t="shared" si="8"/>
        <v>0</v>
      </c>
      <c r="E59" s="10">
        <f t="shared" si="9"/>
        <v>-1</v>
      </c>
    </row>
    <row r="60" spans="1:5">
      <c r="A60" s="17"/>
      <c r="B60" s="8" t="s">
        <v>81</v>
      </c>
      <c r="C60" s="8" t="s">
        <v>91</v>
      </c>
      <c r="D60" s="24">
        <f t="shared" si="8"/>
        <v>0</v>
      </c>
      <c r="E60" s="10">
        <f t="shared" si="9"/>
        <v>-1</v>
      </c>
    </row>
    <row r="61" spans="1:5">
      <c r="A61" s="46"/>
      <c r="B61" s="14" t="s">
        <v>82</v>
      </c>
      <c r="C61" s="14" t="s">
        <v>92</v>
      </c>
      <c r="D61" s="25">
        <f t="shared" si="8"/>
        <v>0</v>
      </c>
      <c r="E61" s="31">
        <f t="shared" si="9"/>
        <v>-1</v>
      </c>
    </row>
    <row r="62" spans="1:5">
      <c r="A62" s="11"/>
      <c r="B62" s="8"/>
      <c r="C62" s="8"/>
      <c r="D62" s="30">
        <f>SUM(D52:D61)</f>
        <v>0</v>
      </c>
      <c r="E62" s="10"/>
    </row>
    <row r="63" spans="1:5">
      <c r="A63" s="64" t="s">
        <v>93</v>
      </c>
      <c r="B63" s="7" t="s">
        <v>94</v>
      </c>
      <c r="C63" s="7" t="s">
        <v>104</v>
      </c>
      <c r="D63" s="23">
        <f>IF(ISERROR(MATCH(B63,$C$63:$C$72,0)),0,1)</f>
        <v>0</v>
      </c>
      <c r="E63" s="7">
        <f>IF(ISERROR(MATCH(B63,$C$63:$C$72,0)),-1,CONCATENATE("C",62+MATCH(B63,$C$63:$C$72,0)))</f>
        <v>-1</v>
      </c>
    </row>
    <row r="64" spans="1:5">
      <c r="A64" s="65"/>
      <c r="B64" s="10" t="s">
        <v>95</v>
      </c>
      <c r="C64" s="10" t="s">
        <v>105</v>
      </c>
      <c r="D64" s="24">
        <f t="shared" ref="D64:D72" si="10">IF(ISERROR(MATCH(B64,$C$63:$C$72,0)),0,1)</f>
        <v>0</v>
      </c>
      <c r="E64" s="10">
        <f t="shared" ref="E64:E72" si="11">IF(ISERROR(MATCH(B64,$C$63:$C$72,0)),-1,CONCATENATE("C",62+MATCH(B64,$C$63:$C$72,0)))</f>
        <v>-1</v>
      </c>
    </row>
    <row r="65" spans="1:5">
      <c r="A65" s="65"/>
      <c r="B65" s="10" t="s">
        <v>96</v>
      </c>
      <c r="C65" s="10" t="s">
        <v>106</v>
      </c>
      <c r="D65" s="24">
        <f t="shared" si="10"/>
        <v>0</v>
      </c>
      <c r="E65" s="10">
        <f t="shared" si="11"/>
        <v>-1</v>
      </c>
    </row>
    <row r="66" spans="1:5">
      <c r="A66" s="65"/>
      <c r="B66" s="10" t="s">
        <v>97</v>
      </c>
      <c r="C66" s="10" t="s">
        <v>107</v>
      </c>
      <c r="D66" s="24">
        <f t="shared" si="10"/>
        <v>0</v>
      </c>
      <c r="E66" s="10">
        <f t="shared" si="11"/>
        <v>-1</v>
      </c>
    </row>
    <row r="67" spans="1:5">
      <c r="A67" s="65"/>
      <c r="B67" s="10" t="s">
        <v>98</v>
      </c>
      <c r="C67" s="10" t="s">
        <v>108</v>
      </c>
      <c r="D67" s="24">
        <f t="shared" si="10"/>
        <v>0</v>
      </c>
      <c r="E67" s="10">
        <f t="shared" si="11"/>
        <v>-1</v>
      </c>
    </row>
    <row r="68" spans="1:5">
      <c r="A68" s="65"/>
      <c r="B68" s="10" t="s">
        <v>99</v>
      </c>
      <c r="C68" s="10" t="s">
        <v>109</v>
      </c>
      <c r="D68" s="24">
        <f t="shared" si="10"/>
        <v>0</v>
      </c>
      <c r="E68" s="10">
        <f t="shared" si="11"/>
        <v>-1</v>
      </c>
    </row>
    <row r="69" spans="1:5">
      <c r="A69" s="65"/>
      <c r="B69" s="10" t="s">
        <v>100</v>
      </c>
      <c r="C69" s="10" t="s">
        <v>110</v>
      </c>
      <c r="D69" s="24">
        <f t="shared" si="10"/>
        <v>0</v>
      </c>
      <c r="E69" s="10">
        <f t="shared" si="11"/>
        <v>-1</v>
      </c>
    </row>
    <row r="70" spans="1:5">
      <c r="A70" s="65"/>
      <c r="B70" s="10" t="s">
        <v>101</v>
      </c>
      <c r="C70" s="10" t="s">
        <v>111</v>
      </c>
      <c r="D70" s="24">
        <f t="shared" si="10"/>
        <v>0</v>
      </c>
      <c r="E70" s="10">
        <f t="shared" si="11"/>
        <v>-1</v>
      </c>
    </row>
    <row r="71" spans="1:5">
      <c r="A71" s="65"/>
      <c r="B71" s="10" t="s">
        <v>102</v>
      </c>
      <c r="C71" s="10" t="s">
        <v>112</v>
      </c>
      <c r="D71" s="24">
        <f t="shared" si="10"/>
        <v>0</v>
      </c>
      <c r="E71" s="10">
        <f t="shared" si="11"/>
        <v>-1</v>
      </c>
    </row>
    <row r="72" spans="1:5">
      <c r="A72" s="66"/>
      <c r="B72" s="16" t="s">
        <v>103</v>
      </c>
      <c r="C72" s="16" t="s">
        <v>113</v>
      </c>
      <c r="D72" s="25">
        <f t="shared" si="10"/>
        <v>0</v>
      </c>
      <c r="E72" s="16">
        <f t="shared" si="11"/>
        <v>-1</v>
      </c>
    </row>
    <row r="73" spans="1:5">
      <c r="A73" s="39"/>
      <c r="B73" s="33"/>
      <c r="C73" s="33"/>
      <c r="D73" s="35">
        <f>SUM(D63:D72)</f>
        <v>0</v>
      </c>
      <c r="E73" s="40"/>
    </row>
    <row r="74" spans="1:5">
      <c r="A74" s="67" t="s">
        <v>114</v>
      </c>
      <c r="B74" s="7" t="s">
        <v>115</v>
      </c>
      <c r="C74" s="20" t="s">
        <v>125</v>
      </c>
      <c r="D74" s="41">
        <f>IF(ISERROR(MATCH(B74,$C$74:$C$83,0)),0,1)</f>
        <v>0</v>
      </c>
      <c r="E74" s="7">
        <f>IF(ISERROR(MATCH(B74,$C$74:$C$83,0)),-1,CONCATENATE("C",73+MATCH(B74,$C$74:$C$83,0)))</f>
        <v>-1</v>
      </c>
    </row>
    <row r="75" spans="1:5">
      <c r="A75" s="68"/>
      <c r="B75" s="10" t="s">
        <v>116</v>
      </c>
      <c r="C75" s="29" t="s">
        <v>126</v>
      </c>
      <c r="D75" s="42">
        <f t="shared" ref="D75:D83" si="12">IF(ISERROR(MATCH(B75,$C$74:$C$83,0)),0,1)</f>
        <v>0</v>
      </c>
      <c r="E75" s="10">
        <f t="shared" ref="E75:E83" si="13">IF(ISERROR(MATCH(B75,$C$74:$C$83,0)),-1,CONCATENATE("C",73+MATCH(B75,$C$74:$C$83,0)))</f>
        <v>-1</v>
      </c>
    </row>
    <row r="76" spans="1:5">
      <c r="A76" s="68"/>
      <c r="B76" s="10" t="s">
        <v>117</v>
      </c>
      <c r="C76" s="29" t="s">
        <v>127</v>
      </c>
      <c r="D76" s="42">
        <f t="shared" si="12"/>
        <v>0</v>
      </c>
      <c r="E76" s="10">
        <f t="shared" si="13"/>
        <v>-1</v>
      </c>
    </row>
    <row r="77" spans="1:5">
      <c r="A77" s="68"/>
      <c r="B77" s="10" t="s">
        <v>118</v>
      </c>
      <c r="C77" s="29" t="s">
        <v>128</v>
      </c>
      <c r="D77" s="42">
        <f t="shared" si="12"/>
        <v>0</v>
      </c>
      <c r="E77" s="10">
        <f t="shared" si="13"/>
        <v>-1</v>
      </c>
    </row>
    <row r="78" spans="1:5">
      <c r="A78" s="68"/>
      <c r="B78" s="10" t="s">
        <v>119</v>
      </c>
      <c r="C78" s="29" t="s">
        <v>129</v>
      </c>
      <c r="D78" s="42">
        <f t="shared" si="12"/>
        <v>0</v>
      </c>
      <c r="E78" s="10">
        <f t="shared" si="13"/>
        <v>-1</v>
      </c>
    </row>
    <row r="79" spans="1:5">
      <c r="A79" s="68"/>
      <c r="B79" s="10" t="s">
        <v>120</v>
      </c>
      <c r="C79" s="29" t="s">
        <v>130</v>
      </c>
      <c r="D79" s="42">
        <f t="shared" si="12"/>
        <v>0</v>
      </c>
      <c r="E79" s="10">
        <f t="shared" si="13"/>
        <v>-1</v>
      </c>
    </row>
    <row r="80" spans="1:5">
      <c r="A80" s="68"/>
      <c r="B80" s="10" t="s">
        <v>121</v>
      </c>
      <c r="C80" s="29" t="s">
        <v>131</v>
      </c>
      <c r="D80" s="42">
        <f t="shared" si="12"/>
        <v>0</v>
      </c>
      <c r="E80" s="10">
        <f t="shared" si="13"/>
        <v>-1</v>
      </c>
    </row>
    <row r="81" spans="1:5">
      <c r="A81" s="68"/>
      <c r="B81" s="10" t="s">
        <v>122</v>
      </c>
      <c r="C81" s="29" t="s">
        <v>132</v>
      </c>
      <c r="D81" s="42">
        <f t="shared" si="12"/>
        <v>0</v>
      </c>
      <c r="E81" s="10">
        <f t="shared" si="13"/>
        <v>-1</v>
      </c>
    </row>
    <row r="82" spans="1:5">
      <c r="A82" s="68"/>
      <c r="B82" s="10" t="s">
        <v>123</v>
      </c>
      <c r="C82" s="29" t="s">
        <v>133</v>
      </c>
      <c r="D82" s="42">
        <f t="shared" si="12"/>
        <v>1</v>
      </c>
      <c r="E82" s="10" t="str">
        <f t="shared" si="13"/>
        <v>C83</v>
      </c>
    </row>
    <row r="83" spans="1:5">
      <c r="A83" s="69"/>
      <c r="B83" s="16" t="s">
        <v>124</v>
      </c>
      <c r="C83" s="31" t="s">
        <v>123</v>
      </c>
      <c r="D83" s="43">
        <f t="shared" si="12"/>
        <v>0</v>
      </c>
      <c r="E83" s="16">
        <f t="shared" si="13"/>
        <v>-1</v>
      </c>
    </row>
    <row r="84" spans="1:5">
      <c r="A84" s="11"/>
      <c r="B84" s="8"/>
      <c r="C84" s="8"/>
      <c r="D84" s="30">
        <f>SUM(D74:D83)</f>
        <v>1</v>
      </c>
      <c r="E84" s="10"/>
    </row>
    <row r="85" spans="1:5">
      <c r="A85" s="70" t="s">
        <v>135</v>
      </c>
      <c r="B85" s="45" t="s">
        <v>136</v>
      </c>
      <c r="C85" s="20" t="s">
        <v>145</v>
      </c>
      <c r="D85" s="23">
        <f>IF(ISERROR(MATCH(B85,$C$85:$C$94,0)),0,1)</f>
        <v>0</v>
      </c>
      <c r="E85" s="7">
        <f>IF(ISERROR(MATCH(B85,$C$85:$C$94,0)),-1,CONCATENATE("C",84+MATCH(B85,$C$85:$C$94,0)))</f>
        <v>-1</v>
      </c>
    </row>
    <row r="86" spans="1:5">
      <c r="A86" s="71"/>
      <c r="B86" s="8" t="s">
        <v>137</v>
      </c>
      <c r="C86" s="29" t="s">
        <v>146</v>
      </c>
      <c r="D86" s="24">
        <f t="shared" ref="D86:D94" si="14">IF(ISERROR(MATCH(B86,$C$85:$C$94,0)),0,1)</f>
        <v>0</v>
      </c>
      <c r="E86" s="10">
        <f t="shared" ref="E86:E94" si="15">IF(ISERROR(MATCH(B86,$C$85:$C$94,0)),-1,CONCATENATE("C",84+MATCH(B86,$C$85:$C$94,0)))</f>
        <v>-1</v>
      </c>
    </row>
    <row r="87" spans="1:5">
      <c r="A87" s="71"/>
      <c r="B87" s="8" t="s">
        <v>50</v>
      </c>
      <c r="C87" s="29" t="s">
        <v>142</v>
      </c>
      <c r="D87" s="24">
        <f t="shared" si="14"/>
        <v>1</v>
      </c>
      <c r="E87" s="10" t="str">
        <f t="shared" si="15"/>
        <v>C92</v>
      </c>
    </row>
    <row r="88" spans="1:5">
      <c r="A88" s="71"/>
      <c r="B88" s="8" t="s">
        <v>138</v>
      </c>
      <c r="C88" s="29" t="s">
        <v>147</v>
      </c>
      <c r="D88" s="24">
        <f t="shared" si="14"/>
        <v>0</v>
      </c>
      <c r="E88" s="10">
        <f t="shared" si="15"/>
        <v>-1</v>
      </c>
    </row>
    <row r="89" spans="1:5">
      <c r="A89" s="71"/>
      <c r="B89" s="8" t="s">
        <v>139</v>
      </c>
      <c r="C89" s="29" t="s">
        <v>47</v>
      </c>
      <c r="D89" s="24">
        <f t="shared" si="14"/>
        <v>0</v>
      </c>
      <c r="E89" s="10">
        <f t="shared" si="15"/>
        <v>-1</v>
      </c>
    </row>
    <row r="90" spans="1:5">
      <c r="A90" s="71"/>
      <c r="B90" s="8" t="s">
        <v>140</v>
      </c>
      <c r="C90" s="29" t="s">
        <v>48</v>
      </c>
      <c r="D90" s="24">
        <f t="shared" si="14"/>
        <v>0</v>
      </c>
      <c r="E90" s="10">
        <f t="shared" si="15"/>
        <v>-1</v>
      </c>
    </row>
    <row r="91" spans="1:5">
      <c r="A91" s="71"/>
      <c r="B91" s="8" t="s">
        <v>141</v>
      </c>
      <c r="C91" s="29" t="s">
        <v>49</v>
      </c>
      <c r="D91" s="24">
        <f t="shared" si="14"/>
        <v>0</v>
      </c>
      <c r="E91" s="10">
        <f t="shared" si="15"/>
        <v>-1</v>
      </c>
    </row>
    <row r="92" spans="1:5">
      <c r="A92" s="71"/>
      <c r="B92" s="8" t="s">
        <v>142</v>
      </c>
      <c r="C92" s="29" t="s">
        <v>50</v>
      </c>
      <c r="D92" s="24">
        <f t="shared" si="14"/>
        <v>1</v>
      </c>
      <c r="E92" s="10" t="str">
        <f t="shared" si="15"/>
        <v>C87</v>
      </c>
    </row>
    <row r="93" spans="1:5">
      <c r="A93" s="71"/>
      <c r="B93" s="8" t="s">
        <v>143</v>
      </c>
      <c r="C93" s="29" t="s">
        <v>36</v>
      </c>
      <c r="D93" s="24">
        <f t="shared" si="14"/>
        <v>0</v>
      </c>
      <c r="E93" s="10">
        <f t="shared" si="15"/>
        <v>-1</v>
      </c>
    </row>
    <row r="94" spans="1:5">
      <c r="A94" s="72"/>
      <c r="B94" s="14" t="s">
        <v>144</v>
      </c>
      <c r="C94" s="31" t="s">
        <v>148</v>
      </c>
      <c r="D94" s="25">
        <f t="shared" si="14"/>
        <v>0</v>
      </c>
      <c r="E94" s="16">
        <f t="shared" si="15"/>
        <v>-1</v>
      </c>
    </row>
    <row r="95" spans="1:5">
      <c r="A95" s="11"/>
      <c r="B95" s="8"/>
      <c r="C95" s="8"/>
      <c r="D95" s="30">
        <f>SUM(D85:D94)</f>
        <v>2</v>
      </c>
      <c r="E95" s="10"/>
    </row>
    <row r="96" spans="1:5">
      <c r="A96" s="13"/>
      <c r="B96" s="14"/>
      <c r="C96" s="14"/>
      <c r="D96" s="15"/>
      <c r="E96" s="16"/>
    </row>
  </sheetData>
  <mergeCells count="12">
    <mergeCell ref="A8:A17"/>
    <mergeCell ref="A19:A28"/>
    <mergeCell ref="A30:A39"/>
    <mergeCell ref="A41:A50"/>
    <mergeCell ref="B4:C5"/>
    <mergeCell ref="A4:A5"/>
    <mergeCell ref="A52:A61"/>
    <mergeCell ref="A63:A72"/>
    <mergeCell ref="A74:A83"/>
    <mergeCell ref="A85:A94"/>
    <mergeCell ref="D4:E5"/>
    <mergeCell ref="O8:R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concord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Ho</dc:creator>
  <cp:lastModifiedBy>Duc Ho</cp:lastModifiedBy>
  <dcterms:created xsi:type="dcterms:W3CDTF">2016-10-31T18:55:20Z</dcterms:created>
  <dcterms:modified xsi:type="dcterms:W3CDTF">2016-10-31T22:23:40Z</dcterms:modified>
</cp:coreProperties>
</file>