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s\ERD\"/>
    </mc:Choice>
  </mc:AlternateContent>
  <xr:revisionPtr revIDLastSave="0" documentId="13_ncr:1_{F8EBFA6F-21F2-434C-89D2-E5B9EBB2FFA5}" xr6:coauthVersionLast="36" xr6:coauthVersionMax="36" xr10:uidLastSave="{00000000-0000-0000-0000-000000000000}"/>
  <bookViews>
    <workbookView xWindow="0" yWindow="0" windowWidth="28800" windowHeight="12180" tabRatio="865" xr2:uid="{DB3B87E8-A31C-4DF6-AA18-D14D229E0CBF}"/>
  </bookViews>
  <sheets>
    <sheet name="개요" sheetId="38" r:id="rId1"/>
    <sheet name="영화" sheetId="2" r:id="rId2"/>
    <sheet name="국가" sheetId="25" r:id="rId3"/>
    <sheet name="제작지" sheetId="26" r:id="rId4"/>
    <sheet name="장르" sheetId="3" r:id="rId5"/>
    <sheet name="영화_장르" sheetId="4" r:id="rId6"/>
    <sheet name="감독" sheetId="5" state="hidden" r:id="rId7"/>
    <sheet name="영화인" sheetId="9" r:id="rId8"/>
    <sheet name="제작참여인" sheetId="10" r:id="rId9"/>
    <sheet name="제작" sheetId="6" state="hidden" r:id="rId10"/>
    <sheet name="배우" sheetId="7" state="hidden" r:id="rId11"/>
    <sheet name="출연" sheetId="8" state="hidden" r:id="rId12"/>
    <sheet name="회사" sheetId="30" r:id="rId13"/>
    <sheet name="제작참여회사" sheetId="32" r:id="rId14"/>
    <sheet name="수입사" sheetId="12" state="hidden" r:id="rId15"/>
    <sheet name="수입" sheetId="11" state="hidden" r:id="rId16"/>
    <sheet name="제작사" sheetId="13" state="hidden" r:id="rId17"/>
    <sheet name="영화_제작사" sheetId="16" state="hidden" r:id="rId18"/>
    <sheet name="배급사" sheetId="14" state="hidden" r:id="rId19"/>
    <sheet name="배급" sheetId="15" state="hidden" r:id="rId20"/>
    <sheet name="사진" sheetId="28" r:id="rId21"/>
    <sheet name="포토_스틸컷" sheetId="17" state="hidden" r:id="rId22"/>
    <sheet name="포토_프로모션" sheetId="18" state="hidden" r:id="rId23"/>
    <sheet name="포토_포스터" sheetId="19" state="hidden" r:id="rId24"/>
    <sheet name="동영상" sheetId="29" r:id="rId25"/>
    <sheet name="동영상_예고편" sheetId="20" state="hidden" r:id="rId26"/>
    <sheet name="동영상_뮤직비디오" sheetId="22" state="hidden" r:id="rId27"/>
    <sheet name="동영상_메이킹" sheetId="21" state="hidden" r:id="rId28"/>
    <sheet name="동영상_인터뷰" sheetId="23" state="hidden" r:id="rId29"/>
    <sheet name="명대사" sheetId="24" r:id="rId30"/>
    <sheet name="사진_댓글" sheetId="33" r:id="rId31"/>
    <sheet name="동영상_댓글" sheetId="34" r:id="rId32"/>
    <sheet name="평점" sheetId="35" r:id="rId33"/>
    <sheet name="공통코드" sheetId="27" r:id="rId34"/>
    <sheet name="설계" sheetId="36" r:id="rId35"/>
    <sheet name="도메인" sheetId="37" r:id="rId36"/>
  </sheets>
  <definedNames>
    <definedName name="_xlnm._FilterDatabase" localSheetId="35" hidden="1">도메인!$A$1:$E$1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7" i="36" l="1"/>
  <c r="L115" i="36"/>
  <c r="L103" i="36"/>
  <c r="L91" i="36"/>
  <c r="L79" i="36"/>
  <c r="L70" i="36"/>
  <c r="L62" i="36"/>
  <c r="L56" i="36"/>
  <c r="L47" i="36"/>
  <c r="L27" i="36"/>
  <c r="L15" i="36"/>
  <c r="L39" i="36"/>
  <c r="L2" i="36"/>
  <c r="I139" i="36"/>
  <c r="J127" i="36"/>
  <c r="K127" i="36" s="1"/>
  <c r="I127" i="36"/>
  <c r="I115" i="36"/>
  <c r="I103" i="36"/>
  <c r="I91" i="36"/>
  <c r="I79" i="36"/>
  <c r="I70" i="36"/>
  <c r="I62" i="36"/>
  <c r="I56" i="36"/>
  <c r="I47" i="36"/>
  <c r="I39" i="36"/>
  <c r="I33" i="36"/>
  <c r="J33" i="36" s="1"/>
  <c r="I27" i="36"/>
  <c r="I21" i="36"/>
  <c r="J21" i="36" s="1"/>
  <c r="I15" i="36"/>
  <c r="J15" i="36" s="1"/>
  <c r="K2" i="36"/>
  <c r="J2" i="36"/>
  <c r="I2" i="36"/>
  <c r="I17" i="36"/>
  <c r="I142" i="36"/>
  <c r="I143" i="36"/>
  <c r="I130" i="36"/>
  <c r="I131" i="36"/>
  <c r="I132" i="36"/>
  <c r="I133" i="36"/>
  <c r="I134" i="36"/>
  <c r="I135" i="36"/>
  <c r="I136" i="36"/>
  <c r="I118" i="36"/>
  <c r="I119" i="36"/>
  <c r="I120" i="36"/>
  <c r="I121" i="36"/>
  <c r="I122" i="36"/>
  <c r="I123" i="36"/>
  <c r="I124" i="36"/>
  <c r="I106" i="36"/>
  <c r="I107" i="36"/>
  <c r="I108" i="36"/>
  <c r="I109" i="36"/>
  <c r="I110" i="36"/>
  <c r="I111" i="36"/>
  <c r="I112" i="36"/>
  <c r="I94" i="36"/>
  <c r="I95" i="36"/>
  <c r="I96" i="36"/>
  <c r="I97" i="36"/>
  <c r="I98" i="36"/>
  <c r="I99" i="36"/>
  <c r="I100" i="36"/>
  <c r="I82" i="36"/>
  <c r="I83" i="36"/>
  <c r="I84" i="36"/>
  <c r="I85" i="36"/>
  <c r="I86" i="36"/>
  <c r="I87" i="36"/>
  <c r="I88" i="36"/>
  <c r="I73" i="36"/>
  <c r="I74" i="36"/>
  <c r="I75" i="36"/>
  <c r="I76" i="36"/>
  <c r="I65" i="36"/>
  <c r="I66" i="36"/>
  <c r="I67" i="36"/>
  <c r="I59" i="36"/>
  <c r="I50" i="36"/>
  <c r="I51" i="36"/>
  <c r="I52" i="36"/>
  <c r="I53" i="36"/>
  <c r="I42" i="36"/>
  <c r="I43" i="36"/>
  <c r="I44" i="36"/>
  <c r="I36" i="36"/>
  <c r="I30" i="36"/>
  <c r="I141" i="36"/>
  <c r="I129" i="36"/>
  <c r="I117" i="36"/>
  <c r="I105" i="36"/>
  <c r="I93" i="36"/>
  <c r="I81" i="36"/>
  <c r="I72" i="36"/>
  <c r="I64" i="36"/>
  <c r="I58" i="36"/>
  <c r="I49" i="36"/>
  <c r="I41" i="36"/>
  <c r="I35" i="36"/>
  <c r="I29" i="36"/>
  <c r="I24" i="36"/>
  <c r="I23" i="36"/>
  <c r="I18" i="36"/>
  <c r="I5" i="36"/>
  <c r="I6" i="36"/>
  <c r="I7" i="36"/>
  <c r="I8" i="36"/>
  <c r="I9" i="36"/>
  <c r="I10" i="36"/>
  <c r="I11" i="36"/>
  <c r="I12" i="36"/>
  <c r="I4" i="36"/>
  <c r="A5" i="37"/>
  <c r="A56" i="37"/>
  <c r="A6" i="37"/>
  <c r="A65" i="37"/>
  <c r="A61" i="37"/>
  <c r="A66" i="37"/>
  <c r="A59" i="37"/>
  <c r="A60" i="37"/>
  <c r="A49" i="37"/>
  <c r="A50" i="37"/>
  <c r="A27" i="37"/>
  <c r="A88" i="37"/>
  <c r="A28" i="37"/>
  <c r="A89" i="37"/>
  <c r="A26" i="37"/>
  <c r="A76" i="37"/>
  <c r="A67" i="37"/>
  <c r="A77" i="37"/>
  <c r="A68" i="37"/>
  <c r="A46" i="37"/>
  <c r="A38" i="37"/>
  <c r="A39" i="37"/>
  <c r="A90" i="37"/>
  <c r="A91" i="37"/>
  <c r="A78" i="37"/>
  <c r="A69" i="37"/>
  <c r="A55" i="37"/>
  <c r="A70" i="37"/>
  <c r="A44" i="37"/>
  <c r="A45" i="37"/>
  <c r="A52" i="37"/>
  <c r="A53" i="37"/>
  <c r="A14" i="37"/>
  <c r="A18" i="37"/>
  <c r="A17" i="37"/>
  <c r="A62" i="37"/>
  <c r="A40" i="37"/>
  <c r="A63" i="37"/>
  <c r="A16" i="37"/>
  <c r="A73" i="37"/>
  <c r="A74" i="37"/>
  <c r="A19" i="37"/>
  <c r="A20" i="37"/>
  <c r="A7" i="37"/>
  <c r="A21" i="37"/>
  <c r="A54" i="37"/>
  <c r="A9" i="37"/>
  <c r="A25" i="37"/>
  <c r="A37" i="37"/>
  <c r="A22" i="37"/>
  <c r="A23" i="37"/>
  <c r="A24" i="37"/>
  <c r="A79" i="37"/>
  <c r="A80" i="37"/>
  <c r="A10" i="37"/>
  <c r="A29" i="37"/>
  <c r="A8" i="37"/>
  <c r="A11" i="37"/>
  <c r="A57" i="37"/>
  <c r="A58" i="37"/>
  <c r="A13" i="37"/>
  <c r="A12" i="37"/>
  <c r="A71" i="37"/>
  <c r="A72" i="37"/>
  <c r="A42" i="37"/>
  <c r="A43" i="37"/>
  <c r="A33" i="37"/>
  <c r="A34" i="37"/>
  <c r="A15" i="37"/>
  <c r="A83" i="37"/>
  <c r="A84" i="37"/>
  <c r="A86" i="37"/>
  <c r="A85" i="37"/>
  <c r="A81" i="37"/>
  <c r="A3" i="37"/>
  <c r="A82" i="37"/>
  <c r="A35" i="37"/>
  <c r="A64" i="37"/>
  <c r="A51" i="37"/>
  <c r="A47" i="37"/>
  <c r="A30" i="37"/>
  <c r="A36" i="37"/>
  <c r="A41" i="37"/>
  <c r="A31" i="37"/>
  <c r="A32" i="37"/>
  <c r="A2" i="37"/>
  <c r="A4" i="37"/>
  <c r="A87" i="37"/>
  <c r="A75" i="37"/>
  <c r="A48" i="37"/>
  <c r="J139" i="36" l="1"/>
  <c r="K139" i="36" s="1"/>
  <c r="J115" i="36"/>
  <c r="K115" i="36" s="1"/>
  <c r="J103" i="36"/>
  <c r="K103" i="36" s="1"/>
  <c r="J91" i="36"/>
  <c r="K91" i="36" s="1"/>
  <c r="J79" i="36"/>
  <c r="K79" i="36" s="1"/>
  <c r="J70" i="36"/>
  <c r="K70" i="36" s="1"/>
  <c r="J62" i="36"/>
  <c r="K62" i="36" s="1"/>
  <c r="J56" i="36"/>
  <c r="K56" i="36" s="1"/>
  <c r="J47" i="36"/>
  <c r="K47" i="36" s="1"/>
  <c r="J39" i="36"/>
  <c r="K39" i="36" s="1"/>
  <c r="K33" i="36"/>
  <c r="J27" i="36"/>
  <c r="K27" i="36" s="1"/>
  <c r="K21" i="36"/>
  <c r="K15" i="36"/>
</calcChain>
</file>

<file path=xl/sharedStrings.xml><?xml version="1.0" encoding="utf-8"?>
<sst xmlns="http://schemas.openxmlformats.org/spreadsheetml/2006/main" count="1983" uniqueCount="782">
  <si>
    <t>영화제목</t>
    <phoneticPr fontId="1" type="noConversion"/>
  </si>
  <si>
    <t>영어제목</t>
    <phoneticPr fontId="1" type="noConversion"/>
  </si>
  <si>
    <t>상영상태</t>
    <phoneticPr fontId="1" type="noConversion"/>
  </si>
  <si>
    <t>개봉일</t>
    <phoneticPr fontId="1" type="noConversion"/>
  </si>
  <si>
    <t>관람등급</t>
    <phoneticPr fontId="1" type="noConversion"/>
  </si>
  <si>
    <t>포스터</t>
    <phoneticPr fontId="1" type="noConversion"/>
  </si>
  <si>
    <t>상영시간</t>
    <phoneticPr fontId="1" type="noConversion"/>
  </si>
  <si>
    <t>줄거리</t>
    <phoneticPr fontId="1" type="noConversion"/>
  </si>
  <si>
    <t>대외비</t>
    <phoneticPr fontId="1" type="noConversion"/>
  </si>
  <si>
    <t>The Devil's Deal, 2020</t>
    <phoneticPr fontId="1" type="noConversion"/>
  </si>
  <si>
    <t>상영중</t>
    <phoneticPr fontId="1" type="noConversion"/>
  </si>
  <si>
    <t>2023.03.01</t>
    <phoneticPr fontId="1" type="noConversion"/>
  </si>
  <si>
    <t>15세 관람가</t>
    <phoneticPr fontId="1" type="noConversion"/>
  </si>
  <si>
    <t>사진1</t>
    <phoneticPr fontId="1" type="noConversion"/>
  </si>
  <si>
    <t>1992년 부산, 만년 국회의원 후보 해웅과 정치판의 숨은 실세 순태, 행동파 조폭 필도가 대한민국을 뒤흔들 비밀 문서를 손에 쥐고 판을 뒤집기 위한 치열한 쟁탈전을 벌이는 범죄드라마</t>
  </si>
  <si>
    <t>멍뭉이</t>
    <phoneticPr fontId="1" type="noConversion"/>
  </si>
  <si>
    <t>My Heart Puppy, 2022</t>
    <phoneticPr fontId="1" type="noConversion"/>
  </si>
  <si>
    <t>전체 관람가</t>
    <phoneticPr fontId="1" type="noConversion"/>
  </si>
  <si>
    <t>사진2</t>
    <phoneticPr fontId="1" type="noConversion"/>
  </si>
  <si>
    <t>"'루니'의 새 집사를 찾아라!"</t>
  </si>
  <si>
    <t>똑똑똑</t>
    <phoneticPr fontId="1" type="noConversion"/>
  </si>
  <si>
    <t>Knock at the Cabin, 2023</t>
    <phoneticPr fontId="1" type="noConversion"/>
  </si>
  <si>
    <t>개봉예정</t>
    <phoneticPr fontId="1" type="noConversion"/>
  </si>
  <si>
    <t>2023.03.08</t>
    <phoneticPr fontId="1" type="noConversion"/>
  </si>
  <si>
    <t>사진3</t>
  </si>
  <si>
    <t>사진3</t>
    <phoneticPr fontId="1" type="noConversion"/>
  </si>
  <si>
    <t>똑똑똑, 휴가를 즐기는 가족에게 찾아온 선택의 그림자</t>
  </si>
  <si>
    <t>영화ID</t>
    <phoneticPr fontId="1" type="noConversion"/>
  </si>
  <si>
    <t>MV-20230306-00001</t>
    <phoneticPr fontId="1" type="noConversion"/>
  </si>
  <si>
    <t>MV-20230306-00002</t>
  </si>
  <si>
    <t>MV-20230306-00003</t>
  </si>
  <si>
    <t>장르명</t>
    <phoneticPr fontId="1" type="noConversion"/>
  </si>
  <si>
    <t>범죄</t>
    <phoneticPr fontId="1" type="noConversion"/>
  </si>
  <si>
    <t>드라마</t>
    <phoneticPr fontId="1" type="noConversion"/>
  </si>
  <si>
    <t>미스터리</t>
    <phoneticPr fontId="1" type="noConversion"/>
  </si>
  <si>
    <t>스릴러</t>
    <phoneticPr fontId="1" type="noConversion"/>
  </si>
  <si>
    <t>장르ID</t>
    <phoneticPr fontId="1" type="noConversion"/>
  </si>
  <si>
    <t>프로필사진</t>
    <phoneticPr fontId="1" type="noConversion"/>
  </si>
  <si>
    <t>이름</t>
    <phoneticPr fontId="1" type="noConversion"/>
  </si>
  <si>
    <t>프로필사진1</t>
    <phoneticPr fontId="1" type="noConversion"/>
  </si>
  <si>
    <t>김주환</t>
    <phoneticPr fontId="1" type="noConversion"/>
  </si>
  <si>
    <t>프로필사진2</t>
    <phoneticPr fontId="1" type="noConversion"/>
  </si>
  <si>
    <t>이원태</t>
    <phoneticPr fontId="1" type="noConversion"/>
  </si>
  <si>
    <t>프로필사진3</t>
    <phoneticPr fontId="1" type="noConversion"/>
  </si>
  <si>
    <t>M. 나이트 샤말란</t>
    <phoneticPr fontId="1" type="noConversion"/>
  </si>
  <si>
    <t>영어이름</t>
    <phoneticPr fontId="1" type="noConversion"/>
  </si>
  <si>
    <t>M. Night Shyamalan</t>
    <phoneticPr fontId="1" type="noConversion"/>
  </si>
  <si>
    <t>NULL</t>
    <phoneticPr fontId="1" type="noConversion"/>
  </si>
  <si>
    <t>감독ID</t>
    <phoneticPr fontId="1" type="noConversion"/>
  </si>
  <si>
    <t>DR-20230306-0001</t>
    <phoneticPr fontId="1" type="noConversion"/>
  </si>
  <si>
    <t>DR-20230306-0002</t>
  </si>
  <si>
    <t>DR-20230306-0003</t>
  </si>
  <si>
    <t>주조연종류</t>
    <phoneticPr fontId="1" type="noConversion"/>
  </si>
  <si>
    <t>데이브 바티스타</t>
    <phoneticPr fontId="1" type="noConversion"/>
  </si>
  <si>
    <t>Dave Bautista</t>
    <phoneticPr fontId="1" type="noConversion"/>
  </si>
  <si>
    <t>루퍼트 그린트</t>
    <phoneticPr fontId="1" type="noConversion"/>
  </si>
  <si>
    <t>Rupert Grint</t>
    <phoneticPr fontId="1" type="noConversion"/>
  </si>
  <si>
    <t>주연</t>
    <phoneticPr fontId="1" type="noConversion"/>
  </si>
  <si>
    <t>배우ID</t>
    <phoneticPr fontId="1" type="noConversion"/>
  </si>
  <si>
    <t>AC-20230306-01</t>
    <phoneticPr fontId="1" type="noConversion"/>
  </si>
  <si>
    <t>담당역할명</t>
    <phoneticPr fontId="1" type="noConversion"/>
  </si>
  <si>
    <t>조진웅</t>
    <phoneticPr fontId="1" type="noConversion"/>
  </si>
  <si>
    <t>전해웅</t>
    <phoneticPr fontId="1" type="noConversion"/>
  </si>
  <si>
    <t>이성민</t>
    <phoneticPr fontId="1" type="noConversion"/>
  </si>
  <si>
    <t>권순태</t>
    <phoneticPr fontId="1" type="noConversion"/>
  </si>
  <si>
    <t>김무열</t>
    <phoneticPr fontId="1" type="noConversion"/>
  </si>
  <si>
    <t>김필도</t>
    <phoneticPr fontId="1" type="noConversion"/>
  </si>
  <si>
    <t>유연석</t>
    <phoneticPr fontId="1" type="noConversion"/>
  </si>
  <si>
    <t>차태현</t>
    <phoneticPr fontId="1" type="noConversion"/>
  </si>
  <si>
    <t>안연석</t>
    <phoneticPr fontId="1" type="noConversion"/>
  </si>
  <si>
    <t>사진4</t>
  </si>
  <si>
    <t>사진5</t>
  </si>
  <si>
    <t>사진6</t>
  </si>
  <si>
    <t>사진7</t>
  </si>
  <si>
    <t>AC-20230306-02</t>
  </si>
  <si>
    <t>AC-20230306-03</t>
  </si>
  <si>
    <t>AC-20230306-04</t>
  </si>
  <si>
    <t>AC-20230306-05</t>
  </si>
  <si>
    <t>AC-20230306-06</t>
  </si>
  <si>
    <t>AC-20230306-07</t>
  </si>
  <si>
    <t>본명</t>
    <phoneticPr fontId="1" type="noConversion"/>
  </si>
  <si>
    <t>최지영</t>
    <phoneticPr fontId="1" type="noConversion"/>
  </si>
  <si>
    <t>서강호</t>
    <phoneticPr fontId="1" type="noConversion"/>
  </si>
  <si>
    <t>PD-20230306-00001</t>
    <phoneticPr fontId="1" type="noConversion"/>
  </si>
  <si>
    <t>PD-20230306-00002</t>
  </si>
  <si>
    <t>프로듀서</t>
    <phoneticPr fontId="1" type="noConversion"/>
  </si>
  <si>
    <t>제작</t>
    <phoneticPr fontId="1" type="noConversion"/>
  </si>
  <si>
    <t>수입사ID</t>
    <phoneticPr fontId="1" type="noConversion"/>
  </si>
  <si>
    <t>수입사명</t>
    <phoneticPr fontId="1" type="noConversion"/>
  </si>
  <si>
    <t>㈜누리픽쳐스</t>
    <phoneticPr fontId="1" type="noConversion"/>
  </si>
  <si>
    <t>IP-20230306-00001</t>
    <phoneticPr fontId="1" type="noConversion"/>
  </si>
  <si>
    <t>IP-20230306-00002</t>
  </si>
  <si>
    <t>제작사ID</t>
    <phoneticPr fontId="1" type="noConversion"/>
  </si>
  <si>
    <t>제작사명</t>
    <phoneticPr fontId="1" type="noConversion"/>
  </si>
  <si>
    <t>PC-20230306-00001</t>
    <phoneticPr fontId="1" type="noConversion"/>
  </si>
  <si>
    <t>유니버설 픽쳐스</t>
    <phoneticPr fontId="1" type="noConversion"/>
  </si>
  <si>
    <t>㈜트윈필름</t>
    <phoneticPr fontId="1" type="noConversion"/>
  </si>
  <si>
    <t>㈜비에이엔터테인먼트</t>
    <phoneticPr fontId="1" type="noConversion"/>
  </si>
  <si>
    <t>㈜와이웍스엔터테인먼트</t>
    <phoneticPr fontId="1" type="noConversion"/>
  </si>
  <si>
    <t>㈜돈키호테엔터테인먼트</t>
    <phoneticPr fontId="1" type="noConversion"/>
  </si>
  <si>
    <t>PC-20230306-00002</t>
  </si>
  <si>
    <t>PC-20230306-00003</t>
  </si>
  <si>
    <t>PC-20230306-00004</t>
  </si>
  <si>
    <t>PC-20230306-00005</t>
  </si>
  <si>
    <t>배급사ID</t>
    <phoneticPr fontId="1" type="noConversion"/>
  </si>
  <si>
    <t>배급사명</t>
    <phoneticPr fontId="1" type="noConversion"/>
  </si>
  <si>
    <t>플러스엠 엔터테인먼트</t>
    <phoneticPr fontId="1" type="noConversion"/>
  </si>
  <si>
    <t>DT-20230306-00001</t>
    <phoneticPr fontId="1" type="noConversion"/>
  </si>
  <si>
    <t>㈜키다리스튜디오</t>
    <phoneticPr fontId="1" type="noConversion"/>
  </si>
  <si>
    <t>DT-20230306-00002</t>
  </si>
  <si>
    <t>DT-20230306-00003</t>
  </si>
  <si>
    <t>사진ID</t>
    <phoneticPr fontId="1" type="noConversion"/>
  </si>
  <si>
    <t>썸네일사진</t>
    <phoneticPr fontId="1" type="noConversion"/>
  </si>
  <si>
    <t>원본사진</t>
    <phoneticPr fontId="1" type="noConversion"/>
  </si>
  <si>
    <t>PS-20230306-00001</t>
    <phoneticPr fontId="1" type="noConversion"/>
  </si>
  <si>
    <t>썸네일사진1</t>
    <phoneticPr fontId="1" type="noConversion"/>
  </si>
  <si>
    <t>원본사진1</t>
    <phoneticPr fontId="1" type="noConversion"/>
  </si>
  <si>
    <t>PS-20230306-00002</t>
  </si>
  <si>
    <t>PS-20230306-00003</t>
  </si>
  <si>
    <t>PS-20230306-00004</t>
  </si>
  <si>
    <t>PS-20230306-00005</t>
  </si>
  <si>
    <t>썸네일사진2</t>
  </si>
  <si>
    <t>썸네일사진3</t>
  </si>
  <si>
    <t>썸네일사진4</t>
  </si>
  <si>
    <t>썸네일사진5</t>
  </si>
  <si>
    <t>원본사진2</t>
  </si>
  <si>
    <t>원본사진3</t>
  </si>
  <si>
    <t>원본사진4</t>
  </si>
  <si>
    <t>원본사진5</t>
  </si>
  <si>
    <t>MV-20230306-00002</t>
    <phoneticPr fontId="1" type="noConversion"/>
  </si>
  <si>
    <t>PS-20230306-00006</t>
  </si>
  <si>
    <t>PS-20230306-00007</t>
  </si>
  <si>
    <t>PS-20230306-00008</t>
  </si>
  <si>
    <t>PS-20230306-00009</t>
  </si>
  <si>
    <t>PS-20230306-00010</t>
  </si>
  <si>
    <t>PS-20230306-00011</t>
  </si>
  <si>
    <t>PS-20230306-00012</t>
  </si>
  <si>
    <t>PS-20230306-00013</t>
  </si>
  <si>
    <t>PS-20230306-00014</t>
  </si>
  <si>
    <t>PS-20230306-00015</t>
  </si>
  <si>
    <t>MV-20230306-00003</t>
    <phoneticPr fontId="1" type="noConversion"/>
  </si>
  <si>
    <t>PP-20230306-00001</t>
    <phoneticPr fontId="1" type="noConversion"/>
  </si>
  <si>
    <t>PP-20230306-00002</t>
  </si>
  <si>
    <t>PP-20230306-00003</t>
  </si>
  <si>
    <t>PP-20230306-00004</t>
  </si>
  <si>
    <t>PP-20230306-00005</t>
  </si>
  <si>
    <t>PP-20230306-00006</t>
  </si>
  <si>
    <t>PP-20230306-00007</t>
  </si>
  <si>
    <t>PP-20230306-00008</t>
  </si>
  <si>
    <t>PP-20230306-00009</t>
  </si>
  <si>
    <t>PP-20230306-00010</t>
  </si>
  <si>
    <t>PP-20230306-00011</t>
  </si>
  <si>
    <t>PP-20230306-00012</t>
  </si>
  <si>
    <t>PP-20230306-00013</t>
  </si>
  <si>
    <t>PP-20230306-00014</t>
  </si>
  <si>
    <t>PP-20230306-00015</t>
  </si>
  <si>
    <t>MV-20230306-00004</t>
  </si>
  <si>
    <t>MV-20230306-00005</t>
  </si>
  <si>
    <t>MV-20230306-00006</t>
  </si>
  <si>
    <t>MV-20230306-00007</t>
  </si>
  <si>
    <t>PR-20230306-00001</t>
    <phoneticPr fontId="1" type="noConversion"/>
  </si>
  <si>
    <t>PR-20230306-00002</t>
  </si>
  <si>
    <t>PR-20230306-00003</t>
  </si>
  <si>
    <t>PR-20230306-00004</t>
  </si>
  <si>
    <t>PR-20230306-00005</t>
  </si>
  <si>
    <t>PR-20230306-00006</t>
  </si>
  <si>
    <t>PR-20230306-00007</t>
  </si>
  <si>
    <t>PR-20230306-00008</t>
  </si>
  <si>
    <t>PR-20230306-00009</t>
  </si>
  <si>
    <t>PR-20230306-00010</t>
  </si>
  <si>
    <t>PR-20230306-00011</t>
  </si>
  <si>
    <t>PR-20230306-00012</t>
  </si>
  <si>
    <t>PR-20230306-00013</t>
  </si>
  <si>
    <t>PR-20230306-00014</t>
  </si>
  <si>
    <t>PR-20230306-00015</t>
  </si>
  <si>
    <t>동영상ID</t>
    <phoneticPr fontId="1" type="noConversion"/>
  </si>
  <si>
    <t>동영상제목</t>
    <phoneticPr fontId="1" type="noConversion"/>
  </si>
  <si>
    <t>썸네일</t>
    <phoneticPr fontId="1" type="noConversion"/>
  </si>
  <si>
    <t>동영상재생수</t>
    <phoneticPr fontId="1" type="noConversion"/>
  </si>
  <si>
    <t>동영상주소</t>
    <phoneticPr fontId="1" type="noConversion"/>
  </si>
  <si>
    <t>등록날짜</t>
    <phoneticPr fontId="1" type="noConversion"/>
  </si>
  <si>
    <t>VD-20230306-00001</t>
    <phoneticPr fontId="1" type="noConversion"/>
  </si>
  <si>
    <t>VD-20230306-00002</t>
  </si>
  <si>
    <t>VD-20230306-00003</t>
  </si>
  <si>
    <t>VD-20230306-00004</t>
  </si>
  <si>
    <t>VD-20230306-00005</t>
  </si>
  <si>
    <t>리뷰 예고편</t>
    <phoneticPr fontId="1" type="noConversion"/>
  </si>
  <si>
    <t>메인 예고편</t>
    <phoneticPr fontId="1" type="noConversion"/>
  </si>
  <si>
    <t>티저 예고편</t>
    <phoneticPr fontId="1" type="noConversion"/>
  </si>
  <si>
    <t>특급 유출 대외비 영상</t>
    <phoneticPr fontId="1" type="noConversion"/>
  </si>
  <si>
    <t>2023.02.27</t>
    <phoneticPr fontId="1" type="noConversion"/>
  </si>
  <si>
    <t>2023.02.08</t>
    <phoneticPr fontId="1" type="noConversion"/>
  </si>
  <si>
    <t>2023.02.01</t>
    <phoneticPr fontId="1" type="noConversion"/>
  </si>
  <si>
    <t>2023.01.27</t>
    <phoneticPr fontId="1" type="noConversion"/>
  </si>
  <si>
    <t>VM-20230306-00001</t>
    <phoneticPr fontId="1" type="noConversion"/>
  </si>
  <si>
    <t>마스터 캐릭터 영상</t>
    <phoneticPr fontId="1" type="noConversion"/>
  </si>
  <si>
    <t>리드미컬 제작기 영상</t>
    <phoneticPr fontId="1" type="noConversion"/>
  </si>
  <si>
    <t>2023.02.23</t>
    <phoneticPr fontId="1" type="noConversion"/>
  </si>
  <si>
    <t>2차 예고편</t>
    <phoneticPr fontId="1" type="noConversion"/>
  </si>
  <si>
    <t>1차 예고편</t>
    <phoneticPr fontId="1" type="noConversion"/>
  </si>
  <si>
    <t>2023.02.09</t>
    <phoneticPr fontId="1" type="noConversion"/>
  </si>
  <si>
    <t>2023.01.26</t>
    <phoneticPr fontId="1" type="noConversion"/>
  </si>
  <si>
    <t>동영상 주소</t>
    <phoneticPr fontId="1" type="noConversion"/>
  </si>
  <si>
    <t>썸네일 주소</t>
    <phoneticPr fontId="1" type="noConversion"/>
  </si>
  <si>
    <t>V-DOG 영상</t>
    <phoneticPr fontId="1" type="noConversion"/>
  </si>
  <si>
    <t>제작기 영상</t>
    <phoneticPr fontId="1" type="noConversion"/>
  </si>
  <si>
    <t>2023.03.02</t>
    <phoneticPr fontId="1" type="noConversion"/>
  </si>
  <si>
    <t>인류의 멸망 vs 가족의 희생 당신의 선택은?</t>
  </si>
  <si>
    <t>낯선 방문자들로 인해 부서지는 평화로운 순간</t>
    <phoneticPr fontId="1" type="noConversion"/>
  </si>
  <si>
    <t>2023.02.16</t>
    <phoneticPr fontId="1" type="noConversion"/>
  </si>
  <si>
    <t>VD-20230306-00006</t>
  </si>
  <si>
    <t>VD-20230306-00007</t>
  </si>
  <si>
    <t>VD-20230306-00008</t>
  </si>
  <si>
    <t>VD-20230306-00009</t>
  </si>
  <si>
    <t>VM-20230306-00002</t>
  </si>
  <si>
    <t>VM-20230306-00003</t>
  </si>
  <si>
    <t>VM-20230306-00004</t>
  </si>
  <si>
    <t>명대사ID</t>
    <phoneticPr fontId="1" type="noConversion"/>
  </si>
  <si>
    <t>명대사</t>
    <phoneticPr fontId="1" type="noConversion"/>
  </si>
  <si>
    <t>설명</t>
    <phoneticPr fontId="1" type="noConversion"/>
  </si>
  <si>
    <t>등록자명</t>
    <phoneticPr fontId="1" type="noConversion"/>
  </si>
  <si>
    <t>추천수</t>
    <phoneticPr fontId="1" type="noConversion"/>
  </si>
  <si>
    <t>FL-20230306-00001</t>
    <phoneticPr fontId="1" type="noConversion"/>
  </si>
  <si>
    <t>예수님입니다, 부활 하셨거든</t>
    <phoneticPr fontId="1" type="noConversion"/>
  </si>
  <si>
    <t>yoog</t>
    <phoneticPr fontId="1" type="noConversion"/>
  </si>
  <si>
    <t>원래 세상은 더럽고 인생은 서럽다.</t>
    <phoneticPr fontId="1" type="noConversion"/>
  </si>
  <si>
    <t>miss</t>
    <phoneticPr fontId="1" type="noConversion"/>
  </si>
  <si>
    <t>나는 꿈만큼은 팔고 싶지 않아 그것마저 팔면 나는 없어져 아무것도 아닌게 돼</t>
    <phoneticPr fontId="1" type="noConversion"/>
  </si>
  <si>
    <t>반려견은 집에 놓는 소품이 아닙니다</t>
  </si>
  <si>
    <t>2023.03.04</t>
    <phoneticPr fontId="1" type="noConversion"/>
  </si>
  <si>
    <t>FL-20230306-00002</t>
  </si>
  <si>
    <t>FL-20230306-00003</t>
  </si>
  <si>
    <t>FL-20230306-00004</t>
  </si>
  <si>
    <t>국가ID</t>
    <phoneticPr fontId="1" type="noConversion"/>
  </si>
  <si>
    <t>국가명</t>
    <phoneticPr fontId="1" type="noConversion"/>
  </si>
  <si>
    <t>대한민국</t>
    <phoneticPr fontId="1" type="noConversion"/>
  </si>
  <si>
    <t>일본</t>
    <phoneticPr fontId="1" type="noConversion"/>
  </si>
  <si>
    <t>미국</t>
    <phoneticPr fontId="1" type="noConversion"/>
  </si>
  <si>
    <t>코드ID</t>
    <phoneticPr fontId="1" type="noConversion"/>
  </si>
  <si>
    <t>코드명</t>
    <phoneticPr fontId="1" type="noConversion"/>
  </si>
  <si>
    <t>상위코드ID</t>
    <phoneticPr fontId="1" type="noConversion"/>
  </si>
  <si>
    <t>001</t>
    <phoneticPr fontId="1" type="noConversion"/>
  </si>
  <si>
    <t>001_01</t>
    <phoneticPr fontId="1" type="noConversion"/>
  </si>
  <si>
    <t>001_02</t>
    <phoneticPr fontId="1" type="noConversion"/>
  </si>
  <si>
    <t>002</t>
    <phoneticPr fontId="1" type="noConversion"/>
  </si>
  <si>
    <t>002_01</t>
    <phoneticPr fontId="1" type="noConversion"/>
  </si>
  <si>
    <t>7세 관람가</t>
    <phoneticPr fontId="1" type="noConversion"/>
  </si>
  <si>
    <t>12세 관람가</t>
    <phoneticPr fontId="1" type="noConversion"/>
  </si>
  <si>
    <t>19세 관람가</t>
    <phoneticPr fontId="1" type="noConversion"/>
  </si>
  <si>
    <t>002_02</t>
  </si>
  <si>
    <t>002_03</t>
  </si>
  <si>
    <t>002_04</t>
  </si>
  <si>
    <t>002_05</t>
  </si>
  <si>
    <t>PT-20230306-00001</t>
    <phoneticPr fontId="1" type="noConversion"/>
  </si>
  <si>
    <t>PT-20230306-00002</t>
  </si>
  <si>
    <t>PT-20230306-00003</t>
  </si>
  <si>
    <t>PT-20230306-00004</t>
  </si>
  <si>
    <t>PT-20230306-00005</t>
  </si>
  <si>
    <t>PT-20230306-00006</t>
  </si>
  <si>
    <t>PT-20230306-00007</t>
  </si>
  <si>
    <t>PT-20230306-00008</t>
  </si>
  <si>
    <t>PT-20230306-00009</t>
  </si>
  <si>
    <t>PT-20230306-00010</t>
  </si>
  <si>
    <t>PT-20230306-00011</t>
  </si>
  <si>
    <t>PT-20230306-00012</t>
  </si>
  <si>
    <t>PT-20230306-00013</t>
  </si>
  <si>
    <t>PT-20230306-00014</t>
  </si>
  <si>
    <t>PT-20230306-00015</t>
  </si>
  <si>
    <t>PT-20230306-00016</t>
  </si>
  <si>
    <t>PT-20230306-00017</t>
  </si>
  <si>
    <t>PT-20230306-00018</t>
  </si>
  <si>
    <t>PT-20230306-00019</t>
  </si>
  <si>
    <t>PT-20230306-00020</t>
  </si>
  <si>
    <t>PT-20230306-00021</t>
  </si>
  <si>
    <t>PT-20230306-00022</t>
  </si>
  <si>
    <t>PT-20230306-00023</t>
  </si>
  <si>
    <t>PT-20230306-00024</t>
  </si>
  <si>
    <t>PT-20230306-00025</t>
  </si>
  <si>
    <t>PT-20230306-00026</t>
  </si>
  <si>
    <t>PT-20230306-00027</t>
  </si>
  <si>
    <t>PT-20230306-00028</t>
  </si>
  <si>
    <t>PT-20230306-00029</t>
  </si>
  <si>
    <t>PT-20230306-00030</t>
  </si>
  <si>
    <t>PT-20230306-00031</t>
  </si>
  <si>
    <t>PT-20230306-00032</t>
  </si>
  <si>
    <t>PT-20230306-00033</t>
  </si>
  <si>
    <t>PT-20230306-00034</t>
  </si>
  <si>
    <t>PT-20230306-00035</t>
  </si>
  <si>
    <t>PT-20230306-00036</t>
  </si>
  <si>
    <t>PT-20230306-00037</t>
  </si>
  <si>
    <t>PT-20230306-00038</t>
  </si>
  <si>
    <t>PT-20230306-00039</t>
  </si>
  <si>
    <t>PT-20230306-00040</t>
  </si>
  <si>
    <t>PT-20230306-00041</t>
  </si>
  <si>
    <t>PT-20230306-00042</t>
  </si>
  <si>
    <t>PT-20230306-00043</t>
  </si>
  <si>
    <t>PT-20230306-00044</t>
  </si>
  <si>
    <t>PT-20230306-00045</t>
  </si>
  <si>
    <t>003</t>
    <phoneticPr fontId="1" type="noConversion"/>
  </si>
  <si>
    <t>003_01</t>
    <phoneticPr fontId="1" type="noConversion"/>
  </si>
  <si>
    <t>003_02</t>
  </si>
  <si>
    <t>003_03</t>
  </si>
  <si>
    <t>스틸컷</t>
    <phoneticPr fontId="1" type="noConversion"/>
  </si>
  <si>
    <t>프로모션</t>
    <phoneticPr fontId="1" type="noConversion"/>
  </si>
  <si>
    <t>003_03</t>
    <phoneticPr fontId="1" type="noConversion"/>
  </si>
  <si>
    <t>003_02</t>
    <phoneticPr fontId="1" type="noConversion"/>
  </si>
  <si>
    <t>004</t>
    <phoneticPr fontId="1" type="noConversion"/>
  </si>
  <si>
    <t>예고편</t>
    <phoneticPr fontId="1" type="noConversion"/>
  </si>
  <si>
    <t>메이킹</t>
    <phoneticPr fontId="1" type="noConversion"/>
  </si>
  <si>
    <t>뮤직비디오</t>
    <phoneticPr fontId="1" type="noConversion"/>
  </si>
  <si>
    <t>인터뷰</t>
    <phoneticPr fontId="1" type="noConversion"/>
  </si>
  <si>
    <t>004_03</t>
  </si>
  <si>
    <t>004_01</t>
    <phoneticPr fontId="1" type="noConversion"/>
  </si>
  <si>
    <t>004_03</t>
    <phoneticPr fontId="1" type="noConversion"/>
  </si>
  <si>
    <t>VD-20230306-00010</t>
  </si>
  <si>
    <t>VD-20230306-00011</t>
  </si>
  <si>
    <t>VD-20230306-00012</t>
  </si>
  <si>
    <t>VD-20230306-00013</t>
  </si>
  <si>
    <t>회사ID</t>
    <phoneticPr fontId="1" type="noConversion"/>
  </si>
  <si>
    <t>회사명</t>
    <phoneticPr fontId="1" type="noConversion"/>
  </si>
  <si>
    <t>CO-20230306-00001</t>
    <phoneticPr fontId="1" type="noConversion"/>
  </si>
  <si>
    <t>CO-20230306-00002</t>
  </si>
  <si>
    <t>CO-20230306-00003</t>
  </si>
  <si>
    <t>CO-20230306-00004</t>
  </si>
  <si>
    <t>CO-20230306-00005</t>
  </si>
  <si>
    <t>CO-20230306-00006</t>
  </si>
  <si>
    <t>CO-20230306-00007</t>
  </si>
  <si>
    <t>CO-20230306-00008</t>
  </si>
  <si>
    <t>PD-20230306-00003</t>
  </si>
  <si>
    <t>PD-20230306-00004</t>
  </si>
  <si>
    <t>PD-20230306-00005</t>
  </si>
  <si>
    <t>PD-20230306-00006</t>
  </si>
  <si>
    <t>PD-20230306-00007</t>
  </si>
  <si>
    <t>PD-20230306-00008</t>
  </si>
  <si>
    <t>PD-20230306-00009</t>
  </si>
  <si>
    <t>PD-20230306-00010</t>
  </si>
  <si>
    <t>PD-20230306-00011</t>
  </si>
  <si>
    <t>PD-20230306-00012</t>
  </si>
  <si>
    <t>영화인ID</t>
    <phoneticPr fontId="1" type="noConversion"/>
  </si>
  <si>
    <t>감독</t>
    <phoneticPr fontId="1" type="noConversion"/>
  </si>
  <si>
    <t>005</t>
    <phoneticPr fontId="1" type="noConversion"/>
  </si>
  <si>
    <t>역할</t>
    <phoneticPr fontId="1" type="noConversion"/>
  </si>
  <si>
    <t>005_01</t>
    <phoneticPr fontId="1" type="noConversion"/>
  </si>
  <si>
    <t>조연</t>
    <phoneticPr fontId="1" type="noConversion"/>
  </si>
  <si>
    <t>004_02</t>
  </si>
  <si>
    <t>004_04</t>
  </si>
  <si>
    <t>005_02</t>
  </si>
  <si>
    <t>005_03</t>
  </si>
  <si>
    <t>005_04</t>
  </si>
  <si>
    <t>005_05</t>
  </si>
  <si>
    <t>제작참여ID</t>
    <phoneticPr fontId="1" type="noConversion"/>
  </si>
  <si>
    <t>MP-20230306-00001</t>
    <phoneticPr fontId="1" type="noConversion"/>
  </si>
  <si>
    <t>MP-20230306-00002</t>
  </si>
  <si>
    <t>MP-20230306-00003</t>
  </si>
  <si>
    <t>MP-20230306-00004</t>
  </si>
  <si>
    <t>MP-20230306-00005</t>
  </si>
  <si>
    <t>MP-20230306-00006</t>
  </si>
  <si>
    <t>MP-20230306-00007</t>
  </si>
  <si>
    <t>MP-20230306-00008</t>
  </si>
  <si>
    <t>MP-20230306-00009</t>
  </si>
  <si>
    <t>MP-20230306-00010</t>
  </si>
  <si>
    <t>MP-20230306-00011</t>
  </si>
  <si>
    <t>MP-20230306-00012</t>
  </si>
  <si>
    <t>005_03</t>
    <phoneticPr fontId="1" type="noConversion"/>
  </si>
  <si>
    <t>005_02</t>
    <phoneticPr fontId="1" type="noConversion"/>
  </si>
  <si>
    <t>005_04</t>
    <phoneticPr fontId="1" type="noConversion"/>
  </si>
  <si>
    <t>수입</t>
    <phoneticPr fontId="1" type="noConversion"/>
  </si>
  <si>
    <t>배급</t>
    <phoneticPr fontId="1" type="noConversion"/>
  </si>
  <si>
    <t>제작참여회사ID</t>
    <phoneticPr fontId="1" type="noConversion"/>
  </si>
  <si>
    <t>MC-20230306-00001</t>
    <phoneticPr fontId="1" type="noConversion"/>
  </si>
  <si>
    <t>MC-20230306-00002</t>
  </si>
  <si>
    <t>MC-20230306-00003</t>
  </si>
  <si>
    <t>MC-20230306-00004</t>
  </si>
  <si>
    <t>MC-20230306-00005</t>
  </si>
  <si>
    <t>MC-20230306-00006</t>
  </si>
  <si>
    <t>MC-20230306-00007</t>
  </si>
  <si>
    <t>MC-20230306-00008</t>
  </si>
  <si>
    <t>006</t>
    <phoneticPr fontId="1" type="noConversion"/>
  </si>
  <si>
    <t>006_1</t>
    <phoneticPr fontId="1" type="noConversion"/>
  </si>
  <si>
    <t>006_2</t>
  </si>
  <si>
    <t>006_3</t>
  </si>
  <si>
    <t>유통</t>
    <phoneticPr fontId="1" type="noConversion"/>
  </si>
  <si>
    <t>006_01</t>
    <phoneticPr fontId="1" type="noConversion"/>
  </si>
  <si>
    <t>006_02</t>
    <phoneticPr fontId="1" type="noConversion"/>
  </si>
  <si>
    <t>006_03</t>
    <phoneticPr fontId="1" type="noConversion"/>
  </si>
  <si>
    <t>동영상종류</t>
    <phoneticPr fontId="1" type="noConversion"/>
  </si>
  <si>
    <t>댓글ID</t>
    <phoneticPr fontId="1" type="noConversion"/>
  </si>
  <si>
    <t>댓글내용</t>
    <phoneticPr fontId="1" type="noConversion"/>
  </si>
  <si>
    <t>댓글작성자</t>
    <phoneticPr fontId="1" type="noConversion"/>
  </si>
  <si>
    <t>좋아요수</t>
    <phoneticPr fontId="1" type="noConversion"/>
  </si>
  <si>
    <t>싫어요수</t>
    <phoneticPr fontId="1" type="noConversion"/>
  </si>
  <si>
    <t>상위댓글ID</t>
    <phoneticPr fontId="1" type="noConversion"/>
  </si>
  <si>
    <t>VR-20230306-00001</t>
    <phoneticPr fontId="1" type="noConversion"/>
  </si>
  <si>
    <t>cok</t>
    <phoneticPr fontId="1" type="noConversion"/>
  </si>
  <si>
    <t>브라더주니</t>
    <phoneticPr fontId="1" type="noConversion"/>
  </si>
  <si>
    <t>2023.02.22 03:17</t>
    <phoneticPr fontId="1" type="noConversion"/>
  </si>
  <si>
    <t>2023.01.19 19:25</t>
    <phoneticPr fontId="1" type="noConversion"/>
  </si>
  <si>
    <t>식상,,,,</t>
    <phoneticPr fontId="1" type="noConversion"/>
  </si>
  <si>
    <t>ㅋㅋㅋㅋㅋ 대외비라고 하는데 누군지 다 알듯</t>
  </si>
  <si>
    <t>VR-20230306-00002</t>
  </si>
  <si>
    <t>사진종류</t>
    <phoneticPr fontId="1" type="noConversion"/>
  </si>
  <si>
    <t>평점ID</t>
    <phoneticPr fontId="1" type="noConversion"/>
  </si>
  <si>
    <t>평점</t>
    <phoneticPr fontId="1" type="noConversion"/>
  </si>
  <si>
    <t>평점작성자</t>
    <phoneticPr fontId="1" type="noConversion"/>
  </si>
  <si>
    <t>이거 본 걸 비밀로 해야돼서 대외비임</t>
  </si>
  <si>
    <t>왜 개봉일날 봤는지 후회가 됩니다. 기다렸다가 평점 볼걸..ㅎㅎ</t>
  </si>
  <si>
    <t>골격근량 50kg 남성입니다.30번 울었습니다.</t>
  </si>
  <si>
    <t>요즘 보기힘든 무해하고 유쾌한 한국영화 ㅠㅠ 멍뭉이들 너무 귀여운거 유죄</t>
  </si>
  <si>
    <t>kkkkk</t>
    <phoneticPr fontId="1" type="noConversion"/>
  </si>
  <si>
    <t>amyj</t>
    <phoneticPr fontId="1" type="noConversion"/>
  </si>
  <si>
    <t>궁금소년</t>
    <phoneticPr fontId="1" type="noConversion"/>
  </si>
  <si>
    <t>영</t>
    <phoneticPr fontId="1" type="noConversion"/>
  </si>
  <si>
    <t>2023.01.29 09:25</t>
    <phoneticPr fontId="1" type="noConversion"/>
  </si>
  <si>
    <t>2023.03.01 17:12</t>
    <phoneticPr fontId="1" type="noConversion"/>
  </si>
  <si>
    <t>2023.03.01 14:48</t>
    <phoneticPr fontId="1" type="noConversion"/>
  </si>
  <si>
    <t>MR-20230306-00001</t>
    <phoneticPr fontId="1" type="noConversion"/>
  </si>
  <si>
    <t>MR-20230306-00002</t>
  </si>
  <si>
    <t>MR-20230306-00003</t>
  </si>
  <si>
    <t>MR-20230306-00004</t>
  </si>
  <si>
    <t>컬럼명</t>
    <phoneticPr fontId="1" type="noConversion"/>
  </si>
  <si>
    <t>컬럼순서</t>
    <phoneticPr fontId="1" type="noConversion"/>
  </si>
  <si>
    <t>PK 여부</t>
    <phoneticPr fontId="1" type="noConversion"/>
  </si>
  <si>
    <t>NULL 허용여부</t>
    <phoneticPr fontId="1" type="noConversion"/>
  </si>
  <si>
    <t>컬럼 타입</t>
    <phoneticPr fontId="1" type="noConversion"/>
  </si>
  <si>
    <t>기본 값</t>
    <phoneticPr fontId="1" type="noConversion"/>
  </si>
  <si>
    <t>COMMENT</t>
    <phoneticPr fontId="1" type="noConversion"/>
  </si>
  <si>
    <t>논리명</t>
    <phoneticPr fontId="1" type="noConversion"/>
  </si>
  <si>
    <t>물리명</t>
    <phoneticPr fontId="1" type="noConversion"/>
  </si>
  <si>
    <t>영화</t>
    <phoneticPr fontId="1" type="noConversion"/>
  </si>
  <si>
    <t>국가</t>
    <phoneticPr fontId="1" type="noConversion"/>
  </si>
  <si>
    <t>제작지</t>
    <phoneticPr fontId="1" type="noConversion"/>
  </si>
  <si>
    <t>장르</t>
    <phoneticPr fontId="1" type="noConversion"/>
  </si>
  <si>
    <t>영화인</t>
    <phoneticPr fontId="1" type="noConversion"/>
  </si>
  <si>
    <t>제작참여인</t>
    <phoneticPr fontId="1" type="noConversion"/>
  </si>
  <si>
    <t>회사</t>
    <phoneticPr fontId="1" type="noConversion"/>
  </si>
  <si>
    <t>제작참여회사</t>
    <phoneticPr fontId="1" type="noConversion"/>
  </si>
  <si>
    <t>동영상</t>
    <phoneticPr fontId="1" type="noConversion"/>
  </si>
  <si>
    <t>공통코드</t>
    <phoneticPr fontId="1" type="noConversion"/>
  </si>
  <si>
    <t>Y</t>
    <phoneticPr fontId="1" type="noConversion"/>
  </si>
  <si>
    <t>MV-연월일-다섯자리수</t>
    <phoneticPr fontId="1" type="noConversion"/>
  </si>
  <si>
    <t>공통코드 참조</t>
    <phoneticPr fontId="1" type="noConversion"/>
  </si>
  <si>
    <t>PD-연월일-다섯자리수</t>
    <phoneticPr fontId="1" type="noConversion"/>
  </si>
  <si>
    <t>MP-연월일-다섯자리수</t>
    <phoneticPr fontId="1" type="noConversion"/>
  </si>
  <si>
    <t>CO-연월일-다섯자리수</t>
    <phoneticPr fontId="1" type="noConversion"/>
  </si>
  <si>
    <t>MC-연월일-다섯자리수</t>
    <phoneticPr fontId="1" type="noConversion"/>
  </si>
  <si>
    <t>PT-연월일-다섯자리수</t>
    <phoneticPr fontId="1" type="noConversion"/>
  </si>
  <si>
    <t>VD-연월일-다섯자리수</t>
    <phoneticPr fontId="1" type="noConversion"/>
  </si>
  <si>
    <t>FL-연월일-다섯자리수</t>
    <phoneticPr fontId="1" type="noConversion"/>
  </si>
  <si>
    <t>VR-연월일-다섯자리수</t>
    <phoneticPr fontId="1" type="noConversion"/>
  </si>
  <si>
    <t>PR-연월일-다섯자리수</t>
    <phoneticPr fontId="1" type="noConversion"/>
  </si>
  <si>
    <t>MR-연월일-다섯자리수</t>
    <phoneticPr fontId="1" type="noConversion"/>
  </si>
  <si>
    <t>숫자</t>
    <phoneticPr fontId="1" type="noConversion"/>
  </si>
  <si>
    <t>순번</t>
    <phoneticPr fontId="1" type="noConversion"/>
  </si>
  <si>
    <t>한글명</t>
    <phoneticPr fontId="1" type="noConversion"/>
  </si>
  <si>
    <t>영어명</t>
    <phoneticPr fontId="1" type="noConversion"/>
  </si>
  <si>
    <t>단축영어</t>
    <phoneticPr fontId="1" type="noConversion"/>
  </si>
  <si>
    <t>상영</t>
    <phoneticPr fontId="1" type="noConversion"/>
  </si>
  <si>
    <t>시간</t>
    <phoneticPr fontId="1" type="noConversion"/>
  </si>
  <si>
    <t>MOVIE</t>
    <phoneticPr fontId="1" type="noConversion"/>
  </si>
  <si>
    <t>SCREEN</t>
    <phoneticPr fontId="1" type="noConversion"/>
  </si>
  <si>
    <t>STATE</t>
    <phoneticPr fontId="1" type="noConversion"/>
  </si>
  <si>
    <t>TIME</t>
    <phoneticPr fontId="1" type="noConversion"/>
  </si>
  <si>
    <t>ENGLISH TITLE</t>
    <phoneticPr fontId="1" type="noConversion"/>
  </si>
  <si>
    <t>MOVIE TITLE</t>
    <phoneticPr fontId="1" type="noConversion"/>
  </si>
  <si>
    <t>OPENING DATE</t>
    <phoneticPr fontId="1" type="noConversion"/>
  </si>
  <si>
    <t>GRADE</t>
    <phoneticPr fontId="1" type="noConversion"/>
  </si>
  <si>
    <t>POSTER</t>
    <phoneticPr fontId="1" type="noConversion"/>
  </si>
  <si>
    <t>SUMMARY</t>
    <phoneticPr fontId="1" type="noConversion"/>
  </si>
  <si>
    <t>제목</t>
    <phoneticPr fontId="1" type="noConversion"/>
  </si>
  <si>
    <t>TITLE</t>
    <phoneticPr fontId="1" type="noConversion"/>
  </si>
  <si>
    <t>MV</t>
    <phoneticPr fontId="1" type="noConversion"/>
  </si>
  <si>
    <t>TTL</t>
    <phoneticPr fontId="1" type="noConversion"/>
  </si>
  <si>
    <t>ENG TTL</t>
    <phoneticPr fontId="1" type="noConversion"/>
  </si>
  <si>
    <t>MV TTL</t>
    <phoneticPr fontId="1" type="noConversion"/>
  </si>
  <si>
    <t>SCRN</t>
    <phoneticPr fontId="1" type="noConversion"/>
  </si>
  <si>
    <t>상태</t>
    <phoneticPr fontId="1" type="noConversion"/>
  </si>
  <si>
    <t>STT</t>
    <phoneticPr fontId="1" type="noConversion"/>
  </si>
  <si>
    <t>TM</t>
    <phoneticPr fontId="1" type="noConversion"/>
  </si>
  <si>
    <t>SCREEN STATE</t>
    <phoneticPr fontId="1" type="noConversion"/>
  </si>
  <si>
    <t>SCREEN TIME</t>
    <phoneticPr fontId="1" type="noConversion"/>
  </si>
  <si>
    <t>SCRN STT</t>
    <phoneticPr fontId="1" type="noConversion"/>
  </si>
  <si>
    <t>SCRN TM</t>
    <phoneticPr fontId="1" type="noConversion"/>
  </si>
  <si>
    <t>OPNG DT</t>
    <phoneticPr fontId="1" type="noConversion"/>
  </si>
  <si>
    <t>GRD</t>
    <phoneticPr fontId="1" type="noConversion"/>
  </si>
  <si>
    <t>PSTR</t>
    <phoneticPr fontId="1" type="noConversion"/>
  </si>
  <si>
    <t>SMR</t>
    <phoneticPr fontId="1" type="noConversion"/>
  </si>
  <si>
    <t>MV_ID</t>
    <phoneticPr fontId="1" type="noConversion"/>
  </si>
  <si>
    <t>MV_TTL</t>
    <phoneticPr fontId="1" type="noConversion"/>
  </si>
  <si>
    <t>ENG_TTL</t>
    <phoneticPr fontId="1" type="noConversion"/>
  </si>
  <si>
    <t>OPNG_DT</t>
    <phoneticPr fontId="1" type="noConversion"/>
  </si>
  <si>
    <t>GRD</t>
    <phoneticPr fontId="1" type="noConversion"/>
  </si>
  <si>
    <t>PSTR</t>
    <phoneticPr fontId="1" type="noConversion"/>
  </si>
  <si>
    <t>SMR</t>
    <phoneticPr fontId="1" type="noConversion"/>
  </si>
  <si>
    <t>NATION</t>
    <phoneticPr fontId="1" type="noConversion"/>
  </si>
  <si>
    <t>NAME</t>
    <phoneticPr fontId="1" type="noConversion"/>
  </si>
  <si>
    <t>NATION NAME</t>
    <phoneticPr fontId="1" type="noConversion"/>
  </si>
  <si>
    <t>NTN</t>
    <phoneticPr fontId="1" type="noConversion"/>
  </si>
  <si>
    <t>NM</t>
    <phoneticPr fontId="1" type="noConversion"/>
  </si>
  <si>
    <t>NTN NM</t>
    <phoneticPr fontId="1" type="noConversion"/>
  </si>
  <si>
    <t>NTN_ID</t>
    <phoneticPr fontId="1" type="noConversion"/>
  </si>
  <si>
    <t>NTN_NM</t>
    <phoneticPr fontId="1" type="noConversion"/>
  </si>
  <si>
    <t>GENRE</t>
    <phoneticPr fontId="1" type="noConversion"/>
  </si>
  <si>
    <t>국가(NTN)</t>
    <phoneticPr fontId="1" type="noConversion"/>
  </si>
  <si>
    <t>영화(MV)</t>
    <phoneticPr fontId="1" type="noConversion"/>
  </si>
  <si>
    <t>PRODUCE</t>
    <phoneticPr fontId="1" type="noConversion"/>
  </si>
  <si>
    <t>장소</t>
    <phoneticPr fontId="1" type="noConversion"/>
  </si>
  <si>
    <t>PLACE</t>
    <phoneticPr fontId="1" type="noConversion"/>
  </si>
  <si>
    <t>PRODUCE PLACE</t>
    <phoneticPr fontId="1" type="noConversion"/>
  </si>
  <si>
    <t>PRDC</t>
    <phoneticPr fontId="1" type="noConversion"/>
  </si>
  <si>
    <t>PLC</t>
    <phoneticPr fontId="1" type="noConversion"/>
  </si>
  <si>
    <t>제작지(PRDC_PLC)</t>
    <phoneticPr fontId="1" type="noConversion"/>
  </si>
  <si>
    <t>PRDC PLC</t>
    <phoneticPr fontId="1" type="noConversion"/>
  </si>
  <si>
    <t>GNR_NM</t>
    <phoneticPr fontId="1" type="noConversion"/>
  </si>
  <si>
    <t>GNR_ID</t>
    <phoneticPr fontId="1" type="noConversion"/>
  </si>
  <si>
    <t>GNR</t>
    <phoneticPr fontId="1" type="noConversion"/>
  </si>
  <si>
    <t>GENRE NAME</t>
    <phoneticPr fontId="1" type="noConversion"/>
  </si>
  <si>
    <t>GNR NM</t>
    <phoneticPr fontId="1" type="noConversion"/>
  </si>
  <si>
    <t>장르(GNR)</t>
    <phoneticPr fontId="1" type="noConversion"/>
  </si>
  <si>
    <t>영화_장르(MV_GNR)</t>
    <phoneticPr fontId="1" type="noConversion"/>
  </si>
  <si>
    <t>영화 장르</t>
    <phoneticPr fontId="1" type="noConversion"/>
  </si>
  <si>
    <t>MOVIE GENRE</t>
    <phoneticPr fontId="1" type="noConversion"/>
  </si>
  <si>
    <t>MV GNR</t>
    <phoneticPr fontId="1" type="noConversion"/>
  </si>
  <si>
    <t>사람</t>
    <phoneticPr fontId="1" type="noConversion"/>
  </si>
  <si>
    <t>프로필</t>
    <phoneticPr fontId="1" type="noConversion"/>
  </si>
  <si>
    <t>사진</t>
    <phoneticPr fontId="1" type="noConversion"/>
  </si>
  <si>
    <t>PROFILE</t>
    <phoneticPr fontId="1" type="noConversion"/>
  </si>
  <si>
    <t>REAL NAME</t>
    <phoneticPr fontId="1" type="noConversion"/>
  </si>
  <si>
    <t>PRFL</t>
    <phoneticPr fontId="1" type="noConversion"/>
  </si>
  <si>
    <t>PEOPLE</t>
    <phoneticPr fontId="1" type="noConversion"/>
  </si>
  <si>
    <t>PPL</t>
    <phoneticPr fontId="1" type="noConversion"/>
  </si>
  <si>
    <t>RL NM</t>
    <phoneticPr fontId="1" type="noConversion"/>
  </si>
  <si>
    <t>MV_PPL_ID</t>
    <phoneticPr fontId="1" type="noConversion"/>
  </si>
  <si>
    <t>MOVIE PEOPLE</t>
    <phoneticPr fontId="1" type="noConversion"/>
  </si>
  <si>
    <t>MV PPL</t>
    <phoneticPr fontId="1" type="noConversion"/>
  </si>
  <si>
    <t>NM</t>
    <phoneticPr fontId="1" type="noConversion"/>
  </si>
  <si>
    <t>RL_NM</t>
    <phoneticPr fontId="1" type="noConversion"/>
  </si>
  <si>
    <t>영화인(MV_PPL)</t>
    <phoneticPr fontId="1" type="noConversion"/>
  </si>
  <si>
    <t>참여</t>
    <phoneticPr fontId="1" type="noConversion"/>
  </si>
  <si>
    <t>참여인</t>
    <phoneticPr fontId="1" type="noConversion"/>
  </si>
  <si>
    <t>PARTICIPATION</t>
    <phoneticPr fontId="1" type="noConversion"/>
  </si>
  <si>
    <t>PARTICIPATION PEOPLE</t>
    <phoneticPr fontId="1" type="noConversion"/>
  </si>
  <si>
    <t>PRODUCE PARTICIPATION PEOPLE</t>
    <phoneticPr fontId="1" type="noConversion"/>
  </si>
  <si>
    <t>제작참여</t>
    <phoneticPr fontId="1" type="noConversion"/>
  </si>
  <si>
    <t>PRODUCE PARTICIPATION</t>
    <phoneticPr fontId="1" type="noConversion"/>
  </si>
  <si>
    <t>ROLE</t>
    <phoneticPr fontId="1" type="noConversion"/>
  </si>
  <si>
    <t>세부역할</t>
    <phoneticPr fontId="1" type="noConversion"/>
  </si>
  <si>
    <t>세부</t>
    <phoneticPr fontId="1" type="noConversion"/>
  </si>
  <si>
    <t>PRTCPTN</t>
    <phoneticPr fontId="1" type="noConversion"/>
  </si>
  <si>
    <t>PRDC PRTCPTN</t>
    <phoneticPr fontId="1" type="noConversion"/>
  </si>
  <si>
    <t>PRTCPTN PPL</t>
    <phoneticPr fontId="1" type="noConversion"/>
  </si>
  <si>
    <t>PRDC PRTCPTN PPL</t>
    <phoneticPr fontId="1" type="noConversion"/>
  </si>
  <si>
    <t>ROL</t>
    <phoneticPr fontId="1" type="noConversion"/>
  </si>
  <si>
    <t>PRDC_PRTCPTN_ID</t>
    <phoneticPr fontId="1" type="noConversion"/>
  </si>
  <si>
    <t>ROL</t>
    <phoneticPr fontId="1" type="noConversion"/>
  </si>
  <si>
    <t>COMPANY</t>
    <phoneticPr fontId="1" type="noConversion"/>
  </si>
  <si>
    <t>COMPANY NAME</t>
    <phoneticPr fontId="1" type="noConversion"/>
  </si>
  <si>
    <t>CMPN</t>
    <phoneticPr fontId="1" type="noConversion"/>
  </si>
  <si>
    <t>CMPN NM</t>
    <phoneticPr fontId="1" type="noConversion"/>
  </si>
  <si>
    <t>회사(CMPN)</t>
    <phoneticPr fontId="1" type="noConversion"/>
  </si>
  <si>
    <t>CMPN_ID</t>
    <phoneticPr fontId="1" type="noConversion"/>
  </si>
  <si>
    <t>CMPN_NM</t>
    <phoneticPr fontId="1" type="noConversion"/>
  </si>
  <si>
    <t>PRODUCE PARTICIPATION COMPANY</t>
    <phoneticPr fontId="1" type="noConversion"/>
  </si>
  <si>
    <t>DISTRIBUTION</t>
    <phoneticPr fontId="1" type="noConversion"/>
  </si>
  <si>
    <t>DSTRBTN</t>
    <phoneticPr fontId="1" type="noConversion"/>
  </si>
  <si>
    <t>DSTRBTN</t>
    <phoneticPr fontId="1" type="noConversion"/>
  </si>
  <si>
    <t>PHOTO</t>
    <phoneticPr fontId="1" type="noConversion"/>
  </si>
  <si>
    <t>PHT</t>
    <phoneticPr fontId="1" type="noConversion"/>
  </si>
  <si>
    <t>PROFILE PHOTO</t>
    <phoneticPr fontId="1" type="noConversion"/>
  </si>
  <si>
    <t>PRFL PHT</t>
    <phoneticPr fontId="1" type="noConversion"/>
  </si>
  <si>
    <t>PRFL_PHT</t>
    <phoneticPr fontId="1" type="noConversion"/>
  </si>
  <si>
    <t>참여회사</t>
    <phoneticPr fontId="1" type="noConversion"/>
  </si>
  <si>
    <t>PARTICIPATION COMPANY</t>
    <phoneticPr fontId="1" type="noConversion"/>
  </si>
  <si>
    <t>PRTCPTN CMPN</t>
    <phoneticPr fontId="1" type="noConversion"/>
  </si>
  <si>
    <t>종류</t>
    <phoneticPr fontId="1" type="noConversion"/>
  </si>
  <si>
    <t>TYPE</t>
    <phoneticPr fontId="1" type="noConversion"/>
  </si>
  <si>
    <t>사진(PHT)</t>
    <phoneticPr fontId="1" type="noConversion"/>
  </si>
  <si>
    <t>PHT_ID</t>
    <phoneticPr fontId="1" type="noConversion"/>
  </si>
  <si>
    <t>THUMBNAIL</t>
    <phoneticPr fontId="1" type="noConversion"/>
  </si>
  <si>
    <t>원본</t>
    <phoneticPr fontId="1" type="noConversion"/>
  </si>
  <si>
    <t>THUMBNAIL PHOTO</t>
    <phoneticPr fontId="1" type="noConversion"/>
  </si>
  <si>
    <t>THMBNL</t>
    <phoneticPr fontId="1" type="noConversion"/>
  </si>
  <si>
    <t>THMBNL PHT</t>
    <phoneticPr fontId="1" type="noConversion"/>
  </si>
  <si>
    <t>ORGNL_PHT</t>
    <phoneticPr fontId="1" type="noConversion"/>
  </si>
  <si>
    <t>ORIGINAL</t>
    <phoneticPr fontId="1" type="noConversion"/>
  </si>
  <si>
    <t>ORIGIANL PHOTO</t>
    <phoneticPr fontId="1" type="noConversion"/>
  </si>
  <si>
    <t>ORGNL</t>
    <phoneticPr fontId="1" type="noConversion"/>
  </si>
  <si>
    <t>ORGNL_PHT</t>
    <phoneticPr fontId="1" type="noConversion"/>
  </si>
  <si>
    <t>제작참여인(PRDC_PRTCPTN_PPL)</t>
    <phoneticPr fontId="1" type="noConversion"/>
  </si>
  <si>
    <t>제작참여회사(PRDC_PRTCPTN_CMPN)</t>
    <phoneticPr fontId="1" type="noConversion"/>
  </si>
  <si>
    <t>PRDC PRTCPTN CMPN</t>
    <phoneticPr fontId="1" type="noConversion"/>
  </si>
  <si>
    <t>PRDC_PRTCPTN_CMPN_ID</t>
    <phoneticPr fontId="1" type="noConversion"/>
  </si>
  <si>
    <t>재생</t>
    <phoneticPr fontId="1" type="noConversion"/>
  </si>
  <si>
    <t>수</t>
    <phoneticPr fontId="1" type="noConversion"/>
  </si>
  <si>
    <t>재생수</t>
    <phoneticPr fontId="1" type="noConversion"/>
  </si>
  <si>
    <t>주소</t>
    <phoneticPr fontId="1" type="noConversion"/>
  </si>
  <si>
    <t>등록</t>
    <phoneticPr fontId="1" type="noConversion"/>
  </si>
  <si>
    <t>날짜</t>
    <phoneticPr fontId="1" type="noConversion"/>
  </si>
  <si>
    <t>VIDEO</t>
    <phoneticPr fontId="1" type="noConversion"/>
  </si>
  <si>
    <t>VIDEO TYPE</t>
    <phoneticPr fontId="1" type="noConversion"/>
  </si>
  <si>
    <t>VIDEO TITLE</t>
    <phoneticPr fontId="1" type="noConversion"/>
  </si>
  <si>
    <t>PLAY</t>
    <phoneticPr fontId="1" type="noConversion"/>
  </si>
  <si>
    <t>COUNT</t>
    <phoneticPr fontId="1" type="noConversion"/>
  </si>
  <si>
    <t>PLAY COUNT</t>
    <phoneticPr fontId="1" type="noConversion"/>
  </si>
  <si>
    <t>VIDEO PLAY COUNT</t>
    <phoneticPr fontId="1" type="noConversion"/>
  </si>
  <si>
    <t>URL</t>
    <phoneticPr fontId="1" type="noConversion"/>
  </si>
  <si>
    <t>VIDEO URL</t>
    <phoneticPr fontId="1" type="noConversion"/>
  </si>
  <si>
    <t>REGIST</t>
    <phoneticPr fontId="1" type="noConversion"/>
  </si>
  <si>
    <t>DATE</t>
    <phoneticPr fontId="1" type="noConversion"/>
  </si>
  <si>
    <t>REGIST DATE</t>
    <phoneticPr fontId="1" type="noConversion"/>
  </si>
  <si>
    <t>VD</t>
    <phoneticPr fontId="1" type="noConversion"/>
  </si>
  <si>
    <t>VD TTL</t>
    <phoneticPr fontId="1" type="noConversion"/>
  </si>
  <si>
    <t>PLY</t>
    <phoneticPr fontId="1" type="noConversion"/>
  </si>
  <si>
    <t>CNT</t>
    <phoneticPr fontId="1" type="noConversion"/>
  </si>
  <si>
    <t>PLY CNT</t>
    <phoneticPr fontId="1" type="noConversion"/>
  </si>
  <si>
    <t>VD PLY CNT</t>
    <phoneticPr fontId="1" type="noConversion"/>
  </si>
  <si>
    <t>VD URL</t>
    <phoneticPr fontId="1" type="noConversion"/>
  </si>
  <si>
    <t>RGST</t>
    <phoneticPr fontId="1" type="noConversion"/>
  </si>
  <si>
    <t>DT</t>
    <phoneticPr fontId="1" type="noConversion"/>
  </si>
  <si>
    <t>RGST DT</t>
    <phoneticPr fontId="1" type="noConversion"/>
  </si>
  <si>
    <t>VD TP</t>
    <phoneticPr fontId="1" type="noConversion"/>
  </si>
  <si>
    <t>TP</t>
    <phoneticPr fontId="1" type="noConversion"/>
  </si>
  <si>
    <t>PHT_TP</t>
    <phoneticPr fontId="1" type="noConversion"/>
  </si>
  <si>
    <t>URL</t>
    <phoneticPr fontId="1" type="noConversion"/>
  </si>
  <si>
    <t>타입</t>
    <phoneticPr fontId="1" type="noConversion"/>
  </si>
  <si>
    <t>ADDRESS</t>
    <phoneticPr fontId="1" type="noConversion"/>
  </si>
  <si>
    <t>ADDRSS</t>
    <phoneticPr fontId="1" type="noConversion"/>
  </si>
  <si>
    <t>동영상(VD)</t>
    <phoneticPr fontId="1" type="noConversion"/>
  </si>
  <si>
    <t>VD_ID</t>
    <phoneticPr fontId="1" type="noConversion"/>
  </si>
  <si>
    <t>VD_TP</t>
    <phoneticPr fontId="1" type="noConversion"/>
  </si>
  <si>
    <t>VD_TTL</t>
    <phoneticPr fontId="1" type="noConversion"/>
  </si>
  <si>
    <t>THMBNL</t>
    <phoneticPr fontId="1" type="noConversion"/>
  </si>
  <si>
    <t>VD_PLY_CNT</t>
    <phoneticPr fontId="1" type="noConversion"/>
  </si>
  <si>
    <t>VD_URL</t>
    <phoneticPr fontId="1" type="noConversion"/>
  </si>
  <si>
    <t>RGST_DT</t>
    <phoneticPr fontId="1" type="noConversion"/>
  </si>
  <si>
    <t>유명</t>
    <phoneticPr fontId="1" type="noConversion"/>
  </si>
  <si>
    <t>대사</t>
    <phoneticPr fontId="1" type="noConversion"/>
  </si>
  <si>
    <t>FAMOUS</t>
    <phoneticPr fontId="1" type="noConversion"/>
  </si>
  <si>
    <t>LINE</t>
    <phoneticPr fontId="1" type="noConversion"/>
  </si>
  <si>
    <t>FAMOUS LINE</t>
    <phoneticPr fontId="1" type="noConversion"/>
  </si>
  <si>
    <t>FMS</t>
    <phoneticPr fontId="1" type="noConversion"/>
  </si>
  <si>
    <t>LN</t>
    <phoneticPr fontId="1" type="noConversion"/>
  </si>
  <si>
    <t>FMS LN</t>
    <phoneticPr fontId="1" type="noConversion"/>
  </si>
  <si>
    <t>등록시간</t>
    <phoneticPr fontId="1" type="noConversion"/>
  </si>
  <si>
    <t>EXPLANATION</t>
    <phoneticPr fontId="1" type="noConversion"/>
  </si>
  <si>
    <t>REGIST TIME</t>
    <phoneticPr fontId="1" type="noConversion"/>
  </si>
  <si>
    <t>XPLNTN</t>
    <phoneticPr fontId="1" type="noConversion"/>
  </si>
  <si>
    <t>RGST TM</t>
    <phoneticPr fontId="1" type="noConversion"/>
  </si>
  <si>
    <t>등록자</t>
    <phoneticPr fontId="1" type="noConversion"/>
  </si>
  <si>
    <t>추천</t>
    <phoneticPr fontId="1" type="noConversion"/>
  </si>
  <si>
    <t>REGIST PEOPLE</t>
    <phoneticPr fontId="1" type="noConversion"/>
  </si>
  <si>
    <t>REGIST PEOPLE NAME</t>
    <phoneticPr fontId="1" type="noConversion"/>
  </si>
  <si>
    <t>RECOMMEND</t>
    <phoneticPr fontId="1" type="noConversion"/>
  </si>
  <si>
    <t>RECOMMEND COUNT</t>
    <phoneticPr fontId="1" type="noConversion"/>
  </si>
  <si>
    <t>RCMMND</t>
    <phoneticPr fontId="1" type="noConversion"/>
  </si>
  <si>
    <t>RCMMND CNT</t>
    <phoneticPr fontId="1" type="noConversion"/>
  </si>
  <si>
    <t>명대사(FMS_LN)</t>
    <phoneticPr fontId="1" type="noConversion"/>
  </si>
  <si>
    <t>FMS_LN_ID</t>
    <phoneticPr fontId="1" type="noConversion"/>
  </si>
  <si>
    <t>FMS_LN</t>
    <phoneticPr fontId="1" type="noConversion"/>
  </si>
  <si>
    <t>XPLNTN</t>
    <phoneticPr fontId="1" type="noConversion"/>
  </si>
  <si>
    <t>RGST_TM</t>
    <phoneticPr fontId="1" type="noConversion"/>
  </si>
  <si>
    <t>RGST PPL</t>
    <phoneticPr fontId="1" type="noConversion"/>
  </si>
  <si>
    <t>RGST PPL NM</t>
    <phoneticPr fontId="1" type="noConversion"/>
  </si>
  <si>
    <t>RGST_PPL_NM</t>
    <phoneticPr fontId="1" type="noConversion"/>
  </si>
  <si>
    <t>RCMMND_CNT</t>
    <phoneticPr fontId="1" type="noConversion"/>
  </si>
  <si>
    <t>댓글</t>
    <phoneticPr fontId="1" type="noConversion"/>
  </si>
  <si>
    <t>내용</t>
    <phoneticPr fontId="1" type="noConversion"/>
  </si>
  <si>
    <t>작성</t>
    <phoneticPr fontId="1" type="noConversion"/>
  </si>
  <si>
    <t>작성자</t>
    <phoneticPr fontId="1" type="noConversion"/>
  </si>
  <si>
    <t>댓글등록시간</t>
    <phoneticPr fontId="1" type="noConversion"/>
  </si>
  <si>
    <t>REPLY</t>
    <phoneticPr fontId="1" type="noConversion"/>
  </si>
  <si>
    <t>DETAILE</t>
    <phoneticPr fontId="1" type="noConversion"/>
  </si>
  <si>
    <t>DTL</t>
    <phoneticPr fontId="1" type="noConversion"/>
  </si>
  <si>
    <t>DTL ROL</t>
    <phoneticPr fontId="1" type="noConversion"/>
  </si>
  <si>
    <t>DETAILE ROLE</t>
    <phoneticPr fontId="1" type="noConversion"/>
  </si>
  <si>
    <t>DTL_ROL</t>
    <phoneticPr fontId="1" type="noConversion"/>
  </si>
  <si>
    <t>CONTENT</t>
    <phoneticPr fontId="1" type="noConversion"/>
  </si>
  <si>
    <t>REPLY CONTENT</t>
    <phoneticPr fontId="1" type="noConversion"/>
  </si>
  <si>
    <t>WRITE</t>
    <phoneticPr fontId="1" type="noConversion"/>
  </si>
  <si>
    <t>WRITER</t>
    <phoneticPr fontId="1" type="noConversion"/>
  </si>
  <si>
    <t>REPLY WRITER</t>
    <phoneticPr fontId="1" type="noConversion"/>
  </si>
  <si>
    <t>REPLY REGIST TIME</t>
    <phoneticPr fontId="1" type="noConversion"/>
  </si>
  <si>
    <t>사진 댓글</t>
    <phoneticPr fontId="1" type="noConversion"/>
  </si>
  <si>
    <t>PHOTO REPLY</t>
    <phoneticPr fontId="1" type="noConversion"/>
  </si>
  <si>
    <t>좋아요</t>
    <phoneticPr fontId="1" type="noConversion"/>
  </si>
  <si>
    <t>싫어요</t>
    <phoneticPr fontId="1" type="noConversion"/>
  </si>
  <si>
    <t>상위</t>
    <phoneticPr fontId="1" type="noConversion"/>
  </si>
  <si>
    <t>상위댓글</t>
    <phoneticPr fontId="1" type="noConversion"/>
  </si>
  <si>
    <t>LIKE</t>
    <phoneticPr fontId="1" type="noConversion"/>
  </si>
  <si>
    <t>LIKE COUNT</t>
    <phoneticPr fontId="1" type="noConversion"/>
  </si>
  <si>
    <t>DISLIKE</t>
    <phoneticPr fontId="1" type="noConversion"/>
  </si>
  <si>
    <t>DISLIKE COUNT</t>
    <phoneticPr fontId="1" type="noConversion"/>
  </si>
  <si>
    <t>동영상 댓글</t>
    <phoneticPr fontId="1" type="noConversion"/>
  </si>
  <si>
    <t>VIDEO REPLY</t>
    <phoneticPr fontId="1" type="noConversion"/>
  </si>
  <si>
    <t>PRECEDENCE</t>
    <phoneticPr fontId="1" type="noConversion"/>
  </si>
  <si>
    <t>PRECEDENCE REPLY</t>
    <phoneticPr fontId="1" type="noConversion"/>
  </si>
  <si>
    <t>PHT RPL</t>
    <phoneticPr fontId="1" type="noConversion"/>
  </si>
  <si>
    <t>RPL</t>
    <phoneticPr fontId="1" type="noConversion"/>
  </si>
  <si>
    <t>CNTNT</t>
    <phoneticPr fontId="1" type="noConversion"/>
  </si>
  <si>
    <t>RPL CNTNT</t>
    <phoneticPr fontId="1" type="noConversion"/>
  </si>
  <si>
    <t>WRT</t>
    <phoneticPr fontId="1" type="noConversion"/>
  </si>
  <si>
    <t>WRTR</t>
    <phoneticPr fontId="1" type="noConversion"/>
  </si>
  <si>
    <t>RPL WRTR</t>
    <phoneticPr fontId="1" type="noConversion"/>
  </si>
  <si>
    <t>RPL RGST TM</t>
    <phoneticPr fontId="1" type="noConversion"/>
  </si>
  <si>
    <t>LK</t>
    <phoneticPr fontId="1" type="noConversion"/>
  </si>
  <si>
    <t>LK CNT</t>
    <phoneticPr fontId="1" type="noConversion"/>
  </si>
  <si>
    <t>DSLK</t>
    <phoneticPr fontId="1" type="noConversion"/>
  </si>
  <si>
    <t>DSLK CNT</t>
    <phoneticPr fontId="1" type="noConversion"/>
  </si>
  <si>
    <t>PRCDNC</t>
    <phoneticPr fontId="1" type="noConversion"/>
  </si>
  <si>
    <t>PRCDNC RPL</t>
    <phoneticPr fontId="1" type="noConversion"/>
  </si>
  <si>
    <t>VD RPL</t>
    <phoneticPr fontId="1" type="noConversion"/>
  </si>
  <si>
    <t>사진_댓글(PHT_RPL)</t>
    <phoneticPr fontId="1" type="noConversion"/>
  </si>
  <si>
    <t>RPL_ID</t>
    <phoneticPr fontId="1" type="noConversion"/>
  </si>
  <si>
    <t>RPL_CNTNT</t>
    <phoneticPr fontId="1" type="noConversion"/>
  </si>
  <si>
    <t>RPL_WRTR</t>
    <phoneticPr fontId="1" type="noConversion"/>
  </si>
  <si>
    <t>RPL_RGST_TM</t>
    <phoneticPr fontId="1" type="noConversion"/>
  </si>
  <si>
    <t>LK_CNT</t>
    <phoneticPr fontId="1" type="noConversion"/>
  </si>
  <si>
    <t>DSLK_CNT</t>
    <phoneticPr fontId="1" type="noConversion"/>
  </si>
  <si>
    <t>PRCDNC_RPL_ID</t>
    <phoneticPr fontId="1" type="noConversion"/>
  </si>
  <si>
    <t>동영상_댓글(VD_RPL)</t>
    <phoneticPr fontId="1" type="noConversion"/>
  </si>
  <si>
    <t>평점내용</t>
    <phoneticPr fontId="1" type="noConversion"/>
  </si>
  <si>
    <t>평점등록시간</t>
    <phoneticPr fontId="1" type="noConversion"/>
  </si>
  <si>
    <t>RATING</t>
    <phoneticPr fontId="1" type="noConversion"/>
  </si>
  <si>
    <t>RATING CONTENT</t>
    <phoneticPr fontId="1" type="noConversion"/>
  </si>
  <si>
    <t>RATING WRITER</t>
    <phoneticPr fontId="1" type="noConversion"/>
  </si>
  <si>
    <t>RATING REGIST TIME</t>
    <phoneticPr fontId="1" type="noConversion"/>
  </si>
  <si>
    <t>상위코드</t>
    <phoneticPr fontId="1" type="noConversion"/>
  </si>
  <si>
    <t>CODE</t>
    <phoneticPr fontId="1" type="noConversion"/>
  </si>
  <si>
    <t>PRECEDENCE CODE</t>
    <phoneticPr fontId="1" type="noConversion"/>
  </si>
  <si>
    <t>RTNG</t>
    <phoneticPr fontId="1" type="noConversion"/>
  </si>
  <si>
    <t>RTNG CNTNT</t>
    <phoneticPr fontId="1" type="noConversion"/>
  </si>
  <si>
    <t>RTNG WRTR</t>
    <phoneticPr fontId="1" type="noConversion"/>
  </si>
  <si>
    <t>RTNG RGST TM</t>
    <phoneticPr fontId="1" type="noConversion"/>
  </si>
  <si>
    <t>CD</t>
    <phoneticPr fontId="1" type="noConversion"/>
  </si>
  <si>
    <t>코드</t>
    <phoneticPr fontId="1" type="noConversion"/>
  </si>
  <si>
    <t>CODE NAME</t>
    <phoneticPr fontId="1" type="noConversion"/>
  </si>
  <si>
    <t>CD NM</t>
    <phoneticPr fontId="1" type="noConversion"/>
  </si>
  <si>
    <t>PRCDNC CD</t>
    <phoneticPr fontId="1" type="noConversion"/>
  </si>
  <si>
    <t>평점(RTNG)</t>
    <phoneticPr fontId="1" type="noConversion"/>
  </si>
  <si>
    <t>RTNG_ID</t>
    <phoneticPr fontId="1" type="noConversion"/>
  </si>
  <si>
    <t>RTNG</t>
    <phoneticPr fontId="1" type="noConversion"/>
  </si>
  <si>
    <t>RTNG_CNTNT</t>
    <phoneticPr fontId="1" type="noConversion"/>
  </si>
  <si>
    <t>RTNG_WRTR</t>
    <phoneticPr fontId="1" type="noConversion"/>
  </si>
  <si>
    <t>RTNG_RGST_TM</t>
    <phoneticPr fontId="1" type="noConversion"/>
  </si>
  <si>
    <t>COMMON CODE</t>
    <phoneticPr fontId="1" type="noConversion"/>
  </si>
  <si>
    <t>CMMN CD</t>
    <phoneticPr fontId="1" type="noConversion"/>
  </si>
  <si>
    <t>공통코드(CMMN_CD)</t>
    <phoneticPr fontId="1" type="noConversion"/>
  </si>
  <si>
    <t>CD_ID</t>
    <phoneticPr fontId="1" type="noConversion"/>
  </si>
  <si>
    <t>CD_NM</t>
    <phoneticPr fontId="1" type="noConversion"/>
  </si>
  <si>
    <t>PRCDNC_CD_ID</t>
    <phoneticPr fontId="1" type="noConversion"/>
  </si>
  <si>
    <t>VARCHAR2(20 CHAR)</t>
    <phoneticPr fontId="1" type="noConversion"/>
  </si>
  <si>
    <t>N</t>
    <phoneticPr fontId="1" type="noConversion"/>
  </si>
  <si>
    <t>VARCHAR2(50 CHAR)</t>
    <phoneticPr fontId="1" type="noConversion"/>
  </si>
  <si>
    <t>VARCHAR2(100 CHAR)</t>
    <phoneticPr fontId="1" type="noConversion"/>
  </si>
  <si>
    <t>NUMBER</t>
    <phoneticPr fontId="1" type="noConversion"/>
  </si>
  <si>
    <t>DATE</t>
    <phoneticPr fontId="1" type="noConversion"/>
  </si>
  <si>
    <t>VARCHAR2(1000 CHAR)</t>
    <phoneticPr fontId="1" type="noConversion"/>
  </si>
  <si>
    <t>VARCHAR2(4000 CHAR)</t>
    <phoneticPr fontId="1" type="noConversion"/>
  </si>
  <si>
    <t>VARCHAR(10 CHAR)</t>
    <phoneticPr fontId="1" type="noConversion"/>
  </si>
  <si>
    <t>VARCHAR2(30 CHAR)</t>
    <phoneticPr fontId="1" type="noConversion"/>
  </si>
  <si>
    <t>N</t>
    <phoneticPr fontId="1" type="noConversion"/>
  </si>
  <si>
    <t>VARCHAR2(500 CHAR)</t>
    <phoneticPr fontId="1" type="noConversion"/>
  </si>
  <si>
    <t>VARCHAR2(18 CHAR)</t>
    <phoneticPr fontId="1" type="noConversion"/>
  </si>
  <si>
    <t>THMBNL_PHT</t>
    <phoneticPr fontId="1" type="noConversion"/>
  </si>
  <si>
    <t>CREATE TABLE MOVIE.MV(</t>
    <phoneticPr fontId="1" type="noConversion"/>
  </si>
  <si>
    <t>) TABLESPACE USERS;</t>
    <phoneticPr fontId="1" type="noConversion"/>
  </si>
  <si>
    <t>CREATE TABLE MOVIE.NTN(</t>
    <phoneticPr fontId="1" type="noConversion"/>
  </si>
  <si>
    <t>CREATE TABLE MOVIE.PRDC_PLC(</t>
    <phoneticPr fontId="1" type="noConversion"/>
  </si>
  <si>
    <t>CREATE TABLE MOVIE.GNR(</t>
    <phoneticPr fontId="1" type="noConversion"/>
  </si>
  <si>
    <t>CREATE TABLE MOVIE.MV_GNR(</t>
    <phoneticPr fontId="1" type="noConversion"/>
  </si>
  <si>
    <t>CREATE TABLE MOVIE.MV_PPL(</t>
    <phoneticPr fontId="1" type="noConversion"/>
  </si>
  <si>
    <t>CREATE TABLE MOVIE.PRDC_PRTCPTN_PPL(</t>
    <phoneticPr fontId="1" type="noConversion"/>
  </si>
  <si>
    <t>CREATE TABLE MOVIE.CMPN(</t>
    <phoneticPr fontId="1" type="noConversion"/>
  </si>
  <si>
    <t>CREATE TABLE MOVIE.PRDC_PRTCPTN_CMPN(</t>
    <phoneticPr fontId="1" type="noConversion"/>
  </si>
  <si>
    <t>CREATE TABLE MOVIE.PHT(</t>
    <phoneticPr fontId="1" type="noConversion"/>
  </si>
  <si>
    <t>CREATE TABLE MOVIE.VD(</t>
    <phoneticPr fontId="1" type="noConversion"/>
  </si>
  <si>
    <t>CREATE TABLE MOVIE.FMS_LN(</t>
    <phoneticPr fontId="1" type="noConversion"/>
  </si>
  <si>
    <t>CREATE TABLE MOVIE.PHT_RPL(</t>
    <phoneticPr fontId="1" type="noConversion"/>
  </si>
  <si>
    <t>CREATE TABLE MOVIE.VD_RPL(</t>
    <phoneticPr fontId="1" type="noConversion"/>
  </si>
  <si>
    <t>CREATE TABLE MOVIE.CMMN_CD(</t>
    <phoneticPr fontId="1" type="noConversion"/>
  </si>
  <si>
    <t>CREATE TABLE MOVIE.RTNG(</t>
    <phoneticPr fontId="1" type="noConversion"/>
  </si>
  <si>
    <t>SCRN_TM</t>
    <phoneticPr fontId="1" type="noConversion"/>
  </si>
  <si>
    <t>SCRN_STT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</si>
</sst>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BCDC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2" fillId="0" borderId="0" xfId="0" quotePrefix="1" applyFont="1">
      <alignment vertical="center"/>
    </xf>
    <xf numFmtId="0" fontId="4" fillId="0" borderId="0" xfId="0" quotePrefix="1" applyFont="1">
      <alignment vertical="center"/>
    </xf>
    <xf numFmtId="0" fontId="0" fillId="0" borderId="0" xfId="0" quotePrefix="1">
      <alignment vertical="center"/>
    </xf>
    <xf numFmtId="0" fontId="0" fillId="0" borderId="0" xfId="0" applyFill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>
      <alignment vertical="center"/>
    </xf>
    <xf numFmtId="0" fontId="2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BCDCD"/>
      <color rgb="FFFEECEC"/>
      <color rgb="FFF8AA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315422</xdr:colOff>
      <xdr:row>8</xdr:row>
      <xdr:rowOff>114550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B036414-7BAD-496C-A555-06598F887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859222" cy="17909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28575</xdr:rowOff>
    </xdr:from>
    <xdr:to>
      <xdr:col>8</xdr:col>
      <xdr:colOff>524714</xdr:colOff>
      <xdr:row>12</xdr:row>
      <xdr:rowOff>104903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33208B2-32D5-4003-B094-CC122FC54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04975"/>
          <a:ext cx="6011114" cy="9145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85725</xdr:rowOff>
    </xdr:from>
    <xdr:to>
      <xdr:col>9</xdr:col>
      <xdr:colOff>124704</xdr:colOff>
      <xdr:row>48</xdr:row>
      <xdr:rowOff>201094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E052815-1AB2-4690-B99A-55B3F6F4D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600325"/>
          <a:ext cx="6296904" cy="7659169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8</xdr:row>
      <xdr:rowOff>85725</xdr:rowOff>
    </xdr:from>
    <xdr:to>
      <xdr:col>18</xdr:col>
      <xdr:colOff>105635</xdr:colOff>
      <xdr:row>30</xdr:row>
      <xdr:rowOff>631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84341E72-3494-4460-ABA3-A9F1C73958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86500" y="1762125"/>
          <a:ext cx="6163535" cy="4525006"/>
        </a:xfrm>
        <a:prstGeom prst="rect">
          <a:avLst/>
        </a:prstGeom>
      </xdr:spPr>
    </xdr:pic>
    <xdr:clientData/>
  </xdr:twoCellAnchor>
  <xdr:twoCellAnchor editAs="oneCell">
    <xdr:from>
      <xdr:col>9</xdr:col>
      <xdr:colOff>123825</xdr:colOff>
      <xdr:row>29</xdr:row>
      <xdr:rowOff>180975</xdr:rowOff>
    </xdr:from>
    <xdr:to>
      <xdr:col>17</xdr:col>
      <xdr:colOff>76959</xdr:colOff>
      <xdr:row>38</xdr:row>
      <xdr:rowOff>47870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6784284-7337-42F5-9D5F-EAA5438B9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96025" y="6257925"/>
          <a:ext cx="5439534" cy="1752845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</xdr:colOff>
      <xdr:row>37</xdr:row>
      <xdr:rowOff>161925</xdr:rowOff>
    </xdr:from>
    <xdr:to>
      <xdr:col>17</xdr:col>
      <xdr:colOff>86493</xdr:colOff>
      <xdr:row>51</xdr:row>
      <xdr:rowOff>86124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904F2CFB-E44F-4C75-8471-FF8E83CA0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38875" y="7915275"/>
          <a:ext cx="5506218" cy="28578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ECBF7-9759-4BCF-A0AE-07EF81DAA16E}">
  <dimension ref="A1"/>
  <sheetViews>
    <sheetView tabSelected="1" workbookViewId="0">
      <selection activeCell="V36" sqref="V36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39ACF-E2AF-4D45-99FC-87526FE728AE}">
  <dimension ref="A1:B4"/>
  <sheetViews>
    <sheetView workbookViewId="0">
      <selection activeCell="F31" sqref="F31"/>
    </sheetView>
  </sheetViews>
  <sheetFormatPr defaultRowHeight="16.5"/>
  <cols>
    <col min="1" max="1" width="20" bestFit="1" customWidth="1"/>
    <col min="2" max="2" width="19.375" bestFit="1" customWidth="1"/>
  </cols>
  <sheetData>
    <row r="1" spans="1:2">
      <c r="A1" s="3" t="s">
        <v>27</v>
      </c>
      <c r="B1" s="3" t="s">
        <v>48</v>
      </c>
    </row>
    <row r="2" spans="1:2">
      <c r="A2" s="1" t="s">
        <v>28</v>
      </c>
      <c r="B2" s="1" t="s">
        <v>50</v>
      </c>
    </row>
    <row r="3" spans="1:2">
      <c r="A3" s="1" t="s">
        <v>29</v>
      </c>
      <c r="B3" s="1" t="s">
        <v>49</v>
      </c>
    </row>
    <row r="4" spans="1:2">
      <c r="A4" s="1" t="s">
        <v>30</v>
      </c>
      <c r="B4" s="1" t="s">
        <v>51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797F3-D535-4BE4-8901-44E4C41C93DE}">
  <dimension ref="A1:D8"/>
  <sheetViews>
    <sheetView workbookViewId="0">
      <selection activeCell="D12" sqref="D12"/>
    </sheetView>
  </sheetViews>
  <sheetFormatPr defaultRowHeight="16.5"/>
  <cols>
    <col min="1" max="1" width="16.125" bestFit="1" customWidth="1"/>
    <col min="2" max="2" width="11" bestFit="1" customWidth="1"/>
    <col min="3" max="3" width="15.875" bestFit="1" customWidth="1"/>
    <col min="4" max="4" width="13.5" bestFit="1" customWidth="1"/>
    <col min="5" max="6" width="11" bestFit="1" customWidth="1"/>
  </cols>
  <sheetData>
    <row r="1" spans="1:4">
      <c r="A1" s="2" t="s">
        <v>58</v>
      </c>
      <c r="B1" t="s">
        <v>37</v>
      </c>
      <c r="C1" t="s">
        <v>38</v>
      </c>
      <c r="D1" t="s">
        <v>80</v>
      </c>
    </row>
    <row r="2" spans="1:4">
      <c r="A2" s="1" t="s">
        <v>59</v>
      </c>
      <c r="B2" t="s">
        <v>13</v>
      </c>
      <c r="C2" t="s">
        <v>53</v>
      </c>
      <c r="D2" t="s">
        <v>54</v>
      </c>
    </row>
    <row r="3" spans="1:4">
      <c r="A3" s="1" t="s">
        <v>74</v>
      </c>
      <c r="B3" t="s">
        <v>18</v>
      </c>
      <c r="C3" t="s">
        <v>55</v>
      </c>
      <c r="D3" t="s">
        <v>56</v>
      </c>
    </row>
    <row r="4" spans="1:4">
      <c r="A4" s="1" t="s">
        <v>75</v>
      </c>
      <c r="B4" t="s">
        <v>24</v>
      </c>
      <c r="C4" t="s">
        <v>61</v>
      </c>
      <c r="D4" t="s">
        <v>47</v>
      </c>
    </row>
    <row r="5" spans="1:4">
      <c r="A5" s="1" t="s">
        <v>76</v>
      </c>
      <c r="B5" t="s">
        <v>70</v>
      </c>
      <c r="C5" t="s">
        <v>63</v>
      </c>
      <c r="D5" t="s">
        <v>47</v>
      </c>
    </row>
    <row r="6" spans="1:4">
      <c r="A6" s="1" t="s">
        <v>77</v>
      </c>
      <c r="B6" t="s">
        <v>71</v>
      </c>
      <c r="C6" t="s">
        <v>65</v>
      </c>
      <c r="D6" t="s">
        <v>47</v>
      </c>
    </row>
    <row r="7" spans="1:4">
      <c r="A7" s="1" t="s">
        <v>78</v>
      </c>
      <c r="B7" t="s">
        <v>72</v>
      </c>
      <c r="C7" t="s">
        <v>67</v>
      </c>
      <c r="D7" t="s">
        <v>69</v>
      </c>
    </row>
    <row r="8" spans="1:4">
      <c r="A8" s="1" t="s">
        <v>79</v>
      </c>
      <c r="B8" t="s">
        <v>73</v>
      </c>
      <c r="C8" t="s">
        <v>68</v>
      </c>
      <c r="D8" t="s">
        <v>47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050C4-A5BB-4AB4-A141-D7945C70905F}">
  <dimension ref="A1:D8"/>
  <sheetViews>
    <sheetView workbookViewId="0">
      <selection activeCell="F31" sqref="F31"/>
    </sheetView>
  </sheetViews>
  <sheetFormatPr defaultRowHeight="16.5"/>
  <cols>
    <col min="1" max="1" width="20" bestFit="1" customWidth="1"/>
    <col min="2" max="2" width="16.125" bestFit="1" customWidth="1"/>
    <col min="3" max="4" width="11" bestFit="1" customWidth="1"/>
  </cols>
  <sheetData>
    <row r="1" spans="1:4">
      <c r="A1" s="2" t="s">
        <v>27</v>
      </c>
      <c r="B1" s="2" t="s">
        <v>58</v>
      </c>
      <c r="C1" t="s">
        <v>52</v>
      </c>
      <c r="D1" t="s">
        <v>60</v>
      </c>
    </row>
    <row r="2" spans="1:4">
      <c r="A2" s="1" t="s">
        <v>28</v>
      </c>
      <c r="B2" s="1" t="s">
        <v>75</v>
      </c>
      <c r="C2" t="s">
        <v>57</v>
      </c>
      <c r="D2" t="s">
        <v>62</v>
      </c>
    </row>
    <row r="3" spans="1:4">
      <c r="A3" s="1" t="s">
        <v>28</v>
      </c>
      <c r="B3" s="1" t="s">
        <v>76</v>
      </c>
      <c r="C3" t="s">
        <v>57</v>
      </c>
      <c r="D3" t="s">
        <v>64</v>
      </c>
    </row>
    <row r="4" spans="1:4">
      <c r="A4" s="1" t="s">
        <v>28</v>
      </c>
      <c r="B4" s="1" t="s">
        <v>77</v>
      </c>
      <c r="C4" t="s">
        <v>57</v>
      </c>
      <c r="D4" t="s">
        <v>66</v>
      </c>
    </row>
    <row r="5" spans="1:4">
      <c r="A5" s="1" t="s">
        <v>29</v>
      </c>
      <c r="B5" s="1" t="s">
        <v>78</v>
      </c>
      <c r="C5" t="s">
        <v>57</v>
      </c>
      <c r="D5" t="s">
        <v>47</v>
      </c>
    </row>
    <row r="6" spans="1:4">
      <c r="A6" s="1" t="s">
        <v>29</v>
      </c>
      <c r="B6" s="1" t="s">
        <v>79</v>
      </c>
      <c r="C6" t="s">
        <v>57</v>
      </c>
      <c r="D6" t="s">
        <v>47</v>
      </c>
    </row>
    <row r="7" spans="1:4">
      <c r="A7" s="1" t="s">
        <v>30</v>
      </c>
      <c r="B7" s="1" t="s">
        <v>59</v>
      </c>
      <c r="C7" t="s">
        <v>57</v>
      </c>
      <c r="D7" t="s">
        <v>47</v>
      </c>
    </row>
    <row r="8" spans="1:4">
      <c r="A8" s="1" t="s">
        <v>30</v>
      </c>
      <c r="B8" s="1" t="s">
        <v>74</v>
      </c>
      <c r="C8" t="s">
        <v>57</v>
      </c>
      <c r="D8" t="s">
        <v>47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F9477-7088-43D7-BAC0-474A8BC87338}">
  <dimension ref="A1:B9"/>
  <sheetViews>
    <sheetView workbookViewId="0">
      <selection activeCell="A9" sqref="A9"/>
    </sheetView>
  </sheetViews>
  <sheetFormatPr defaultRowHeight="16.5"/>
  <cols>
    <col min="1" max="1" width="21.5" bestFit="1" customWidth="1"/>
    <col min="2" max="2" width="23.5" bestFit="1" customWidth="1"/>
  </cols>
  <sheetData>
    <row r="1" spans="1:2">
      <c r="A1" s="2" t="s">
        <v>318</v>
      </c>
      <c r="B1" t="s">
        <v>319</v>
      </c>
    </row>
    <row r="2" spans="1:2">
      <c r="A2" s="1" t="s">
        <v>320</v>
      </c>
      <c r="B2" t="s">
        <v>89</v>
      </c>
    </row>
    <row r="3" spans="1:2">
      <c r="A3" s="1" t="s">
        <v>321</v>
      </c>
      <c r="B3" t="s">
        <v>95</v>
      </c>
    </row>
    <row r="4" spans="1:2">
      <c r="A4" s="1" t="s">
        <v>322</v>
      </c>
      <c r="B4" t="s">
        <v>96</v>
      </c>
    </row>
    <row r="5" spans="1:2">
      <c r="A5" s="1" t="s">
        <v>323</v>
      </c>
      <c r="B5" t="s">
        <v>97</v>
      </c>
    </row>
    <row r="6" spans="1:2">
      <c r="A6" s="1" t="s">
        <v>324</v>
      </c>
      <c r="B6" t="s">
        <v>98</v>
      </c>
    </row>
    <row r="7" spans="1:2">
      <c r="A7" s="1" t="s">
        <v>325</v>
      </c>
      <c r="B7" t="s">
        <v>99</v>
      </c>
    </row>
    <row r="8" spans="1:2">
      <c r="A8" s="1" t="s">
        <v>326</v>
      </c>
      <c r="B8" t="s">
        <v>106</v>
      </c>
    </row>
    <row r="9" spans="1:2">
      <c r="A9" s="1" t="s">
        <v>327</v>
      </c>
      <c r="B9" t="s">
        <v>108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D298D-A1C5-41EA-80D6-4B05DBB5ECE8}">
  <dimension ref="A1:D13"/>
  <sheetViews>
    <sheetView workbookViewId="0">
      <selection activeCell="D2" sqref="D2"/>
    </sheetView>
  </sheetViews>
  <sheetFormatPr defaultRowHeight="16.5"/>
  <cols>
    <col min="1" max="1" width="20" bestFit="1" customWidth="1"/>
    <col min="2" max="2" width="22" bestFit="1" customWidth="1"/>
    <col min="3" max="3" width="21.5" bestFit="1" customWidth="1"/>
  </cols>
  <sheetData>
    <row r="1" spans="1:4">
      <c r="A1" s="2" t="s">
        <v>368</v>
      </c>
      <c r="B1" s="5" t="s">
        <v>27</v>
      </c>
      <c r="C1" s="5" t="s">
        <v>318</v>
      </c>
      <c r="D1" t="s">
        <v>381</v>
      </c>
    </row>
    <row r="2" spans="1:4">
      <c r="A2" s="1" t="s">
        <v>369</v>
      </c>
      <c r="B2" s="4" t="s">
        <v>30</v>
      </c>
      <c r="C2" s="4" t="s">
        <v>321</v>
      </c>
      <c r="D2" t="s">
        <v>382</v>
      </c>
    </row>
    <row r="3" spans="1:4">
      <c r="A3" s="1" t="s">
        <v>370</v>
      </c>
      <c r="B3" s="4" t="s">
        <v>30</v>
      </c>
      <c r="C3" s="4" t="s">
        <v>321</v>
      </c>
      <c r="D3" t="s">
        <v>383</v>
      </c>
    </row>
    <row r="4" spans="1:4">
      <c r="A4" s="1" t="s">
        <v>371</v>
      </c>
      <c r="B4" s="4" t="s">
        <v>28</v>
      </c>
      <c r="C4" s="4" t="s">
        <v>322</v>
      </c>
      <c r="D4" t="s">
        <v>384</v>
      </c>
    </row>
    <row r="5" spans="1:4">
      <c r="A5" s="1" t="s">
        <v>372</v>
      </c>
      <c r="B5" s="4" t="s">
        <v>28</v>
      </c>
      <c r="C5" s="4" t="s">
        <v>323</v>
      </c>
      <c r="D5" t="s">
        <v>384</v>
      </c>
    </row>
    <row r="6" spans="1:4">
      <c r="A6" s="1" t="s">
        <v>373</v>
      </c>
      <c r="B6" s="4" t="s">
        <v>28</v>
      </c>
      <c r="C6" s="4" t="s">
        <v>326</v>
      </c>
      <c r="D6" t="s">
        <v>383</v>
      </c>
    </row>
    <row r="7" spans="1:4">
      <c r="A7" s="1" t="s">
        <v>374</v>
      </c>
      <c r="B7" s="4" t="s">
        <v>29</v>
      </c>
      <c r="C7" s="4" t="s">
        <v>324</v>
      </c>
      <c r="D7" t="s">
        <v>384</v>
      </c>
    </row>
    <row r="8" spans="1:4">
      <c r="A8" s="1" t="s">
        <v>375</v>
      </c>
      <c r="B8" s="4" t="s">
        <v>29</v>
      </c>
      <c r="C8" s="4" t="s">
        <v>325</v>
      </c>
      <c r="D8" t="s">
        <v>384</v>
      </c>
    </row>
    <row r="9" spans="1:4">
      <c r="A9" s="1" t="s">
        <v>376</v>
      </c>
      <c r="B9" s="4" t="s">
        <v>29</v>
      </c>
      <c r="C9" s="4" t="s">
        <v>327</v>
      </c>
      <c r="D9" t="s">
        <v>383</v>
      </c>
    </row>
    <row r="10" spans="1:4">
      <c r="A10" s="1"/>
    </row>
    <row r="13" spans="1:4">
      <c r="B13" s="4"/>
      <c r="C13" s="4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03501-4090-4BCC-B66A-CABF6E380DE2}">
  <dimension ref="A1:B3"/>
  <sheetViews>
    <sheetView workbookViewId="0">
      <selection activeCell="F26" sqref="F26"/>
    </sheetView>
  </sheetViews>
  <sheetFormatPr defaultRowHeight="16.5"/>
  <cols>
    <col min="1" max="1" width="18.5" bestFit="1" customWidth="1"/>
    <col min="2" max="2" width="15.875" bestFit="1" customWidth="1"/>
  </cols>
  <sheetData>
    <row r="1" spans="1:2">
      <c r="A1" s="2" t="s">
        <v>87</v>
      </c>
      <c r="B1" t="s">
        <v>88</v>
      </c>
    </row>
    <row r="2" spans="1:2">
      <c r="A2" s="1" t="s">
        <v>90</v>
      </c>
      <c r="B2" t="s">
        <v>89</v>
      </c>
    </row>
    <row r="3" spans="1:2">
      <c r="A3" s="1" t="s">
        <v>91</v>
      </c>
      <c r="B3" t="s">
        <v>95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AE5DE-3BAA-4C72-968B-610470821E40}">
  <dimension ref="A1:B3"/>
  <sheetViews>
    <sheetView workbookViewId="0">
      <selection activeCell="A2" sqref="A2:B2"/>
    </sheetView>
  </sheetViews>
  <sheetFormatPr defaultRowHeight="16.5"/>
  <cols>
    <col min="1" max="1" width="20" bestFit="1" customWidth="1"/>
    <col min="2" max="2" width="18.5" bestFit="1" customWidth="1"/>
  </cols>
  <sheetData>
    <row r="1" spans="1:2">
      <c r="A1" s="2" t="s">
        <v>27</v>
      </c>
      <c r="B1" s="2" t="s">
        <v>87</v>
      </c>
    </row>
    <row r="2" spans="1:2">
      <c r="A2" s="1" t="s">
        <v>30</v>
      </c>
      <c r="B2" s="1" t="s">
        <v>91</v>
      </c>
    </row>
    <row r="3" spans="1:2">
      <c r="A3" s="1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0B25B-0F0D-401D-90CD-6B4BC0E489A8}">
  <dimension ref="A1:B6"/>
  <sheetViews>
    <sheetView workbookViewId="0">
      <selection activeCell="F26" sqref="F26"/>
    </sheetView>
  </sheetViews>
  <sheetFormatPr defaultRowHeight="16.5"/>
  <cols>
    <col min="1" max="1" width="19.25" bestFit="1" customWidth="1"/>
    <col min="2" max="2" width="23.5" bestFit="1" customWidth="1"/>
  </cols>
  <sheetData>
    <row r="1" spans="1:2">
      <c r="A1" s="2" t="s">
        <v>92</v>
      </c>
      <c r="B1" t="s">
        <v>93</v>
      </c>
    </row>
    <row r="2" spans="1:2">
      <c r="A2" s="1" t="s">
        <v>94</v>
      </c>
      <c r="B2" t="s">
        <v>95</v>
      </c>
    </row>
    <row r="3" spans="1:2">
      <c r="A3" s="1" t="s">
        <v>100</v>
      </c>
      <c r="B3" t="s">
        <v>96</v>
      </c>
    </row>
    <row r="4" spans="1:2">
      <c r="A4" s="1" t="s">
        <v>101</v>
      </c>
      <c r="B4" t="s">
        <v>97</v>
      </c>
    </row>
    <row r="5" spans="1:2">
      <c r="A5" s="1" t="s">
        <v>102</v>
      </c>
      <c r="B5" t="s">
        <v>98</v>
      </c>
    </row>
    <row r="6" spans="1:2">
      <c r="A6" s="1" t="s">
        <v>103</v>
      </c>
      <c r="B6" t="s">
        <v>99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45DB2-3472-4C00-A397-AEDC87F80870}">
  <dimension ref="A1:B6"/>
  <sheetViews>
    <sheetView workbookViewId="0">
      <selection activeCell="A2" sqref="A2:B2"/>
    </sheetView>
  </sheetViews>
  <sheetFormatPr defaultRowHeight="16.5"/>
  <cols>
    <col min="1" max="1" width="22" bestFit="1" customWidth="1"/>
    <col min="2" max="2" width="21.375" bestFit="1" customWidth="1"/>
  </cols>
  <sheetData>
    <row r="1" spans="1:2">
      <c r="A1" s="2" t="s">
        <v>27</v>
      </c>
      <c r="B1" s="2" t="s">
        <v>92</v>
      </c>
    </row>
    <row r="2" spans="1:2">
      <c r="A2" s="1" t="s">
        <v>28</v>
      </c>
      <c r="B2" s="1" t="s">
        <v>100</v>
      </c>
    </row>
    <row r="3" spans="1:2">
      <c r="A3" s="1" t="s">
        <v>28</v>
      </c>
      <c r="B3" s="1" t="s">
        <v>101</v>
      </c>
    </row>
    <row r="4" spans="1:2">
      <c r="A4" s="1" t="s">
        <v>29</v>
      </c>
      <c r="B4" s="1" t="s">
        <v>102</v>
      </c>
    </row>
    <row r="5" spans="1:2">
      <c r="A5" s="1" t="s">
        <v>29</v>
      </c>
      <c r="B5" s="1" t="s">
        <v>103</v>
      </c>
    </row>
    <row r="6" spans="1:2">
      <c r="A6" s="1" t="s">
        <v>30</v>
      </c>
      <c r="B6" s="1" t="s">
        <v>94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ACB8-CE73-4299-80F5-273CFE716F5D}">
  <dimension ref="A1:B4"/>
  <sheetViews>
    <sheetView workbookViewId="0">
      <selection activeCell="F26" sqref="F26"/>
    </sheetView>
  </sheetViews>
  <sheetFormatPr defaultRowHeight="16.5"/>
  <cols>
    <col min="1" max="1" width="19.25" bestFit="1" customWidth="1"/>
    <col min="2" max="2" width="22" bestFit="1" customWidth="1"/>
  </cols>
  <sheetData>
    <row r="1" spans="1:2">
      <c r="A1" s="2" t="s">
        <v>104</v>
      </c>
      <c r="B1" t="s">
        <v>105</v>
      </c>
    </row>
    <row r="2" spans="1:2">
      <c r="A2" s="1" t="s">
        <v>107</v>
      </c>
      <c r="B2" t="s">
        <v>106</v>
      </c>
    </row>
    <row r="3" spans="1:2">
      <c r="A3" s="1" t="s">
        <v>109</v>
      </c>
      <c r="B3" t="s">
        <v>108</v>
      </c>
    </row>
    <row r="4" spans="1:2">
      <c r="A4" s="1" t="s">
        <v>110</v>
      </c>
      <c r="B4" t="s">
        <v>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901D1-0536-4FC5-9306-098C55191BDF}">
  <dimension ref="A1:I4"/>
  <sheetViews>
    <sheetView workbookViewId="0">
      <selection activeCell="A2" sqref="A2"/>
    </sheetView>
  </sheetViews>
  <sheetFormatPr defaultRowHeight="16.5"/>
  <cols>
    <col min="1" max="1" width="20" bestFit="1" customWidth="1"/>
    <col min="3" max="3" width="24.375" bestFit="1" customWidth="1"/>
    <col min="4" max="4" width="13.75" bestFit="1" customWidth="1"/>
    <col min="6" max="6" width="10.25" bestFit="1" customWidth="1"/>
    <col min="7" max="7" width="13.75" bestFit="1" customWidth="1"/>
    <col min="9" max="9" width="170.875" bestFit="1" customWidth="1"/>
  </cols>
  <sheetData>
    <row r="1" spans="1:9">
      <c r="A1" s="2" t="s">
        <v>27</v>
      </c>
      <c r="B1" t="s">
        <v>0</v>
      </c>
      <c r="C1" t="s">
        <v>1</v>
      </c>
      <c r="D1" t="s">
        <v>2</v>
      </c>
      <c r="E1" t="s">
        <v>6</v>
      </c>
      <c r="F1" t="s">
        <v>3</v>
      </c>
      <c r="G1" t="s">
        <v>4</v>
      </c>
      <c r="H1" t="s">
        <v>5</v>
      </c>
      <c r="I1" t="s">
        <v>7</v>
      </c>
    </row>
    <row r="2" spans="1:9">
      <c r="A2" s="1" t="s">
        <v>28</v>
      </c>
      <c r="B2" t="s">
        <v>8</v>
      </c>
      <c r="C2" t="s">
        <v>9</v>
      </c>
      <c r="D2" t="s">
        <v>242</v>
      </c>
      <c r="E2">
        <v>116</v>
      </c>
      <c r="F2" t="s">
        <v>11</v>
      </c>
      <c r="G2" s="4" t="s">
        <v>251</v>
      </c>
      <c r="H2" t="s">
        <v>13</v>
      </c>
      <c r="I2" t="s">
        <v>14</v>
      </c>
    </row>
    <row r="3" spans="1:9">
      <c r="A3" s="1" t="s">
        <v>29</v>
      </c>
      <c r="B3" t="s">
        <v>15</v>
      </c>
      <c r="C3" t="s">
        <v>16</v>
      </c>
      <c r="D3" t="s">
        <v>242</v>
      </c>
      <c r="E3">
        <v>113</v>
      </c>
      <c r="F3" t="s">
        <v>11</v>
      </c>
      <c r="G3" s="4" t="s">
        <v>245</v>
      </c>
      <c r="H3" t="s">
        <v>18</v>
      </c>
      <c r="I3" t="s">
        <v>19</v>
      </c>
    </row>
    <row r="4" spans="1:9">
      <c r="A4" s="1" t="s">
        <v>30</v>
      </c>
      <c r="B4" t="s">
        <v>20</v>
      </c>
      <c r="C4" t="s">
        <v>21</v>
      </c>
      <c r="D4" t="s">
        <v>243</v>
      </c>
      <c r="E4">
        <v>100</v>
      </c>
      <c r="F4" t="s">
        <v>23</v>
      </c>
      <c r="G4" s="4" t="s">
        <v>251</v>
      </c>
      <c r="H4" t="s">
        <v>25</v>
      </c>
      <c r="I4" t="s">
        <v>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51EE2-9A15-45AD-BDF9-AB8E2ACF99D0}">
  <dimension ref="A1:B4"/>
  <sheetViews>
    <sheetView workbookViewId="0">
      <selection activeCell="A2" sqref="A2:B2"/>
    </sheetView>
  </sheetViews>
  <sheetFormatPr defaultRowHeight="16.5"/>
  <cols>
    <col min="1" max="1" width="20" bestFit="1" customWidth="1"/>
    <col min="2" max="2" width="19.25" bestFit="1" customWidth="1"/>
  </cols>
  <sheetData>
    <row r="1" spans="1:2">
      <c r="A1" s="2" t="s">
        <v>27</v>
      </c>
      <c r="B1" s="2" t="s">
        <v>104</v>
      </c>
    </row>
    <row r="2" spans="1:2">
      <c r="A2" s="1" t="s">
        <v>28</v>
      </c>
      <c r="B2" s="1" t="s">
        <v>107</v>
      </c>
    </row>
    <row r="3" spans="1:2">
      <c r="A3" s="1" t="s">
        <v>29</v>
      </c>
      <c r="B3" s="1" t="s">
        <v>109</v>
      </c>
    </row>
    <row r="4" spans="1:2">
      <c r="A4" s="1" t="s">
        <v>30</v>
      </c>
      <c r="B4" s="1" t="s">
        <v>110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FF57-44B3-4BFD-BD2F-C1D3E326ECAD}">
  <dimension ref="A1:E46"/>
  <sheetViews>
    <sheetView workbookViewId="0">
      <selection activeCell="G9" sqref="G9"/>
    </sheetView>
  </sheetViews>
  <sheetFormatPr defaultRowHeight="16.5"/>
  <cols>
    <col min="1" max="1" width="21.375" bestFit="1" customWidth="1"/>
    <col min="2" max="2" width="20" bestFit="1" customWidth="1"/>
    <col min="3" max="3" width="14.375" bestFit="1" customWidth="1"/>
    <col min="4" max="4" width="12.125" bestFit="1" customWidth="1"/>
    <col min="5" max="5" width="10" bestFit="1" customWidth="1"/>
  </cols>
  <sheetData>
    <row r="1" spans="1:5">
      <c r="A1" s="3" t="s">
        <v>111</v>
      </c>
      <c r="B1" s="6" t="s">
        <v>27</v>
      </c>
      <c r="C1" s="6" t="s">
        <v>400</v>
      </c>
      <c r="D1" t="s">
        <v>112</v>
      </c>
      <c r="E1" t="s">
        <v>113</v>
      </c>
    </row>
    <row r="2" spans="1:5">
      <c r="A2" s="1" t="s">
        <v>253</v>
      </c>
      <c r="B2" s="4" t="s">
        <v>28</v>
      </c>
      <c r="C2" s="8" t="s">
        <v>299</v>
      </c>
      <c r="D2" t="s">
        <v>112</v>
      </c>
      <c r="E2" t="s">
        <v>113</v>
      </c>
    </row>
    <row r="3" spans="1:5">
      <c r="A3" s="1" t="s">
        <v>254</v>
      </c>
      <c r="B3" s="4" t="s">
        <v>28</v>
      </c>
      <c r="C3" s="8" t="s">
        <v>299</v>
      </c>
      <c r="D3" t="s">
        <v>112</v>
      </c>
      <c r="E3" t="s">
        <v>113</v>
      </c>
    </row>
    <row r="4" spans="1:5">
      <c r="A4" s="1" t="s">
        <v>255</v>
      </c>
      <c r="B4" s="4" t="s">
        <v>28</v>
      </c>
      <c r="C4" s="8" t="s">
        <v>299</v>
      </c>
      <c r="D4" t="s">
        <v>112</v>
      </c>
      <c r="E4" t="s">
        <v>113</v>
      </c>
    </row>
    <row r="5" spans="1:5">
      <c r="A5" s="1" t="s">
        <v>256</v>
      </c>
      <c r="B5" s="4" t="s">
        <v>28</v>
      </c>
      <c r="C5" s="8" t="s">
        <v>299</v>
      </c>
      <c r="D5" t="s">
        <v>112</v>
      </c>
      <c r="E5" t="s">
        <v>113</v>
      </c>
    </row>
    <row r="6" spans="1:5">
      <c r="A6" s="1" t="s">
        <v>257</v>
      </c>
      <c r="B6" s="4" t="s">
        <v>28</v>
      </c>
      <c r="C6" s="8" t="s">
        <v>299</v>
      </c>
      <c r="D6" t="s">
        <v>112</v>
      </c>
      <c r="E6" t="s">
        <v>113</v>
      </c>
    </row>
    <row r="7" spans="1:5">
      <c r="A7" s="1" t="s">
        <v>258</v>
      </c>
      <c r="B7" s="4" t="s">
        <v>129</v>
      </c>
      <c r="C7" s="8" t="s">
        <v>299</v>
      </c>
      <c r="D7" t="s">
        <v>112</v>
      </c>
      <c r="E7" t="s">
        <v>113</v>
      </c>
    </row>
    <row r="8" spans="1:5">
      <c r="A8" s="1" t="s">
        <v>259</v>
      </c>
      <c r="B8" s="4" t="s">
        <v>129</v>
      </c>
      <c r="C8" s="8" t="s">
        <v>299</v>
      </c>
      <c r="D8" t="s">
        <v>112</v>
      </c>
      <c r="E8" t="s">
        <v>113</v>
      </c>
    </row>
    <row r="9" spans="1:5">
      <c r="A9" s="1" t="s">
        <v>260</v>
      </c>
      <c r="B9" s="4" t="s">
        <v>129</v>
      </c>
      <c r="C9" s="8" t="s">
        <v>299</v>
      </c>
      <c r="D9" t="s">
        <v>112</v>
      </c>
      <c r="E9" t="s">
        <v>113</v>
      </c>
    </row>
    <row r="10" spans="1:5">
      <c r="A10" s="1" t="s">
        <v>261</v>
      </c>
      <c r="B10" s="4" t="s">
        <v>129</v>
      </c>
      <c r="C10" s="8" t="s">
        <v>299</v>
      </c>
      <c r="D10" t="s">
        <v>112</v>
      </c>
      <c r="E10" t="s">
        <v>113</v>
      </c>
    </row>
    <row r="11" spans="1:5">
      <c r="A11" s="1" t="s">
        <v>262</v>
      </c>
      <c r="B11" s="4" t="s">
        <v>129</v>
      </c>
      <c r="C11" s="8" t="s">
        <v>299</v>
      </c>
      <c r="D11" t="s">
        <v>112</v>
      </c>
      <c r="E11" t="s">
        <v>113</v>
      </c>
    </row>
    <row r="12" spans="1:5">
      <c r="A12" s="1" t="s">
        <v>263</v>
      </c>
      <c r="B12" s="4" t="s">
        <v>140</v>
      </c>
      <c r="C12" s="8" t="s">
        <v>299</v>
      </c>
      <c r="D12" t="s">
        <v>112</v>
      </c>
      <c r="E12" t="s">
        <v>113</v>
      </c>
    </row>
    <row r="13" spans="1:5">
      <c r="A13" s="1" t="s">
        <v>264</v>
      </c>
      <c r="B13" s="4" t="s">
        <v>140</v>
      </c>
      <c r="C13" s="8" t="s">
        <v>299</v>
      </c>
      <c r="D13" t="s">
        <v>112</v>
      </c>
      <c r="E13" t="s">
        <v>113</v>
      </c>
    </row>
    <row r="14" spans="1:5">
      <c r="A14" s="1" t="s">
        <v>265</v>
      </c>
      <c r="B14" s="4" t="s">
        <v>140</v>
      </c>
      <c r="C14" s="8" t="s">
        <v>299</v>
      </c>
      <c r="D14" t="s">
        <v>112</v>
      </c>
      <c r="E14" t="s">
        <v>113</v>
      </c>
    </row>
    <row r="15" spans="1:5">
      <c r="A15" s="1" t="s">
        <v>266</v>
      </c>
      <c r="B15" s="4" t="s">
        <v>140</v>
      </c>
      <c r="C15" s="8" t="s">
        <v>299</v>
      </c>
      <c r="D15" t="s">
        <v>112</v>
      </c>
      <c r="E15" t="s">
        <v>113</v>
      </c>
    </row>
    <row r="16" spans="1:5">
      <c r="A16" s="1" t="s">
        <v>267</v>
      </c>
      <c r="B16" s="4" t="s">
        <v>140</v>
      </c>
      <c r="C16" s="8" t="s">
        <v>299</v>
      </c>
      <c r="D16" t="s">
        <v>112</v>
      </c>
      <c r="E16" t="s">
        <v>113</v>
      </c>
    </row>
    <row r="17" spans="1:5">
      <c r="A17" s="1" t="s">
        <v>268</v>
      </c>
      <c r="B17" s="4" t="s">
        <v>28</v>
      </c>
      <c r="C17" s="4" t="s">
        <v>305</v>
      </c>
      <c r="D17" t="s">
        <v>112</v>
      </c>
      <c r="E17" t="s">
        <v>113</v>
      </c>
    </row>
    <row r="18" spans="1:5">
      <c r="A18" s="1" t="s">
        <v>269</v>
      </c>
      <c r="B18" s="4" t="s">
        <v>28</v>
      </c>
      <c r="C18" s="4" t="s">
        <v>305</v>
      </c>
      <c r="D18" t="s">
        <v>112</v>
      </c>
      <c r="E18" t="s">
        <v>113</v>
      </c>
    </row>
    <row r="19" spans="1:5">
      <c r="A19" s="1" t="s">
        <v>270</v>
      </c>
      <c r="B19" s="4" t="s">
        <v>28</v>
      </c>
      <c r="C19" s="4" t="s">
        <v>305</v>
      </c>
      <c r="D19" t="s">
        <v>112</v>
      </c>
      <c r="E19" t="s">
        <v>113</v>
      </c>
    </row>
    <row r="20" spans="1:5">
      <c r="A20" s="1" t="s">
        <v>271</v>
      </c>
      <c r="B20" s="4" t="s">
        <v>28</v>
      </c>
      <c r="C20" s="4" t="s">
        <v>305</v>
      </c>
      <c r="D20" t="s">
        <v>112</v>
      </c>
      <c r="E20" t="s">
        <v>113</v>
      </c>
    </row>
    <row r="21" spans="1:5">
      <c r="A21" s="1" t="s">
        <v>272</v>
      </c>
      <c r="B21" s="4" t="s">
        <v>28</v>
      </c>
      <c r="C21" s="4" t="s">
        <v>305</v>
      </c>
      <c r="D21" t="s">
        <v>112</v>
      </c>
      <c r="E21" t="s">
        <v>113</v>
      </c>
    </row>
    <row r="22" spans="1:5">
      <c r="A22" s="1" t="s">
        <v>273</v>
      </c>
      <c r="B22" s="4" t="s">
        <v>129</v>
      </c>
      <c r="C22" s="4" t="s">
        <v>305</v>
      </c>
      <c r="D22" t="s">
        <v>112</v>
      </c>
      <c r="E22" t="s">
        <v>113</v>
      </c>
    </row>
    <row r="23" spans="1:5">
      <c r="A23" s="1" t="s">
        <v>274</v>
      </c>
      <c r="B23" s="4" t="s">
        <v>129</v>
      </c>
      <c r="C23" s="4" t="s">
        <v>305</v>
      </c>
      <c r="D23" t="s">
        <v>112</v>
      </c>
      <c r="E23" t="s">
        <v>113</v>
      </c>
    </row>
    <row r="24" spans="1:5">
      <c r="A24" s="1" t="s">
        <v>275</v>
      </c>
      <c r="B24" s="4" t="s">
        <v>129</v>
      </c>
      <c r="C24" s="4" t="s">
        <v>305</v>
      </c>
      <c r="D24" t="s">
        <v>112</v>
      </c>
      <c r="E24" t="s">
        <v>113</v>
      </c>
    </row>
    <row r="25" spans="1:5">
      <c r="A25" s="1" t="s">
        <v>276</v>
      </c>
      <c r="B25" s="4" t="s">
        <v>129</v>
      </c>
      <c r="C25" s="4" t="s">
        <v>305</v>
      </c>
      <c r="D25" t="s">
        <v>112</v>
      </c>
      <c r="E25" t="s">
        <v>113</v>
      </c>
    </row>
    <row r="26" spans="1:5">
      <c r="A26" s="1" t="s">
        <v>277</v>
      </c>
      <c r="B26" s="4" t="s">
        <v>129</v>
      </c>
      <c r="C26" s="4" t="s">
        <v>305</v>
      </c>
      <c r="D26" t="s">
        <v>112</v>
      </c>
      <c r="E26" t="s">
        <v>113</v>
      </c>
    </row>
    <row r="27" spans="1:5">
      <c r="A27" s="1" t="s">
        <v>278</v>
      </c>
      <c r="B27" s="4" t="s">
        <v>140</v>
      </c>
      <c r="C27" s="4" t="s">
        <v>305</v>
      </c>
      <c r="D27" t="s">
        <v>112</v>
      </c>
      <c r="E27" t="s">
        <v>113</v>
      </c>
    </row>
    <row r="28" spans="1:5">
      <c r="A28" s="1" t="s">
        <v>279</v>
      </c>
      <c r="B28" s="4" t="s">
        <v>140</v>
      </c>
      <c r="C28" s="4" t="s">
        <v>305</v>
      </c>
      <c r="D28" t="s">
        <v>112</v>
      </c>
      <c r="E28" t="s">
        <v>113</v>
      </c>
    </row>
    <row r="29" spans="1:5">
      <c r="A29" s="1" t="s">
        <v>280</v>
      </c>
      <c r="B29" s="4" t="s">
        <v>140</v>
      </c>
      <c r="C29" s="4" t="s">
        <v>305</v>
      </c>
      <c r="D29" t="s">
        <v>112</v>
      </c>
      <c r="E29" t="s">
        <v>113</v>
      </c>
    </row>
    <row r="30" spans="1:5">
      <c r="A30" s="1" t="s">
        <v>281</v>
      </c>
      <c r="B30" s="4" t="s">
        <v>140</v>
      </c>
      <c r="C30" s="4" t="s">
        <v>305</v>
      </c>
      <c r="D30" t="s">
        <v>112</v>
      </c>
      <c r="E30" t="s">
        <v>113</v>
      </c>
    </row>
    <row r="31" spans="1:5">
      <c r="A31" s="1" t="s">
        <v>282</v>
      </c>
      <c r="B31" s="4" t="s">
        <v>140</v>
      </c>
      <c r="C31" s="4" t="s">
        <v>305</v>
      </c>
      <c r="D31" t="s">
        <v>112</v>
      </c>
      <c r="E31" t="s">
        <v>113</v>
      </c>
    </row>
    <row r="32" spans="1:5">
      <c r="A32" s="1" t="s">
        <v>283</v>
      </c>
      <c r="B32" s="4" t="s">
        <v>28</v>
      </c>
      <c r="C32" s="4" t="s">
        <v>304</v>
      </c>
      <c r="D32" t="s">
        <v>112</v>
      </c>
      <c r="E32" t="s">
        <v>113</v>
      </c>
    </row>
    <row r="33" spans="1:5">
      <c r="A33" s="1" t="s">
        <v>284</v>
      </c>
      <c r="B33" s="4" t="s">
        <v>28</v>
      </c>
      <c r="C33" s="4" t="s">
        <v>304</v>
      </c>
      <c r="D33" t="s">
        <v>112</v>
      </c>
      <c r="E33" t="s">
        <v>113</v>
      </c>
    </row>
    <row r="34" spans="1:5">
      <c r="A34" s="1" t="s">
        <v>285</v>
      </c>
      <c r="B34" s="4" t="s">
        <v>28</v>
      </c>
      <c r="C34" s="4" t="s">
        <v>304</v>
      </c>
      <c r="D34" t="s">
        <v>112</v>
      </c>
      <c r="E34" t="s">
        <v>113</v>
      </c>
    </row>
    <row r="35" spans="1:5">
      <c r="A35" s="1" t="s">
        <v>286</v>
      </c>
      <c r="B35" s="4" t="s">
        <v>28</v>
      </c>
      <c r="C35" s="4" t="s">
        <v>304</v>
      </c>
      <c r="D35" t="s">
        <v>112</v>
      </c>
      <c r="E35" t="s">
        <v>113</v>
      </c>
    </row>
    <row r="36" spans="1:5">
      <c r="A36" s="1" t="s">
        <v>287</v>
      </c>
      <c r="B36" s="4" t="s">
        <v>28</v>
      </c>
      <c r="C36" s="4" t="s">
        <v>304</v>
      </c>
      <c r="D36" t="s">
        <v>112</v>
      </c>
      <c r="E36" t="s">
        <v>113</v>
      </c>
    </row>
    <row r="37" spans="1:5">
      <c r="A37" s="1" t="s">
        <v>288</v>
      </c>
      <c r="B37" s="4" t="s">
        <v>129</v>
      </c>
      <c r="C37" s="4" t="s">
        <v>304</v>
      </c>
      <c r="D37" t="s">
        <v>112</v>
      </c>
      <c r="E37" t="s">
        <v>113</v>
      </c>
    </row>
    <row r="38" spans="1:5">
      <c r="A38" s="1" t="s">
        <v>289</v>
      </c>
      <c r="B38" s="4" t="s">
        <v>129</v>
      </c>
      <c r="C38" s="4" t="s">
        <v>304</v>
      </c>
      <c r="D38" t="s">
        <v>112</v>
      </c>
      <c r="E38" t="s">
        <v>113</v>
      </c>
    </row>
    <row r="39" spans="1:5">
      <c r="A39" s="1" t="s">
        <v>290</v>
      </c>
      <c r="B39" s="4" t="s">
        <v>129</v>
      </c>
      <c r="C39" s="4" t="s">
        <v>304</v>
      </c>
      <c r="D39" t="s">
        <v>112</v>
      </c>
      <c r="E39" t="s">
        <v>113</v>
      </c>
    </row>
    <row r="40" spans="1:5">
      <c r="A40" s="1" t="s">
        <v>291</v>
      </c>
      <c r="B40" s="4" t="s">
        <v>129</v>
      </c>
      <c r="C40" s="4" t="s">
        <v>304</v>
      </c>
      <c r="D40" t="s">
        <v>112</v>
      </c>
      <c r="E40" t="s">
        <v>113</v>
      </c>
    </row>
    <row r="41" spans="1:5">
      <c r="A41" s="1" t="s">
        <v>292</v>
      </c>
      <c r="B41" s="4" t="s">
        <v>129</v>
      </c>
      <c r="C41" s="4" t="s">
        <v>304</v>
      </c>
      <c r="D41" t="s">
        <v>112</v>
      </c>
      <c r="E41" t="s">
        <v>113</v>
      </c>
    </row>
    <row r="42" spans="1:5">
      <c r="A42" s="1" t="s">
        <v>293</v>
      </c>
      <c r="B42" s="4" t="s">
        <v>140</v>
      </c>
      <c r="C42" s="4" t="s">
        <v>304</v>
      </c>
      <c r="D42" t="s">
        <v>112</v>
      </c>
      <c r="E42" t="s">
        <v>113</v>
      </c>
    </row>
    <row r="43" spans="1:5">
      <c r="A43" s="1" t="s">
        <v>294</v>
      </c>
      <c r="B43" s="4" t="s">
        <v>156</v>
      </c>
      <c r="C43" s="4" t="s">
        <v>304</v>
      </c>
      <c r="D43" t="s">
        <v>112</v>
      </c>
      <c r="E43" t="s">
        <v>113</v>
      </c>
    </row>
    <row r="44" spans="1:5">
      <c r="A44" s="1" t="s">
        <v>295</v>
      </c>
      <c r="B44" s="4" t="s">
        <v>157</v>
      </c>
      <c r="C44" s="4" t="s">
        <v>304</v>
      </c>
      <c r="D44" t="s">
        <v>112</v>
      </c>
      <c r="E44" t="s">
        <v>113</v>
      </c>
    </row>
    <row r="45" spans="1:5">
      <c r="A45" s="1" t="s">
        <v>296</v>
      </c>
      <c r="B45" s="4" t="s">
        <v>158</v>
      </c>
      <c r="C45" s="4" t="s">
        <v>304</v>
      </c>
      <c r="D45" t="s">
        <v>112</v>
      </c>
      <c r="E45" t="s">
        <v>113</v>
      </c>
    </row>
    <row r="46" spans="1:5">
      <c r="A46" s="1" t="s">
        <v>297</v>
      </c>
      <c r="B46" s="4" t="s">
        <v>159</v>
      </c>
      <c r="C46" s="4" t="s">
        <v>304</v>
      </c>
      <c r="D46" t="s">
        <v>112</v>
      </c>
      <c r="E46" t="s">
        <v>113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6772A-EF97-4E2D-8E74-4199A283C9DF}">
  <dimension ref="A1:D16"/>
  <sheetViews>
    <sheetView workbookViewId="0">
      <selection activeCell="A2" sqref="A2:D16"/>
    </sheetView>
  </sheetViews>
  <sheetFormatPr defaultRowHeight="16.5"/>
  <cols>
    <col min="1" max="1" width="21" bestFit="1" customWidth="1"/>
    <col min="2" max="2" width="22" bestFit="1" customWidth="1"/>
    <col min="3" max="3" width="13.125" bestFit="1" customWidth="1"/>
    <col min="4" max="4" width="11.125" bestFit="1" customWidth="1"/>
  </cols>
  <sheetData>
    <row r="1" spans="1:4">
      <c r="A1" s="3" t="s">
        <v>111</v>
      </c>
      <c r="B1" s="6" t="s">
        <v>27</v>
      </c>
      <c r="C1" t="s">
        <v>112</v>
      </c>
      <c r="D1" t="s">
        <v>113</v>
      </c>
    </row>
    <row r="2" spans="1:4">
      <c r="A2" s="1" t="s">
        <v>114</v>
      </c>
      <c r="B2" s="4" t="s">
        <v>28</v>
      </c>
      <c r="C2" t="s">
        <v>115</v>
      </c>
      <c r="D2" t="s">
        <v>116</v>
      </c>
    </row>
    <row r="3" spans="1:4">
      <c r="A3" s="1" t="s">
        <v>117</v>
      </c>
      <c r="B3" s="4" t="s">
        <v>28</v>
      </c>
      <c r="C3" t="s">
        <v>121</v>
      </c>
      <c r="D3" t="s">
        <v>125</v>
      </c>
    </row>
    <row r="4" spans="1:4">
      <c r="A4" s="1" t="s">
        <v>118</v>
      </c>
      <c r="B4" s="4" t="s">
        <v>28</v>
      </c>
      <c r="C4" t="s">
        <v>122</v>
      </c>
      <c r="D4" t="s">
        <v>126</v>
      </c>
    </row>
    <row r="5" spans="1:4">
      <c r="A5" s="1" t="s">
        <v>119</v>
      </c>
      <c r="B5" s="4" t="s">
        <v>28</v>
      </c>
      <c r="C5" t="s">
        <v>123</v>
      </c>
      <c r="D5" t="s">
        <v>127</v>
      </c>
    </row>
    <row r="6" spans="1:4">
      <c r="A6" s="1" t="s">
        <v>120</v>
      </c>
      <c r="B6" s="4" t="s">
        <v>28</v>
      </c>
      <c r="C6" t="s">
        <v>124</v>
      </c>
      <c r="D6" t="s">
        <v>128</v>
      </c>
    </row>
    <row r="7" spans="1:4">
      <c r="A7" s="1" t="s">
        <v>130</v>
      </c>
      <c r="B7" s="4" t="s">
        <v>129</v>
      </c>
      <c r="C7" t="s">
        <v>115</v>
      </c>
      <c r="D7" t="s">
        <v>116</v>
      </c>
    </row>
    <row r="8" spans="1:4">
      <c r="A8" s="1" t="s">
        <v>131</v>
      </c>
      <c r="B8" s="4" t="s">
        <v>129</v>
      </c>
      <c r="C8" t="s">
        <v>121</v>
      </c>
      <c r="D8" t="s">
        <v>125</v>
      </c>
    </row>
    <row r="9" spans="1:4">
      <c r="A9" s="1" t="s">
        <v>132</v>
      </c>
      <c r="B9" s="4" t="s">
        <v>129</v>
      </c>
      <c r="C9" t="s">
        <v>122</v>
      </c>
      <c r="D9" t="s">
        <v>126</v>
      </c>
    </row>
    <row r="10" spans="1:4">
      <c r="A10" s="1" t="s">
        <v>133</v>
      </c>
      <c r="B10" s="4" t="s">
        <v>129</v>
      </c>
      <c r="C10" t="s">
        <v>123</v>
      </c>
      <c r="D10" t="s">
        <v>127</v>
      </c>
    </row>
    <row r="11" spans="1:4">
      <c r="A11" s="1" t="s">
        <v>134</v>
      </c>
      <c r="B11" s="4" t="s">
        <v>129</v>
      </c>
      <c r="C11" t="s">
        <v>124</v>
      </c>
      <c r="D11" t="s">
        <v>128</v>
      </c>
    </row>
    <row r="12" spans="1:4">
      <c r="A12" s="1" t="s">
        <v>135</v>
      </c>
      <c r="B12" s="4" t="s">
        <v>140</v>
      </c>
      <c r="C12" t="s">
        <v>115</v>
      </c>
      <c r="D12" t="s">
        <v>116</v>
      </c>
    </row>
    <row r="13" spans="1:4">
      <c r="A13" s="1" t="s">
        <v>136</v>
      </c>
      <c r="B13" s="4" t="s">
        <v>140</v>
      </c>
      <c r="C13" t="s">
        <v>121</v>
      </c>
      <c r="D13" t="s">
        <v>125</v>
      </c>
    </row>
    <row r="14" spans="1:4">
      <c r="A14" s="1" t="s">
        <v>137</v>
      </c>
      <c r="B14" s="4" t="s">
        <v>140</v>
      </c>
      <c r="C14" t="s">
        <v>122</v>
      </c>
      <c r="D14" t="s">
        <v>126</v>
      </c>
    </row>
    <row r="15" spans="1:4">
      <c r="A15" s="1" t="s">
        <v>138</v>
      </c>
      <c r="B15" s="4" t="s">
        <v>140</v>
      </c>
      <c r="C15" t="s">
        <v>123</v>
      </c>
      <c r="D15" t="s">
        <v>127</v>
      </c>
    </row>
    <row r="16" spans="1:4">
      <c r="A16" s="1" t="s">
        <v>139</v>
      </c>
      <c r="B16" s="4" t="s">
        <v>140</v>
      </c>
      <c r="C16" t="s">
        <v>124</v>
      </c>
      <c r="D16" t="s">
        <v>128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98C6E-F18A-44D2-9C7D-8812D1D245B9}">
  <dimension ref="A1:D16"/>
  <sheetViews>
    <sheetView workbookViewId="0">
      <selection activeCell="A2" sqref="A2:D16"/>
    </sheetView>
  </sheetViews>
  <sheetFormatPr defaultRowHeight="16.5"/>
  <cols>
    <col min="1" max="1" width="21.375" style="1" bestFit="1" customWidth="1"/>
    <col min="2" max="2" width="22" bestFit="1" customWidth="1"/>
    <col min="3" max="3" width="13.125" bestFit="1" customWidth="1"/>
    <col min="4" max="4" width="11.125" bestFit="1" customWidth="1"/>
  </cols>
  <sheetData>
    <row r="1" spans="1:4">
      <c r="A1" s="3" t="s">
        <v>111</v>
      </c>
      <c r="B1" s="6" t="s">
        <v>27</v>
      </c>
      <c r="C1" t="s">
        <v>112</v>
      </c>
      <c r="D1" t="s">
        <v>113</v>
      </c>
    </row>
    <row r="2" spans="1:4">
      <c r="A2" s="1" t="s">
        <v>160</v>
      </c>
      <c r="B2" s="4" t="s">
        <v>28</v>
      </c>
      <c r="C2" t="s">
        <v>115</v>
      </c>
      <c r="D2" t="s">
        <v>116</v>
      </c>
    </row>
    <row r="3" spans="1:4">
      <c r="A3" s="1" t="s">
        <v>161</v>
      </c>
      <c r="B3" s="4" t="s">
        <v>28</v>
      </c>
      <c r="C3" t="s">
        <v>121</v>
      </c>
      <c r="D3" t="s">
        <v>125</v>
      </c>
    </row>
    <row r="4" spans="1:4">
      <c r="A4" s="1" t="s">
        <v>162</v>
      </c>
      <c r="B4" s="4" t="s">
        <v>28</v>
      </c>
      <c r="C4" t="s">
        <v>122</v>
      </c>
      <c r="D4" t="s">
        <v>126</v>
      </c>
    </row>
    <row r="5" spans="1:4">
      <c r="A5" s="1" t="s">
        <v>163</v>
      </c>
      <c r="B5" s="4" t="s">
        <v>28</v>
      </c>
      <c r="C5" t="s">
        <v>123</v>
      </c>
      <c r="D5" t="s">
        <v>127</v>
      </c>
    </row>
    <row r="6" spans="1:4">
      <c r="A6" s="1" t="s">
        <v>164</v>
      </c>
      <c r="B6" s="4" t="s">
        <v>28</v>
      </c>
      <c r="C6" t="s">
        <v>124</v>
      </c>
      <c r="D6" t="s">
        <v>128</v>
      </c>
    </row>
    <row r="7" spans="1:4">
      <c r="A7" s="1" t="s">
        <v>165</v>
      </c>
      <c r="B7" s="4" t="s">
        <v>129</v>
      </c>
      <c r="C7" t="s">
        <v>115</v>
      </c>
      <c r="D7" t="s">
        <v>116</v>
      </c>
    </row>
    <row r="8" spans="1:4">
      <c r="A8" s="1" t="s">
        <v>166</v>
      </c>
      <c r="B8" s="4" t="s">
        <v>129</v>
      </c>
      <c r="C8" t="s">
        <v>121</v>
      </c>
      <c r="D8" t="s">
        <v>125</v>
      </c>
    </row>
    <row r="9" spans="1:4">
      <c r="A9" s="1" t="s">
        <v>167</v>
      </c>
      <c r="B9" s="4" t="s">
        <v>129</v>
      </c>
      <c r="C9" t="s">
        <v>122</v>
      </c>
      <c r="D9" t="s">
        <v>126</v>
      </c>
    </row>
    <row r="10" spans="1:4">
      <c r="A10" s="1" t="s">
        <v>168</v>
      </c>
      <c r="B10" s="4" t="s">
        <v>129</v>
      </c>
      <c r="C10" t="s">
        <v>123</v>
      </c>
      <c r="D10" t="s">
        <v>127</v>
      </c>
    </row>
    <row r="11" spans="1:4">
      <c r="A11" s="1" t="s">
        <v>169</v>
      </c>
      <c r="B11" s="4" t="s">
        <v>129</v>
      </c>
      <c r="C11" t="s">
        <v>124</v>
      </c>
      <c r="D11" t="s">
        <v>128</v>
      </c>
    </row>
    <row r="12" spans="1:4">
      <c r="A12" s="1" t="s">
        <v>170</v>
      </c>
      <c r="B12" s="4" t="s">
        <v>140</v>
      </c>
      <c r="C12" t="s">
        <v>115</v>
      </c>
      <c r="D12" t="s">
        <v>116</v>
      </c>
    </row>
    <row r="13" spans="1:4">
      <c r="A13" s="1" t="s">
        <v>171</v>
      </c>
      <c r="B13" s="4" t="s">
        <v>140</v>
      </c>
      <c r="C13" t="s">
        <v>121</v>
      </c>
      <c r="D13" t="s">
        <v>125</v>
      </c>
    </row>
    <row r="14" spans="1:4">
      <c r="A14" s="1" t="s">
        <v>172</v>
      </c>
      <c r="B14" s="4" t="s">
        <v>140</v>
      </c>
      <c r="C14" t="s">
        <v>122</v>
      </c>
      <c r="D14" t="s">
        <v>126</v>
      </c>
    </row>
    <row r="15" spans="1:4">
      <c r="A15" s="1" t="s">
        <v>173</v>
      </c>
      <c r="B15" s="4" t="s">
        <v>140</v>
      </c>
      <c r="C15" t="s">
        <v>123</v>
      </c>
      <c r="D15" t="s">
        <v>127</v>
      </c>
    </row>
    <row r="16" spans="1:4">
      <c r="A16" s="1" t="s">
        <v>174</v>
      </c>
      <c r="B16" s="4" t="s">
        <v>140</v>
      </c>
      <c r="C16" t="s">
        <v>124</v>
      </c>
      <c r="D16" t="s">
        <v>128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E9BD9-B7B1-4441-B981-6BE9E351B493}">
  <dimension ref="A1:D16"/>
  <sheetViews>
    <sheetView workbookViewId="0">
      <selection activeCell="A2" sqref="A2:D16"/>
    </sheetView>
  </sheetViews>
  <sheetFormatPr defaultRowHeight="16.5"/>
  <cols>
    <col min="1" max="1" width="21.25" bestFit="1" customWidth="1"/>
    <col min="2" max="2" width="22" bestFit="1" customWidth="1"/>
    <col min="3" max="3" width="13.125" bestFit="1" customWidth="1"/>
    <col min="4" max="4" width="11.125" bestFit="1" customWidth="1"/>
  </cols>
  <sheetData>
    <row r="1" spans="1:4">
      <c r="A1" s="3" t="s">
        <v>111</v>
      </c>
      <c r="B1" s="6" t="s">
        <v>27</v>
      </c>
      <c r="C1" t="s">
        <v>112</v>
      </c>
      <c r="D1" t="s">
        <v>113</v>
      </c>
    </row>
    <row r="2" spans="1:4">
      <c r="A2" s="1" t="s">
        <v>141</v>
      </c>
      <c r="B2" s="4" t="s">
        <v>28</v>
      </c>
      <c r="C2" t="s">
        <v>115</v>
      </c>
      <c r="D2" t="s">
        <v>116</v>
      </c>
    </row>
    <row r="3" spans="1:4">
      <c r="A3" s="1" t="s">
        <v>142</v>
      </c>
      <c r="B3" s="4" t="s">
        <v>28</v>
      </c>
      <c r="C3" t="s">
        <v>121</v>
      </c>
      <c r="D3" t="s">
        <v>125</v>
      </c>
    </row>
    <row r="4" spans="1:4">
      <c r="A4" s="1" t="s">
        <v>143</v>
      </c>
      <c r="B4" s="4" t="s">
        <v>28</v>
      </c>
      <c r="C4" t="s">
        <v>122</v>
      </c>
      <c r="D4" t="s">
        <v>126</v>
      </c>
    </row>
    <row r="5" spans="1:4">
      <c r="A5" s="1" t="s">
        <v>144</v>
      </c>
      <c r="B5" s="4" t="s">
        <v>28</v>
      </c>
      <c r="C5" t="s">
        <v>123</v>
      </c>
      <c r="D5" t="s">
        <v>127</v>
      </c>
    </row>
    <row r="6" spans="1:4">
      <c r="A6" s="1" t="s">
        <v>145</v>
      </c>
      <c r="B6" s="4" t="s">
        <v>28</v>
      </c>
      <c r="C6" t="s">
        <v>124</v>
      </c>
      <c r="D6" t="s">
        <v>128</v>
      </c>
    </row>
    <row r="7" spans="1:4">
      <c r="A7" s="1" t="s">
        <v>146</v>
      </c>
      <c r="B7" s="4" t="s">
        <v>129</v>
      </c>
      <c r="C7" t="s">
        <v>115</v>
      </c>
      <c r="D7" t="s">
        <v>116</v>
      </c>
    </row>
    <row r="8" spans="1:4">
      <c r="A8" s="1" t="s">
        <v>147</v>
      </c>
      <c r="B8" s="4" t="s">
        <v>129</v>
      </c>
      <c r="C8" t="s">
        <v>121</v>
      </c>
      <c r="D8" t="s">
        <v>125</v>
      </c>
    </row>
    <row r="9" spans="1:4">
      <c r="A9" s="1" t="s">
        <v>148</v>
      </c>
      <c r="B9" s="4" t="s">
        <v>129</v>
      </c>
      <c r="C9" t="s">
        <v>122</v>
      </c>
      <c r="D9" t="s">
        <v>126</v>
      </c>
    </row>
    <row r="10" spans="1:4">
      <c r="A10" s="1" t="s">
        <v>149</v>
      </c>
      <c r="B10" s="4" t="s">
        <v>129</v>
      </c>
      <c r="C10" t="s">
        <v>123</v>
      </c>
      <c r="D10" t="s">
        <v>127</v>
      </c>
    </row>
    <row r="11" spans="1:4">
      <c r="A11" s="1" t="s">
        <v>150</v>
      </c>
      <c r="B11" s="4" t="s">
        <v>129</v>
      </c>
      <c r="C11" t="s">
        <v>124</v>
      </c>
      <c r="D11" t="s">
        <v>128</v>
      </c>
    </row>
    <row r="12" spans="1:4">
      <c r="A12" s="1" t="s">
        <v>151</v>
      </c>
      <c r="B12" s="4" t="s">
        <v>140</v>
      </c>
      <c r="C12" t="s">
        <v>115</v>
      </c>
      <c r="D12" t="s">
        <v>116</v>
      </c>
    </row>
    <row r="13" spans="1:4">
      <c r="A13" s="1" t="s">
        <v>152</v>
      </c>
      <c r="B13" s="4" t="s">
        <v>156</v>
      </c>
      <c r="C13" t="s">
        <v>121</v>
      </c>
      <c r="D13" t="s">
        <v>125</v>
      </c>
    </row>
    <row r="14" spans="1:4">
      <c r="A14" s="1" t="s">
        <v>153</v>
      </c>
      <c r="B14" s="4" t="s">
        <v>157</v>
      </c>
      <c r="C14" t="s">
        <v>122</v>
      </c>
      <c r="D14" t="s">
        <v>126</v>
      </c>
    </row>
    <row r="15" spans="1:4">
      <c r="A15" s="1" t="s">
        <v>154</v>
      </c>
      <c r="B15" s="4" t="s">
        <v>158</v>
      </c>
      <c r="C15" t="s">
        <v>123</v>
      </c>
      <c r="D15" t="s">
        <v>127</v>
      </c>
    </row>
    <row r="16" spans="1:4">
      <c r="A16" s="1" t="s">
        <v>155</v>
      </c>
      <c r="B16" s="4" t="s">
        <v>159</v>
      </c>
      <c r="C16" t="s">
        <v>124</v>
      </c>
      <c r="D16" t="s">
        <v>128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80140-8F90-465C-A406-0718E0C12B23}">
  <dimension ref="A1:I14"/>
  <sheetViews>
    <sheetView topLeftCell="D1" workbookViewId="0">
      <selection activeCell="A5" sqref="A5"/>
    </sheetView>
  </sheetViews>
  <sheetFormatPr defaultRowHeight="16.5"/>
  <cols>
    <col min="1" max="1" width="21.625" bestFit="1" customWidth="1"/>
    <col min="2" max="2" width="20" bestFit="1" customWidth="1"/>
    <col min="3" max="3" width="20" customWidth="1"/>
    <col min="4" max="4" width="43.5" bestFit="1" customWidth="1"/>
    <col min="5" max="5" width="12.75" bestFit="1" customWidth="1"/>
    <col min="6" max="6" width="13" bestFit="1" customWidth="1"/>
    <col min="7" max="7" width="12.75" bestFit="1" customWidth="1"/>
    <col min="8" max="8" width="10.25" bestFit="1" customWidth="1"/>
  </cols>
  <sheetData>
    <row r="1" spans="1:9">
      <c r="A1" s="2" t="s">
        <v>175</v>
      </c>
      <c r="B1" s="5" t="s">
        <v>27</v>
      </c>
      <c r="C1" s="5" t="s">
        <v>385</v>
      </c>
      <c r="D1" t="s">
        <v>176</v>
      </c>
      <c r="E1" t="s">
        <v>177</v>
      </c>
      <c r="F1" t="s">
        <v>178</v>
      </c>
      <c r="G1" t="s">
        <v>179</v>
      </c>
      <c r="H1" t="s">
        <v>180</v>
      </c>
    </row>
    <row r="2" spans="1:9">
      <c r="A2" s="1" t="s">
        <v>181</v>
      </c>
      <c r="B2" s="4" t="s">
        <v>28</v>
      </c>
      <c r="C2" s="4" t="s">
        <v>312</v>
      </c>
      <c r="D2" t="s">
        <v>186</v>
      </c>
      <c r="E2" t="s">
        <v>203</v>
      </c>
      <c r="F2">
        <v>58000</v>
      </c>
      <c r="G2" t="s">
        <v>202</v>
      </c>
      <c r="H2" t="s">
        <v>190</v>
      </c>
    </row>
    <row r="3" spans="1:9">
      <c r="A3" s="1" t="s">
        <v>182</v>
      </c>
      <c r="B3" s="4" t="s">
        <v>28</v>
      </c>
      <c r="C3" s="4" t="s">
        <v>312</v>
      </c>
      <c r="D3" t="s">
        <v>187</v>
      </c>
      <c r="E3" t="s">
        <v>203</v>
      </c>
      <c r="F3">
        <v>3700</v>
      </c>
      <c r="G3" t="s">
        <v>202</v>
      </c>
      <c r="H3" t="s">
        <v>191</v>
      </c>
    </row>
    <row r="4" spans="1:9">
      <c r="A4" s="1" t="s">
        <v>183</v>
      </c>
      <c r="B4" s="4" t="s">
        <v>28</v>
      </c>
      <c r="C4" s="4" t="s">
        <v>312</v>
      </c>
      <c r="D4" t="s">
        <v>188</v>
      </c>
      <c r="E4" t="s">
        <v>203</v>
      </c>
      <c r="F4">
        <v>8200</v>
      </c>
      <c r="G4" t="s">
        <v>202</v>
      </c>
      <c r="H4" t="s">
        <v>192</v>
      </c>
    </row>
    <row r="5" spans="1:9">
      <c r="A5" s="1" t="s">
        <v>184</v>
      </c>
      <c r="B5" s="4" t="s">
        <v>28</v>
      </c>
      <c r="C5" s="4" t="s">
        <v>312</v>
      </c>
      <c r="D5" t="s">
        <v>189</v>
      </c>
      <c r="E5" t="s">
        <v>203</v>
      </c>
      <c r="F5">
        <v>230000</v>
      </c>
      <c r="G5" t="s">
        <v>202</v>
      </c>
      <c r="H5" t="s">
        <v>193</v>
      </c>
    </row>
    <row r="6" spans="1:9">
      <c r="A6" s="1" t="s">
        <v>185</v>
      </c>
      <c r="B6" s="4" t="s">
        <v>129</v>
      </c>
      <c r="C6" s="4" t="s">
        <v>312</v>
      </c>
      <c r="D6" t="s">
        <v>198</v>
      </c>
      <c r="E6" t="s">
        <v>203</v>
      </c>
      <c r="F6">
        <v>33000</v>
      </c>
      <c r="G6" t="s">
        <v>202</v>
      </c>
      <c r="H6" t="s">
        <v>200</v>
      </c>
    </row>
    <row r="7" spans="1:9">
      <c r="A7" s="1" t="s">
        <v>210</v>
      </c>
      <c r="B7" s="4" t="s">
        <v>129</v>
      </c>
      <c r="C7" s="4" t="s">
        <v>312</v>
      </c>
      <c r="D7" t="s">
        <v>199</v>
      </c>
      <c r="E7" t="s">
        <v>203</v>
      </c>
      <c r="F7">
        <v>83000</v>
      </c>
      <c r="G7" t="s">
        <v>202</v>
      </c>
      <c r="H7" t="s">
        <v>201</v>
      </c>
    </row>
    <row r="8" spans="1:9">
      <c r="A8" s="1" t="s">
        <v>211</v>
      </c>
      <c r="B8" s="4" t="s">
        <v>140</v>
      </c>
      <c r="C8" s="4" t="s">
        <v>312</v>
      </c>
      <c r="D8" t="s">
        <v>207</v>
      </c>
      <c r="E8" t="s">
        <v>203</v>
      </c>
      <c r="F8">
        <v>1600</v>
      </c>
      <c r="G8" t="s">
        <v>202</v>
      </c>
      <c r="H8" t="s">
        <v>197</v>
      </c>
    </row>
    <row r="9" spans="1:9">
      <c r="A9" s="1" t="s">
        <v>212</v>
      </c>
      <c r="B9" s="4" t="s">
        <v>140</v>
      </c>
      <c r="C9" s="4" t="s">
        <v>312</v>
      </c>
      <c r="D9" t="s">
        <v>208</v>
      </c>
      <c r="E9" t="s">
        <v>203</v>
      </c>
      <c r="F9">
        <v>3300</v>
      </c>
      <c r="G9" t="s">
        <v>202</v>
      </c>
      <c r="H9" t="s">
        <v>197</v>
      </c>
    </row>
    <row r="10" spans="1:9">
      <c r="A10" s="1" t="s">
        <v>213</v>
      </c>
      <c r="B10" s="4" t="s">
        <v>140</v>
      </c>
      <c r="C10" s="4" t="s">
        <v>312</v>
      </c>
      <c r="D10" t="s">
        <v>187</v>
      </c>
      <c r="E10" t="s">
        <v>203</v>
      </c>
      <c r="F10">
        <v>12000</v>
      </c>
      <c r="G10" t="s">
        <v>202</v>
      </c>
      <c r="H10" t="s">
        <v>209</v>
      </c>
    </row>
    <row r="11" spans="1:9">
      <c r="A11" s="1" t="s">
        <v>314</v>
      </c>
      <c r="B11" s="4" t="s">
        <v>28</v>
      </c>
      <c r="C11" s="4" t="s">
        <v>313</v>
      </c>
      <c r="D11" t="s">
        <v>195</v>
      </c>
      <c r="E11" t="s">
        <v>203</v>
      </c>
      <c r="F11">
        <v>3800</v>
      </c>
      <c r="G11" t="s">
        <v>202</v>
      </c>
      <c r="H11" t="s">
        <v>197</v>
      </c>
    </row>
    <row r="12" spans="1:9">
      <c r="A12" s="1" t="s">
        <v>315</v>
      </c>
      <c r="B12" s="4" t="s">
        <v>28</v>
      </c>
      <c r="C12" s="4" t="s">
        <v>313</v>
      </c>
      <c r="D12" t="s">
        <v>196</v>
      </c>
      <c r="E12" t="s">
        <v>203</v>
      </c>
      <c r="F12">
        <v>8200</v>
      </c>
      <c r="G12" t="s">
        <v>202</v>
      </c>
      <c r="H12" t="s">
        <v>197</v>
      </c>
      <c r="I12" s="10"/>
    </row>
    <row r="13" spans="1:9">
      <c r="A13" s="1" t="s">
        <v>316</v>
      </c>
      <c r="B13" s="4" t="s">
        <v>129</v>
      </c>
      <c r="C13" s="4" t="s">
        <v>313</v>
      </c>
      <c r="D13" t="s">
        <v>204</v>
      </c>
      <c r="E13" t="s">
        <v>203</v>
      </c>
      <c r="F13">
        <v>11000</v>
      </c>
      <c r="G13" t="s">
        <v>202</v>
      </c>
      <c r="H13" t="s">
        <v>206</v>
      </c>
    </row>
    <row r="14" spans="1:9">
      <c r="A14" s="1" t="s">
        <v>317</v>
      </c>
      <c r="B14" s="4" t="s">
        <v>129</v>
      </c>
      <c r="C14" s="4" t="s">
        <v>313</v>
      </c>
      <c r="D14" t="s">
        <v>205</v>
      </c>
      <c r="E14" t="s">
        <v>203</v>
      </c>
      <c r="F14">
        <v>28000</v>
      </c>
      <c r="G14" t="s">
        <v>202</v>
      </c>
      <c r="H14" t="s">
        <v>206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7A044-8D9B-4885-82D7-E3FDA1F4F42B}">
  <dimension ref="A1:G10"/>
  <sheetViews>
    <sheetView workbookViewId="0">
      <selection sqref="A1:XFD1048576"/>
    </sheetView>
  </sheetViews>
  <sheetFormatPr defaultRowHeight="16.5"/>
  <cols>
    <col min="1" max="1" width="21.625" bestFit="1" customWidth="1"/>
    <col min="2" max="2" width="20" bestFit="1" customWidth="1"/>
    <col min="3" max="3" width="43.5" bestFit="1" customWidth="1"/>
    <col min="4" max="4" width="12.75" bestFit="1" customWidth="1"/>
    <col min="5" max="5" width="13" bestFit="1" customWidth="1"/>
    <col min="6" max="6" width="12.75" bestFit="1" customWidth="1"/>
    <col min="7" max="7" width="10.25" bestFit="1" customWidth="1"/>
  </cols>
  <sheetData>
    <row r="1" spans="1:7">
      <c r="A1" s="2" t="s">
        <v>175</v>
      </c>
      <c r="B1" s="5" t="s">
        <v>27</v>
      </c>
      <c r="C1" t="s">
        <v>176</v>
      </c>
      <c r="D1" t="s">
        <v>177</v>
      </c>
      <c r="E1" t="s">
        <v>178</v>
      </c>
      <c r="F1" t="s">
        <v>179</v>
      </c>
      <c r="G1" t="s">
        <v>180</v>
      </c>
    </row>
    <row r="2" spans="1:7">
      <c r="A2" s="1" t="s">
        <v>181</v>
      </c>
      <c r="B2" s="4" t="s">
        <v>28</v>
      </c>
      <c r="C2" t="s">
        <v>186</v>
      </c>
      <c r="D2" t="s">
        <v>203</v>
      </c>
      <c r="E2">
        <v>58000</v>
      </c>
      <c r="F2" t="s">
        <v>202</v>
      </c>
      <c r="G2" t="s">
        <v>190</v>
      </c>
    </row>
    <row r="3" spans="1:7">
      <c r="A3" s="1" t="s">
        <v>182</v>
      </c>
      <c r="B3" s="4" t="s">
        <v>28</v>
      </c>
      <c r="C3" t="s">
        <v>187</v>
      </c>
      <c r="D3" t="s">
        <v>203</v>
      </c>
      <c r="E3">
        <v>3700</v>
      </c>
      <c r="F3" t="s">
        <v>202</v>
      </c>
      <c r="G3" t="s">
        <v>191</v>
      </c>
    </row>
    <row r="4" spans="1:7">
      <c r="A4" s="1" t="s">
        <v>183</v>
      </c>
      <c r="B4" s="4" t="s">
        <v>28</v>
      </c>
      <c r="C4" t="s">
        <v>188</v>
      </c>
      <c r="D4" t="s">
        <v>203</v>
      </c>
      <c r="E4">
        <v>8200</v>
      </c>
      <c r="F4" t="s">
        <v>202</v>
      </c>
      <c r="G4" t="s">
        <v>192</v>
      </c>
    </row>
    <row r="5" spans="1:7">
      <c r="A5" s="1" t="s">
        <v>184</v>
      </c>
      <c r="B5" s="4" t="s">
        <v>28</v>
      </c>
      <c r="C5" t="s">
        <v>189</v>
      </c>
      <c r="D5" t="s">
        <v>203</v>
      </c>
      <c r="E5">
        <v>230000</v>
      </c>
      <c r="F5" t="s">
        <v>202</v>
      </c>
      <c r="G5" t="s">
        <v>193</v>
      </c>
    </row>
    <row r="6" spans="1:7">
      <c r="A6" s="1" t="s">
        <v>185</v>
      </c>
      <c r="B6" s="4" t="s">
        <v>129</v>
      </c>
      <c r="C6" t="s">
        <v>198</v>
      </c>
      <c r="D6" t="s">
        <v>203</v>
      </c>
      <c r="E6">
        <v>33000</v>
      </c>
      <c r="F6" t="s">
        <v>202</v>
      </c>
      <c r="G6" t="s">
        <v>200</v>
      </c>
    </row>
    <row r="7" spans="1:7">
      <c r="A7" s="1" t="s">
        <v>210</v>
      </c>
      <c r="B7" s="4" t="s">
        <v>129</v>
      </c>
      <c r="C7" t="s">
        <v>199</v>
      </c>
      <c r="D7" t="s">
        <v>203</v>
      </c>
      <c r="E7">
        <v>83000</v>
      </c>
      <c r="F7" t="s">
        <v>202</v>
      </c>
      <c r="G7" t="s">
        <v>201</v>
      </c>
    </row>
    <row r="8" spans="1:7">
      <c r="A8" s="1" t="s">
        <v>211</v>
      </c>
      <c r="B8" s="4" t="s">
        <v>140</v>
      </c>
      <c r="C8" t="s">
        <v>207</v>
      </c>
      <c r="D8" t="s">
        <v>203</v>
      </c>
      <c r="E8">
        <v>1600</v>
      </c>
      <c r="F8" t="s">
        <v>202</v>
      </c>
      <c r="G8" t="s">
        <v>197</v>
      </c>
    </row>
    <row r="9" spans="1:7">
      <c r="A9" s="1" t="s">
        <v>212</v>
      </c>
      <c r="B9" s="4" t="s">
        <v>140</v>
      </c>
      <c r="C9" t="s">
        <v>208</v>
      </c>
      <c r="D9" t="s">
        <v>203</v>
      </c>
      <c r="E9">
        <v>3300</v>
      </c>
      <c r="F9" t="s">
        <v>202</v>
      </c>
      <c r="G9" t="s">
        <v>197</v>
      </c>
    </row>
    <row r="10" spans="1:7">
      <c r="A10" s="1" t="s">
        <v>213</v>
      </c>
      <c r="B10" s="4" t="s">
        <v>140</v>
      </c>
      <c r="C10" t="s">
        <v>187</v>
      </c>
      <c r="D10" t="s">
        <v>203</v>
      </c>
      <c r="E10">
        <v>12000</v>
      </c>
      <c r="F10" t="s">
        <v>202</v>
      </c>
      <c r="G10" t="s">
        <v>209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B9C23-CF7B-4EA0-A1B6-CBCA121537C2}">
  <dimension ref="A1"/>
  <sheetViews>
    <sheetView workbookViewId="0">
      <selection sqref="A1:XFD1048576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32946-DB40-4F67-9CEE-C37268AFE88E}">
  <dimension ref="A1:G5"/>
  <sheetViews>
    <sheetView workbookViewId="0">
      <selection sqref="A1:XFD1048576"/>
    </sheetView>
  </sheetViews>
  <sheetFormatPr defaultRowHeight="16.5"/>
  <cols>
    <col min="1" max="1" width="21.625" bestFit="1" customWidth="1"/>
    <col min="2" max="2" width="20" bestFit="1" customWidth="1"/>
    <col min="3" max="3" width="20.625" bestFit="1" customWidth="1"/>
    <col min="4" max="4" width="12.75" bestFit="1" customWidth="1"/>
    <col min="5" max="5" width="13" bestFit="1" customWidth="1"/>
    <col min="6" max="6" width="12.75" bestFit="1" customWidth="1"/>
    <col min="7" max="7" width="10.25" bestFit="1" customWidth="1"/>
  </cols>
  <sheetData>
    <row r="1" spans="1:7">
      <c r="A1" s="2" t="s">
        <v>175</v>
      </c>
      <c r="B1" s="5" t="s">
        <v>27</v>
      </c>
      <c r="C1" t="s">
        <v>176</v>
      </c>
      <c r="D1" t="s">
        <v>177</v>
      </c>
      <c r="E1" t="s">
        <v>178</v>
      </c>
      <c r="F1" t="s">
        <v>179</v>
      </c>
      <c r="G1" t="s">
        <v>180</v>
      </c>
    </row>
    <row r="2" spans="1:7">
      <c r="A2" s="1" t="s">
        <v>194</v>
      </c>
      <c r="B2" s="4" t="s">
        <v>28</v>
      </c>
      <c r="C2" t="s">
        <v>195</v>
      </c>
      <c r="D2" t="s">
        <v>203</v>
      </c>
      <c r="E2">
        <v>3800</v>
      </c>
      <c r="F2" t="s">
        <v>202</v>
      </c>
      <c r="G2" t="s">
        <v>197</v>
      </c>
    </row>
    <row r="3" spans="1:7">
      <c r="A3" s="1" t="s">
        <v>214</v>
      </c>
      <c r="B3" s="4" t="s">
        <v>28</v>
      </c>
      <c r="C3" t="s">
        <v>196</v>
      </c>
      <c r="D3" t="s">
        <v>203</v>
      </c>
      <c r="E3">
        <v>8200</v>
      </c>
      <c r="F3" t="s">
        <v>202</v>
      </c>
      <c r="G3" t="s">
        <v>197</v>
      </c>
    </row>
    <row r="4" spans="1:7">
      <c r="A4" s="1" t="s">
        <v>215</v>
      </c>
      <c r="B4" s="4" t="s">
        <v>129</v>
      </c>
      <c r="C4" t="s">
        <v>204</v>
      </c>
      <c r="D4" t="s">
        <v>203</v>
      </c>
      <c r="E4">
        <v>11000</v>
      </c>
      <c r="F4" t="s">
        <v>202</v>
      </c>
      <c r="G4" t="s">
        <v>206</v>
      </c>
    </row>
    <row r="5" spans="1:7">
      <c r="A5" s="1" t="s">
        <v>216</v>
      </c>
      <c r="B5" s="4" t="s">
        <v>129</v>
      </c>
      <c r="C5" t="s">
        <v>205</v>
      </c>
      <c r="D5" t="s">
        <v>203</v>
      </c>
      <c r="E5">
        <v>28000</v>
      </c>
      <c r="F5" t="s">
        <v>202</v>
      </c>
      <c r="G5" t="s">
        <v>206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D7B70-758F-465F-A58E-314449CF863B}">
  <dimension ref="A1"/>
  <sheetViews>
    <sheetView workbookViewId="0">
      <selection sqref="A1:XFD1048576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DCE6D-153A-4EF3-9A90-6EEEF1A2626B}">
  <dimension ref="A1:B4"/>
  <sheetViews>
    <sheetView workbookViewId="0">
      <selection activeCell="D33" sqref="D33"/>
    </sheetView>
  </sheetViews>
  <sheetFormatPr defaultRowHeight="16.5"/>
  <sheetData>
    <row r="1" spans="1:2">
      <c r="A1" s="2" t="s">
        <v>233</v>
      </c>
      <c r="B1" t="s">
        <v>234</v>
      </c>
    </row>
    <row r="2" spans="1:2">
      <c r="A2" s="1">
        <v>1</v>
      </c>
      <c r="B2" t="s">
        <v>235</v>
      </c>
    </row>
    <row r="3" spans="1:2">
      <c r="A3" s="1">
        <v>2</v>
      </c>
      <c r="B3" t="s">
        <v>236</v>
      </c>
    </row>
    <row r="4" spans="1:2">
      <c r="A4" s="1">
        <v>3</v>
      </c>
      <c r="B4" t="s">
        <v>237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600F8-8952-461F-AD35-801C5087D37D}">
  <dimension ref="A1:H5"/>
  <sheetViews>
    <sheetView topLeftCell="E1" workbookViewId="0">
      <selection activeCell="F2" sqref="F2"/>
    </sheetView>
  </sheetViews>
  <sheetFormatPr defaultRowHeight="16.5"/>
  <cols>
    <col min="1" max="1" width="20.875" style="1" bestFit="1" customWidth="1"/>
    <col min="2" max="2" width="20" bestFit="1" customWidth="1"/>
    <col min="3" max="3" width="19.375" bestFit="1" customWidth="1"/>
    <col min="4" max="4" width="72.625" bestFit="1" customWidth="1"/>
    <col min="6" max="6" width="10.25" bestFit="1" customWidth="1"/>
  </cols>
  <sheetData>
    <row r="1" spans="1:8">
      <c r="A1" s="2" t="s">
        <v>217</v>
      </c>
      <c r="B1" t="s">
        <v>27</v>
      </c>
      <c r="C1" t="s">
        <v>338</v>
      </c>
      <c r="D1" t="s">
        <v>218</v>
      </c>
      <c r="E1" t="s">
        <v>219</v>
      </c>
      <c r="F1" t="s">
        <v>642</v>
      </c>
      <c r="G1" t="s">
        <v>220</v>
      </c>
      <c r="H1" t="s">
        <v>221</v>
      </c>
    </row>
    <row r="2" spans="1:8">
      <c r="A2" s="1" t="s">
        <v>222</v>
      </c>
      <c r="B2" s="4" t="s">
        <v>28</v>
      </c>
      <c r="C2" s="4" t="s">
        <v>333</v>
      </c>
      <c r="D2" t="s">
        <v>223</v>
      </c>
      <c r="F2" t="s">
        <v>11</v>
      </c>
      <c r="G2" t="s">
        <v>224</v>
      </c>
      <c r="H2">
        <v>62</v>
      </c>
    </row>
    <row r="3" spans="1:8">
      <c r="A3" s="1" t="s">
        <v>230</v>
      </c>
      <c r="B3" s="4" t="s">
        <v>28</v>
      </c>
      <c r="C3" s="4" t="s">
        <v>334</v>
      </c>
      <c r="D3" t="s">
        <v>225</v>
      </c>
      <c r="F3" t="s">
        <v>11</v>
      </c>
      <c r="G3" t="s">
        <v>226</v>
      </c>
      <c r="H3">
        <v>36</v>
      </c>
    </row>
    <row r="4" spans="1:8">
      <c r="A4" s="1" t="s">
        <v>231</v>
      </c>
      <c r="B4" s="4" t="s">
        <v>129</v>
      </c>
      <c r="C4" s="4" t="s">
        <v>337</v>
      </c>
      <c r="D4" t="s">
        <v>227</v>
      </c>
      <c r="F4" t="s">
        <v>229</v>
      </c>
      <c r="G4" t="s">
        <v>224</v>
      </c>
      <c r="H4">
        <v>5</v>
      </c>
    </row>
    <row r="5" spans="1:8">
      <c r="A5" s="1" t="s">
        <v>232</v>
      </c>
      <c r="B5" s="4" t="s">
        <v>129</v>
      </c>
      <c r="C5" s="4" t="s">
        <v>336</v>
      </c>
      <c r="D5" t="s">
        <v>228</v>
      </c>
      <c r="F5" t="s">
        <v>229</v>
      </c>
      <c r="G5" t="s">
        <v>224</v>
      </c>
      <c r="H5">
        <v>5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BA2CF-644D-42E1-B856-956D3257D777}">
  <dimension ref="A1:H1"/>
  <sheetViews>
    <sheetView workbookViewId="0">
      <selection activeCell="E1" sqref="E1"/>
    </sheetView>
  </sheetViews>
  <sheetFormatPr defaultRowHeight="16.5"/>
  <cols>
    <col min="1" max="1" width="7.5" style="1" bestFit="1" customWidth="1"/>
    <col min="2" max="2" width="7.125" bestFit="1" customWidth="1"/>
    <col min="4" max="5" width="11" bestFit="1" customWidth="1"/>
    <col min="8" max="8" width="11" bestFit="1" customWidth="1"/>
  </cols>
  <sheetData>
    <row r="1" spans="1:8">
      <c r="A1" s="2" t="s">
        <v>386</v>
      </c>
      <c r="B1" t="s">
        <v>111</v>
      </c>
      <c r="C1" t="s">
        <v>387</v>
      </c>
      <c r="D1" t="s">
        <v>388</v>
      </c>
      <c r="E1" s="12" t="s">
        <v>668</v>
      </c>
      <c r="F1" t="s">
        <v>389</v>
      </c>
      <c r="G1" t="s">
        <v>390</v>
      </c>
      <c r="H1" t="s">
        <v>391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8DC2B-45D7-46DA-AB33-CB56E281029E}">
  <dimension ref="A1:H3"/>
  <sheetViews>
    <sheetView topLeftCell="C1" workbookViewId="0">
      <selection activeCell="E1" sqref="E1"/>
    </sheetView>
  </sheetViews>
  <sheetFormatPr defaultRowHeight="16.5"/>
  <cols>
    <col min="1" max="1" width="19.25" style="1" bestFit="1" customWidth="1"/>
    <col min="2" max="2" width="19.5" bestFit="1" customWidth="1"/>
    <col min="3" max="3" width="43.5" bestFit="1" customWidth="1"/>
    <col min="4" max="4" width="11" bestFit="1" customWidth="1"/>
    <col min="5" max="5" width="15.875" bestFit="1" customWidth="1"/>
    <col min="8" max="8" width="11" bestFit="1" customWidth="1"/>
  </cols>
  <sheetData>
    <row r="1" spans="1:8">
      <c r="A1" s="2" t="s">
        <v>386</v>
      </c>
      <c r="B1" t="s">
        <v>175</v>
      </c>
      <c r="C1" t="s">
        <v>387</v>
      </c>
      <c r="D1" t="s">
        <v>388</v>
      </c>
      <c r="E1" s="12" t="s">
        <v>668</v>
      </c>
      <c r="F1" t="s">
        <v>389</v>
      </c>
      <c r="G1" t="s">
        <v>390</v>
      </c>
      <c r="H1" t="s">
        <v>391</v>
      </c>
    </row>
    <row r="2" spans="1:8">
      <c r="A2" s="1" t="s">
        <v>392</v>
      </c>
      <c r="B2" s="4" t="s">
        <v>184</v>
      </c>
      <c r="C2" t="s">
        <v>397</v>
      </c>
      <c r="D2" t="s">
        <v>393</v>
      </c>
      <c r="E2" t="s">
        <v>395</v>
      </c>
      <c r="F2">
        <v>0</v>
      </c>
      <c r="G2">
        <v>0</v>
      </c>
      <c r="H2" t="s">
        <v>47</v>
      </c>
    </row>
    <row r="3" spans="1:8">
      <c r="A3" s="1" t="s">
        <v>399</v>
      </c>
      <c r="B3" s="4" t="s">
        <v>184</v>
      </c>
      <c r="C3" t="s">
        <v>398</v>
      </c>
      <c r="D3" t="s">
        <v>394</v>
      </c>
      <c r="E3" t="s">
        <v>396</v>
      </c>
      <c r="F3">
        <v>1</v>
      </c>
      <c r="G3">
        <v>0</v>
      </c>
      <c r="H3" t="s">
        <v>47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13F7C-2C95-4DED-858F-90A85C2344D0}">
  <dimension ref="A1:H5"/>
  <sheetViews>
    <sheetView workbookViewId="0">
      <selection activeCell="F2" sqref="F2"/>
    </sheetView>
  </sheetViews>
  <sheetFormatPr defaultRowHeight="16.5"/>
  <cols>
    <col min="1" max="1" width="19.875" style="1" bestFit="1" customWidth="1"/>
    <col min="2" max="2" width="20" bestFit="1" customWidth="1"/>
    <col min="3" max="3" width="5.25" bestFit="1" customWidth="1"/>
    <col min="4" max="4" width="71.25" bestFit="1" customWidth="1"/>
    <col min="5" max="5" width="11" bestFit="1" customWidth="1"/>
    <col min="6" max="6" width="15.875" bestFit="1" customWidth="1"/>
  </cols>
  <sheetData>
    <row r="1" spans="1:8">
      <c r="A1" s="2" t="s">
        <v>401</v>
      </c>
      <c r="B1" t="s">
        <v>27</v>
      </c>
      <c r="C1" t="s">
        <v>402</v>
      </c>
      <c r="D1" t="s">
        <v>719</v>
      </c>
      <c r="E1" t="s">
        <v>403</v>
      </c>
      <c r="F1" t="s">
        <v>720</v>
      </c>
      <c r="G1" t="s">
        <v>389</v>
      </c>
      <c r="H1" t="s">
        <v>390</v>
      </c>
    </row>
    <row r="2" spans="1:8">
      <c r="A2" s="1" t="s">
        <v>415</v>
      </c>
      <c r="B2" s="4" t="s">
        <v>28</v>
      </c>
      <c r="C2">
        <v>3</v>
      </c>
      <c r="D2" t="s">
        <v>404</v>
      </c>
      <c r="E2" t="s">
        <v>408</v>
      </c>
      <c r="F2" t="s">
        <v>395</v>
      </c>
      <c r="G2">
        <v>615</v>
      </c>
      <c r="H2">
        <v>79</v>
      </c>
    </row>
    <row r="3" spans="1:8">
      <c r="A3" s="1" t="s">
        <v>416</v>
      </c>
      <c r="B3" s="4" t="s">
        <v>28</v>
      </c>
      <c r="C3">
        <v>1</v>
      </c>
      <c r="D3" t="s">
        <v>405</v>
      </c>
      <c r="E3" t="s">
        <v>409</v>
      </c>
      <c r="F3" t="s">
        <v>412</v>
      </c>
      <c r="G3">
        <v>391</v>
      </c>
      <c r="H3">
        <v>110</v>
      </c>
    </row>
    <row r="4" spans="1:8">
      <c r="A4" s="1" t="s">
        <v>417</v>
      </c>
      <c r="B4" s="4" t="s">
        <v>129</v>
      </c>
      <c r="C4">
        <v>10</v>
      </c>
      <c r="D4" t="s">
        <v>406</v>
      </c>
      <c r="E4" t="s">
        <v>410</v>
      </c>
      <c r="F4" t="s">
        <v>413</v>
      </c>
      <c r="G4">
        <v>230</v>
      </c>
      <c r="H4">
        <v>22</v>
      </c>
    </row>
    <row r="5" spans="1:8">
      <c r="A5" s="1" t="s">
        <v>418</v>
      </c>
      <c r="B5" s="4" t="s">
        <v>129</v>
      </c>
      <c r="C5">
        <v>10</v>
      </c>
      <c r="D5" t="s">
        <v>407</v>
      </c>
      <c r="E5" t="s">
        <v>411</v>
      </c>
      <c r="F5" t="s">
        <v>414</v>
      </c>
      <c r="G5">
        <v>98</v>
      </c>
      <c r="H5">
        <v>7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AF06-782C-4418-AB39-2B1EA6F00CAC}">
  <dimension ref="A1:C1048576"/>
  <sheetViews>
    <sheetView workbookViewId="0">
      <selection activeCell="A6" sqref="A6"/>
    </sheetView>
  </sheetViews>
  <sheetFormatPr defaultRowHeight="16.5"/>
  <cols>
    <col min="1" max="1" width="9" style="1"/>
    <col min="2" max="2" width="11.75" bestFit="1" customWidth="1"/>
    <col min="3" max="3" width="11" bestFit="1" customWidth="1"/>
  </cols>
  <sheetData>
    <row r="1" spans="1:3">
      <c r="A1" s="2" t="s">
        <v>238</v>
      </c>
      <c r="B1" t="s">
        <v>239</v>
      </c>
      <c r="C1" t="s">
        <v>240</v>
      </c>
    </row>
    <row r="2" spans="1:3">
      <c r="A2" s="7" t="s">
        <v>241</v>
      </c>
      <c r="B2" t="s">
        <v>2</v>
      </c>
      <c r="C2" t="s">
        <v>47</v>
      </c>
    </row>
    <row r="3" spans="1:3">
      <c r="A3" s="1" t="s">
        <v>242</v>
      </c>
      <c r="B3" t="s">
        <v>10</v>
      </c>
      <c r="C3" s="8" t="s">
        <v>241</v>
      </c>
    </row>
    <row r="4" spans="1:3">
      <c r="A4" s="1" t="s">
        <v>243</v>
      </c>
      <c r="B4" t="s">
        <v>22</v>
      </c>
      <c r="C4" s="8" t="s">
        <v>241</v>
      </c>
    </row>
    <row r="5" spans="1:3">
      <c r="A5" s="7" t="s">
        <v>244</v>
      </c>
      <c r="B5" t="s">
        <v>4</v>
      </c>
      <c r="C5" s="4" t="s">
        <v>47</v>
      </c>
    </row>
    <row r="6" spans="1:3">
      <c r="A6" s="1" t="s">
        <v>245</v>
      </c>
      <c r="B6" t="s">
        <v>17</v>
      </c>
      <c r="C6" s="8" t="s">
        <v>244</v>
      </c>
    </row>
    <row r="7" spans="1:3">
      <c r="A7" s="1" t="s">
        <v>249</v>
      </c>
      <c r="B7" t="s">
        <v>246</v>
      </c>
      <c r="C7" s="8" t="s">
        <v>244</v>
      </c>
    </row>
    <row r="8" spans="1:3">
      <c r="A8" s="1" t="s">
        <v>250</v>
      </c>
      <c r="B8" t="s">
        <v>247</v>
      </c>
      <c r="C8" s="8" t="s">
        <v>244</v>
      </c>
    </row>
    <row r="9" spans="1:3">
      <c r="A9" s="1" t="s">
        <v>251</v>
      </c>
      <c r="B9" t="s">
        <v>12</v>
      </c>
      <c r="C9" s="8" t="s">
        <v>244</v>
      </c>
    </row>
    <row r="10" spans="1:3">
      <c r="A10" s="1" t="s">
        <v>252</v>
      </c>
      <c r="B10" t="s">
        <v>248</v>
      </c>
      <c r="C10" s="8" t="s">
        <v>244</v>
      </c>
    </row>
    <row r="11" spans="1:3">
      <c r="A11" s="7" t="s">
        <v>298</v>
      </c>
      <c r="B11" t="s">
        <v>400</v>
      </c>
      <c r="C11" s="4" t="s">
        <v>47</v>
      </c>
    </row>
    <row r="12" spans="1:3">
      <c r="A12" s="1" t="s">
        <v>299</v>
      </c>
      <c r="B12" t="s">
        <v>302</v>
      </c>
      <c r="C12" s="9" t="s">
        <v>298</v>
      </c>
    </row>
    <row r="13" spans="1:3">
      <c r="A13" s="1" t="s">
        <v>300</v>
      </c>
      <c r="B13" t="s">
        <v>303</v>
      </c>
      <c r="C13" s="9" t="s">
        <v>298</v>
      </c>
    </row>
    <row r="14" spans="1:3">
      <c r="A14" s="1" t="s">
        <v>301</v>
      </c>
      <c r="B14" t="s">
        <v>5</v>
      </c>
      <c r="C14" s="9" t="s">
        <v>298</v>
      </c>
    </row>
    <row r="15" spans="1:3">
      <c r="A15" s="7" t="s">
        <v>306</v>
      </c>
      <c r="B15" t="s">
        <v>385</v>
      </c>
      <c r="C15" s="4" t="s">
        <v>47</v>
      </c>
    </row>
    <row r="16" spans="1:3">
      <c r="A16" s="1" t="s">
        <v>312</v>
      </c>
      <c r="B16" t="s">
        <v>307</v>
      </c>
      <c r="C16" s="9" t="s">
        <v>306</v>
      </c>
    </row>
    <row r="17" spans="1:3">
      <c r="A17" s="1" t="s">
        <v>344</v>
      </c>
      <c r="B17" t="s">
        <v>309</v>
      </c>
      <c r="C17" s="9" t="s">
        <v>306</v>
      </c>
    </row>
    <row r="18" spans="1:3">
      <c r="A18" s="1" t="s">
        <v>311</v>
      </c>
      <c r="B18" t="s">
        <v>308</v>
      </c>
      <c r="C18" s="9" t="s">
        <v>306</v>
      </c>
    </row>
    <row r="19" spans="1:3">
      <c r="A19" s="1" t="s">
        <v>345</v>
      </c>
      <c r="B19" t="s">
        <v>310</v>
      </c>
      <c r="C19" s="9" t="s">
        <v>306</v>
      </c>
    </row>
    <row r="20" spans="1:3">
      <c r="A20" s="7" t="s">
        <v>340</v>
      </c>
      <c r="B20" t="s">
        <v>341</v>
      </c>
      <c r="C20" s="4" t="s">
        <v>47</v>
      </c>
    </row>
    <row r="21" spans="1:3">
      <c r="A21" s="1" t="s">
        <v>342</v>
      </c>
      <c r="B21" t="s">
        <v>339</v>
      </c>
      <c r="C21" s="9" t="s">
        <v>340</v>
      </c>
    </row>
    <row r="22" spans="1:3">
      <c r="A22" s="1" t="s">
        <v>346</v>
      </c>
      <c r="B22" t="s">
        <v>85</v>
      </c>
      <c r="C22" s="9" t="s">
        <v>340</v>
      </c>
    </row>
    <row r="23" spans="1:3">
      <c r="A23" s="1" t="s">
        <v>347</v>
      </c>
      <c r="B23" t="s">
        <v>86</v>
      </c>
      <c r="C23" s="9" t="s">
        <v>340</v>
      </c>
    </row>
    <row r="24" spans="1:3">
      <c r="A24" s="1" t="s">
        <v>348</v>
      </c>
      <c r="B24" t="s">
        <v>57</v>
      </c>
      <c r="C24" s="9" t="s">
        <v>340</v>
      </c>
    </row>
    <row r="25" spans="1:3">
      <c r="A25" s="1" t="s">
        <v>349</v>
      </c>
      <c r="B25" t="s">
        <v>343</v>
      </c>
      <c r="C25" s="9" t="s">
        <v>340</v>
      </c>
    </row>
    <row r="26" spans="1:3">
      <c r="A26" s="7" t="s">
        <v>377</v>
      </c>
      <c r="B26" t="s">
        <v>381</v>
      </c>
      <c r="C26" s="4" t="s">
        <v>47</v>
      </c>
    </row>
    <row r="27" spans="1:3">
      <c r="A27" s="1" t="s">
        <v>378</v>
      </c>
      <c r="B27" t="s">
        <v>366</v>
      </c>
      <c r="C27" s="9" t="s">
        <v>377</v>
      </c>
    </row>
    <row r="28" spans="1:3">
      <c r="A28" s="1" t="s">
        <v>379</v>
      </c>
      <c r="B28" t="s">
        <v>367</v>
      </c>
      <c r="C28" s="9" t="s">
        <v>377</v>
      </c>
    </row>
    <row r="29" spans="1:3">
      <c r="A29" s="1" t="s">
        <v>380</v>
      </c>
      <c r="B29" t="s">
        <v>86</v>
      </c>
      <c r="C29" s="9" t="s">
        <v>377</v>
      </c>
    </row>
    <row r="1048576" spans="3:3">
      <c r="C1048576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14ECB-CE41-4DDE-8272-47A6BA8D99B9}">
  <dimension ref="A1:L144"/>
  <sheetViews>
    <sheetView zoomScale="70" zoomScaleNormal="70" workbookViewId="0">
      <selection activeCell="B10" sqref="B10"/>
    </sheetView>
  </sheetViews>
  <sheetFormatPr defaultRowHeight="16.5"/>
  <cols>
    <col min="1" max="1" width="15.125" bestFit="1" customWidth="1"/>
    <col min="2" max="2" width="26.625" bestFit="1" customWidth="1"/>
    <col min="3" max="3" width="9.25" style="14" bestFit="1" customWidth="1"/>
    <col min="4" max="4" width="8.5" style="14" bestFit="1" customWidth="1"/>
    <col min="5" max="5" width="15.25" style="14" bestFit="1" customWidth="1"/>
    <col min="6" max="6" width="21.125" style="14" bestFit="1" customWidth="1"/>
    <col min="7" max="7" width="8" bestFit="1" customWidth="1"/>
    <col min="8" max="8" width="22.25" bestFit="1" customWidth="1"/>
    <col min="9" max="9" width="26.25" bestFit="1" customWidth="1"/>
    <col min="11" max="11" width="22.625" bestFit="1" customWidth="1"/>
  </cols>
  <sheetData>
    <row r="1" spans="1:12">
      <c r="A1" s="16" t="s">
        <v>503</v>
      </c>
      <c r="B1" s="16"/>
      <c r="C1" s="16"/>
      <c r="D1" s="16"/>
      <c r="E1" s="16"/>
      <c r="F1" s="16"/>
      <c r="G1" s="16"/>
      <c r="H1" s="16"/>
    </row>
    <row r="2" spans="1:12">
      <c r="A2" s="16" t="s">
        <v>419</v>
      </c>
      <c r="B2" s="16"/>
      <c r="C2" s="16" t="s">
        <v>420</v>
      </c>
      <c r="D2" s="16" t="s">
        <v>421</v>
      </c>
      <c r="E2" s="16" t="s">
        <v>422</v>
      </c>
      <c r="F2" s="16" t="s">
        <v>423</v>
      </c>
      <c r="G2" s="16" t="s">
        <v>424</v>
      </c>
      <c r="H2" s="16" t="s">
        <v>425</v>
      </c>
      <c r="I2">
        <f>FIND("(", A1) + 1</f>
        <v>4</v>
      </c>
      <c r="J2">
        <f>FIND(")", A1) - I2</f>
        <v>2</v>
      </c>
      <c r="K2" t="str">
        <f>MID(A1, I2, J2)</f>
        <v>MV</v>
      </c>
      <c r="L2" t="str">
        <f xml:space="preserve"> "CREATE SEQUENCE SEQ_" &amp; K2 &amp; "_PK INCREMENT BY 1 MINVALUE 1 MAXVALUE 99999 CYCLE CACHE 24 NOORDER;"</f>
        <v>CREATE SEQUENCE SEQ_MV_PK INCREMENT BY 1 MINVALUE 1 MAXVALUE 99999 CYCLE CACHE 24 NOORDER;</v>
      </c>
    </row>
    <row r="3" spans="1:12">
      <c r="A3" s="11" t="s">
        <v>426</v>
      </c>
      <c r="B3" s="11" t="s">
        <v>427</v>
      </c>
      <c r="C3" s="16"/>
      <c r="D3" s="16"/>
      <c r="E3" s="16"/>
      <c r="F3" s="16"/>
      <c r="G3" s="16"/>
      <c r="H3" s="16"/>
      <c r="I3" t="s">
        <v>763</v>
      </c>
    </row>
    <row r="4" spans="1:12">
      <c r="A4" s="12" t="s">
        <v>27</v>
      </c>
      <c r="B4" s="12" t="s">
        <v>486</v>
      </c>
      <c r="C4" s="13">
        <v>1</v>
      </c>
      <c r="D4" s="13" t="s">
        <v>438</v>
      </c>
      <c r="E4" s="14" t="s">
        <v>750</v>
      </c>
      <c r="F4" s="13" t="s">
        <v>749</v>
      </c>
      <c r="G4" s="12"/>
      <c r="H4" s="12" t="s">
        <v>439</v>
      </c>
      <c r="I4" t="str">
        <f>"," &amp; B4 &amp; " " &amp; F4 &amp; " " &amp; IF(E4 = "N", "NOT NULL", "NULL")</f>
        <v>,MV_ID VARCHAR2(20 CHAR) NOT NULL</v>
      </c>
    </row>
    <row r="5" spans="1:12">
      <c r="A5" s="12" t="s">
        <v>0</v>
      </c>
      <c r="B5" s="12" t="s">
        <v>487</v>
      </c>
      <c r="C5" s="13">
        <v>2</v>
      </c>
      <c r="D5" s="13"/>
      <c r="E5" s="13" t="s">
        <v>750</v>
      </c>
      <c r="F5" s="13" t="s">
        <v>751</v>
      </c>
      <c r="G5" s="12"/>
      <c r="H5" s="12"/>
      <c r="I5" t="str">
        <f t="shared" ref="I5:I12" si="0">"," &amp; B5 &amp; " " &amp; F5 &amp; " " &amp; IF(E5 = "N", "NOT NULL", "NULL")</f>
        <v>,MV_TTL VARCHAR2(50 CHAR) NOT NULL</v>
      </c>
    </row>
    <row r="6" spans="1:12">
      <c r="A6" s="12" t="s">
        <v>1</v>
      </c>
      <c r="B6" s="12" t="s">
        <v>488</v>
      </c>
      <c r="C6" s="13">
        <v>3</v>
      </c>
      <c r="D6" s="13"/>
      <c r="E6" s="13" t="s">
        <v>750</v>
      </c>
      <c r="F6" s="13" t="s">
        <v>752</v>
      </c>
      <c r="G6" s="12"/>
      <c r="H6" s="12"/>
      <c r="I6" t="str">
        <f t="shared" si="0"/>
        <v>,ENG_TTL VARCHAR2(100 CHAR) NOT NULL</v>
      </c>
    </row>
    <row r="7" spans="1:12">
      <c r="A7" s="12" t="s">
        <v>2</v>
      </c>
      <c r="B7" s="12" t="s">
        <v>781</v>
      </c>
      <c r="C7" s="13">
        <v>4</v>
      </c>
      <c r="D7" s="13"/>
      <c r="E7" s="13" t="s">
        <v>750</v>
      </c>
      <c r="F7" s="13" t="s">
        <v>761</v>
      </c>
      <c r="G7" s="12"/>
      <c r="H7" s="12" t="s">
        <v>440</v>
      </c>
      <c r="I7" t="str">
        <f t="shared" si="0"/>
        <v>,SCRN_STT VARCHAR2(18 CHAR) NOT NULL</v>
      </c>
    </row>
    <row r="8" spans="1:12">
      <c r="A8" s="12" t="s">
        <v>6</v>
      </c>
      <c r="B8" s="12" t="s">
        <v>780</v>
      </c>
      <c r="C8" s="13">
        <v>5</v>
      </c>
      <c r="D8" s="13"/>
      <c r="E8" s="13" t="s">
        <v>750</v>
      </c>
      <c r="F8" s="13" t="s">
        <v>753</v>
      </c>
      <c r="G8" s="12"/>
      <c r="H8" s="12"/>
      <c r="I8" t="str">
        <f t="shared" si="0"/>
        <v>,SCRN_TM NUMBER NOT NULL</v>
      </c>
    </row>
    <row r="9" spans="1:12">
      <c r="A9" s="12" t="s">
        <v>3</v>
      </c>
      <c r="B9" s="12" t="s">
        <v>489</v>
      </c>
      <c r="C9" s="13">
        <v>6</v>
      </c>
      <c r="D9" s="13"/>
      <c r="E9" s="13" t="s">
        <v>750</v>
      </c>
      <c r="F9" s="13" t="s">
        <v>754</v>
      </c>
      <c r="G9" s="12"/>
      <c r="H9" s="12"/>
      <c r="I9" t="str">
        <f t="shared" si="0"/>
        <v>,OPNG_DT DATE NOT NULL</v>
      </c>
    </row>
    <row r="10" spans="1:12">
      <c r="A10" s="12" t="s">
        <v>4</v>
      </c>
      <c r="B10" s="12" t="s">
        <v>490</v>
      </c>
      <c r="C10" s="13">
        <v>7</v>
      </c>
      <c r="D10" s="13"/>
      <c r="E10" s="13" t="s">
        <v>750</v>
      </c>
      <c r="F10" s="13" t="s">
        <v>761</v>
      </c>
      <c r="G10" s="12"/>
      <c r="H10" s="12" t="s">
        <v>440</v>
      </c>
      <c r="I10" t="str">
        <f t="shared" si="0"/>
        <v>,GRD VARCHAR2(18 CHAR) NOT NULL</v>
      </c>
    </row>
    <row r="11" spans="1:12">
      <c r="A11" s="12" t="s">
        <v>5</v>
      </c>
      <c r="B11" s="12" t="s">
        <v>491</v>
      </c>
      <c r="C11" s="13">
        <v>8</v>
      </c>
      <c r="D11" s="13"/>
      <c r="E11" s="13" t="s">
        <v>750</v>
      </c>
      <c r="F11" s="13" t="s">
        <v>755</v>
      </c>
      <c r="G11" s="12"/>
      <c r="H11" s="12" t="s">
        <v>622</v>
      </c>
      <c r="I11" t="str">
        <f t="shared" si="0"/>
        <v>,PSTR VARCHAR2(1000 CHAR) NOT NULL</v>
      </c>
    </row>
    <row r="12" spans="1:12">
      <c r="A12" s="12" t="s">
        <v>7</v>
      </c>
      <c r="B12" s="12" t="s">
        <v>492</v>
      </c>
      <c r="C12" s="13">
        <v>9</v>
      </c>
      <c r="D12" s="13"/>
      <c r="E12" s="13" t="s">
        <v>750</v>
      </c>
      <c r="F12" s="13" t="s">
        <v>756</v>
      </c>
      <c r="G12" s="12"/>
      <c r="H12" s="12"/>
      <c r="I12" t="str">
        <f t="shared" si="0"/>
        <v>,SMR VARCHAR2(4000 CHAR) NOT NULL</v>
      </c>
    </row>
    <row r="13" spans="1:12">
      <c r="I13" t="s">
        <v>764</v>
      </c>
    </row>
    <row r="14" spans="1:12">
      <c r="A14" s="16" t="s">
        <v>502</v>
      </c>
      <c r="B14" s="16"/>
      <c r="C14" s="16"/>
      <c r="D14" s="16"/>
      <c r="E14" s="16"/>
      <c r="F14" s="16"/>
      <c r="G14" s="16"/>
      <c r="H14" s="16"/>
    </row>
    <row r="15" spans="1:12">
      <c r="A15" s="16" t="s">
        <v>419</v>
      </c>
      <c r="B15" s="16"/>
      <c r="C15" s="16" t="s">
        <v>420</v>
      </c>
      <c r="D15" s="16" t="s">
        <v>421</v>
      </c>
      <c r="E15" s="16" t="s">
        <v>422</v>
      </c>
      <c r="F15" s="16" t="s">
        <v>423</v>
      </c>
      <c r="G15" s="16" t="s">
        <v>424</v>
      </c>
      <c r="H15" s="16" t="s">
        <v>425</v>
      </c>
      <c r="I15">
        <f>FIND("(", A14) + 1</f>
        <v>4</v>
      </c>
      <c r="J15">
        <f>FIND(")", A14) - I15</f>
        <v>3</v>
      </c>
      <c r="K15" t="str">
        <f>MID(A14, I15, J15)</f>
        <v>NTN</v>
      </c>
      <c r="L15" t="str">
        <f xml:space="preserve"> "CREATE SEQUENCE SEQ_" &amp; K15 &amp; "_PK INCREMENT BY 1 MINVALUE 1 MAXVALUE 99999 CYCLE CACHE 24 NOORDER;"</f>
        <v>CREATE SEQUENCE SEQ_NTN_PK INCREMENT BY 1 MINVALUE 1 MAXVALUE 99999 CYCLE CACHE 24 NOORDER;</v>
      </c>
    </row>
    <row r="16" spans="1:12">
      <c r="A16" s="11" t="s">
        <v>426</v>
      </c>
      <c r="B16" s="11" t="s">
        <v>427</v>
      </c>
      <c r="C16" s="16"/>
      <c r="D16" s="16"/>
      <c r="E16" s="16"/>
      <c r="F16" s="16"/>
      <c r="G16" s="16"/>
      <c r="H16" s="16"/>
      <c r="I16" t="s">
        <v>765</v>
      </c>
    </row>
    <row r="17" spans="1:12">
      <c r="A17" s="12" t="s">
        <v>233</v>
      </c>
      <c r="B17" s="12" t="s">
        <v>499</v>
      </c>
      <c r="C17" s="13">
        <v>1</v>
      </c>
      <c r="D17" s="13" t="s">
        <v>438</v>
      </c>
      <c r="E17" s="13" t="s">
        <v>750</v>
      </c>
      <c r="F17" s="13" t="s">
        <v>753</v>
      </c>
      <c r="G17" s="12"/>
      <c r="H17" s="12" t="s">
        <v>451</v>
      </c>
      <c r="I17" t="str">
        <f>"," &amp; B17 &amp; " " &amp; F17 &amp; " " &amp; IF(E17 = "N", "NOT NULL", "NULL")</f>
        <v>,NTN_ID NUMBER NOT NULL</v>
      </c>
    </row>
    <row r="18" spans="1:12">
      <c r="A18" s="12" t="s">
        <v>234</v>
      </c>
      <c r="B18" s="12" t="s">
        <v>500</v>
      </c>
      <c r="C18" s="13">
        <v>2</v>
      </c>
      <c r="D18" s="13"/>
      <c r="E18" s="13" t="s">
        <v>759</v>
      </c>
      <c r="F18" s="13" t="s">
        <v>749</v>
      </c>
      <c r="G18" s="12"/>
      <c r="H18" s="12"/>
      <c r="I18" t="str">
        <f>"," &amp; B18 &amp; " " &amp; F18 &amp; " " &amp; IF(E18 = "N", "NOT NULL", "NULL")</f>
        <v>,NTN_NM VARCHAR2(20 CHAR) NOT NULL</v>
      </c>
    </row>
    <row r="19" spans="1:12">
      <c r="I19" t="s">
        <v>764</v>
      </c>
    </row>
    <row r="20" spans="1:12">
      <c r="A20" s="16" t="s">
        <v>510</v>
      </c>
      <c r="B20" s="16"/>
      <c r="C20" s="16"/>
      <c r="D20" s="16"/>
      <c r="E20" s="16"/>
      <c r="F20" s="16"/>
      <c r="G20" s="16"/>
      <c r="H20" s="16"/>
    </row>
    <row r="21" spans="1:12">
      <c r="A21" s="16" t="s">
        <v>419</v>
      </c>
      <c r="B21" s="16"/>
      <c r="C21" s="16" t="s">
        <v>420</v>
      </c>
      <c r="D21" s="16" t="s">
        <v>421</v>
      </c>
      <c r="E21" s="16" t="s">
        <v>422</v>
      </c>
      <c r="F21" s="16" t="s">
        <v>423</v>
      </c>
      <c r="G21" s="16" t="s">
        <v>424</v>
      </c>
      <c r="H21" s="16" t="s">
        <v>425</v>
      </c>
      <c r="I21">
        <f>FIND("(", A20) + 1</f>
        <v>5</v>
      </c>
      <c r="J21">
        <f>FIND(")", A20) - I21</f>
        <v>8</v>
      </c>
      <c r="K21" t="str">
        <f>MID(A20, I21, J21)</f>
        <v>PRDC_PLC</v>
      </c>
    </row>
    <row r="22" spans="1:12">
      <c r="A22" s="11" t="s">
        <v>426</v>
      </c>
      <c r="B22" s="11" t="s">
        <v>427</v>
      </c>
      <c r="C22" s="16"/>
      <c r="D22" s="16"/>
      <c r="E22" s="16"/>
      <c r="F22" s="16"/>
      <c r="G22" s="16"/>
      <c r="H22" s="16"/>
      <c r="I22" t="s">
        <v>766</v>
      </c>
    </row>
    <row r="23" spans="1:12">
      <c r="A23" s="12" t="s">
        <v>27</v>
      </c>
      <c r="B23" s="12" t="s">
        <v>486</v>
      </c>
      <c r="C23" s="13">
        <v>1</v>
      </c>
      <c r="D23" s="13" t="s">
        <v>438</v>
      </c>
      <c r="E23" s="13" t="s">
        <v>750</v>
      </c>
      <c r="F23" s="13" t="s">
        <v>749</v>
      </c>
      <c r="G23" s="12"/>
      <c r="H23" s="12"/>
      <c r="I23" t="str">
        <f>"," &amp; B23 &amp; " " &amp; F23 &amp; " " &amp; IF(E23 = "N", "NOT NULL", "NULL")</f>
        <v>,MV_ID VARCHAR2(20 CHAR) NOT NULL</v>
      </c>
    </row>
    <row r="24" spans="1:12">
      <c r="A24" s="12" t="s">
        <v>233</v>
      </c>
      <c r="B24" s="12" t="s">
        <v>499</v>
      </c>
      <c r="C24" s="13">
        <v>2</v>
      </c>
      <c r="D24" s="13" t="s">
        <v>438</v>
      </c>
      <c r="E24" s="13" t="s">
        <v>750</v>
      </c>
      <c r="F24" s="13" t="s">
        <v>753</v>
      </c>
      <c r="G24" s="12"/>
      <c r="H24" s="12"/>
      <c r="I24" t="str">
        <f>"," &amp; B24 &amp; " " &amp; F24 &amp; " " &amp; IF(E24 = "N", "NOT NULL", "NULL")</f>
        <v>,NTN_ID NUMBER NOT NULL</v>
      </c>
    </row>
    <row r="25" spans="1:12">
      <c r="I25" t="s">
        <v>764</v>
      </c>
    </row>
    <row r="26" spans="1:12">
      <c r="A26" s="16" t="s">
        <v>517</v>
      </c>
      <c r="B26" s="16"/>
      <c r="C26" s="16"/>
      <c r="D26" s="16"/>
      <c r="E26" s="16"/>
      <c r="F26" s="16"/>
      <c r="G26" s="16"/>
      <c r="H26" s="16"/>
    </row>
    <row r="27" spans="1:12">
      <c r="A27" s="16" t="s">
        <v>419</v>
      </c>
      <c r="B27" s="16"/>
      <c r="C27" s="16" t="s">
        <v>420</v>
      </c>
      <c r="D27" s="16" t="s">
        <v>421</v>
      </c>
      <c r="E27" s="16" t="s">
        <v>422</v>
      </c>
      <c r="F27" s="16" t="s">
        <v>423</v>
      </c>
      <c r="G27" s="16" t="s">
        <v>424</v>
      </c>
      <c r="H27" s="16" t="s">
        <v>425</v>
      </c>
      <c r="I27">
        <f>FIND("(", A26) + 1</f>
        <v>4</v>
      </c>
      <c r="J27">
        <f>FIND(")", A26) - I27</f>
        <v>3</v>
      </c>
      <c r="K27" t="str">
        <f>MID(A26, I27, J27)</f>
        <v>GNR</v>
      </c>
      <c r="L27" t="str">
        <f xml:space="preserve"> "CREATE SEQUENCE SEQ_" &amp; K27 &amp; "_PK INCREMENT BY 1 MINVALUE 1 MAXVALUE 99999 CYCLE CACHE 24 NOORDER;"</f>
        <v>CREATE SEQUENCE SEQ_GNR_PK INCREMENT BY 1 MINVALUE 1 MAXVALUE 99999 CYCLE CACHE 24 NOORDER;</v>
      </c>
    </row>
    <row r="28" spans="1:12">
      <c r="A28" s="11" t="s">
        <v>426</v>
      </c>
      <c r="B28" s="11" t="s">
        <v>427</v>
      </c>
      <c r="C28" s="16"/>
      <c r="D28" s="16"/>
      <c r="E28" s="16"/>
      <c r="F28" s="16"/>
      <c r="G28" s="16"/>
      <c r="H28" s="16"/>
      <c r="I28" t="s">
        <v>767</v>
      </c>
    </row>
    <row r="29" spans="1:12">
      <c r="A29" s="12" t="s">
        <v>36</v>
      </c>
      <c r="B29" s="12" t="s">
        <v>513</v>
      </c>
      <c r="C29" s="13">
        <v>1</v>
      </c>
      <c r="D29" s="13" t="s">
        <v>438</v>
      </c>
      <c r="E29" s="13" t="s">
        <v>750</v>
      </c>
      <c r="F29" s="13" t="s">
        <v>753</v>
      </c>
      <c r="G29" s="12"/>
      <c r="H29" s="12" t="s">
        <v>451</v>
      </c>
      <c r="I29" t="str">
        <f>"," &amp; B29 &amp; " " &amp; F29 &amp; " " &amp; IF(E29 = "N", "NOT NULL", "NULL")</f>
        <v>,GNR_ID NUMBER NOT NULL</v>
      </c>
    </row>
    <row r="30" spans="1:12">
      <c r="A30" s="12" t="s">
        <v>31</v>
      </c>
      <c r="B30" s="12" t="s">
        <v>512</v>
      </c>
      <c r="C30" s="13">
        <v>2</v>
      </c>
      <c r="D30" s="13"/>
      <c r="E30" s="13" t="s">
        <v>750</v>
      </c>
      <c r="F30" s="13" t="s">
        <v>757</v>
      </c>
      <c r="G30" s="12"/>
      <c r="H30" s="12"/>
      <c r="I30" t="str">
        <f>"," &amp; B30 &amp; " " &amp; F30 &amp; " " &amp; IF(E30 = "N", "NOT NULL", "NULL")</f>
        <v>,GNR_NM VARCHAR(10 CHAR) NOT NULL</v>
      </c>
    </row>
    <row r="31" spans="1:12">
      <c r="I31" t="s">
        <v>764</v>
      </c>
    </row>
    <row r="32" spans="1:12">
      <c r="A32" s="16" t="s">
        <v>518</v>
      </c>
      <c r="B32" s="16"/>
      <c r="C32" s="16"/>
      <c r="D32" s="16"/>
      <c r="E32" s="16"/>
      <c r="F32" s="16"/>
      <c r="G32" s="16"/>
      <c r="H32" s="16"/>
    </row>
    <row r="33" spans="1:12">
      <c r="A33" s="16" t="s">
        <v>419</v>
      </c>
      <c r="B33" s="16"/>
      <c r="C33" s="16" t="s">
        <v>420</v>
      </c>
      <c r="D33" s="16" t="s">
        <v>421</v>
      </c>
      <c r="E33" s="16" t="s">
        <v>422</v>
      </c>
      <c r="F33" s="16" t="s">
        <v>423</v>
      </c>
      <c r="G33" s="16" t="s">
        <v>424</v>
      </c>
      <c r="H33" s="16" t="s">
        <v>425</v>
      </c>
      <c r="I33">
        <f>FIND("(", A32) + 1</f>
        <v>7</v>
      </c>
      <c r="J33">
        <f>FIND(")", A32) - I33</f>
        <v>6</v>
      </c>
      <c r="K33" t="str">
        <f>MID(A32, I33, J33)</f>
        <v>MV_GNR</v>
      </c>
    </row>
    <row r="34" spans="1:12">
      <c r="A34" s="11" t="s">
        <v>426</v>
      </c>
      <c r="B34" s="11" t="s">
        <v>427</v>
      </c>
      <c r="C34" s="16"/>
      <c r="D34" s="16"/>
      <c r="E34" s="16"/>
      <c r="F34" s="16"/>
      <c r="G34" s="16"/>
      <c r="H34" s="16"/>
      <c r="I34" t="s">
        <v>768</v>
      </c>
    </row>
    <row r="35" spans="1:12">
      <c r="A35" s="12" t="s">
        <v>27</v>
      </c>
      <c r="B35" s="12" t="s">
        <v>486</v>
      </c>
      <c r="C35" s="13">
        <v>1</v>
      </c>
      <c r="D35" s="13" t="s">
        <v>438</v>
      </c>
      <c r="E35" s="13" t="s">
        <v>750</v>
      </c>
      <c r="F35" s="13" t="s">
        <v>749</v>
      </c>
      <c r="G35" s="12"/>
      <c r="H35" s="12"/>
      <c r="I35" t="str">
        <f>"," &amp; B35 &amp; " " &amp; F35 &amp; " " &amp; IF(E35 = "N", "NOT NULL", "NULL")</f>
        <v>,MV_ID VARCHAR2(20 CHAR) NOT NULL</v>
      </c>
    </row>
    <row r="36" spans="1:12">
      <c r="A36" s="12" t="s">
        <v>36</v>
      </c>
      <c r="B36" s="12" t="s">
        <v>513</v>
      </c>
      <c r="C36" s="13">
        <v>2</v>
      </c>
      <c r="D36" s="13" t="s">
        <v>438</v>
      </c>
      <c r="E36" s="13" t="s">
        <v>759</v>
      </c>
      <c r="F36" s="13" t="s">
        <v>753</v>
      </c>
      <c r="G36" s="12"/>
      <c r="H36" s="12"/>
      <c r="I36" t="str">
        <f>"," &amp; B36 &amp; " " &amp; F36 &amp; " " &amp; IF(E36 = "N", "NOT NULL", "NULL")</f>
        <v>,GNR_ID NUMBER NOT NULL</v>
      </c>
    </row>
    <row r="37" spans="1:12">
      <c r="I37" t="s">
        <v>764</v>
      </c>
    </row>
    <row r="38" spans="1:12">
      <c r="A38" s="16" t="s">
        <v>536</v>
      </c>
      <c r="B38" s="16"/>
      <c r="C38" s="16"/>
      <c r="D38" s="16"/>
      <c r="E38" s="16"/>
      <c r="F38" s="16"/>
      <c r="G38" s="16"/>
      <c r="H38" s="16"/>
    </row>
    <row r="39" spans="1:12">
      <c r="A39" s="16" t="s">
        <v>419</v>
      </c>
      <c r="B39" s="16"/>
      <c r="C39" s="16" t="s">
        <v>420</v>
      </c>
      <c r="D39" s="16" t="s">
        <v>421</v>
      </c>
      <c r="E39" s="16" t="s">
        <v>422</v>
      </c>
      <c r="F39" s="16" t="s">
        <v>423</v>
      </c>
      <c r="G39" s="16" t="s">
        <v>424</v>
      </c>
      <c r="H39" s="16" t="s">
        <v>425</v>
      </c>
      <c r="I39">
        <f>FIND("(", A38) + 1</f>
        <v>5</v>
      </c>
      <c r="J39">
        <f>FIND(")", A38) - I39</f>
        <v>6</v>
      </c>
      <c r="K39" t="str">
        <f>MID(A38, I39, J39)</f>
        <v>MV_PPL</v>
      </c>
      <c r="L39" t="str">
        <f xml:space="preserve"> "CREATE SEQUENCE SEQ_" &amp; K39 &amp; "_PK INCREMENT BY 1 MINVALUE 1 MAXVALUE 99999 CYCLE CACHE 24 NOORDER;"</f>
        <v>CREATE SEQUENCE SEQ_MV_PPL_PK INCREMENT BY 1 MINVALUE 1 MAXVALUE 99999 CYCLE CACHE 24 NOORDER;</v>
      </c>
    </row>
    <row r="40" spans="1:12">
      <c r="A40" s="11" t="s">
        <v>426</v>
      </c>
      <c r="B40" s="11" t="s">
        <v>427</v>
      </c>
      <c r="C40" s="16"/>
      <c r="D40" s="16"/>
      <c r="E40" s="16"/>
      <c r="F40" s="16"/>
      <c r="G40" s="16"/>
      <c r="H40" s="16"/>
      <c r="I40" t="s">
        <v>769</v>
      </c>
    </row>
    <row r="41" spans="1:12">
      <c r="A41" s="12" t="s">
        <v>338</v>
      </c>
      <c r="B41" s="12" t="s">
        <v>531</v>
      </c>
      <c r="C41" s="13">
        <v>1</v>
      </c>
      <c r="D41" s="13" t="s">
        <v>438</v>
      </c>
      <c r="E41" s="13" t="s">
        <v>750</v>
      </c>
      <c r="F41" s="13" t="s">
        <v>749</v>
      </c>
      <c r="G41" s="12"/>
      <c r="H41" s="12" t="s">
        <v>441</v>
      </c>
      <c r="I41" t="str">
        <f>"," &amp; B41 &amp; " " &amp; F41 &amp; " " &amp; IF(E41 = "N", "NOT NULL", "NULL")</f>
        <v>,MV_PPL_ID VARCHAR2(20 CHAR) NOT NULL</v>
      </c>
    </row>
    <row r="42" spans="1:12">
      <c r="A42" s="12" t="s">
        <v>37</v>
      </c>
      <c r="B42" t="s">
        <v>569</v>
      </c>
      <c r="C42" s="13">
        <v>2</v>
      </c>
      <c r="D42" s="13"/>
      <c r="E42" s="13" t="s">
        <v>759</v>
      </c>
      <c r="F42" s="13" t="s">
        <v>755</v>
      </c>
      <c r="G42" s="12"/>
      <c r="H42" s="12" t="s">
        <v>622</v>
      </c>
      <c r="I42" t="str">
        <f t="shared" ref="I42:I44" si="1">"," &amp; B42 &amp; " " &amp; F42 &amp; " " &amp; IF(E42 = "N", "NOT NULL", "NULL")</f>
        <v>,PRFL_PHT VARCHAR2(1000 CHAR) NOT NULL</v>
      </c>
    </row>
    <row r="43" spans="1:12">
      <c r="A43" s="12" t="s">
        <v>38</v>
      </c>
      <c r="B43" s="12" t="s">
        <v>534</v>
      </c>
      <c r="C43" s="13">
        <v>3</v>
      </c>
      <c r="D43" s="13"/>
      <c r="E43" s="13" t="s">
        <v>750</v>
      </c>
      <c r="F43" s="13" t="s">
        <v>758</v>
      </c>
      <c r="G43" s="12"/>
      <c r="H43" s="12"/>
      <c r="I43" t="str">
        <f t="shared" si="1"/>
        <v>,NM VARCHAR2(30 CHAR) NOT NULL</v>
      </c>
    </row>
    <row r="44" spans="1:12">
      <c r="A44" s="12" t="s">
        <v>80</v>
      </c>
      <c r="B44" s="12" t="s">
        <v>535</v>
      </c>
      <c r="C44" s="13">
        <v>4</v>
      </c>
      <c r="D44" s="13"/>
      <c r="E44" s="13" t="s">
        <v>438</v>
      </c>
      <c r="F44" s="13" t="s">
        <v>758</v>
      </c>
      <c r="G44" s="12"/>
      <c r="H44" s="12"/>
      <c r="I44" t="str">
        <f t="shared" si="1"/>
        <v>,RL_NM VARCHAR2(30 CHAR) NULL</v>
      </c>
    </row>
    <row r="45" spans="1:12">
      <c r="I45" t="s">
        <v>764</v>
      </c>
    </row>
    <row r="46" spans="1:12">
      <c r="A46" s="16" t="s">
        <v>587</v>
      </c>
      <c r="B46" s="16"/>
      <c r="C46" s="16"/>
      <c r="D46" s="16"/>
      <c r="E46" s="16"/>
      <c r="F46" s="16"/>
      <c r="G46" s="16"/>
      <c r="H46" s="16"/>
    </row>
    <row r="47" spans="1:12">
      <c r="A47" s="16" t="s">
        <v>419</v>
      </c>
      <c r="B47" s="16"/>
      <c r="C47" s="16" t="s">
        <v>420</v>
      </c>
      <c r="D47" s="16" t="s">
        <v>421</v>
      </c>
      <c r="E47" s="16" t="s">
        <v>422</v>
      </c>
      <c r="F47" s="16" t="s">
        <v>423</v>
      </c>
      <c r="G47" s="16" t="s">
        <v>424</v>
      </c>
      <c r="H47" s="16" t="s">
        <v>425</v>
      </c>
      <c r="I47">
        <f>FIND("(", A46) + 1</f>
        <v>7</v>
      </c>
      <c r="J47">
        <f>FIND(")", A46) - I47</f>
        <v>16</v>
      </c>
      <c r="K47" t="str">
        <f>MID(A46, I47, J47)</f>
        <v>PRDC_PRTCPTN_PPL</v>
      </c>
      <c r="L47" t="str">
        <f xml:space="preserve"> "CREATE SEQUENCE SEQ_" &amp; K47 &amp; "_PK INCREMENT BY 1 MINVALUE 1 MAXVALUE 99999 CYCLE CACHE 24 NOORDER;"</f>
        <v>CREATE SEQUENCE SEQ_PRDC_PRTCPTN_PPL_PK INCREMENT BY 1 MINVALUE 1 MAXVALUE 99999 CYCLE CACHE 24 NOORDER;</v>
      </c>
    </row>
    <row r="48" spans="1:12">
      <c r="A48" s="11" t="s">
        <v>426</v>
      </c>
      <c r="B48" s="11" t="s">
        <v>427</v>
      </c>
      <c r="C48" s="16"/>
      <c r="D48" s="16"/>
      <c r="E48" s="16"/>
      <c r="F48" s="16"/>
      <c r="G48" s="16"/>
      <c r="H48" s="16"/>
      <c r="I48" t="s">
        <v>770</v>
      </c>
    </row>
    <row r="49" spans="1:12">
      <c r="A49" s="12" t="s">
        <v>350</v>
      </c>
      <c r="B49" s="12" t="s">
        <v>552</v>
      </c>
      <c r="C49" s="13">
        <v>1</v>
      </c>
      <c r="D49" s="13" t="s">
        <v>438</v>
      </c>
      <c r="E49" s="13" t="s">
        <v>750</v>
      </c>
      <c r="F49" s="13" t="s">
        <v>749</v>
      </c>
      <c r="G49" s="12"/>
      <c r="H49" s="12" t="s">
        <v>442</v>
      </c>
      <c r="I49" t="str">
        <f>"," &amp; B49 &amp; " " &amp; F49 &amp; " " &amp; IF(E49 = "N", "NOT NULL", "NULL")</f>
        <v>,PRDC_PRTCPTN_ID VARCHAR2(20 CHAR) NOT NULL</v>
      </c>
    </row>
    <row r="50" spans="1:12">
      <c r="A50" s="12" t="s">
        <v>27</v>
      </c>
      <c r="B50" s="12" t="s">
        <v>486</v>
      </c>
      <c r="C50" s="13">
        <v>2</v>
      </c>
      <c r="D50" s="13"/>
      <c r="E50" s="13" t="s">
        <v>750</v>
      </c>
      <c r="F50" s="13" t="s">
        <v>749</v>
      </c>
      <c r="G50" s="12"/>
      <c r="H50" s="12"/>
      <c r="I50" t="str">
        <f t="shared" ref="I50:I53" si="2">"," &amp; B50 &amp; " " &amp; F50 &amp; " " &amp; IF(E50 = "N", "NOT NULL", "NULL")</f>
        <v>,MV_ID VARCHAR2(20 CHAR) NOT NULL</v>
      </c>
    </row>
    <row r="51" spans="1:12">
      <c r="A51" s="12" t="s">
        <v>338</v>
      </c>
      <c r="B51" s="12" t="s">
        <v>531</v>
      </c>
      <c r="C51" s="13">
        <v>3</v>
      </c>
      <c r="D51" s="13"/>
      <c r="E51" s="13" t="s">
        <v>750</v>
      </c>
      <c r="F51" s="13" t="s">
        <v>749</v>
      </c>
      <c r="G51" s="12"/>
      <c r="H51" s="12"/>
      <c r="I51" t="str">
        <f t="shared" si="2"/>
        <v>,MV_PPL_ID VARCHAR2(20 CHAR) NOT NULL</v>
      </c>
    </row>
    <row r="52" spans="1:12">
      <c r="A52" s="12" t="s">
        <v>341</v>
      </c>
      <c r="B52" s="12" t="s">
        <v>553</v>
      </c>
      <c r="C52" s="13">
        <v>4</v>
      </c>
      <c r="D52" s="13"/>
      <c r="E52" s="13" t="s">
        <v>750</v>
      </c>
      <c r="F52" s="13" t="s">
        <v>761</v>
      </c>
      <c r="G52" s="12"/>
      <c r="H52" s="12" t="s">
        <v>440</v>
      </c>
      <c r="I52" t="str">
        <f t="shared" si="2"/>
        <v>,ROL VARCHAR2(18 CHAR) NOT NULL</v>
      </c>
    </row>
    <row r="53" spans="1:12">
      <c r="A53" s="12" t="s">
        <v>545</v>
      </c>
      <c r="B53" s="12" t="s">
        <v>674</v>
      </c>
      <c r="C53" s="13">
        <v>5</v>
      </c>
      <c r="D53" s="13"/>
      <c r="E53" s="13" t="s">
        <v>438</v>
      </c>
      <c r="F53" s="13" t="s">
        <v>758</v>
      </c>
      <c r="G53" s="12"/>
      <c r="H53" s="12"/>
      <c r="I53" t="str">
        <f t="shared" si="2"/>
        <v>,DTL_ROL VARCHAR2(30 CHAR) NULL</v>
      </c>
    </row>
    <row r="54" spans="1:12">
      <c r="I54" t="s">
        <v>764</v>
      </c>
    </row>
    <row r="55" spans="1:12">
      <c r="A55" s="16" t="s">
        <v>558</v>
      </c>
      <c r="B55" s="16"/>
      <c r="C55" s="16"/>
      <c r="D55" s="16"/>
      <c r="E55" s="16"/>
      <c r="F55" s="16"/>
      <c r="G55" s="16"/>
      <c r="H55" s="16"/>
    </row>
    <row r="56" spans="1:12">
      <c r="A56" s="16" t="s">
        <v>419</v>
      </c>
      <c r="B56" s="16"/>
      <c r="C56" s="16" t="s">
        <v>420</v>
      </c>
      <c r="D56" s="16" t="s">
        <v>421</v>
      </c>
      <c r="E56" s="16" t="s">
        <v>422</v>
      </c>
      <c r="F56" s="16" t="s">
        <v>423</v>
      </c>
      <c r="G56" s="16" t="s">
        <v>424</v>
      </c>
      <c r="H56" s="16" t="s">
        <v>425</v>
      </c>
      <c r="I56">
        <f>FIND("(", A55) + 1</f>
        <v>4</v>
      </c>
      <c r="J56">
        <f>FIND(")", A55) - I56</f>
        <v>4</v>
      </c>
      <c r="K56" t="str">
        <f>MID(A55, I56, J56)</f>
        <v>CMPN</v>
      </c>
      <c r="L56" t="str">
        <f xml:space="preserve"> "CREATE SEQUENCE SEQ_" &amp; K56 &amp; "_PK INCREMENT BY 1 MINVALUE 1 MAXVALUE 99999 CYCLE CACHE 24 NOORDER;"</f>
        <v>CREATE SEQUENCE SEQ_CMPN_PK INCREMENT BY 1 MINVALUE 1 MAXVALUE 99999 CYCLE CACHE 24 NOORDER;</v>
      </c>
    </row>
    <row r="57" spans="1:12">
      <c r="A57" s="11" t="s">
        <v>426</v>
      </c>
      <c r="B57" s="11" t="s">
        <v>427</v>
      </c>
      <c r="C57" s="16"/>
      <c r="D57" s="16"/>
      <c r="E57" s="16"/>
      <c r="F57" s="16"/>
      <c r="G57" s="16"/>
      <c r="H57" s="16"/>
      <c r="I57" t="s">
        <v>771</v>
      </c>
    </row>
    <row r="58" spans="1:12">
      <c r="A58" s="12" t="s">
        <v>318</v>
      </c>
      <c r="B58" s="12" t="s">
        <v>559</v>
      </c>
      <c r="C58" s="13">
        <v>1</v>
      </c>
      <c r="D58" s="13" t="s">
        <v>438</v>
      </c>
      <c r="E58" s="13" t="s">
        <v>750</v>
      </c>
      <c r="F58" s="13" t="s">
        <v>749</v>
      </c>
      <c r="G58" s="12"/>
      <c r="H58" s="12" t="s">
        <v>443</v>
      </c>
      <c r="I58" t="str">
        <f>"," &amp; B58 &amp; " " &amp; F58 &amp; " " &amp; IF(E58 = "N", "NOT NULL", "NULL")</f>
        <v>,CMPN_ID VARCHAR2(20 CHAR) NOT NULL</v>
      </c>
    </row>
    <row r="59" spans="1:12">
      <c r="A59" s="12" t="s">
        <v>319</v>
      </c>
      <c r="B59" s="12" t="s">
        <v>560</v>
      </c>
      <c r="C59" s="13">
        <v>2</v>
      </c>
      <c r="D59" s="13"/>
      <c r="E59" s="13" t="s">
        <v>750</v>
      </c>
      <c r="F59" s="13" t="s">
        <v>751</v>
      </c>
      <c r="G59" s="12"/>
      <c r="H59" s="12"/>
      <c r="I59" t="str">
        <f>"," &amp; B59 &amp; " " &amp; F59 &amp; " " &amp; IF(E59 = "N", "NOT NULL", "NULL")</f>
        <v>,CMPN_NM VARCHAR2(50 CHAR) NOT NULL</v>
      </c>
    </row>
    <row r="60" spans="1:12">
      <c r="I60" t="s">
        <v>764</v>
      </c>
    </row>
    <row r="61" spans="1:12">
      <c r="A61" s="16" t="s">
        <v>588</v>
      </c>
      <c r="B61" s="16"/>
      <c r="C61" s="16"/>
      <c r="D61" s="16"/>
      <c r="E61" s="16"/>
      <c r="F61" s="16"/>
      <c r="G61" s="16"/>
      <c r="H61" s="16"/>
    </row>
    <row r="62" spans="1:12">
      <c r="A62" s="16" t="s">
        <v>419</v>
      </c>
      <c r="B62" s="16"/>
      <c r="C62" s="16" t="s">
        <v>420</v>
      </c>
      <c r="D62" s="16" t="s">
        <v>421</v>
      </c>
      <c r="E62" s="16" t="s">
        <v>422</v>
      </c>
      <c r="F62" s="16" t="s">
        <v>423</v>
      </c>
      <c r="G62" s="16" t="s">
        <v>424</v>
      </c>
      <c r="H62" s="16" t="s">
        <v>425</v>
      </c>
      <c r="I62">
        <f>FIND("(", A61) + 1</f>
        <v>8</v>
      </c>
      <c r="J62">
        <f>FIND(")", A61) - I62</f>
        <v>17</v>
      </c>
      <c r="K62" t="str">
        <f>MID(A61, I62, J62)</f>
        <v>PRDC_PRTCPTN_CMPN</v>
      </c>
      <c r="L62" t="str">
        <f xml:space="preserve"> "CREATE SEQUENCE SEQ_" &amp; K62 &amp; "_PK INCREMENT BY 1 MINVALUE 1 MAXVALUE 99999 CYCLE CACHE 24 NOORDER;"</f>
        <v>CREATE SEQUENCE SEQ_PRDC_PRTCPTN_CMPN_PK INCREMENT BY 1 MINVALUE 1 MAXVALUE 99999 CYCLE CACHE 24 NOORDER;</v>
      </c>
    </row>
    <row r="63" spans="1:12">
      <c r="A63" s="11" t="s">
        <v>426</v>
      </c>
      <c r="B63" s="11" t="s">
        <v>427</v>
      </c>
      <c r="C63" s="16"/>
      <c r="D63" s="16"/>
      <c r="E63" s="16"/>
      <c r="F63" s="16"/>
      <c r="G63" s="16"/>
      <c r="H63" s="16"/>
      <c r="I63" t="s">
        <v>772</v>
      </c>
    </row>
    <row r="64" spans="1:12">
      <c r="A64" s="12" t="s">
        <v>368</v>
      </c>
      <c r="B64" t="s">
        <v>590</v>
      </c>
      <c r="C64" s="13">
        <v>1</v>
      </c>
      <c r="D64" s="13" t="s">
        <v>438</v>
      </c>
      <c r="E64" s="13" t="s">
        <v>750</v>
      </c>
      <c r="F64" s="13" t="s">
        <v>749</v>
      </c>
      <c r="G64" s="12"/>
      <c r="H64" s="12" t="s">
        <v>444</v>
      </c>
      <c r="I64" t="str">
        <f>"," &amp; B64 &amp; " " &amp; F64 &amp; " " &amp; IF(E64 = "N", "NOT NULL", "NULL")</f>
        <v>,PRDC_PRTCPTN_CMPN_ID VARCHAR2(20 CHAR) NOT NULL</v>
      </c>
    </row>
    <row r="65" spans="1:12">
      <c r="A65" s="12" t="s">
        <v>27</v>
      </c>
      <c r="B65" s="12" t="s">
        <v>486</v>
      </c>
      <c r="C65" s="13">
        <v>2</v>
      </c>
      <c r="D65" s="13"/>
      <c r="E65" s="13" t="s">
        <v>750</v>
      </c>
      <c r="F65" s="13" t="s">
        <v>749</v>
      </c>
      <c r="G65" s="12"/>
      <c r="H65" s="12"/>
      <c r="I65" t="str">
        <f t="shared" ref="I65:I67" si="3">"," &amp; B65 &amp; " " &amp; F65 &amp; " " &amp; IF(E65 = "N", "NOT NULL", "NULL")</f>
        <v>,MV_ID VARCHAR2(20 CHAR) NOT NULL</v>
      </c>
    </row>
    <row r="66" spans="1:12">
      <c r="A66" s="12" t="s">
        <v>318</v>
      </c>
      <c r="B66" s="12" t="s">
        <v>559</v>
      </c>
      <c r="C66" s="13">
        <v>3</v>
      </c>
      <c r="D66" s="13"/>
      <c r="E66" s="13" t="s">
        <v>750</v>
      </c>
      <c r="F66" s="13" t="s">
        <v>749</v>
      </c>
      <c r="G66" s="12"/>
      <c r="H66" s="12"/>
      <c r="I66" t="str">
        <f t="shared" si="3"/>
        <v>,CMPN_ID VARCHAR2(20 CHAR) NOT NULL</v>
      </c>
    </row>
    <row r="67" spans="1:12">
      <c r="A67" s="12" t="s">
        <v>381</v>
      </c>
      <c r="B67" s="12" t="s">
        <v>563</v>
      </c>
      <c r="C67" s="13">
        <v>4</v>
      </c>
      <c r="D67" s="13"/>
      <c r="E67" s="13" t="s">
        <v>750</v>
      </c>
      <c r="F67" s="13" t="s">
        <v>761</v>
      </c>
      <c r="G67" s="12"/>
      <c r="H67" s="12" t="s">
        <v>440</v>
      </c>
      <c r="I67" t="str">
        <f t="shared" si="3"/>
        <v>,DSTRBTN VARCHAR2(18 CHAR) NOT NULL</v>
      </c>
    </row>
    <row r="68" spans="1:12">
      <c r="I68" t="s">
        <v>764</v>
      </c>
    </row>
    <row r="69" spans="1:12">
      <c r="A69" s="16" t="s">
        <v>575</v>
      </c>
      <c r="B69" s="16"/>
      <c r="C69" s="16"/>
      <c r="D69" s="16"/>
      <c r="E69" s="16"/>
      <c r="F69" s="16"/>
      <c r="G69" s="16"/>
      <c r="H69" s="16"/>
    </row>
    <row r="70" spans="1:12">
      <c r="A70" s="16" t="s">
        <v>419</v>
      </c>
      <c r="B70" s="16"/>
      <c r="C70" s="16" t="s">
        <v>420</v>
      </c>
      <c r="D70" s="16" t="s">
        <v>421</v>
      </c>
      <c r="E70" s="16" t="s">
        <v>422</v>
      </c>
      <c r="F70" s="16" t="s">
        <v>423</v>
      </c>
      <c r="G70" s="16" t="s">
        <v>424</v>
      </c>
      <c r="H70" s="16" t="s">
        <v>425</v>
      </c>
      <c r="I70">
        <f>FIND("(", A69) + 1</f>
        <v>4</v>
      </c>
      <c r="J70">
        <f>FIND(")", A69) - I70</f>
        <v>3</v>
      </c>
      <c r="K70" t="str">
        <f>MID(A69, I70, J70)</f>
        <v>PHT</v>
      </c>
      <c r="L70" t="str">
        <f xml:space="preserve"> "CREATE SEQUENCE SEQ_" &amp; K70 &amp; "_PK INCREMENT BY 1 MINVALUE 1 MAXVALUE 99999 CYCLE CACHE 24 NOORDER;"</f>
        <v>CREATE SEQUENCE SEQ_PHT_PK INCREMENT BY 1 MINVALUE 1 MAXVALUE 99999 CYCLE CACHE 24 NOORDER;</v>
      </c>
    </row>
    <row r="71" spans="1:12">
      <c r="A71" s="11" t="s">
        <v>426</v>
      </c>
      <c r="B71" s="11" t="s">
        <v>427</v>
      </c>
      <c r="C71" s="16"/>
      <c r="D71" s="16"/>
      <c r="E71" s="16"/>
      <c r="F71" s="16"/>
      <c r="G71" s="16"/>
      <c r="H71" s="16"/>
      <c r="I71" t="s">
        <v>773</v>
      </c>
    </row>
    <row r="72" spans="1:12">
      <c r="A72" s="12" t="s">
        <v>111</v>
      </c>
      <c r="B72" s="12" t="s">
        <v>576</v>
      </c>
      <c r="C72" s="13">
        <v>1</v>
      </c>
      <c r="D72" s="13" t="s">
        <v>438</v>
      </c>
      <c r="E72" s="13" t="s">
        <v>759</v>
      </c>
      <c r="F72" s="13" t="s">
        <v>749</v>
      </c>
      <c r="G72" s="12"/>
      <c r="H72" s="12" t="s">
        <v>445</v>
      </c>
      <c r="I72" t="str">
        <f>"," &amp; B72 &amp; " " &amp; F72 &amp; " " &amp; IF(E72 = "N", "NOT NULL", "NULL")</f>
        <v>,PHT_ID VARCHAR2(20 CHAR) NOT NULL</v>
      </c>
    </row>
    <row r="73" spans="1:12">
      <c r="A73" s="12" t="s">
        <v>27</v>
      </c>
      <c r="B73" s="12" t="s">
        <v>486</v>
      </c>
      <c r="C73" s="13">
        <v>2</v>
      </c>
      <c r="D73" s="13"/>
      <c r="E73" s="13" t="s">
        <v>759</v>
      </c>
      <c r="F73" s="13" t="s">
        <v>749</v>
      </c>
      <c r="G73" s="12"/>
      <c r="H73" s="12"/>
      <c r="I73" t="str">
        <f t="shared" ref="I73:I76" si="4">"," &amp; B73 &amp; " " &amp; F73 &amp; " " &amp; IF(E73 = "N", "NOT NULL", "NULL")</f>
        <v>,MV_ID VARCHAR2(20 CHAR) NOT NULL</v>
      </c>
    </row>
    <row r="74" spans="1:12">
      <c r="A74" s="12" t="s">
        <v>400</v>
      </c>
      <c r="B74" s="12" t="s">
        <v>621</v>
      </c>
      <c r="C74" s="13">
        <v>3</v>
      </c>
      <c r="D74" s="13"/>
      <c r="E74" s="13" t="s">
        <v>750</v>
      </c>
      <c r="F74" s="13" t="s">
        <v>761</v>
      </c>
      <c r="G74" s="12"/>
      <c r="H74" s="12" t="s">
        <v>440</v>
      </c>
      <c r="I74" t="str">
        <f t="shared" si="4"/>
        <v>,PHT_TP VARCHAR2(18 CHAR) NOT NULL</v>
      </c>
    </row>
    <row r="75" spans="1:12">
      <c r="A75" s="12" t="s">
        <v>112</v>
      </c>
      <c r="B75" s="12" t="s">
        <v>762</v>
      </c>
      <c r="C75" s="13">
        <v>4</v>
      </c>
      <c r="D75" s="13"/>
      <c r="E75" s="13" t="s">
        <v>750</v>
      </c>
      <c r="F75" s="13" t="s">
        <v>755</v>
      </c>
      <c r="G75" s="12"/>
      <c r="H75" s="12" t="s">
        <v>622</v>
      </c>
      <c r="I75" t="str">
        <f t="shared" si="4"/>
        <v>,THMBNL_PHT VARCHAR2(1000 CHAR) NOT NULL</v>
      </c>
    </row>
    <row r="76" spans="1:12">
      <c r="A76" s="12" t="s">
        <v>113</v>
      </c>
      <c r="B76" s="12" t="s">
        <v>582</v>
      </c>
      <c r="C76" s="13">
        <v>5</v>
      </c>
      <c r="D76" s="13"/>
      <c r="E76" s="13" t="s">
        <v>750</v>
      </c>
      <c r="F76" s="13" t="s">
        <v>755</v>
      </c>
      <c r="G76" s="12"/>
      <c r="H76" s="12" t="s">
        <v>622</v>
      </c>
      <c r="I76" t="str">
        <f t="shared" si="4"/>
        <v>,ORGNL_PHT VARCHAR2(1000 CHAR) NOT NULL</v>
      </c>
    </row>
    <row r="77" spans="1:12">
      <c r="I77" t="s">
        <v>764</v>
      </c>
    </row>
    <row r="78" spans="1:12">
      <c r="A78" s="16" t="s">
        <v>626</v>
      </c>
      <c r="B78" s="16"/>
      <c r="C78" s="16"/>
      <c r="D78" s="16"/>
      <c r="E78" s="16"/>
      <c r="F78" s="16"/>
      <c r="G78" s="16"/>
      <c r="H78" s="16"/>
    </row>
    <row r="79" spans="1:12">
      <c r="A79" s="16" t="s">
        <v>419</v>
      </c>
      <c r="B79" s="16"/>
      <c r="C79" s="16" t="s">
        <v>420</v>
      </c>
      <c r="D79" s="16" t="s">
        <v>421</v>
      </c>
      <c r="E79" s="16" t="s">
        <v>422</v>
      </c>
      <c r="F79" s="16" t="s">
        <v>423</v>
      </c>
      <c r="G79" s="16" t="s">
        <v>424</v>
      </c>
      <c r="H79" s="16" t="s">
        <v>425</v>
      </c>
      <c r="I79">
        <f>FIND("(", A78) + 1</f>
        <v>5</v>
      </c>
      <c r="J79">
        <f>FIND(")", A78) - I79</f>
        <v>2</v>
      </c>
      <c r="K79" t="str">
        <f>MID(A78, I79, J79)</f>
        <v>VD</v>
      </c>
      <c r="L79" t="str">
        <f xml:space="preserve"> "CREATE SEQUENCE SEQ_" &amp; K79 &amp; "_PK INCREMENT BY 1 MINVALUE 1 MAXVALUE 99999 CYCLE CACHE 24 NOORDER;"</f>
        <v>CREATE SEQUENCE SEQ_VD_PK INCREMENT BY 1 MINVALUE 1 MAXVALUE 99999 CYCLE CACHE 24 NOORDER;</v>
      </c>
    </row>
    <row r="80" spans="1:12">
      <c r="A80" s="11" t="s">
        <v>426</v>
      </c>
      <c r="B80" s="11" t="s">
        <v>427</v>
      </c>
      <c r="C80" s="16"/>
      <c r="D80" s="16"/>
      <c r="E80" s="16"/>
      <c r="F80" s="16"/>
      <c r="G80" s="16"/>
      <c r="H80" s="16"/>
      <c r="I80" t="s">
        <v>774</v>
      </c>
    </row>
    <row r="81" spans="1:12">
      <c r="A81" s="12" t="s">
        <v>175</v>
      </c>
      <c r="B81" s="12" t="s">
        <v>627</v>
      </c>
      <c r="C81" s="13">
        <v>1</v>
      </c>
      <c r="D81" s="13" t="s">
        <v>438</v>
      </c>
      <c r="E81" s="13" t="s">
        <v>750</v>
      </c>
      <c r="F81" s="13" t="s">
        <v>749</v>
      </c>
      <c r="G81" s="12"/>
      <c r="H81" s="12" t="s">
        <v>446</v>
      </c>
      <c r="I81" t="str">
        <f>"," &amp; B81 &amp; " " &amp; F81 &amp; " " &amp; IF(E81 = "N", "NOT NULL", "NULL")</f>
        <v>,VD_ID VARCHAR2(20 CHAR) NOT NULL</v>
      </c>
    </row>
    <row r="82" spans="1:12">
      <c r="A82" s="12" t="s">
        <v>27</v>
      </c>
      <c r="B82" s="12" t="s">
        <v>486</v>
      </c>
      <c r="C82" s="13">
        <v>2</v>
      </c>
      <c r="D82" s="13"/>
      <c r="E82" s="13" t="s">
        <v>750</v>
      </c>
      <c r="F82" s="13" t="s">
        <v>749</v>
      </c>
      <c r="G82" s="12"/>
      <c r="H82" s="12"/>
      <c r="I82" t="str">
        <f t="shared" ref="I82:I88" si="5">"," &amp; B82 &amp; " " &amp; F82 &amp; " " &amp; IF(E82 = "N", "NOT NULL", "NULL")</f>
        <v>,MV_ID VARCHAR2(20 CHAR) NOT NULL</v>
      </c>
    </row>
    <row r="83" spans="1:12">
      <c r="A83" s="12" t="s">
        <v>385</v>
      </c>
      <c r="B83" s="12" t="s">
        <v>628</v>
      </c>
      <c r="C83" s="13">
        <v>3</v>
      </c>
      <c r="D83" s="13"/>
      <c r="E83" s="13" t="s">
        <v>750</v>
      </c>
      <c r="F83" s="13" t="s">
        <v>761</v>
      </c>
      <c r="G83" s="12"/>
      <c r="H83" s="12" t="s">
        <v>440</v>
      </c>
      <c r="I83" t="str">
        <f t="shared" si="5"/>
        <v>,VD_TP VARCHAR2(18 CHAR) NOT NULL</v>
      </c>
    </row>
    <row r="84" spans="1:12">
      <c r="A84" s="12" t="s">
        <v>176</v>
      </c>
      <c r="B84" s="12" t="s">
        <v>629</v>
      </c>
      <c r="C84" s="13">
        <v>4</v>
      </c>
      <c r="D84" s="13"/>
      <c r="E84" s="13" t="s">
        <v>750</v>
      </c>
      <c r="F84" s="13" t="s">
        <v>751</v>
      </c>
      <c r="G84" s="12"/>
      <c r="H84" s="12"/>
      <c r="I84" t="str">
        <f t="shared" si="5"/>
        <v>,VD_TTL VARCHAR2(50 CHAR) NOT NULL</v>
      </c>
    </row>
    <row r="85" spans="1:12">
      <c r="A85" s="12" t="s">
        <v>177</v>
      </c>
      <c r="B85" s="12" t="s">
        <v>630</v>
      </c>
      <c r="C85" s="13">
        <v>5</v>
      </c>
      <c r="D85" s="13"/>
      <c r="E85" s="13" t="s">
        <v>750</v>
      </c>
      <c r="F85" s="13" t="s">
        <v>755</v>
      </c>
      <c r="G85" s="12"/>
      <c r="H85" s="12" t="s">
        <v>622</v>
      </c>
      <c r="I85" t="str">
        <f t="shared" si="5"/>
        <v>,THMBNL VARCHAR2(1000 CHAR) NOT NULL</v>
      </c>
    </row>
    <row r="86" spans="1:12">
      <c r="A86" s="12" t="s">
        <v>178</v>
      </c>
      <c r="B86" s="12" t="s">
        <v>631</v>
      </c>
      <c r="C86" s="13">
        <v>6</v>
      </c>
      <c r="D86" s="13"/>
      <c r="E86" s="13" t="s">
        <v>750</v>
      </c>
      <c r="F86" s="13" t="s">
        <v>753</v>
      </c>
      <c r="G86" s="12"/>
      <c r="H86" s="12"/>
      <c r="I86" t="str">
        <f t="shared" si="5"/>
        <v>,VD_PLY_CNT NUMBER NOT NULL</v>
      </c>
    </row>
    <row r="87" spans="1:12">
      <c r="A87" s="12" t="s">
        <v>179</v>
      </c>
      <c r="B87" s="12" t="s">
        <v>632</v>
      </c>
      <c r="C87" s="13">
        <v>7</v>
      </c>
      <c r="D87" s="13"/>
      <c r="E87" s="13" t="s">
        <v>750</v>
      </c>
      <c r="F87" s="13" t="s">
        <v>755</v>
      </c>
      <c r="G87" s="12"/>
      <c r="H87" s="12" t="s">
        <v>622</v>
      </c>
      <c r="I87" t="str">
        <f t="shared" si="5"/>
        <v>,VD_URL VARCHAR2(1000 CHAR) NOT NULL</v>
      </c>
    </row>
    <row r="88" spans="1:12">
      <c r="A88" s="12" t="s">
        <v>180</v>
      </c>
      <c r="B88" s="12" t="s">
        <v>633</v>
      </c>
      <c r="C88" s="13">
        <v>8</v>
      </c>
      <c r="D88" s="13"/>
      <c r="E88" s="13" t="s">
        <v>750</v>
      </c>
      <c r="F88" s="13" t="s">
        <v>754</v>
      </c>
      <c r="G88" s="12"/>
      <c r="H88" s="12"/>
      <c r="I88" t="str">
        <f t="shared" si="5"/>
        <v>,RGST_DT DATE NOT NULL</v>
      </c>
    </row>
    <row r="89" spans="1:12">
      <c r="I89" t="s">
        <v>764</v>
      </c>
    </row>
    <row r="90" spans="1:12">
      <c r="A90" s="16" t="s">
        <v>655</v>
      </c>
      <c r="B90" s="16"/>
      <c r="C90" s="16"/>
      <c r="D90" s="16"/>
      <c r="E90" s="16"/>
      <c r="F90" s="16"/>
      <c r="G90" s="16"/>
      <c r="H90" s="16"/>
    </row>
    <row r="91" spans="1:12">
      <c r="A91" s="16" t="s">
        <v>419</v>
      </c>
      <c r="B91" s="16"/>
      <c r="C91" s="16" t="s">
        <v>420</v>
      </c>
      <c r="D91" s="16" t="s">
        <v>421</v>
      </c>
      <c r="E91" s="16" t="s">
        <v>422</v>
      </c>
      <c r="F91" s="16" t="s">
        <v>423</v>
      </c>
      <c r="G91" s="16" t="s">
        <v>424</v>
      </c>
      <c r="H91" s="16" t="s">
        <v>425</v>
      </c>
      <c r="I91">
        <f>FIND("(", A90) + 1</f>
        <v>5</v>
      </c>
      <c r="J91">
        <f>FIND(")", A90) - I91</f>
        <v>6</v>
      </c>
      <c r="K91" t="str">
        <f>MID(A90, I91, J91)</f>
        <v>FMS_LN</v>
      </c>
      <c r="L91" t="str">
        <f xml:space="preserve"> "CREATE SEQUENCE SEQ_" &amp; K91 &amp; "_PK INCREMENT BY 1 MINVALUE 1 MAXVALUE 99999 CYCLE CACHE 24 NOORDER;"</f>
        <v>CREATE SEQUENCE SEQ_FMS_LN_PK INCREMENT BY 1 MINVALUE 1 MAXVALUE 99999 CYCLE CACHE 24 NOORDER;</v>
      </c>
    </row>
    <row r="92" spans="1:12">
      <c r="A92" s="11" t="s">
        <v>426</v>
      </c>
      <c r="B92" s="11" t="s">
        <v>427</v>
      </c>
      <c r="C92" s="16"/>
      <c r="D92" s="16"/>
      <c r="E92" s="16"/>
      <c r="F92" s="16"/>
      <c r="G92" s="16"/>
      <c r="H92" s="16"/>
      <c r="I92" t="s">
        <v>775</v>
      </c>
    </row>
    <row r="93" spans="1:12">
      <c r="A93" s="12" t="s">
        <v>217</v>
      </c>
      <c r="B93" s="12" t="s">
        <v>656</v>
      </c>
      <c r="C93" s="13">
        <v>1</v>
      </c>
      <c r="D93" s="13" t="s">
        <v>438</v>
      </c>
      <c r="E93" s="13" t="s">
        <v>750</v>
      </c>
      <c r="F93" s="13" t="s">
        <v>749</v>
      </c>
      <c r="G93" s="12"/>
      <c r="H93" s="12" t="s">
        <v>447</v>
      </c>
      <c r="I93" t="str">
        <f>"," &amp; B93 &amp; " " &amp; F93 &amp; " " &amp; IF(E93 = "N", "NOT NULL", "NULL")</f>
        <v>,FMS_LN_ID VARCHAR2(20 CHAR) NOT NULL</v>
      </c>
    </row>
    <row r="94" spans="1:12">
      <c r="A94" s="12" t="s">
        <v>27</v>
      </c>
      <c r="B94" s="12" t="s">
        <v>486</v>
      </c>
      <c r="C94" s="13">
        <v>2</v>
      </c>
      <c r="D94" s="13"/>
      <c r="E94" s="13" t="s">
        <v>750</v>
      </c>
      <c r="F94" s="13" t="s">
        <v>749</v>
      </c>
      <c r="G94" s="12"/>
      <c r="H94" s="12"/>
      <c r="I94" t="str">
        <f t="shared" ref="I94:I100" si="6">"," &amp; B94 &amp; " " &amp; F94 &amp; " " &amp; IF(E94 = "N", "NOT NULL", "NULL")</f>
        <v>,MV_ID VARCHAR2(20 CHAR) NOT NULL</v>
      </c>
    </row>
    <row r="95" spans="1:12">
      <c r="A95" s="12" t="s">
        <v>338</v>
      </c>
      <c r="B95" s="12" t="s">
        <v>531</v>
      </c>
      <c r="C95" s="13">
        <v>3</v>
      </c>
      <c r="D95" s="13"/>
      <c r="E95" s="13" t="s">
        <v>750</v>
      </c>
      <c r="F95" s="13" t="s">
        <v>749</v>
      </c>
      <c r="G95" s="12"/>
      <c r="H95" s="12"/>
      <c r="I95" t="str">
        <f t="shared" si="6"/>
        <v>,MV_PPL_ID VARCHAR2(20 CHAR) NOT NULL</v>
      </c>
    </row>
    <row r="96" spans="1:12">
      <c r="A96" s="12" t="s">
        <v>218</v>
      </c>
      <c r="B96" s="12" t="s">
        <v>657</v>
      </c>
      <c r="C96" s="13">
        <v>4</v>
      </c>
      <c r="D96" s="13"/>
      <c r="E96" s="13" t="s">
        <v>750</v>
      </c>
      <c r="F96" s="13" t="s">
        <v>760</v>
      </c>
      <c r="G96" s="12"/>
      <c r="H96" s="12"/>
      <c r="I96" t="str">
        <f t="shared" si="6"/>
        <v>,FMS_LN VARCHAR2(500 CHAR) NOT NULL</v>
      </c>
    </row>
    <row r="97" spans="1:12">
      <c r="A97" s="15" t="s">
        <v>219</v>
      </c>
      <c r="B97" s="12" t="s">
        <v>658</v>
      </c>
      <c r="C97" s="13">
        <v>5</v>
      </c>
      <c r="D97" s="13"/>
      <c r="E97" s="13" t="s">
        <v>438</v>
      </c>
      <c r="F97" s="13" t="s">
        <v>760</v>
      </c>
      <c r="G97" s="12"/>
      <c r="H97" s="12"/>
      <c r="I97" t="str">
        <f t="shared" si="6"/>
        <v>,XPLNTN VARCHAR2(500 CHAR) NULL</v>
      </c>
    </row>
    <row r="98" spans="1:12">
      <c r="A98" s="15" t="s">
        <v>642</v>
      </c>
      <c r="B98" s="12" t="s">
        <v>659</v>
      </c>
      <c r="C98" s="13">
        <v>6</v>
      </c>
      <c r="D98" s="13"/>
      <c r="E98" s="13" t="s">
        <v>750</v>
      </c>
      <c r="F98" s="13" t="s">
        <v>754</v>
      </c>
      <c r="G98" s="12"/>
      <c r="H98" s="12"/>
      <c r="I98" t="str">
        <f t="shared" si="6"/>
        <v>,RGST_TM DATE NOT NULL</v>
      </c>
    </row>
    <row r="99" spans="1:12">
      <c r="A99" s="15" t="s">
        <v>220</v>
      </c>
      <c r="B99" s="12" t="s">
        <v>662</v>
      </c>
      <c r="C99" s="13">
        <v>7</v>
      </c>
      <c r="D99" s="13"/>
      <c r="E99" s="13" t="s">
        <v>750</v>
      </c>
      <c r="F99" s="13" t="s">
        <v>758</v>
      </c>
      <c r="G99" s="12"/>
      <c r="H99" s="12"/>
      <c r="I99" t="str">
        <f t="shared" si="6"/>
        <v>,RGST_PPL_NM VARCHAR2(30 CHAR) NOT NULL</v>
      </c>
    </row>
    <row r="100" spans="1:12">
      <c r="A100" s="15" t="s">
        <v>221</v>
      </c>
      <c r="B100" s="12" t="s">
        <v>663</v>
      </c>
      <c r="C100" s="13">
        <v>8</v>
      </c>
      <c r="D100" s="13"/>
      <c r="E100" s="13" t="s">
        <v>759</v>
      </c>
      <c r="F100" s="13" t="s">
        <v>753</v>
      </c>
      <c r="G100" s="12"/>
      <c r="H100" s="12"/>
      <c r="I100" t="str">
        <f t="shared" si="6"/>
        <v>,RCMMND_CNT NUMBER NOT NULL</v>
      </c>
    </row>
    <row r="101" spans="1:12">
      <c r="I101" t="s">
        <v>764</v>
      </c>
    </row>
    <row r="102" spans="1:12">
      <c r="A102" s="16" t="s">
        <v>710</v>
      </c>
      <c r="B102" s="16"/>
      <c r="C102" s="16"/>
      <c r="D102" s="16"/>
      <c r="E102" s="16"/>
      <c r="F102" s="16"/>
      <c r="G102" s="16"/>
      <c r="H102" s="16"/>
    </row>
    <row r="103" spans="1:12">
      <c r="A103" s="16" t="s">
        <v>419</v>
      </c>
      <c r="B103" s="16"/>
      <c r="C103" s="16" t="s">
        <v>420</v>
      </c>
      <c r="D103" s="16" t="s">
        <v>421</v>
      </c>
      <c r="E103" s="16" t="s">
        <v>422</v>
      </c>
      <c r="F103" s="16" t="s">
        <v>423</v>
      </c>
      <c r="G103" s="16" t="s">
        <v>424</v>
      </c>
      <c r="H103" s="16" t="s">
        <v>425</v>
      </c>
      <c r="I103">
        <f>FIND("(", A102) + 1</f>
        <v>7</v>
      </c>
      <c r="J103">
        <f>FIND(")", A102) - I103</f>
        <v>7</v>
      </c>
      <c r="K103" t="str">
        <f>MID(A102, I103, J103)</f>
        <v>PHT_RPL</v>
      </c>
      <c r="L103" t="str">
        <f xml:space="preserve"> "CREATE SEQUENCE SEQ_" &amp; K103 &amp; "_PK INCREMENT BY 1 MINVALUE 1 MAXVALUE 99999 CYCLE CACHE 24 NOORDER;"</f>
        <v>CREATE SEQUENCE SEQ_PHT_RPL_PK INCREMENT BY 1 MINVALUE 1 MAXVALUE 99999 CYCLE CACHE 24 NOORDER;</v>
      </c>
    </row>
    <row r="104" spans="1:12">
      <c r="A104" s="11" t="s">
        <v>426</v>
      </c>
      <c r="B104" s="11" t="s">
        <v>427</v>
      </c>
      <c r="C104" s="16"/>
      <c r="D104" s="16"/>
      <c r="E104" s="16"/>
      <c r="F104" s="16"/>
      <c r="G104" s="16"/>
      <c r="H104" s="16"/>
      <c r="I104" t="s">
        <v>776</v>
      </c>
    </row>
    <row r="105" spans="1:12">
      <c r="A105" s="12" t="s">
        <v>386</v>
      </c>
      <c r="B105" s="12" t="s">
        <v>711</v>
      </c>
      <c r="C105" s="13">
        <v>1</v>
      </c>
      <c r="D105" s="13" t="s">
        <v>438</v>
      </c>
      <c r="E105" s="13" t="s">
        <v>759</v>
      </c>
      <c r="F105" s="13" t="s">
        <v>749</v>
      </c>
      <c r="G105" s="12"/>
      <c r="H105" s="12" t="s">
        <v>449</v>
      </c>
      <c r="I105" t="str">
        <f>"," &amp; B105 &amp; " " &amp; F105 &amp; " " &amp; IF(E105 = "N", "NOT NULL", "NULL")</f>
        <v>,RPL_ID VARCHAR2(20 CHAR) NOT NULL</v>
      </c>
    </row>
    <row r="106" spans="1:12">
      <c r="A106" s="12" t="s">
        <v>111</v>
      </c>
      <c r="B106" s="12" t="s">
        <v>576</v>
      </c>
      <c r="C106" s="13">
        <v>2</v>
      </c>
      <c r="D106" s="13"/>
      <c r="E106" s="13" t="s">
        <v>759</v>
      </c>
      <c r="F106" s="13" t="s">
        <v>749</v>
      </c>
      <c r="G106" s="12"/>
      <c r="H106" s="12"/>
      <c r="I106" t="str">
        <f t="shared" ref="I106:I112" si="7">"," &amp; B106 &amp; " " &amp; F106 &amp; " " &amp; IF(E106 = "N", "NOT NULL", "NULL")</f>
        <v>,PHT_ID VARCHAR2(20 CHAR) NOT NULL</v>
      </c>
    </row>
    <row r="107" spans="1:12">
      <c r="A107" s="12" t="s">
        <v>387</v>
      </c>
      <c r="B107" s="12" t="s">
        <v>712</v>
      </c>
      <c r="C107" s="13">
        <v>3</v>
      </c>
      <c r="D107" s="13"/>
      <c r="E107" s="13" t="s">
        <v>750</v>
      </c>
      <c r="F107" s="13" t="s">
        <v>755</v>
      </c>
      <c r="G107" s="12"/>
      <c r="H107" s="12"/>
      <c r="I107" t="str">
        <f t="shared" si="7"/>
        <v>,RPL_CNTNT VARCHAR2(1000 CHAR) NOT NULL</v>
      </c>
    </row>
    <row r="108" spans="1:12">
      <c r="A108" s="12" t="s">
        <v>388</v>
      </c>
      <c r="B108" s="12" t="s">
        <v>713</v>
      </c>
      <c r="C108" s="13">
        <v>4</v>
      </c>
      <c r="D108" s="13"/>
      <c r="E108" s="13" t="s">
        <v>750</v>
      </c>
      <c r="F108" s="13" t="s">
        <v>758</v>
      </c>
      <c r="G108" s="12"/>
      <c r="H108" s="12"/>
      <c r="I108" t="str">
        <f t="shared" si="7"/>
        <v>,RPL_WRTR VARCHAR2(30 CHAR) NOT NULL</v>
      </c>
    </row>
    <row r="109" spans="1:12">
      <c r="A109" s="12" t="s">
        <v>668</v>
      </c>
      <c r="B109" s="12" t="s">
        <v>714</v>
      </c>
      <c r="C109" s="13">
        <v>5</v>
      </c>
      <c r="D109" s="13"/>
      <c r="E109" s="13" t="s">
        <v>750</v>
      </c>
      <c r="F109" s="13" t="s">
        <v>754</v>
      </c>
      <c r="G109" s="12"/>
      <c r="H109" s="12"/>
      <c r="I109" t="str">
        <f t="shared" si="7"/>
        <v>,RPL_RGST_TM DATE NOT NULL</v>
      </c>
    </row>
    <row r="110" spans="1:12">
      <c r="A110" s="12" t="s">
        <v>389</v>
      </c>
      <c r="B110" s="12" t="s">
        <v>715</v>
      </c>
      <c r="C110" s="13">
        <v>6</v>
      </c>
      <c r="D110" s="13"/>
      <c r="E110" s="13" t="s">
        <v>759</v>
      </c>
      <c r="F110" s="13" t="s">
        <v>753</v>
      </c>
      <c r="G110" s="12"/>
      <c r="H110" s="12"/>
      <c r="I110" t="str">
        <f t="shared" si="7"/>
        <v>,LK_CNT NUMBER NOT NULL</v>
      </c>
    </row>
    <row r="111" spans="1:12">
      <c r="A111" s="12" t="s">
        <v>390</v>
      </c>
      <c r="B111" s="12" t="s">
        <v>716</v>
      </c>
      <c r="C111" s="13">
        <v>7</v>
      </c>
      <c r="D111" s="13"/>
      <c r="E111" s="13" t="s">
        <v>759</v>
      </c>
      <c r="F111" s="13" t="s">
        <v>753</v>
      </c>
      <c r="G111" s="12"/>
      <c r="H111" s="12"/>
      <c r="I111" t="str">
        <f t="shared" si="7"/>
        <v>,DSLK_CNT NUMBER NOT NULL</v>
      </c>
    </row>
    <row r="112" spans="1:12">
      <c r="A112" s="12" t="s">
        <v>391</v>
      </c>
      <c r="B112" s="12" t="s">
        <v>717</v>
      </c>
      <c r="C112" s="13">
        <v>8</v>
      </c>
      <c r="D112" s="13"/>
      <c r="E112" s="13" t="s">
        <v>438</v>
      </c>
      <c r="F112" s="13" t="s">
        <v>749</v>
      </c>
      <c r="G112" s="12"/>
      <c r="H112" s="12"/>
      <c r="I112" t="str">
        <f t="shared" si="7"/>
        <v>,PRCDNC_RPL_ID VARCHAR2(20 CHAR) NULL</v>
      </c>
    </row>
    <row r="113" spans="1:12">
      <c r="I113" t="s">
        <v>764</v>
      </c>
    </row>
    <row r="114" spans="1:12">
      <c r="A114" s="16" t="s">
        <v>718</v>
      </c>
      <c r="B114" s="16"/>
      <c r="C114" s="16"/>
      <c r="D114" s="16"/>
      <c r="E114" s="16"/>
      <c r="F114" s="16"/>
      <c r="G114" s="16"/>
      <c r="H114" s="16"/>
    </row>
    <row r="115" spans="1:12">
      <c r="A115" s="16" t="s">
        <v>419</v>
      </c>
      <c r="B115" s="16"/>
      <c r="C115" s="16" t="s">
        <v>420</v>
      </c>
      <c r="D115" s="16" t="s">
        <v>421</v>
      </c>
      <c r="E115" s="16" t="s">
        <v>422</v>
      </c>
      <c r="F115" s="16" t="s">
        <v>423</v>
      </c>
      <c r="G115" s="16" t="s">
        <v>424</v>
      </c>
      <c r="H115" s="16" t="s">
        <v>425</v>
      </c>
      <c r="I115">
        <f>FIND("(", A114) + 1</f>
        <v>8</v>
      </c>
      <c r="J115">
        <f>FIND(")", A114) - I115</f>
        <v>6</v>
      </c>
      <c r="K115" t="str">
        <f>MID(A114, I115, J115)</f>
        <v>VD_RPL</v>
      </c>
      <c r="L115" t="str">
        <f xml:space="preserve"> "CREATE SEQUENCE SEQ_" &amp; K115 &amp; "_PK INCREMENT BY 1 MINVALUE 1 MAXVALUE 99999 CYCLE CACHE 24 NOORDER;"</f>
        <v>CREATE SEQUENCE SEQ_VD_RPL_PK INCREMENT BY 1 MINVALUE 1 MAXVALUE 99999 CYCLE CACHE 24 NOORDER;</v>
      </c>
    </row>
    <row r="116" spans="1:12">
      <c r="A116" s="11" t="s">
        <v>426</v>
      </c>
      <c r="B116" s="11" t="s">
        <v>427</v>
      </c>
      <c r="C116" s="16"/>
      <c r="D116" s="16"/>
      <c r="E116" s="16"/>
      <c r="F116" s="16"/>
      <c r="G116" s="16"/>
      <c r="H116" s="16"/>
      <c r="I116" t="s">
        <v>777</v>
      </c>
    </row>
    <row r="117" spans="1:12">
      <c r="A117" s="12" t="s">
        <v>386</v>
      </c>
      <c r="B117" s="12" t="s">
        <v>711</v>
      </c>
      <c r="C117" s="13">
        <v>1</v>
      </c>
      <c r="D117" s="13" t="s">
        <v>438</v>
      </c>
      <c r="E117" s="13" t="s">
        <v>759</v>
      </c>
      <c r="F117" s="13" t="s">
        <v>749</v>
      </c>
      <c r="G117" s="12"/>
      <c r="H117" s="12" t="s">
        <v>448</v>
      </c>
      <c r="I117" t="str">
        <f>"," &amp; B117 &amp; " " &amp; F117 &amp; " " &amp; IF(E117 = "N", "NOT NULL", "NULL")</f>
        <v>,RPL_ID VARCHAR2(20 CHAR) NOT NULL</v>
      </c>
    </row>
    <row r="118" spans="1:12">
      <c r="A118" s="12" t="s">
        <v>175</v>
      </c>
      <c r="B118" s="12" t="s">
        <v>627</v>
      </c>
      <c r="C118" s="13">
        <v>2</v>
      </c>
      <c r="D118" s="13"/>
      <c r="E118" s="13" t="s">
        <v>759</v>
      </c>
      <c r="F118" s="13" t="s">
        <v>749</v>
      </c>
      <c r="G118" s="12"/>
      <c r="H118" s="12"/>
      <c r="I118" t="str">
        <f t="shared" ref="I118:I124" si="8">"," &amp; B118 &amp; " " &amp; F118 &amp; " " &amp; IF(E118 = "N", "NOT NULL", "NULL")</f>
        <v>,VD_ID VARCHAR2(20 CHAR) NOT NULL</v>
      </c>
    </row>
    <row r="119" spans="1:12">
      <c r="A119" s="12" t="s">
        <v>387</v>
      </c>
      <c r="B119" s="12" t="s">
        <v>712</v>
      </c>
      <c r="C119" s="13">
        <v>3</v>
      </c>
      <c r="D119" s="13"/>
      <c r="E119" s="13" t="s">
        <v>750</v>
      </c>
      <c r="F119" s="13" t="s">
        <v>755</v>
      </c>
      <c r="G119" s="12"/>
      <c r="H119" s="12"/>
      <c r="I119" t="str">
        <f t="shared" si="8"/>
        <v>,RPL_CNTNT VARCHAR2(1000 CHAR) NOT NULL</v>
      </c>
    </row>
    <row r="120" spans="1:12">
      <c r="A120" s="12" t="s">
        <v>388</v>
      </c>
      <c r="B120" s="12" t="s">
        <v>713</v>
      </c>
      <c r="C120" s="13">
        <v>4</v>
      </c>
      <c r="D120" s="13"/>
      <c r="E120" s="13" t="s">
        <v>750</v>
      </c>
      <c r="F120" s="13" t="s">
        <v>758</v>
      </c>
      <c r="G120" s="12"/>
      <c r="H120" s="12"/>
      <c r="I120" t="str">
        <f t="shared" si="8"/>
        <v>,RPL_WRTR VARCHAR2(30 CHAR) NOT NULL</v>
      </c>
    </row>
    <row r="121" spans="1:12">
      <c r="A121" s="12" t="s">
        <v>668</v>
      </c>
      <c r="B121" s="12" t="s">
        <v>714</v>
      </c>
      <c r="C121" s="13">
        <v>5</v>
      </c>
      <c r="D121" s="13"/>
      <c r="E121" s="13" t="s">
        <v>750</v>
      </c>
      <c r="F121" s="13" t="s">
        <v>754</v>
      </c>
      <c r="G121" s="12"/>
      <c r="H121" s="12"/>
      <c r="I121" t="str">
        <f t="shared" si="8"/>
        <v>,RPL_RGST_TM DATE NOT NULL</v>
      </c>
    </row>
    <row r="122" spans="1:12">
      <c r="A122" s="12" t="s">
        <v>389</v>
      </c>
      <c r="B122" s="12" t="s">
        <v>715</v>
      </c>
      <c r="C122" s="13">
        <v>6</v>
      </c>
      <c r="D122" s="13"/>
      <c r="E122" s="13" t="s">
        <v>759</v>
      </c>
      <c r="F122" s="13" t="s">
        <v>753</v>
      </c>
      <c r="G122" s="12"/>
      <c r="H122" s="12"/>
      <c r="I122" t="str">
        <f t="shared" si="8"/>
        <v>,LK_CNT NUMBER NOT NULL</v>
      </c>
    </row>
    <row r="123" spans="1:12">
      <c r="A123" s="12" t="s">
        <v>390</v>
      </c>
      <c r="B123" s="12" t="s">
        <v>716</v>
      </c>
      <c r="C123" s="13">
        <v>7</v>
      </c>
      <c r="D123" s="13"/>
      <c r="E123" s="13" t="s">
        <v>759</v>
      </c>
      <c r="F123" s="13" t="s">
        <v>753</v>
      </c>
      <c r="G123" s="12"/>
      <c r="H123" s="12"/>
      <c r="I123" t="str">
        <f t="shared" si="8"/>
        <v>,DSLK_CNT NUMBER NOT NULL</v>
      </c>
    </row>
    <row r="124" spans="1:12">
      <c r="A124" s="12" t="s">
        <v>391</v>
      </c>
      <c r="B124" s="12" t="s">
        <v>717</v>
      </c>
      <c r="C124" s="13">
        <v>8</v>
      </c>
      <c r="D124" s="13"/>
      <c r="E124" s="13" t="s">
        <v>438</v>
      </c>
      <c r="F124" s="13" t="s">
        <v>749</v>
      </c>
      <c r="G124" s="12"/>
      <c r="H124" s="12"/>
      <c r="I124" t="str">
        <f t="shared" si="8"/>
        <v>,PRCDNC_RPL_ID VARCHAR2(20 CHAR) NULL</v>
      </c>
    </row>
    <row r="125" spans="1:12">
      <c r="I125" t="s">
        <v>764</v>
      </c>
    </row>
    <row r="126" spans="1:12">
      <c r="A126" s="16" t="s">
        <v>737</v>
      </c>
      <c r="B126" s="16"/>
      <c r="C126" s="16"/>
      <c r="D126" s="16"/>
      <c r="E126" s="16"/>
      <c r="F126" s="16"/>
      <c r="G126" s="16"/>
      <c r="H126" s="16"/>
    </row>
    <row r="127" spans="1:12">
      <c r="A127" s="16" t="s">
        <v>419</v>
      </c>
      <c r="B127" s="16"/>
      <c r="C127" s="16" t="s">
        <v>420</v>
      </c>
      <c r="D127" s="16" t="s">
        <v>421</v>
      </c>
      <c r="E127" s="16" t="s">
        <v>422</v>
      </c>
      <c r="F127" s="16" t="s">
        <v>423</v>
      </c>
      <c r="G127" s="16" t="s">
        <v>424</v>
      </c>
      <c r="H127" s="16" t="s">
        <v>425</v>
      </c>
      <c r="I127">
        <f>FIND("(", A126) + 1</f>
        <v>4</v>
      </c>
      <c r="J127">
        <f>FIND(")", A126) - I127</f>
        <v>4</v>
      </c>
      <c r="K127" t="str">
        <f>MID(A126, I127, J127)</f>
        <v>RTNG</v>
      </c>
      <c r="L127" t="str">
        <f xml:space="preserve"> "CREATE SEQUENCE SEQ_" &amp; K127 &amp; "_PK INCREMENT BY 1 MINVALUE 1 MAXVALUE 99999 CYCLE CACHE 24 NOORDER;"</f>
        <v>CREATE SEQUENCE SEQ_RTNG_PK INCREMENT BY 1 MINVALUE 1 MAXVALUE 99999 CYCLE CACHE 24 NOORDER;</v>
      </c>
    </row>
    <row r="128" spans="1:12">
      <c r="A128" s="11" t="s">
        <v>426</v>
      </c>
      <c r="B128" s="11" t="s">
        <v>427</v>
      </c>
      <c r="C128" s="16"/>
      <c r="D128" s="16"/>
      <c r="E128" s="16"/>
      <c r="F128" s="16"/>
      <c r="G128" s="16"/>
      <c r="H128" s="16"/>
      <c r="I128" t="s">
        <v>779</v>
      </c>
    </row>
    <row r="129" spans="1:11">
      <c r="A129" s="12" t="s">
        <v>401</v>
      </c>
      <c r="B129" s="12" t="s">
        <v>738</v>
      </c>
      <c r="C129" s="13">
        <v>1</v>
      </c>
      <c r="D129" s="13" t="s">
        <v>438</v>
      </c>
      <c r="E129" s="13" t="s">
        <v>750</v>
      </c>
      <c r="F129" s="13" t="s">
        <v>749</v>
      </c>
      <c r="G129" s="12"/>
      <c r="H129" s="12" t="s">
        <v>450</v>
      </c>
      <c r="I129" t="str">
        <f>"," &amp; B129 &amp; " " &amp; F129 &amp; " " &amp; IF(E129 = "N", "NOT NULL", "NULL")</f>
        <v>,RTNG_ID VARCHAR2(20 CHAR) NOT NULL</v>
      </c>
    </row>
    <row r="130" spans="1:11">
      <c r="A130" s="12" t="s">
        <v>27</v>
      </c>
      <c r="B130" s="12" t="s">
        <v>486</v>
      </c>
      <c r="C130" s="13">
        <v>2</v>
      </c>
      <c r="D130" s="13"/>
      <c r="E130" s="13" t="s">
        <v>750</v>
      </c>
      <c r="F130" s="13" t="s">
        <v>749</v>
      </c>
      <c r="G130" s="12"/>
      <c r="H130" s="12"/>
      <c r="I130" t="str">
        <f t="shared" ref="I130:I136" si="9">"," &amp; B130 &amp; " " &amp; F130 &amp; " " &amp; IF(E130 = "N", "NOT NULL", "NULL")</f>
        <v>,MV_ID VARCHAR2(20 CHAR) NOT NULL</v>
      </c>
    </row>
    <row r="131" spans="1:11">
      <c r="A131" s="12" t="s">
        <v>402</v>
      </c>
      <c r="B131" s="12" t="s">
        <v>739</v>
      </c>
      <c r="C131" s="13">
        <v>3</v>
      </c>
      <c r="D131" s="13"/>
      <c r="E131" s="13" t="s">
        <v>750</v>
      </c>
      <c r="F131" s="13" t="s">
        <v>753</v>
      </c>
      <c r="G131" s="12"/>
      <c r="H131" s="12"/>
      <c r="I131" t="str">
        <f t="shared" si="9"/>
        <v>,RTNG NUMBER NOT NULL</v>
      </c>
    </row>
    <row r="132" spans="1:11">
      <c r="A132" s="12" t="s">
        <v>719</v>
      </c>
      <c r="B132" s="12" t="s">
        <v>740</v>
      </c>
      <c r="C132" s="13">
        <v>4</v>
      </c>
      <c r="D132" s="13"/>
      <c r="E132" s="13" t="s">
        <v>750</v>
      </c>
      <c r="F132" s="13" t="s">
        <v>755</v>
      </c>
      <c r="G132" s="12"/>
      <c r="H132" s="12"/>
      <c r="I132" t="str">
        <f t="shared" si="9"/>
        <v>,RTNG_CNTNT VARCHAR2(1000 CHAR) NOT NULL</v>
      </c>
    </row>
    <row r="133" spans="1:11">
      <c r="A133" s="12" t="s">
        <v>403</v>
      </c>
      <c r="B133" s="12" t="s">
        <v>741</v>
      </c>
      <c r="C133" s="13">
        <v>5</v>
      </c>
      <c r="D133" s="13"/>
      <c r="E133" s="13" t="s">
        <v>750</v>
      </c>
      <c r="F133" s="13" t="s">
        <v>758</v>
      </c>
      <c r="G133" s="12"/>
      <c r="H133" s="12"/>
      <c r="I133" t="str">
        <f t="shared" si="9"/>
        <v>,RTNG_WRTR VARCHAR2(30 CHAR) NOT NULL</v>
      </c>
    </row>
    <row r="134" spans="1:11">
      <c r="A134" s="12" t="s">
        <v>720</v>
      </c>
      <c r="B134" s="12" t="s">
        <v>742</v>
      </c>
      <c r="C134" s="13">
        <v>6</v>
      </c>
      <c r="D134" s="13"/>
      <c r="E134" s="13" t="s">
        <v>750</v>
      </c>
      <c r="F134" s="13" t="s">
        <v>754</v>
      </c>
      <c r="G134" s="12"/>
      <c r="H134" s="12"/>
      <c r="I134" t="str">
        <f t="shared" si="9"/>
        <v>,RTNG_RGST_TM DATE NOT NULL</v>
      </c>
    </row>
    <row r="135" spans="1:11">
      <c r="A135" s="12" t="s">
        <v>389</v>
      </c>
      <c r="B135" s="12" t="s">
        <v>715</v>
      </c>
      <c r="C135" s="13">
        <v>7</v>
      </c>
      <c r="D135" s="13"/>
      <c r="E135" s="13" t="s">
        <v>759</v>
      </c>
      <c r="F135" s="13" t="s">
        <v>753</v>
      </c>
      <c r="G135" s="12"/>
      <c r="H135" s="12"/>
      <c r="I135" t="str">
        <f t="shared" si="9"/>
        <v>,LK_CNT NUMBER NOT NULL</v>
      </c>
    </row>
    <row r="136" spans="1:11">
      <c r="A136" s="12" t="s">
        <v>390</v>
      </c>
      <c r="B136" s="12" t="s">
        <v>716</v>
      </c>
      <c r="C136" s="13">
        <v>8</v>
      </c>
      <c r="D136" s="13"/>
      <c r="E136" s="13" t="s">
        <v>759</v>
      </c>
      <c r="F136" s="13" t="s">
        <v>753</v>
      </c>
      <c r="G136" s="12"/>
      <c r="H136" s="12"/>
      <c r="I136" t="str">
        <f t="shared" si="9"/>
        <v>,DSLK_CNT NUMBER NOT NULL</v>
      </c>
    </row>
    <row r="137" spans="1:11">
      <c r="I137" t="s">
        <v>764</v>
      </c>
    </row>
    <row r="138" spans="1:11">
      <c r="A138" s="16" t="s">
        <v>745</v>
      </c>
      <c r="B138" s="16"/>
      <c r="C138" s="16"/>
      <c r="D138" s="16"/>
      <c r="E138" s="16"/>
      <c r="F138" s="16"/>
      <c r="G138" s="16"/>
      <c r="H138" s="16"/>
    </row>
    <row r="139" spans="1:11">
      <c r="A139" s="16" t="s">
        <v>419</v>
      </c>
      <c r="B139" s="16"/>
      <c r="C139" s="16" t="s">
        <v>420</v>
      </c>
      <c r="D139" s="16" t="s">
        <v>421</v>
      </c>
      <c r="E139" s="16" t="s">
        <v>422</v>
      </c>
      <c r="F139" s="16" t="s">
        <v>423</v>
      </c>
      <c r="G139" s="16" t="s">
        <v>424</v>
      </c>
      <c r="H139" s="16" t="s">
        <v>425</v>
      </c>
      <c r="I139">
        <f>FIND("(", A138) + 1</f>
        <v>6</v>
      </c>
      <c r="J139">
        <f>FIND(")", A138) - I139</f>
        <v>7</v>
      </c>
      <c r="K139" t="str">
        <f>MID(A138, I139, J139)</f>
        <v>CMMN_CD</v>
      </c>
    </row>
    <row r="140" spans="1:11">
      <c r="A140" s="11" t="s">
        <v>426</v>
      </c>
      <c r="B140" s="11" t="s">
        <v>427</v>
      </c>
      <c r="C140" s="16"/>
      <c r="D140" s="16"/>
      <c r="E140" s="16"/>
      <c r="F140" s="16"/>
      <c r="G140" s="16"/>
      <c r="H140" s="16"/>
      <c r="I140" t="s">
        <v>778</v>
      </c>
    </row>
    <row r="141" spans="1:11">
      <c r="A141" s="12" t="s">
        <v>238</v>
      </c>
      <c r="B141" s="12" t="s">
        <v>746</v>
      </c>
      <c r="C141" s="13">
        <v>1</v>
      </c>
      <c r="D141" s="13" t="s">
        <v>438</v>
      </c>
      <c r="E141" s="13" t="s">
        <v>750</v>
      </c>
      <c r="F141" s="13" t="s">
        <v>761</v>
      </c>
      <c r="G141" s="12"/>
      <c r="H141" s="12"/>
      <c r="I141" t="str">
        <f>"," &amp; B141 &amp; " " &amp; F141 &amp; " " &amp; IF(E141 = "N", "NOT NULL", "NULL")</f>
        <v>,CD_ID VARCHAR2(18 CHAR) NOT NULL</v>
      </c>
    </row>
    <row r="142" spans="1:11">
      <c r="A142" s="12" t="s">
        <v>239</v>
      </c>
      <c r="B142" s="12" t="s">
        <v>747</v>
      </c>
      <c r="C142" s="13">
        <v>2</v>
      </c>
      <c r="D142" s="13"/>
      <c r="E142" s="13" t="s">
        <v>750</v>
      </c>
      <c r="F142" s="13" t="s">
        <v>752</v>
      </c>
      <c r="G142" s="12"/>
      <c r="H142" s="12"/>
      <c r="I142" t="str">
        <f t="shared" ref="I142:I143" si="10">"," &amp; B142 &amp; " " &amp; F142 &amp; " " &amp; IF(E142 = "N", "NOT NULL", "NULL")</f>
        <v>,CD_NM VARCHAR2(100 CHAR) NOT NULL</v>
      </c>
    </row>
    <row r="143" spans="1:11">
      <c r="A143" s="12" t="s">
        <v>240</v>
      </c>
      <c r="B143" s="12" t="s">
        <v>748</v>
      </c>
      <c r="C143" s="13">
        <v>3</v>
      </c>
      <c r="D143" s="13"/>
      <c r="E143" s="13" t="s">
        <v>438</v>
      </c>
      <c r="F143" s="13" t="s">
        <v>761</v>
      </c>
      <c r="G143" s="12"/>
      <c r="H143" s="12"/>
      <c r="I143" t="str">
        <f t="shared" si="10"/>
        <v>,PRCDNC_CD_ID VARCHAR2(18 CHAR) NULL</v>
      </c>
    </row>
    <row r="144" spans="1:11">
      <c r="I144" t="s">
        <v>764</v>
      </c>
    </row>
  </sheetData>
  <mergeCells count="128">
    <mergeCell ref="A14:H14"/>
    <mergeCell ref="A15:B15"/>
    <mergeCell ref="C15:C16"/>
    <mergeCell ref="D15:D16"/>
    <mergeCell ref="E15:E16"/>
    <mergeCell ref="F15:F16"/>
    <mergeCell ref="G15:G16"/>
    <mergeCell ref="H15:H16"/>
    <mergeCell ref="A1:H1"/>
    <mergeCell ref="A2:B2"/>
    <mergeCell ref="C2:C3"/>
    <mergeCell ref="D2:D3"/>
    <mergeCell ref="E2:E3"/>
    <mergeCell ref="F2:F3"/>
    <mergeCell ref="G2:G3"/>
    <mergeCell ref="H2:H3"/>
    <mergeCell ref="A26:H26"/>
    <mergeCell ref="A27:B27"/>
    <mergeCell ref="C27:C28"/>
    <mergeCell ref="D27:D28"/>
    <mergeCell ref="E27:E28"/>
    <mergeCell ref="F27:F28"/>
    <mergeCell ref="G27:G28"/>
    <mergeCell ref="H27:H28"/>
    <mergeCell ref="A20:H20"/>
    <mergeCell ref="A21:B21"/>
    <mergeCell ref="C21:C22"/>
    <mergeCell ref="D21:D22"/>
    <mergeCell ref="E21:E22"/>
    <mergeCell ref="F21:F22"/>
    <mergeCell ref="G21:G22"/>
    <mergeCell ref="H21:H22"/>
    <mergeCell ref="A38:H38"/>
    <mergeCell ref="A39:B39"/>
    <mergeCell ref="C39:C40"/>
    <mergeCell ref="D39:D40"/>
    <mergeCell ref="E39:E40"/>
    <mergeCell ref="F39:F40"/>
    <mergeCell ref="G39:G40"/>
    <mergeCell ref="H39:H40"/>
    <mergeCell ref="A32:H32"/>
    <mergeCell ref="A33:B33"/>
    <mergeCell ref="C33:C34"/>
    <mergeCell ref="D33:D34"/>
    <mergeCell ref="E33:E34"/>
    <mergeCell ref="F33:F34"/>
    <mergeCell ref="G33:G34"/>
    <mergeCell ref="H33:H34"/>
    <mergeCell ref="A55:H55"/>
    <mergeCell ref="A56:B56"/>
    <mergeCell ref="C56:C57"/>
    <mergeCell ref="D56:D57"/>
    <mergeCell ref="E56:E57"/>
    <mergeCell ref="F56:F57"/>
    <mergeCell ref="G56:G57"/>
    <mergeCell ref="H56:H57"/>
    <mergeCell ref="A46:H46"/>
    <mergeCell ref="A47:B47"/>
    <mergeCell ref="C47:C48"/>
    <mergeCell ref="D47:D48"/>
    <mergeCell ref="E47:E48"/>
    <mergeCell ref="F47:F48"/>
    <mergeCell ref="G47:G48"/>
    <mergeCell ref="H47:H48"/>
    <mergeCell ref="A69:H69"/>
    <mergeCell ref="A70:B70"/>
    <mergeCell ref="C70:C71"/>
    <mergeCell ref="D70:D71"/>
    <mergeCell ref="E70:E71"/>
    <mergeCell ref="F70:F71"/>
    <mergeCell ref="G70:G71"/>
    <mergeCell ref="H70:H71"/>
    <mergeCell ref="A61:H61"/>
    <mergeCell ref="A62:B62"/>
    <mergeCell ref="C62:C63"/>
    <mergeCell ref="D62:D63"/>
    <mergeCell ref="E62:E63"/>
    <mergeCell ref="F62:F63"/>
    <mergeCell ref="G62:G63"/>
    <mergeCell ref="H62:H63"/>
    <mergeCell ref="A90:H90"/>
    <mergeCell ref="A91:B91"/>
    <mergeCell ref="C91:C92"/>
    <mergeCell ref="D91:D92"/>
    <mergeCell ref="E91:E92"/>
    <mergeCell ref="F91:F92"/>
    <mergeCell ref="G91:G92"/>
    <mergeCell ref="H91:H92"/>
    <mergeCell ref="A78:H78"/>
    <mergeCell ref="A79:B79"/>
    <mergeCell ref="C79:C80"/>
    <mergeCell ref="D79:D80"/>
    <mergeCell ref="E79:E80"/>
    <mergeCell ref="F79:F80"/>
    <mergeCell ref="G79:G80"/>
    <mergeCell ref="H79:H80"/>
    <mergeCell ref="A114:H114"/>
    <mergeCell ref="A115:B115"/>
    <mergeCell ref="C115:C116"/>
    <mergeCell ref="D115:D116"/>
    <mergeCell ref="E115:E116"/>
    <mergeCell ref="F115:F116"/>
    <mergeCell ref="G115:G116"/>
    <mergeCell ref="H115:H116"/>
    <mergeCell ref="A102:H102"/>
    <mergeCell ref="A103:B103"/>
    <mergeCell ref="C103:C104"/>
    <mergeCell ref="D103:D104"/>
    <mergeCell ref="E103:E104"/>
    <mergeCell ref="F103:F104"/>
    <mergeCell ref="G103:G104"/>
    <mergeCell ref="H103:H104"/>
    <mergeCell ref="A138:H138"/>
    <mergeCell ref="A139:B139"/>
    <mergeCell ref="C139:C140"/>
    <mergeCell ref="D139:D140"/>
    <mergeCell ref="E139:E140"/>
    <mergeCell ref="F139:F140"/>
    <mergeCell ref="G139:G140"/>
    <mergeCell ref="H139:H140"/>
    <mergeCell ref="A126:H126"/>
    <mergeCell ref="A127:B127"/>
    <mergeCell ref="C127:C128"/>
    <mergeCell ref="D127:D128"/>
    <mergeCell ref="E127:E128"/>
    <mergeCell ref="F127:F128"/>
    <mergeCell ref="G127:G128"/>
    <mergeCell ref="H127:H128"/>
  </mergeCells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CCA4D-59C1-4E18-BCDC-7ED14AC0C862}">
  <dimension ref="A1:E91"/>
  <sheetViews>
    <sheetView topLeftCell="A13" workbookViewId="0">
      <selection activeCell="E32" sqref="E32"/>
    </sheetView>
  </sheetViews>
  <sheetFormatPr defaultRowHeight="16.5"/>
  <cols>
    <col min="1" max="1" width="5.25" bestFit="1" customWidth="1"/>
    <col min="2" max="2" width="13" bestFit="1" customWidth="1"/>
    <col min="3" max="3" width="13" customWidth="1"/>
    <col min="4" max="4" width="34" bestFit="1" customWidth="1"/>
    <col min="5" max="5" width="22.375" bestFit="1" customWidth="1"/>
  </cols>
  <sheetData>
    <row r="1" spans="1:5">
      <c r="A1" s="14" t="s">
        <v>452</v>
      </c>
      <c r="B1" s="14" t="s">
        <v>453</v>
      </c>
      <c r="C1" s="14" t="s">
        <v>623</v>
      </c>
      <c r="D1" s="14" t="s">
        <v>454</v>
      </c>
      <c r="E1" s="14" t="s">
        <v>455</v>
      </c>
    </row>
    <row r="2" spans="1:5">
      <c r="A2">
        <f t="shared" ref="A2:A33" si="0">ROW()-1</f>
        <v>1</v>
      </c>
      <c r="B2" t="s">
        <v>3</v>
      </c>
      <c r="C2">
        <v>1</v>
      </c>
      <c r="D2" t="s">
        <v>464</v>
      </c>
      <c r="E2" t="s">
        <v>482</v>
      </c>
    </row>
    <row r="3" spans="1:5">
      <c r="A3">
        <f t="shared" si="0"/>
        <v>2</v>
      </c>
      <c r="B3" t="s">
        <v>437</v>
      </c>
      <c r="C3">
        <v>1</v>
      </c>
      <c r="D3" t="s">
        <v>743</v>
      </c>
      <c r="E3" t="s">
        <v>744</v>
      </c>
    </row>
    <row r="4" spans="1:5">
      <c r="A4">
        <f t="shared" si="0"/>
        <v>3</v>
      </c>
      <c r="B4" t="s">
        <v>4</v>
      </c>
      <c r="C4">
        <v>1</v>
      </c>
      <c r="D4" t="s">
        <v>465</v>
      </c>
      <c r="E4" t="s">
        <v>483</v>
      </c>
    </row>
    <row r="5" spans="1:5">
      <c r="A5">
        <f t="shared" si="0"/>
        <v>4</v>
      </c>
      <c r="B5" t="s">
        <v>429</v>
      </c>
      <c r="C5">
        <v>1</v>
      </c>
      <c r="D5" t="s">
        <v>493</v>
      </c>
      <c r="E5" t="s">
        <v>496</v>
      </c>
    </row>
    <row r="6" spans="1:5">
      <c r="A6">
        <f t="shared" si="0"/>
        <v>5</v>
      </c>
      <c r="B6" t="s">
        <v>234</v>
      </c>
      <c r="C6">
        <v>1</v>
      </c>
      <c r="D6" t="s">
        <v>495</v>
      </c>
      <c r="E6" t="s">
        <v>498</v>
      </c>
    </row>
    <row r="7" spans="1:5">
      <c r="A7">
        <f t="shared" si="0"/>
        <v>6</v>
      </c>
      <c r="B7" t="s">
        <v>596</v>
      </c>
      <c r="C7">
        <v>1</v>
      </c>
      <c r="D7" t="s">
        <v>607</v>
      </c>
      <c r="E7" t="s">
        <v>617</v>
      </c>
    </row>
    <row r="8" spans="1:5">
      <c r="A8">
        <f t="shared" si="0"/>
        <v>7</v>
      </c>
      <c r="B8" t="s">
        <v>665</v>
      </c>
      <c r="C8">
        <v>1</v>
      </c>
      <c r="D8" t="s">
        <v>675</v>
      </c>
      <c r="E8" t="s">
        <v>697</v>
      </c>
    </row>
    <row r="9" spans="1:5">
      <c r="A9">
        <f t="shared" si="0"/>
        <v>8</v>
      </c>
      <c r="B9" t="s">
        <v>635</v>
      </c>
      <c r="C9">
        <v>1</v>
      </c>
      <c r="D9" t="s">
        <v>637</v>
      </c>
      <c r="E9" t="s">
        <v>640</v>
      </c>
    </row>
    <row r="10" spans="1:5">
      <c r="A10">
        <f t="shared" si="0"/>
        <v>9</v>
      </c>
      <c r="B10" t="s">
        <v>664</v>
      </c>
      <c r="C10">
        <v>1</v>
      </c>
      <c r="D10" t="s">
        <v>669</v>
      </c>
      <c r="E10" t="s">
        <v>696</v>
      </c>
    </row>
    <row r="11" spans="1:5">
      <c r="A11">
        <f t="shared" si="0"/>
        <v>10</v>
      </c>
      <c r="B11" t="s">
        <v>387</v>
      </c>
      <c r="C11">
        <v>1</v>
      </c>
      <c r="D11" t="s">
        <v>676</v>
      </c>
      <c r="E11" t="s">
        <v>698</v>
      </c>
    </row>
    <row r="12" spans="1:5">
      <c r="A12">
        <f t="shared" si="0"/>
        <v>11</v>
      </c>
      <c r="B12" t="s">
        <v>668</v>
      </c>
      <c r="C12">
        <v>1</v>
      </c>
      <c r="D12" t="s">
        <v>680</v>
      </c>
      <c r="E12" t="s">
        <v>702</v>
      </c>
    </row>
    <row r="13" spans="1:5">
      <c r="A13">
        <f t="shared" si="0"/>
        <v>12</v>
      </c>
      <c r="B13" t="s">
        <v>388</v>
      </c>
      <c r="C13">
        <v>1</v>
      </c>
      <c r="D13" t="s">
        <v>679</v>
      </c>
      <c r="E13" t="s">
        <v>701</v>
      </c>
    </row>
    <row r="14" spans="1:5">
      <c r="A14">
        <f t="shared" si="0"/>
        <v>13</v>
      </c>
      <c r="B14" t="s">
        <v>436</v>
      </c>
      <c r="C14">
        <v>1</v>
      </c>
      <c r="D14" t="s">
        <v>597</v>
      </c>
      <c r="E14" t="s">
        <v>609</v>
      </c>
    </row>
    <row r="15" spans="1:5">
      <c r="A15">
        <f t="shared" si="0"/>
        <v>14</v>
      </c>
      <c r="B15" t="s">
        <v>691</v>
      </c>
      <c r="C15">
        <v>1</v>
      </c>
      <c r="D15" t="s">
        <v>692</v>
      </c>
      <c r="E15" t="s">
        <v>709</v>
      </c>
    </row>
    <row r="16" spans="1:5">
      <c r="A16">
        <f t="shared" si="0"/>
        <v>15</v>
      </c>
      <c r="B16" t="s">
        <v>178</v>
      </c>
      <c r="C16">
        <v>1</v>
      </c>
      <c r="D16" t="s">
        <v>603</v>
      </c>
      <c r="E16" t="s">
        <v>614</v>
      </c>
    </row>
    <row r="17" spans="1:5">
      <c r="A17">
        <f t="shared" si="0"/>
        <v>16</v>
      </c>
      <c r="B17" t="s">
        <v>176</v>
      </c>
      <c r="C17">
        <v>1</v>
      </c>
      <c r="D17" t="s">
        <v>599</v>
      </c>
      <c r="E17" t="s">
        <v>610</v>
      </c>
    </row>
    <row r="18" spans="1:5">
      <c r="A18">
        <f t="shared" si="0"/>
        <v>17</v>
      </c>
      <c r="B18" t="s">
        <v>385</v>
      </c>
      <c r="C18">
        <v>1</v>
      </c>
      <c r="D18" t="s">
        <v>598</v>
      </c>
      <c r="E18" t="s">
        <v>619</v>
      </c>
    </row>
    <row r="19" spans="1:5">
      <c r="A19">
        <f t="shared" si="0"/>
        <v>18</v>
      </c>
      <c r="B19" t="s">
        <v>179</v>
      </c>
      <c r="C19">
        <v>1</v>
      </c>
      <c r="D19" t="s">
        <v>605</v>
      </c>
      <c r="E19" t="s">
        <v>615</v>
      </c>
    </row>
    <row r="20" spans="1:5">
      <c r="A20">
        <f t="shared" si="0"/>
        <v>19</v>
      </c>
      <c r="B20" t="s">
        <v>595</v>
      </c>
      <c r="C20">
        <v>1</v>
      </c>
      <c r="D20" t="s">
        <v>606</v>
      </c>
      <c r="E20" t="s">
        <v>616</v>
      </c>
    </row>
    <row r="21" spans="1:5">
      <c r="A21">
        <f t="shared" si="0"/>
        <v>20</v>
      </c>
      <c r="B21" t="s">
        <v>180</v>
      </c>
      <c r="C21">
        <v>1</v>
      </c>
      <c r="D21" t="s">
        <v>608</v>
      </c>
      <c r="E21" t="s">
        <v>618</v>
      </c>
    </row>
    <row r="22" spans="1:5">
      <c r="A22">
        <f t="shared" si="0"/>
        <v>21</v>
      </c>
      <c r="B22" t="s">
        <v>642</v>
      </c>
      <c r="C22">
        <v>1</v>
      </c>
      <c r="D22" t="s">
        <v>644</v>
      </c>
      <c r="E22" t="s">
        <v>646</v>
      </c>
    </row>
    <row r="23" spans="1:5">
      <c r="A23">
        <f t="shared" si="0"/>
        <v>22</v>
      </c>
      <c r="B23" t="s">
        <v>647</v>
      </c>
      <c r="C23">
        <v>1</v>
      </c>
      <c r="D23" t="s">
        <v>649</v>
      </c>
      <c r="E23" t="s">
        <v>660</v>
      </c>
    </row>
    <row r="24" spans="1:5">
      <c r="A24">
        <f t="shared" si="0"/>
        <v>23</v>
      </c>
      <c r="B24" t="s">
        <v>220</v>
      </c>
      <c r="C24">
        <v>1</v>
      </c>
      <c r="D24" t="s">
        <v>650</v>
      </c>
      <c r="E24" t="s">
        <v>661</v>
      </c>
    </row>
    <row r="25" spans="1:5">
      <c r="A25">
        <f t="shared" si="0"/>
        <v>24</v>
      </c>
      <c r="B25" t="s">
        <v>218</v>
      </c>
      <c r="C25">
        <v>1</v>
      </c>
      <c r="D25" t="s">
        <v>638</v>
      </c>
      <c r="E25" t="s">
        <v>641</v>
      </c>
    </row>
    <row r="26" spans="1:5">
      <c r="A26">
        <f t="shared" si="0"/>
        <v>25</v>
      </c>
      <c r="B26" t="s">
        <v>80</v>
      </c>
      <c r="C26">
        <v>1</v>
      </c>
      <c r="D26" t="s">
        <v>526</v>
      </c>
      <c r="E26" t="s">
        <v>530</v>
      </c>
    </row>
    <row r="27" spans="1:5">
      <c r="A27">
        <f t="shared" si="0"/>
        <v>26</v>
      </c>
      <c r="B27" t="s">
        <v>522</v>
      </c>
      <c r="C27">
        <v>1</v>
      </c>
      <c r="D27" t="s">
        <v>528</v>
      </c>
      <c r="E27" t="s">
        <v>529</v>
      </c>
    </row>
    <row r="28" spans="1:5">
      <c r="A28">
        <f t="shared" si="0"/>
        <v>27</v>
      </c>
      <c r="B28" t="s">
        <v>524</v>
      </c>
      <c r="C28">
        <v>1</v>
      </c>
      <c r="D28" t="s">
        <v>565</v>
      </c>
      <c r="E28" t="s">
        <v>566</v>
      </c>
    </row>
    <row r="29" spans="1:5">
      <c r="A29">
        <f t="shared" si="0"/>
        <v>28</v>
      </c>
      <c r="B29" t="s">
        <v>681</v>
      </c>
      <c r="C29">
        <v>1</v>
      </c>
      <c r="D29" t="s">
        <v>682</v>
      </c>
      <c r="E29" t="s">
        <v>695</v>
      </c>
    </row>
    <row r="30" spans="1:5">
      <c r="A30">
        <f t="shared" si="0"/>
        <v>29</v>
      </c>
      <c r="B30" t="s">
        <v>456</v>
      </c>
      <c r="C30">
        <v>1</v>
      </c>
      <c r="D30" t="s">
        <v>459</v>
      </c>
      <c r="E30" t="s">
        <v>474</v>
      </c>
    </row>
    <row r="31" spans="1:5">
      <c r="A31">
        <f t="shared" si="0"/>
        <v>30</v>
      </c>
      <c r="B31" t="s">
        <v>2</v>
      </c>
      <c r="C31">
        <v>1</v>
      </c>
      <c r="D31" t="s">
        <v>478</v>
      </c>
      <c r="E31" t="s">
        <v>480</v>
      </c>
    </row>
    <row r="32" spans="1:5">
      <c r="A32">
        <f t="shared" si="0"/>
        <v>31</v>
      </c>
      <c r="B32" t="s">
        <v>6</v>
      </c>
      <c r="C32">
        <v>1</v>
      </c>
      <c r="D32" t="s">
        <v>479</v>
      </c>
      <c r="E32" t="s">
        <v>481</v>
      </c>
    </row>
    <row r="33" spans="1:5">
      <c r="A33">
        <f t="shared" si="0"/>
        <v>32</v>
      </c>
      <c r="B33" t="s">
        <v>685</v>
      </c>
      <c r="C33">
        <v>1</v>
      </c>
      <c r="D33" t="s">
        <v>693</v>
      </c>
      <c r="E33" t="s">
        <v>707</v>
      </c>
    </row>
    <row r="34" spans="1:5">
      <c r="A34">
        <f t="shared" ref="A34:A65" si="1">ROW()-1</f>
        <v>33</v>
      </c>
      <c r="B34" t="s">
        <v>686</v>
      </c>
      <c r="C34">
        <v>1</v>
      </c>
      <c r="D34" t="s">
        <v>694</v>
      </c>
      <c r="E34" t="s">
        <v>708</v>
      </c>
    </row>
    <row r="35" spans="1:5">
      <c r="A35">
        <f t="shared" si="1"/>
        <v>34</v>
      </c>
      <c r="B35" t="s">
        <v>725</v>
      </c>
      <c r="C35">
        <v>1</v>
      </c>
      <c r="D35" t="s">
        <v>727</v>
      </c>
      <c r="E35" t="s">
        <v>736</v>
      </c>
    </row>
    <row r="36" spans="1:5">
      <c r="A36">
        <f t="shared" si="1"/>
        <v>35</v>
      </c>
      <c r="B36" t="s">
        <v>475</v>
      </c>
      <c r="C36">
        <v>1</v>
      </c>
      <c r="D36" t="s">
        <v>460</v>
      </c>
      <c r="E36" t="s">
        <v>476</v>
      </c>
    </row>
    <row r="37" spans="1:5">
      <c r="A37">
        <f t="shared" si="1"/>
        <v>36</v>
      </c>
      <c r="B37" t="s">
        <v>219</v>
      </c>
      <c r="C37">
        <v>1</v>
      </c>
      <c r="D37" t="s">
        <v>643</v>
      </c>
      <c r="E37" t="s">
        <v>645</v>
      </c>
    </row>
    <row r="38" spans="1:5">
      <c r="A38">
        <f t="shared" si="1"/>
        <v>37</v>
      </c>
      <c r="B38" t="s">
        <v>546</v>
      </c>
      <c r="C38">
        <v>1</v>
      </c>
      <c r="D38" t="s">
        <v>670</v>
      </c>
      <c r="E38" t="s">
        <v>671</v>
      </c>
    </row>
    <row r="39" spans="1:5">
      <c r="A39">
        <f t="shared" si="1"/>
        <v>38</v>
      </c>
      <c r="B39" t="s">
        <v>545</v>
      </c>
      <c r="C39">
        <v>1</v>
      </c>
      <c r="D39" t="s">
        <v>673</v>
      </c>
      <c r="E39" t="s">
        <v>672</v>
      </c>
    </row>
    <row r="40" spans="1:5">
      <c r="A40">
        <f t="shared" si="1"/>
        <v>39</v>
      </c>
      <c r="B40" t="s">
        <v>592</v>
      </c>
      <c r="C40">
        <v>1</v>
      </c>
      <c r="D40" t="s">
        <v>601</v>
      </c>
      <c r="E40" t="s">
        <v>612</v>
      </c>
    </row>
    <row r="41" spans="1:5">
      <c r="A41">
        <f t="shared" si="1"/>
        <v>40</v>
      </c>
      <c r="B41" t="s">
        <v>457</v>
      </c>
      <c r="C41">
        <v>1</v>
      </c>
      <c r="D41" t="s">
        <v>461</v>
      </c>
      <c r="E41" t="s">
        <v>477</v>
      </c>
    </row>
    <row r="42" spans="1:5">
      <c r="A42">
        <f t="shared" si="1"/>
        <v>41</v>
      </c>
      <c r="B42" t="s">
        <v>684</v>
      </c>
      <c r="C42">
        <v>1</v>
      </c>
      <c r="D42" t="s">
        <v>689</v>
      </c>
      <c r="E42" t="s">
        <v>705</v>
      </c>
    </row>
    <row r="43" spans="1:5">
      <c r="A43">
        <f t="shared" si="1"/>
        <v>42</v>
      </c>
      <c r="B43" t="s">
        <v>390</v>
      </c>
      <c r="C43">
        <v>1</v>
      </c>
      <c r="D43" t="s">
        <v>690</v>
      </c>
      <c r="E43" t="s">
        <v>706</v>
      </c>
    </row>
    <row r="44" spans="1:5">
      <c r="A44">
        <f t="shared" si="1"/>
        <v>43</v>
      </c>
      <c r="B44" t="s">
        <v>177</v>
      </c>
      <c r="C44">
        <v>1</v>
      </c>
      <c r="D44" t="s">
        <v>577</v>
      </c>
      <c r="E44" t="s">
        <v>580</v>
      </c>
    </row>
    <row r="45" spans="1:5">
      <c r="A45">
        <f t="shared" si="1"/>
        <v>44</v>
      </c>
      <c r="B45" t="s">
        <v>112</v>
      </c>
      <c r="C45">
        <v>1</v>
      </c>
      <c r="D45" t="s">
        <v>579</v>
      </c>
      <c r="E45" t="s">
        <v>581</v>
      </c>
    </row>
    <row r="46" spans="1:5">
      <c r="A46">
        <f t="shared" si="1"/>
        <v>45</v>
      </c>
      <c r="B46" t="s">
        <v>341</v>
      </c>
      <c r="C46">
        <v>1</v>
      </c>
      <c r="D46" t="s">
        <v>544</v>
      </c>
      <c r="E46" t="s">
        <v>551</v>
      </c>
    </row>
    <row r="47" spans="1:5">
      <c r="A47">
        <f t="shared" si="1"/>
        <v>46</v>
      </c>
      <c r="B47" t="s">
        <v>1</v>
      </c>
      <c r="C47">
        <v>1</v>
      </c>
      <c r="D47" t="s">
        <v>462</v>
      </c>
      <c r="E47" t="s">
        <v>472</v>
      </c>
    </row>
    <row r="48" spans="1:5">
      <c r="A48">
        <f t="shared" si="1"/>
        <v>47</v>
      </c>
      <c r="B48" t="s">
        <v>428</v>
      </c>
      <c r="C48">
        <v>1</v>
      </c>
      <c r="D48" t="s">
        <v>458</v>
      </c>
      <c r="E48" t="s">
        <v>470</v>
      </c>
    </row>
    <row r="49" spans="1:5">
      <c r="A49">
        <f t="shared" si="1"/>
        <v>48</v>
      </c>
      <c r="B49" t="s">
        <v>519</v>
      </c>
      <c r="C49">
        <v>1</v>
      </c>
      <c r="D49" t="s">
        <v>520</v>
      </c>
      <c r="E49" t="s">
        <v>521</v>
      </c>
    </row>
    <row r="50" spans="1:5">
      <c r="A50">
        <f t="shared" si="1"/>
        <v>49</v>
      </c>
      <c r="B50" t="s">
        <v>432</v>
      </c>
      <c r="C50">
        <v>1</v>
      </c>
      <c r="D50" t="s">
        <v>532</v>
      </c>
      <c r="E50" t="s">
        <v>533</v>
      </c>
    </row>
    <row r="51" spans="1:5">
      <c r="A51">
        <f t="shared" si="1"/>
        <v>50</v>
      </c>
      <c r="B51" t="s">
        <v>0</v>
      </c>
      <c r="C51">
        <v>1</v>
      </c>
      <c r="D51" t="s">
        <v>463</v>
      </c>
      <c r="E51" t="s">
        <v>473</v>
      </c>
    </row>
    <row r="52" spans="1:5">
      <c r="A52">
        <f t="shared" si="1"/>
        <v>51</v>
      </c>
      <c r="B52" t="s">
        <v>578</v>
      </c>
      <c r="C52">
        <v>1</v>
      </c>
      <c r="D52" t="s">
        <v>583</v>
      </c>
      <c r="E52" t="s">
        <v>585</v>
      </c>
    </row>
    <row r="53" spans="1:5">
      <c r="A53">
        <f t="shared" si="1"/>
        <v>52</v>
      </c>
      <c r="B53" t="s">
        <v>113</v>
      </c>
      <c r="C53">
        <v>1</v>
      </c>
      <c r="D53" t="s">
        <v>584</v>
      </c>
      <c r="E53" t="s">
        <v>586</v>
      </c>
    </row>
    <row r="54" spans="1:5">
      <c r="A54">
        <f t="shared" si="1"/>
        <v>53</v>
      </c>
      <c r="B54" t="s">
        <v>634</v>
      </c>
      <c r="C54">
        <v>1</v>
      </c>
      <c r="D54" t="s">
        <v>636</v>
      </c>
      <c r="E54" t="s">
        <v>639</v>
      </c>
    </row>
    <row r="55" spans="1:5">
      <c r="A55">
        <f t="shared" si="1"/>
        <v>54</v>
      </c>
      <c r="B55" t="s">
        <v>381</v>
      </c>
      <c r="C55">
        <v>1</v>
      </c>
      <c r="D55" t="s">
        <v>562</v>
      </c>
      <c r="E55" t="s">
        <v>564</v>
      </c>
    </row>
    <row r="56" spans="1:5">
      <c r="A56">
        <f t="shared" si="1"/>
        <v>55</v>
      </c>
      <c r="B56" t="s">
        <v>38</v>
      </c>
      <c r="C56">
        <v>1</v>
      </c>
      <c r="D56" t="s">
        <v>494</v>
      </c>
      <c r="E56" t="s">
        <v>497</v>
      </c>
    </row>
    <row r="57" spans="1:5">
      <c r="A57">
        <f t="shared" si="1"/>
        <v>56</v>
      </c>
      <c r="B57" t="s">
        <v>666</v>
      </c>
      <c r="C57">
        <v>1</v>
      </c>
      <c r="D57" t="s">
        <v>677</v>
      </c>
      <c r="E57" t="s">
        <v>699</v>
      </c>
    </row>
    <row r="58" spans="1:5">
      <c r="A58">
        <f t="shared" si="1"/>
        <v>57</v>
      </c>
      <c r="B58" t="s">
        <v>667</v>
      </c>
      <c r="C58">
        <v>1</v>
      </c>
      <c r="D58" t="s">
        <v>678</v>
      </c>
      <c r="E58" t="s">
        <v>700</v>
      </c>
    </row>
    <row r="59" spans="1:5">
      <c r="A59">
        <f t="shared" si="1"/>
        <v>58</v>
      </c>
      <c r="B59" t="s">
        <v>431</v>
      </c>
      <c r="C59">
        <v>1</v>
      </c>
      <c r="D59" t="s">
        <v>501</v>
      </c>
      <c r="E59" t="s">
        <v>514</v>
      </c>
    </row>
    <row r="60" spans="1:5">
      <c r="A60">
        <f t="shared" si="1"/>
        <v>59</v>
      </c>
      <c r="B60" t="s">
        <v>31</v>
      </c>
      <c r="C60">
        <v>1</v>
      </c>
      <c r="D60" t="s">
        <v>515</v>
      </c>
      <c r="E60" t="s">
        <v>516</v>
      </c>
    </row>
    <row r="61" spans="1:5">
      <c r="A61">
        <f t="shared" si="1"/>
        <v>60</v>
      </c>
      <c r="B61" t="s">
        <v>505</v>
      </c>
      <c r="C61">
        <v>1</v>
      </c>
      <c r="D61" t="s">
        <v>506</v>
      </c>
      <c r="E61" t="s">
        <v>509</v>
      </c>
    </row>
    <row r="62" spans="1:5">
      <c r="A62">
        <f t="shared" si="1"/>
        <v>61</v>
      </c>
      <c r="B62" t="s">
        <v>591</v>
      </c>
      <c r="C62">
        <v>1</v>
      </c>
      <c r="D62" t="s">
        <v>600</v>
      </c>
      <c r="E62" t="s">
        <v>611</v>
      </c>
    </row>
    <row r="63" spans="1:5">
      <c r="A63">
        <f t="shared" si="1"/>
        <v>62</v>
      </c>
      <c r="B63" t="s">
        <v>593</v>
      </c>
      <c r="C63">
        <v>1</v>
      </c>
      <c r="D63" t="s">
        <v>602</v>
      </c>
      <c r="E63" t="s">
        <v>613</v>
      </c>
    </row>
    <row r="64" spans="1:5">
      <c r="A64">
        <f t="shared" si="1"/>
        <v>63</v>
      </c>
      <c r="B64" t="s">
        <v>468</v>
      </c>
      <c r="C64">
        <v>1</v>
      </c>
      <c r="D64" t="s">
        <v>469</v>
      </c>
      <c r="E64" t="s">
        <v>471</v>
      </c>
    </row>
    <row r="65" spans="1:5">
      <c r="A65">
        <f t="shared" si="1"/>
        <v>64</v>
      </c>
      <c r="B65" t="s">
        <v>86</v>
      </c>
      <c r="C65">
        <v>1</v>
      </c>
      <c r="D65" t="s">
        <v>504</v>
      </c>
      <c r="E65" t="s">
        <v>508</v>
      </c>
    </row>
    <row r="66" spans="1:5">
      <c r="A66">
        <f t="shared" ref="A66:A91" si="2">ROW()-1</f>
        <v>65</v>
      </c>
      <c r="B66" t="s">
        <v>430</v>
      </c>
      <c r="C66">
        <v>1</v>
      </c>
      <c r="D66" t="s">
        <v>507</v>
      </c>
      <c r="E66" t="s">
        <v>511</v>
      </c>
    </row>
    <row r="67" spans="1:5">
      <c r="A67">
        <f t="shared" si="2"/>
        <v>66</v>
      </c>
      <c r="B67" t="s">
        <v>542</v>
      </c>
      <c r="C67">
        <v>1</v>
      </c>
      <c r="D67" t="s">
        <v>543</v>
      </c>
      <c r="E67" t="s">
        <v>548</v>
      </c>
    </row>
    <row r="68" spans="1:5">
      <c r="A68">
        <f t="shared" si="2"/>
        <v>67</v>
      </c>
      <c r="B68" t="s">
        <v>433</v>
      </c>
      <c r="C68">
        <v>1</v>
      </c>
      <c r="D68" t="s">
        <v>541</v>
      </c>
      <c r="E68" t="s">
        <v>550</v>
      </c>
    </row>
    <row r="69" spans="1:5">
      <c r="A69">
        <f t="shared" si="2"/>
        <v>68</v>
      </c>
      <c r="B69" t="s">
        <v>435</v>
      </c>
      <c r="C69">
        <v>1</v>
      </c>
      <c r="D69" t="s">
        <v>561</v>
      </c>
      <c r="E69" t="s">
        <v>589</v>
      </c>
    </row>
    <row r="70" spans="1:5">
      <c r="A70">
        <f t="shared" si="2"/>
        <v>69</v>
      </c>
      <c r="B70" t="s">
        <v>573</v>
      </c>
      <c r="C70">
        <v>1</v>
      </c>
      <c r="D70" t="s">
        <v>574</v>
      </c>
      <c r="E70" t="s">
        <v>620</v>
      </c>
    </row>
    <row r="71" spans="1:5">
      <c r="A71">
        <f t="shared" si="2"/>
        <v>70</v>
      </c>
      <c r="B71" t="s">
        <v>683</v>
      </c>
      <c r="C71">
        <v>1</v>
      </c>
      <c r="D71" t="s">
        <v>687</v>
      </c>
      <c r="E71" t="s">
        <v>703</v>
      </c>
    </row>
    <row r="72" spans="1:5">
      <c r="A72">
        <f t="shared" si="2"/>
        <v>71</v>
      </c>
      <c r="B72" t="s">
        <v>389</v>
      </c>
      <c r="C72">
        <v>1</v>
      </c>
      <c r="D72" t="s">
        <v>688</v>
      </c>
      <c r="E72" t="s">
        <v>704</v>
      </c>
    </row>
    <row r="73" spans="1:5">
      <c r="A73">
        <f t="shared" si="2"/>
        <v>72</v>
      </c>
      <c r="B73" t="s">
        <v>594</v>
      </c>
      <c r="C73">
        <v>1</v>
      </c>
      <c r="D73" t="s">
        <v>624</v>
      </c>
      <c r="E73" t="s">
        <v>625</v>
      </c>
    </row>
    <row r="74" spans="1:5">
      <c r="A74">
        <f t="shared" si="2"/>
        <v>73</v>
      </c>
      <c r="B74" t="s">
        <v>594</v>
      </c>
      <c r="C74">
        <v>2</v>
      </c>
      <c r="D74" t="s">
        <v>604</v>
      </c>
      <c r="E74" t="s">
        <v>604</v>
      </c>
    </row>
    <row r="75" spans="1:5">
      <c r="A75">
        <f t="shared" si="2"/>
        <v>74</v>
      </c>
      <c r="B75" t="s">
        <v>7</v>
      </c>
      <c r="C75">
        <v>1</v>
      </c>
      <c r="D75" t="s">
        <v>467</v>
      </c>
      <c r="E75" t="s">
        <v>485</v>
      </c>
    </row>
    <row r="76" spans="1:5">
      <c r="A76">
        <f t="shared" si="2"/>
        <v>75</v>
      </c>
      <c r="B76" t="s">
        <v>537</v>
      </c>
      <c r="C76">
        <v>1</v>
      </c>
      <c r="D76" t="s">
        <v>539</v>
      </c>
      <c r="E76" t="s">
        <v>547</v>
      </c>
    </row>
    <row r="77" spans="1:5">
      <c r="A77">
        <f t="shared" si="2"/>
        <v>76</v>
      </c>
      <c r="B77" t="s">
        <v>538</v>
      </c>
      <c r="C77">
        <v>1</v>
      </c>
      <c r="D77" t="s">
        <v>540</v>
      </c>
      <c r="E77" t="s">
        <v>549</v>
      </c>
    </row>
    <row r="78" spans="1:5">
      <c r="A78">
        <f t="shared" si="2"/>
        <v>77</v>
      </c>
      <c r="B78" t="s">
        <v>570</v>
      </c>
      <c r="C78">
        <v>1</v>
      </c>
      <c r="D78" t="s">
        <v>571</v>
      </c>
      <c r="E78" t="s">
        <v>572</v>
      </c>
    </row>
    <row r="79" spans="1:5">
      <c r="A79">
        <f t="shared" si="2"/>
        <v>78</v>
      </c>
      <c r="B79" t="s">
        <v>648</v>
      </c>
      <c r="C79">
        <v>1</v>
      </c>
      <c r="D79" t="s">
        <v>651</v>
      </c>
      <c r="E79" t="s">
        <v>653</v>
      </c>
    </row>
    <row r="80" spans="1:5">
      <c r="A80">
        <f t="shared" si="2"/>
        <v>79</v>
      </c>
      <c r="B80" t="s">
        <v>221</v>
      </c>
      <c r="C80">
        <v>1</v>
      </c>
      <c r="D80" t="s">
        <v>652</v>
      </c>
      <c r="E80" t="s">
        <v>654</v>
      </c>
    </row>
    <row r="81" spans="1:5">
      <c r="A81">
        <f t="shared" si="2"/>
        <v>80</v>
      </c>
      <c r="B81" t="s">
        <v>733</v>
      </c>
      <c r="C81">
        <v>1</v>
      </c>
      <c r="D81" t="s">
        <v>726</v>
      </c>
      <c r="E81" t="s">
        <v>732</v>
      </c>
    </row>
    <row r="82" spans="1:5">
      <c r="A82">
        <f t="shared" si="2"/>
        <v>81</v>
      </c>
      <c r="B82" t="s">
        <v>239</v>
      </c>
      <c r="C82">
        <v>1</v>
      </c>
      <c r="D82" t="s">
        <v>734</v>
      </c>
      <c r="E82" t="s">
        <v>735</v>
      </c>
    </row>
    <row r="83" spans="1:5">
      <c r="A83">
        <f t="shared" si="2"/>
        <v>82</v>
      </c>
      <c r="B83" t="s">
        <v>402</v>
      </c>
      <c r="C83">
        <v>1</v>
      </c>
      <c r="D83" t="s">
        <v>721</v>
      </c>
      <c r="E83" t="s">
        <v>728</v>
      </c>
    </row>
    <row r="84" spans="1:5">
      <c r="A84">
        <f t="shared" si="2"/>
        <v>83</v>
      </c>
      <c r="B84" t="s">
        <v>719</v>
      </c>
      <c r="C84">
        <v>1</v>
      </c>
      <c r="D84" t="s">
        <v>722</v>
      </c>
      <c r="E84" t="s">
        <v>729</v>
      </c>
    </row>
    <row r="85" spans="1:5">
      <c r="A85">
        <f t="shared" si="2"/>
        <v>84</v>
      </c>
      <c r="B85" t="s">
        <v>720</v>
      </c>
      <c r="C85">
        <v>1</v>
      </c>
      <c r="D85" t="s">
        <v>724</v>
      </c>
      <c r="E85" t="s">
        <v>731</v>
      </c>
    </row>
    <row r="86" spans="1:5">
      <c r="A86">
        <f t="shared" si="2"/>
        <v>85</v>
      </c>
      <c r="B86" t="s">
        <v>403</v>
      </c>
      <c r="C86">
        <v>1</v>
      </c>
      <c r="D86" t="s">
        <v>723</v>
      </c>
      <c r="E86" t="s">
        <v>730</v>
      </c>
    </row>
    <row r="87" spans="1:5">
      <c r="A87">
        <f t="shared" si="2"/>
        <v>86</v>
      </c>
      <c r="B87" t="s">
        <v>5</v>
      </c>
      <c r="C87">
        <v>1</v>
      </c>
      <c r="D87" t="s">
        <v>466</v>
      </c>
      <c r="E87" t="s">
        <v>484</v>
      </c>
    </row>
    <row r="88" spans="1:5">
      <c r="A88">
        <f t="shared" si="2"/>
        <v>87</v>
      </c>
      <c r="B88" t="s">
        <v>523</v>
      </c>
      <c r="C88">
        <v>1</v>
      </c>
      <c r="D88" t="s">
        <v>525</v>
      </c>
      <c r="E88" t="s">
        <v>527</v>
      </c>
    </row>
    <row r="89" spans="1:5">
      <c r="A89">
        <f t="shared" si="2"/>
        <v>88</v>
      </c>
      <c r="B89" t="s">
        <v>37</v>
      </c>
      <c r="C89">
        <v>1</v>
      </c>
      <c r="D89" t="s">
        <v>567</v>
      </c>
      <c r="E89" t="s">
        <v>568</v>
      </c>
    </row>
    <row r="90" spans="1:5">
      <c r="A90">
        <f t="shared" si="2"/>
        <v>89</v>
      </c>
      <c r="B90" t="s">
        <v>434</v>
      </c>
      <c r="C90">
        <v>1</v>
      </c>
      <c r="D90" t="s">
        <v>554</v>
      </c>
      <c r="E90" t="s">
        <v>556</v>
      </c>
    </row>
    <row r="91" spans="1:5">
      <c r="A91">
        <f t="shared" si="2"/>
        <v>90</v>
      </c>
      <c r="B91" t="s">
        <v>319</v>
      </c>
      <c r="C91">
        <v>1</v>
      </c>
      <c r="D91" t="s">
        <v>555</v>
      </c>
      <c r="E91" t="s">
        <v>557</v>
      </c>
    </row>
  </sheetData>
  <sortState ref="A2:E91">
    <sortCondition ref="B2:B91"/>
    <sortCondition ref="D2:D91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DC712-343C-4867-BA9A-434B29530EF9}">
  <dimension ref="A1:B4"/>
  <sheetViews>
    <sheetView workbookViewId="0">
      <selection activeCell="D8" sqref="D8"/>
    </sheetView>
  </sheetViews>
  <sheetFormatPr defaultRowHeight="16.5"/>
  <cols>
    <col min="1" max="1" width="20" bestFit="1" customWidth="1"/>
  </cols>
  <sheetData>
    <row r="1" spans="1:2">
      <c r="A1" s="2" t="s">
        <v>27</v>
      </c>
      <c r="B1" s="2" t="s">
        <v>233</v>
      </c>
    </row>
    <row r="2" spans="1:2">
      <c r="A2" s="1" t="s">
        <v>28</v>
      </c>
      <c r="B2" s="1">
        <v>1</v>
      </c>
    </row>
    <row r="3" spans="1:2">
      <c r="A3" s="1" t="s">
        <v>29</v>
      </c>
      <c r="B3" s="1">
        <v>1</v>
      </c>
    </row>
    <row r="4" spans="1:2">
      <c r="A4" s="1" t="s">
        <v>30</v>
      </c>
      <c r="B4" s="1">
        <v>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5F3CE-072B-4E8D-BA78-654614EB4742}">
  <dimension ref="A1:C5"/>
  <sheetViews>
    <sheetView workbookViewId="0"/>
  </sheetViews>
  <sheetFormatPr defaultRowHeight="16.5"/>
  <cols>
    <col min="1" max="1" width="7.5" bestFit="1" customWidth="1"/>
  </cols>
  <sheetData>
    <row r="1" spans="1:3">
      <c r="A1" s="2" t="s">
        <v>36</v>
      </c>
      <c r="B1" t="s">
        <v>31</v>
      </c>
    </row>
    <row r="2" spans="1:3">
      <c r="A2" s="1">
        <v>1</v>
      </c>
      <c r="B2" t="s">
        <v>32</v>
      </c>
      <c r="C2" s="1"/>
    </row>
    <row r="3" spans="1:3">
      <c r="A3" s="1">
        <v>2</v>
      </c>
      <c r="B3" t="s">
        <v>33</v>
      </c>
      <c r="C3" s="1"/>
    </row>
    <row r="4" spans="1:3">
      <c r="A4" s="1">
        <v>3</v>
      </c>
      <c r="B4" t="s">
        <v>34</v>
      </c>
      <c r="C4" s="1"/>
    </row>
    <row r="5" spans="1:3">
      <c r="A5" s="1">
        <v>4</v>
      </c>
      <c r="B5" t="s">
        <v>35</v>
      </c>
      <c r="C5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EB3DC-9798-4D2D-A193-DB7D7AC5E657}">
  <dimension ref="A1:B6"/>
  <sheetViews>
    <sheetView workbookViewId="0">
      <selection activeCell="F31" sqref="F31"/>
    </sheetView>
  </sheetViews>
  <sheetFormatPr defaultRowHeight="16.5"/>
  <cols>
    <col min="1" max="1" width="22" bestFit="1" customWidth="1"/>
  </cols>
  <sheetData>
    <row r="1" spans="1:2">
      <c r="A1" s="2" t="s">
        <v>27</v>
      </c>
      <c r="B1" s="2" t="s">
        <v>36</v>
      </c>
    </row>
    <row r="2" spans="1:2">
      <c r="A2" s="1" t="s">
        <v>28</v>
      </c>
      <c r="B2" s="1">
        <v>1</v>
      </c>
    </row>
    <row r="3" spans="1:2">
      <c r="A3" s="1" t="s">
        <v>28</v>
      </c>
      <c r="B3" s="1">
        <v>2</v>
      </c>
    </row>
    <row r="4" spans="1:2">
      <c r="A4" s="1" t="s">
        <v>29</v>
      </c>
      <c r="B4" s="1">
        <v>2</v>
      </c>
    </row>
    <row r="5" spans="1:2">
      <c r="A5" s="1" t="s">
        <v>30</v>
      </c>
      <c r="B5" s="1">
        <v>3</v>
      </c>
    </row>
    <row r="6" spans="1:2">
      <c r="A6" s="1" t="s">
        <v>30</v>
      </c>
      <c r="B6" s="1">
        <v>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004D6-CB40-4136-92DA-09FE0B51A506}">
  <dimension ref="A1:D4"/>
  <sheetViews>
    <sheetView workbookViewId="0">
      <selection activeCell="D12" sqref="D12"/>
    </sheetView>
  </sheetViews>
  <sheetFormatPr defaultRowHeight="16.5"/>
  <cols>
    <col min="1" max="1" width="19.375" bestFit="1" customWidth="1"/>
    <col min="2" max="2" width="12.125" bestFit="1" customWidth="1"/>
    <col min="3" max="3" width="16.75" bestFit="1" customWidth="1"/>
    <col min="4" max="4" width="19.875" bestFit="1" customWidth="1"/>
  </cols>
  <sheetData>
    <row r="1" spans="1:4">
      <c r="A1" s="2" t="s">
        <v>48</v>
      </c>
      <c r="B1" t="s">
        <v>37</v>
      </c>
      <c r="C1" t="s">
        <v>38</v>
      </c>
      <c r="D1" t="s">
        <v>45</v>
      </c>
    </row>
    <row r="2" spans="1:4">
      <c r="A2" s="1" t="s">
        <v>49</v>
      </c>
      <c r="B2" t="s">
        <v>39</v>
      </c>
      <c r="C2" t="s">
        <v>40</v>
      </c>
      <c r="D2" t="s">
        <v>47</v>
      </c>
    </row>
    <row r="3" spans="1:4">
      <c r="A3" s="1" t="s">
        <v>50</v>
      </c>
      <c r="B3" t="s">
        <v>41</v>
      </c>
      <c r="C3" t="s">
        <v>42</v>
      </c>
      <c r="D3" t="s">
        <v>47</v>
      </c>
    </row>
    <row r="4" spans="1:4">
      <c r="A4" s="1" t="s">
        <v>51</v>
      </c>
      <c r="B4" t="s">
        <v>43</v>
      </c>
      <c r="C4" t="s">
        <v>44</v>
      </c>
      <c r="D4" t="s">
        <v>46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0A10-CCF9-49AA-AE09-2F484BD3C4E2}">
  <dimension ref="A1:D13"/>
  <sheetViews>
    <sheetView workbookViewId="0">
      <selection activeCell="A13" sqref="A13"/>
    </sheetView>
  </sheetViews>
  <sheetFormatPr defaultRowHeight="16.5"/>
  <cols>
    <col min="1" max="1" width="21.5" bestFit="1" customWidth="1"/>
    <col min="2" max="2" width="12.125" bestFit="1" customWidth="1"/>
    <col min="3" max="3" width="16.75" bestFit="1" customWidth="1"/>
    <col min="4" max="4" width="19.875" bestFit="1" customWidth="1"/>
  </cols>
  <sheetData>
    <row r="1" spans="1:4">
      <c r="A1" s="2" t="s">
        <v>338</v>
      </c>
      <c r="B1" t="s">
        <v>37</v>
      </c>
      <c r="C1" t="s">
        <v>38</v>
      </c>
      <c r="D1" t="s">
        <v>80</v>
      </c>
    </row>
    <row r="2" spans="1:4">
      <c r="A2" s="1" t="s">
        <v>83</v>
      </c>
      <c r="B2" t="s">
        <v>47</v>
      </c>
      <c r="C2" t="s">
        <v>81</v>
      </c>
      <c r="D2" t="s">
        <v>47</v>
      </c>
    </row>
    <row r="3" spans="1:4">
      <c r="A3" s="1" t="s">
        <v>84</v>
      </c>
      <c r="B3" t="s">
        <v>47</v>
      </c>
      <c r="C3" t="s">
        <v>82</v>
      </c>
      <c r="D3" t="s">
        <v>47</v>
      </c>
    </row>
    <row r="4" spans="1:4">
      <c r="A4" s="1" t="s">
        <v>328</v>
      </c>
      <c r="B4" t="s">
        <v>39</v>
      </c>
      <c r="C4" t="s">
        <v>40</v>
      </c>
      <c r="D4" t="s">
        <v>47</v>
      </c>
    </row>
    <row r="5" spans="1:4">
      <c r="A5" s="1" t="s">
        <v>329</v>
      </c>
      <c r="B5" t="s">
        <v>41</v>
      </c>
      <c r="C5" t="s">
        <v>42</v>
      </c>
      <c r="D5" t="s">
        <v>47</v>
      </c>
    </row>
    <row r="6" spans="1:4">
      <c r="A6" s="1" t="s">
        <v>330</v>
      </c>
      <c r="B6" t="s">
        <v>43</v>
      </c>
      <c r="C6" t="s">
        <v>44</v>
      </c>
      <c r="D6" t="s">
        <v>46</v>
      </c>
    </row>
    <row r="7" spans="1:4">
      <c r="A7" s="1" t="s">
        <v>331</v>
      </c>
      <c r="B7" t="s">
        <v>13</v>
      </c>
      <c r="C7" t="s">
        <v>53</v>
      </c>
      <c r="D7" t="s">
        <v>54</v>
      </c>
    </row>
    <row r="8" spans="1:4">
      <c r="A8" s="1" t="s">
        <v>332</v>
      </c>
      <c r="B8" t="s">
        <v>18</v>
      </c>
      <c r="C8" t="s">
        <v>55</v>
      </c>
      <c r="D8" t="s">
        <v>56</v>
      </c>
    </row>
    <row r="9" spans="1:4">
      <c r="A9" s="1" t="s">
        <v>333</v>
      </c>
      <c r="B9" t="s">
        <v>24</v>
      </c>
      <c r="C9" t="s">
        <v>61</v>
      </c>
      <c r="D9" t="s">
        <v>47</v>
      </c>
    </row>
    <row r="10" spans="1:4">
      <c r="A10" s="1" t="s">
        <v>334</v>
      </c>
      <c r="B10" t="s">
        <v>70</v>
      </c>
      <c r="C10" t="s">
        <v>63</v>
      </c>
      <c r="D10" t="s">
        <v>47</v>
      </c>
    </row>
    <row r="11" spans="1:4">
      <c r="A11" s="1" t="s">
        <v>335</v>
      </c>
      <c r="B11" t="s">
        <v>71</v>
      </c>
      <c r="C11" t="s">
        <v>65</v>
      </c>
      <c r="D11" t="s">
        <v>47</v>
      </c>
    </row>
    <row r="12" spans="1:4">
      <c r="A12" s="1" t="s">
        <v>336</v>
      </c>
      <c r="B12" t="s">
        <v>72</v>
      </c>
      <c r="C12" t="s">
        <v>67</v>
      </c>
      <c r="D12" t="s">
        <v>69</v>
      </c>
    </row>
    <row r="13" spans="1:4">
      <c r="A13" s="1" t="s">
        <v>337</v>
      </c>
      <c r="B13" t="s">
        <v>73</v>
      </c>
      <c r="C13" t="s">
        <v>68</v>
      </c>
      <c r="D13" t="s">
        <v>47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5386F-686D-4000-A4EB-938201ABBC97}">
  <dimension ref="A1:E13"/>
  <sheetViews>
    <sheetView workbookViewId="0">
      <selection activeCell="E2" sqref="E2"/>
    </sheetView>
  </sheetViews>
  <sheetFormatPr defaultRowHeight="16.5"/>
  <cols>
    <col min="1" max="1" width="21.875" style="1" bestFit="1" customWidth="1"/>
    <col min="2" max="2" width="20" bestFit="1" customWidth="1"/>
    <col min="3" max="3" width="21.5" bestFit="1" customWidth="1"/>
    <col min="5" max="5" width="11" bestFit="1" customWidth="1"/>
  </cols>
  <sheetData>
    <row r="1" spans="1:5">
      <c r="A1" s="2" t="s">
        <v>350</v>
      </c>
      <c r="B1" s="5" t="s">
        <v>27</v>
      </c>
      <c r="C1" s="5" t="s">
        <v>338</v>
      </c>
      <c r="D1" t="s">
        <v>341</v>
      </c>
      <c r="E1" t="s">
        <v>545</v>
      </c>
    </row>
    <row r="2" spans="1:5">
      <c r="A2" s="1" t="s">
        <v>351</v>
      </c>
      <c r="B2" s="4" t="s">
        <v>28</v>
      </c>
      <c r="C2" s="4" t="s">
        <v>83</v>
      </c>
      <c r="D2" t="s">
        <v>364</v>
      </c>
      <c r="E2" t="s">
        <v>47</v>
      </c>
    </row>
    <row r="3" spans="1:5">
      <c r="A3" s="1" t="s">
        <v>352</v>
      </c>
      <c r="B3" s="4" t="s">
        <v>28</v>
      </c>
      <c r="C3" s="4" t="s">
        <v>84</v>
      </c>
      <c r="D3" t="s">
        <v>363</v>
      </c>
      <c r="E3" t="s">
        <v>47</v>
      </c>
    </row>
    <row r="4" spans="1:5">
      <c r="A4" s="1" t="s">
        <v>353</v>
      </c>
      <c r="B4" s="4" t="s">
        <v>28</v>
      </c>
      <c r="C4" s="4" t="s">
        <v>329</v>
      </c>
      <c r="D4" t="s">
        <v>342</v>
      </c>
      <c r="E4" t="s">
        <v>47</v>
      </c>
    </row>
    <row r="5" spans="1:5">
      <c r="A5" s="1" t="s">
        <v>354</v>
      </c>
      <c r="B5" s="4" t="s">
        <v>29</v>
      </c>
      <c r="C5" s="4" t="s">
        <v>328</v>
      </c>
      <c r="D5" t="s">
        <v>342</v>
      </c>
      <c r="E5" t="s">
        <v>47</v>
      </c>
    </row>
    <row r="6" spans="1:5">
      <c r="A6" s="1" t="s">
        <v>355</v>
      </c>
      <c r="B6" s="4" t="s">
        <v>30</v>
      </c>
      <c r="C6" s="4" t="s">
        <v>330</v>
      </c>
      <c r="D6" t="s">
        <v>342</v>
      </c>
      <c r="E6" t="s">
        <v>47</v>
      </c>
    </row>
    <row r="7" spans="1:5">
      <c r="A7" s="1" t="s">
        <v>356</v>
      </c>
      <c r="B7" s="4" t="s">
        <v>28</v>
      </c>
      <c r="C7" s="4" t="s">
        <v>333</v>
      </c>
      <c r="D7" t="s">
        <v>365</v>
      </c>
      <c r="E7" t="s">
        <v>62</v>
      </c>
    </row>
    <row r="8" spans="1:5">
      <c r="A8" s="1" t="s">
        <v>357</v>
      </c>
      <c r="B8" s="4" t="s">
        <v>28</v>
      </c>
      <c r="C8" s="4" t="s">
        <v>334</v>
      </c>
      <c r="D8" t="s">
        <v>365</v>
      </c>
      <c r="E8" t="s">
        <v>64</v>
      </c>
    </row>
    <row r="9" spans="1:5">
      <c r="A9" s="1" t="s">
        <v>358</v>
      </c>
      <c r="B9" s="4" t="s">
        <v>28</v>
      </c>
      <c r="C9" s="4" t="s">
        <v>335</v>
      </c>
      <c r="D9" t="s">
        <v>365</v>
      </c>
      <c r="E9" t="s">
        <v>66</v>
      </c>
    </row>
    <row r="10" spans="1:5">
      <c r="A10" s="1" t="s">
        <v>359</v>
      </c>
      <c r="B10" s="4" t="s">
        <v>29</v>
      </c>
      <c r="C10" s="4" t="s">
        <v>336</v>
      </c>
      <c r="D10" t="s">
        <v>365</v>
      </c>
      <c r="E10" t="s">
        <v>47</v>
      </c>
    </row>
    <row r="11" spans="1:5">
      <c r="A11" s="1" t="s">
        <v>360</v>
      </c>
      <c r="B11" s="4" t="s">
        <v>29</v>
      </c>
      <c r="C11" s="4" t="s">
        <v>337</v>
      </c>
      <c r="D11" t="s">
        <v>365</v>
      </c>
      <c r="E11" t="s">
        <v>47</v>
      </c>
    </row>
    <row r="12" spans="1:5">
      <c r="A12" s="1" t="s">
        <v>361</v>
      </c>
      <c r="B12" s="4" t="s">
        <v>30</v>
      </c>
      <c r="C12" s="4" t="s">
        <v>331</v>
      </c>
      <c r="D12" t="s">
        <v>365</v>
      </c>
      <c r="E12" t="s">
        <v>47</v>
      </c>
    </row>
    <row r="13" spans="1:5">
      <c r="A13" s="1" t="s">
        <v>362</v>
      </c>
      <c r="B13" s="4" t="s">
        <v>30</v>
      </c>
      <c r="C13" s="4" t="s">
        <v>332</v>
      </c>
      <c r="D13" t="s">
        <v>365</v>
      </c>
      <c r="E13" t="s">
        <v>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36</vt:i4>
      </vt:variant>
    </vt:vector>
  </HeadingPairs>
  <TitlesOfParts>
    <vt:vector size="36" baseType="lpstr">
      <vt:lpstr>개요</vt:lpstr>
      <vt:lpstr>영화</vt:lpstr>
      <vt:lpstr>국가</vt:lpstr>
      <vt:lpstr>제작지</vt:lpstr>
      <vt:lpstr>장르</vt:lpstr>
      <vt:lpstr>영화_장르</vt:lpstr>
      <vt:lpstr>감독</vt:lpstr>
      <vt:lpstr>영화인</vt:lpstr>
      <vt:lpstr>제작참여인</vt:lpstr>
      <vt:lpstr>제작</vt:lpstr>
      <vt:lpstr>배우</vt:lpstr>
      <vt:lpstr>출연</vt:lpstr>
      <vt:lpstr>회사</vt:lpstr>
      <vt:lpstr>제작참여회사</vt:lpstr>
      <vt:lpstr>수입사</vt:lpstr>
      <vt:lpstr>수입</vt:lpstr>
      <vt:lpstr>제작사</vt:lpstr>
      <vt:lpstr>영화_제작사</vt:lpstr>
      <vt:lpstr>배급사</vt:lpstr>
      <vt:lpstr>배급</vt:lpstr>
      <vt:lpstr>사진</vt:lpstr>
      <vt:lpstr>포토_스틸컷</vt:lpstr>
      <vt:lpstr>포토_프로모션</vt:lpstr>
      <vt:lpstr>포토_포스터</vt:lpstr>
      <vt:lpstr>동영상</vt:lpstr>
      <vt:lpstr>동영상_예고편</vt:lpstr>
      <vt:lpstr>동영상_뮤직비디오</vt:lpstr>
      <vt:lpstr>동영상_메이킹</vt:lpstr>
      <vt:lpstr>동영상_인터뷰</vt:lpstr>
      <vt:lpstr>명대사</vt:lpstr>
      <vt:lpstr>사진_댓글</vt:lpstr>
      <vt:lpstr>동영상_댓글</vt:lpstr>
      <vt:lpstr>평점</vt:lpstr>
      <vt:lpstr>공통코드</vt:lpstr>
      <vt:lpstr>설계</vt:lpstr>
      <vt:lpstr>도메인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2023-03-06T02:04:56Z</dcterms:created>
  <dcterms:modified xsi:type="dcterms:W3CDTF">2023-03-22T05:00:40Z</dcterms:modified>
</cp:coreProperties>
</file>