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<sst xmlns="http://schemas.openxmlformats.org/spreadsheetml/2006/main" count="26" uniqueCount="24">
  <si>
    <t>ESP-12 1-Wire Controller V0.0.4-1 Parts List</t>
  </si>
  <si>
    <t>Quantity</t>
  </si>
  <si>
    <t>Part #</t>
  </si>
  <si>
    <t>Description</t>
  </si>
  <si>
    <t>Unit
Cost</t>
  </si>
  <si>
    <t>Quantity
Total</t>
  </si>
  <si>
    <t>Notes</t>
  </si>
  <si>
    <t>10k ohm 1/8-1/4 watt resistor</t>
  </si>
  <si>
    <t>Must buy in minimum quantities of 10, Quantity Total refects this minimum.</t>
  </si>
  <si>
    <t>1k ohm 1/8-1/4 watt resistor</t>
  </si>
  <si>
    <t>LM1117-3v3 TO-220 Case Voltage regulator</t>
  </si>
  <si>
    <t>BS170 MOSFET</t>
  </si>
  <si>
    <t>2-position 3.5mm Terminal Blocks</t>
  </si>
  <si>
    <t>2-position 5mm Terminal Blocks</t>
  </si>
  <si>
    <t>1x36 0.1" male header - snappable</t>
  </si>
  <si>
    <t>Capacitor 10 uF 20 Volt 10% tantalum</t>
  </si>
  <si>
    <t>PCB SPST Swich</t>
  </si>
  <si>
    <t>P.C. Board</t>
  </si>
  <si>
    <t>Must buy in minimum quantity of 3 from OSHPark</t>
  </si>
  <si>
    <t>Female Header for ESP-12</t>
  </si>
  <si>
    <t>Must buy in minimum quantity of 5 from eBay</t>
  </si>
  <si>
    <t>Male Pins for ESP-12</t>
  </si>
  <si>
    <t>ESP-12E WIFI Module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</si>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</sst>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b/>
      <sz val="18.0"/>
    </font>
    <font>
      <sz val="14.0"/>
    </font>
    <font/>
    <font>
      <u/>
      <color rgb="FF0000FF"/>
    </font>
    <font>
      <u/>
      <color rgb="FF0000FF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Font="1"/>
    <xf borderId="0" fillId="0" fontId="3" numFmtId="164" xfId="0" applyAlignment="1" applyFont="1" applyNumberFormat="1">
      <alignment/>
    </xf>
    <xf borderId="0" fillId="0" fontId="3" numFmtId="164" xfId="0" applyFont="1" applyNumberFormat="1"/>
    <xf borderId="0" fillId="0" fontId="5" numFmtId="0" xfId="0" applyAlignment="1" applyFont="1">
      <alignment/>
    </xf>
    <xf borderId="0" fillId="2" fontId="6" numFmtId="0" xfId="0" applyAlignment="1" applyFill="1" applyFont="1">
      <alignment horizontal="left"/>
    </xf>
    <xf borderId="0" fillId="2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shpark.com/shared_projects/x9paDDjI" TargetMode="External"/><Relationship Id="rId10" Type="http://schemas.openxmlformats.org/officeDocument/2006/relationships/hyperlink" Target="https://www.sparkfun.com/products/97" TargetMode="External"/><Relationship Id="rId13" Type="http://schemas.openxmlformats.org/officeDocument/2006/relationships/hyperlink" Target="http://www.ebay.com/itm/321697892453?_trksid=p2060353.m2749.l2649&amp;ssPageName=STRK%3AMEBIDX%3AIT" TargetMode="External"/><Relationship Id="rId12" Type="http://schemas.openxmlformats.org/officeDocument/2006/relationships/hyperlink" Target="http://www.ebay.com/itm/310839605327?_trksid=p2060353.m2749.l2649&amp;ssPageName=STRK%3AMEBIDX%3AIT" TargetMode="External"/><Relationship Id="rId1" Type="http://schemas.openxmlformats.org/officeDocument/2006/relationships/hyperlink" Target="http://www.jameco.com/webapp/wcs/stores/servlet/Product_10001_10001_691104_-1" TargetMode="External"/><Relationship Id="rId2" Type="http://schemas.openxmlformats.org/officeDocument/2006/relationships/hyperlink" Target="https://www.jameco.com/webapp/wcs/stores/servlet/Product_10001_10001_690865_-1" TargetMode="External"/><Relationship Id="rId3" Type="http://schemas.openxmlformats.org/officeDocument/2006/relationships/hyperlink" Target="https://www.jameco.com/webapp/wcs/stores/servlet/ProductDisplay?catalogId=10001&amp;langId=-1&amp;productId=242114&amp;storeId=10001&amp;krypto=vFgRhKXJZKuM8sLfuPRmxv3tw%2BNp1UpMVks4N7ZnwCW7%2BEQXvYJkNw%3D%3D&amp;ddkey=https:StoreCatalogDrillDownView" TargetMode="External"/><Relationship Id="rId4" Type="http://schemas.openxmlformats.org/officeDocument/2006/relationships/hyperlink" Target="http://www.digikey.com/product-detail/en/BS170_D27Z/BS170_D27ZCT-ND/1532791" TargetMode="External"/><Relationship Id="rId9" Type="http://schemas.openxmlformats.org/officeDocument/2006/relationships/hyperlink" Target="https://www.jameco.com/webapp/wcs/stores/servlet/ProductDisplay?catalogId=10001&amp;langId=-1&amp;productId=545633&amp;storeId=10001&amp;krypto=vFgRhKXJZKuM8sLfuPRmxv3tw%2BNp1UpMShMPD%2BbrH7coraiKmcYu2g%3D%3D&amp;ddkey=https:StoreCatalogDrillDownView" TargetMode="External"/><Relationship Id="rId15" Type="http://schemas.openxmlformats.org/officeDocument/2006/relationships/drawing" Target="../drawings/worksheetdrawing1.xml"/><Relationship Id="rId14" Type="http://schemas.openxmlformats.org/officeDocument/2006/relationships/hyperlink" Target="http://www.ebay.com/itm/ESP8266-ESP-12E-Serial-WIFI-Wireless-Transceiver-Wireless-Module-LWIP-AP-STA/191607430420?_trksid=p2047675.c100012.m1985&amp;_trkparms=aid%3D444000%26algo%3DSOI.DEFAULT%26ao%3D1%26asc%3D32938%26meid%3D3952ff1be7584669abd8e15242651e7a%26pid%3D100012%26rk%3D5%26rkt%3D10%26sd%3D191585324076" TargetMode="External"/><Relationship Id="rId5" Type="http://schemas.openxmlformats.org/officeDocument/2006/relationships/hyperlink" Target="http://www.digikey.com/product-search/en?KeyWords=ED2635-ND&amp;WT.z_header=search_go" TargetMode="External"/><Relationship Id="rId6" Type="http://schemas.openxmlformats.org/officeDocument/2006/relationships/hyperlink" Target="http://www.mouser.com/ProductDetail/TE-Connectivity/1776112-2/?qs=sGAEpiMZZMvZTcaMAxB2AOXO3G43NKGaOJeUU5COoLY%3d" TargetMode="External"/><Relationship Id="rId7" Type="http://schemas.openxmlformats.org/officeDocument/2006/relationships/hyperlink" Target="http://www.digikey.com/product-detail/en/1935161/277-1667-ND/568614" TargetMode="External"/><Relationship Id="rId8" Type="http://schemas.openxmlformats.org/officeDocument/2006/relationships/hyperlink" Target="https://www.jameco.com/webapp/wcs/stores/servlet/Product_10001_10001_2039312_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43"/>
    <col customWidth="1" min="3" max="3" width="38.86"/>
    <col customWidth="1" min="4" max="4" width="7.57"/>
    <col customWidth="1" min="5" max="5" width="10.57"/>
    <col customWidth="1" min="6" max="6" width="63.14"/>
  </cols>
  <sheetData>
    <row r="1">
      <c r="A1" s="1" t="s">
        <v>0</v>
      </c>
    </row>
    <row r="2" ht="38.25" customHeight="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>
        <v>10.0</v>
      </c>
      <c r="B3" s="6" t="str">
        <f>HYPERLINK("http://www.jameco.com/webapp/wcs/stores/servlet/Product_10001_10001_691104_-1","Jameco Part no. 691104")</f>
        <v>Jameco Part no. 691104</v>
      </c>
      <c r="C3" s="5" t="s">
        <v>7</v>
      </c>
      <c r="D3" s="7">
        <v>0.099</v>
      </c>
      <c r="E3" s="8" t="str">
        <f t="shared" ref="E3:E4" si="1">D3*(ceiling(A3, 10))</f>
        <v>$0.99</v>
      </c>
      <c r="F3" s="5" t="s">
        <v>8</v>
      </c>
    </row>
    <row r="4">
      <c r="A4" s="5">
        <v>10.0</v>
      </c>
      <c r="B4" s="6" t="str">
        <f>HYPERLINK("https://www.jameco.com/webapp/wcs/stores/servlet/Product_10001_10001_690865_-1","Jameco Part no. 690865")</f>
        <v>Jameco Part no. 690865</v>
      </c>
      <c r="C4" s="5" t="s">
        <v>9</v>
      </c>
      <c r="D4" s="7">
        <v>0.099</v>
      </c>
      <c r="E4" s="8" t="str">
        <f t="shared" si="1"/>
        <v>$0.99</v>
      </c>
      <c r="F4" s="5" t="s">
        <v>8</v>
      </c>
    </row>
    <row r="5">
      <c r="A5" s="5">
        <v>1.0</v>
      </c>
      <c r="B5" s="6" t="str">
        <f>HYPERLINK("https://www.jameco.com/webapp/wcs/stores/servlet/ProductDisplay?catalogId=10001&amp;langId=-1&amp;productId=242114&amp;storeId=10001&amp;krypto=vFgRhKXJZKuM8sLfuPRmxv3tw%2BNp1UpMVks4N7ZnwCW7%2BEQXvYJkNw%3D%3D&amp;ddkey=https:StoreCatalogDrillDownView","Jameco Part no. 242114")</f>
        <v>Jameco Part no. 242114</v>
      </c>
      <c r="C5" s="5" t="s">
        <v>10</v>
      </c>
      <c r="D5" s="7">
        <v>0.89</v>
      </c>
      <c r="E5" s="8" t="str">
        <f t="shared" ref="E5:E15" si="2">D5*A5</f>
        <v>$0.89</v>
      </c>
    </row>
    <row r="6">
      <c r="A6" s="5">
        <v>10.0</v>
      </c>
      <c r="B6" s="6" t="str">
        <f>HYPERLINK("http://www.digikey.com/product-detail/en/BS170_D27Z/BS170_D27ZCT-ND/1532791","Digikey Part BS170_D27ZCT-ND")</f>
        <v>Digikey Part BS170_D27ZCT-ND</v>
      </c>
      <c r="C6" s="5" t="s">
        <v>11</v>
      </c>
      <c r="D6" s="7">
        <v>0.44</v>
      </c>
      <c r="E6" s="8" t="str">
        <f t="shared" si="2"/>
        <v>$4.40</v>
      </c>
    </row>
    <row r="7">
      <c r="A7" s="5">
        <v>2.0</v>
      </c>
      <c r="B7" s="6" t="str">
        <f>HYPERLINK("http://www.digikey.com/product-search/en?KeyWords=ED2635-ND&amp;WT.z_header=search_go","Digikey ED2635-ND")</f>
        <v>Digikey ED2635-ND</v>
      </c>
      <c r="C7" s="5" t="s">
        <v>12</v>
      </c>
      <c r="D7" s="7">
        <v>0.42</v>
      </c>
      <c r="E7" s="8" t="str">
        <f t="shared" si="2"/>
        <v>$0.84</v>
      </c>
      <c r="F7" s="9" t="str">
        <f>HYPERLINK("http://www.mouser.com/ProductDetail/TE-Connectivity/1776112-2/?qs=sGAEpiMZZMvZTcaMAxB2AOXO3G43NKGaOJeUU5COoLY%3d","Mouser Part")</f>
        <v>Mouser Part</v>
      </c>
    </row>
    <row r="8">
      <c r="A8" s="5">
        <v>4.0</v>
      </c>
      <c r="B8" s="6" t="str">
        <f>HYPERLINK("http://www.digikey.com/product-detail/en/1935161/277-1667-ND/568614","DigiKey 277-1667-ND")</f>
        <v>DigiKey 277-1667-ND</v>
      </c>
      <c r="C8" s="5" t="s">
        <v>13</v>
      </c>
      <c r="D8" s="7">
        <v>0.37</v>
      </c>
      <c r="E8" s="8" t="str">
        <f t="shared" si="2"/>
        <v>$1.48</v>
      </c>
    </row>
    <row r="9">
      <c r="A9" s="5">
        <v>1.0</v>
      </c>
      <c r="B9" s="6" t="str">
        <f>HYPERLINK("https://www.jameco.com/webapp/wcs/stores/servlet/Product_10001_10001_2039312_-1","Jameco Part no. 2039312")</f>
        <v>Jameco Part no. 2039312</v>
      </c>
      <c r="C9" s="5" t="s">
        <v>14</v>
      </c>
      <c r="D9" s="7">
        <v>2.39</v>
      </c>
      <c r="E9" s="8" t="str">
        <f t="shared" si="2"/>
        <v>$2.39</v>
      </c>
    </row>
    <row r="10">
      <c r="A10" s="5">
        <v>2.0</v>
      </c>
      <c r="B10" s="6" t="str">
        <f>HYPERLINK("https://www.jameco.com/webapp/wcs/stores/servlet/ProductDisplay?catalogId=10001&amp;langId=-1&amp;productId=545633&amp;storeId=10001&amp;krypto=vFgRhKXJZKuM8sLfuPRmxv3tw%2BNp1UpMShMPD%2BbrH7coraiKmcYu2g%3D%3D&amp;ddkey=https:StoreCatalogDrillDownView","Jameco Part no. 545633")</f>
        <v>Jameco Part no. 545633</v>
      </c>
      <c r="C10" s="10" t="s">
        <v>15</v>
      </c>
      <c r="D10" s="7">
        <v>0.45</v>
      </c>
      <c r="E10" s="8" t="str">
        <f t="shared" si="2"/>
        <v>$0.90</v>
      </c>
    </row>
    <row r="11">
      <c r="A11" s="5">
        <v>2.0</v>
      </c>
      <c r="B11" s="6" t="str">
        <f>HYPERLINK("https://www.sparkfun.com/products/97","SparkFun COM-00097")</f>
        <v>SparkFun COM-00097</v>
      </c>
      <c r="C11" s="5" t="s">
        <v>16</v>
      </c>
      <c r="D11" s="7">
        <v>0.35</v>
      </c>
      <c r="E11" s="8" t="str">
        <f t="shared" si="2"/>
        <v>$0.70</v>
      </c>
    </row>
    <row r="12">
      <c r="A12" s="5">
        <v>1.0</v>
      </c>
      <c r="B12" s="6" t="str">
        <f>HYPERLINK("https://oshpark.com/shared_projects/x9paDDjI","P.C. Board")</f>
        <v>P.C. Board</v>
      </c>
      <c r="C12" s="5" t="s">
        <v>17</v>
      </c>
      <c r="D12" s="7">
        <v>12.0</v>
      </c>
      <c r="E12" s="8" t="str">
        <f t="shared" si="2"/>
        <v>$12.00</v>
      </c>
      <c r="F12" s="5" t="s">
        <v>18</v>
      </c>
    </row>
    <row r="13">
      <c r="A13" s="5">
        <v>2.0</v>
      </c>
      <c r="B13" s="6" t="str">
        <f>HYPERLINK("http://www.ebay.com/itm/310839605327?_trksid=p2060353.m2749.l2649&amp;ssPageName=STRK%3AMEBIDX%3AIT","8x1 2mm female header")</f>
        <v>8x1 2mm female header</v>
      </c>
      <c r="C13" s="5" t="s">
        <v>19</v>
      </c>
      <c r="D13" s="7">
        <v>0.75</v>
      </c>
      <c r="E13" s="8" t="str">
        <f t="shared" si="2"/>
        <v>$1.50</v>
      </c>
      <c r="F13" s="5" t="s">
        <v>20</v>
      </c>
    </row>
    <row r="14">
      <c r="A14" s="5">
        <v>2.0</v>
      </c>
      <c r="B14" s="9" t="str">
        <f>HYPERLINK("http://www.ebay.com/itm/321697892453?_trksid=p2060353.m2749.l2649&amp;ssPageName=STRK%3AMEBIDX%3AIT","8x1 2mm male pins")</f>
        <v>8x1 2mm male pins</v>
      </c>
      <c r="C14" s="5" t="s">
        <v>21</v>
      </c>
      <c r="D14" s="7">
        <v>0.3</v>
      </c>
      <c r="E14" s="8" t="str">
        <f t="shared" si="2"/>
        <v>$0.60</v>
      </c>
      <c r="F14" s="5" t="s">
        <v>20</v>
      </c>
    </row>
    <row r="15">
      <c r="A15" s="5">
        <v>1.0</v>
      </c>
      <c r="B15" s="6" t="str">
        <f>HYPERLINK("http://www.ebay.com/itm/ESP8266-ESP-12E-Serial-WIFI-Wireless-Transceiver-Wireless-Module-LWIP-AP-STA/191607430420?_trksid=p2047675.c100012.m1985&amp;_trkparms=aid%3D444000%26algo%3DSOI.DEFAULT%26ao%3D1%26asc%3D32938%26meid%3D3952ff1be7584669abd8e15242651e7a%26pid%3D100012%26rk%3D5%26rkt%3D10%26sd%3D191585324076","ESP-12E")</f>
        <v>ESP-12E</v>
      </c>
      <c r="C15" s="5" t="s">
        <v>22</v>
      </c>
      <c r="D15" s="11">
        <v>2.89</v>
      </c>
      <c r="E15" s="8" t="str">
        <f t="shared" si="2"/>
        <v>$2.89</v>
      </c>
    </row>
    <row r="16">
      <c r="D16" s="8"/>
    </row>
    <row r="17">
      <c r="D17" s="8"/>
      <c r="E17" s="8" t="str">
        <f>SUM(E3:E15)</f>
        <v>$30.57</v>
      </c>
      <c r="F17" s="5" t="s">
        <v>23</v>
      </c>
    </row>
    <row r="18">
      <c r="D18" s="8"/>
    </row>
    <row r="19">
      <c r="D19" s="8"/>
    </row>
    <row r="20">
      <c r="D20" s="8"/>
    </row>
    <row r="21">
      <c r="D21" s="8"/>
    </row>
    <row r="22">
      <c r="D22" s="8"/>
    </row>
    <row r="23">
      <c r="D23" s="8"/>
    </row>
    <row r="24">
      <c r="D24" s="8"/>
    </row>
    <row r="25">
      <c r="D25" s="8"/>
    </row>
    <row r="26">
      <c r="D26" s="8"/>
    </row>
    <row r="27">
      <c r="D27" s="8"/>
    </row>
    <row r="28">
      <c r="D28" s="8"/>
    </row>
    <row r="29">
      <c r="D29" s="8"/>
    </row>
    <row r="30">
      <c r="D30" s="8"/>
    </row>
    <row r="31">
      <c r="D31" s="8"/>
    </row>
    <row r="32">
      <c r="D32" s="8"/>
    </row>
    <row r="33"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</sheetData>
  <mergeCells count="1">
    <mergeCell ref="A1:F1"/>
  </mergeCells>
  <hyperlinks>
    <hyperlink r:id="rId1" ref="B3"/>
    <hyperlink r:id="rId2" ref="B4"/>
    <hyperlink r:id="rId3" ref="B5"/>
    <hyperlink r:id="rId4" ref="B6"/>
    <hyperlink r:id="rId5" ref="B7"/>
    <hyperlink r:id="rId6" ref="F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