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900" yWindow="20" windowWidth="16000" windowHeight="11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" l="1"/>
  <c r="S7" i="1"/>
  <c r="Q7" i="1"/>
  <c r="O7" i="1"/>
  <c r="M7" i="1"/>
  <c r="A7" i="1"/>
  <c r="U8" i="1"/>
  <c r="S8" i="1"/>
  <c r="Q8" i="1"/>
  <c r="O8" i="1"/>
  <c r="M8" i="1"/>
  <c r="A4" i="1"/>
  <c r="A5" i="1"/>
  <c r="A6" i="1"/>
  <c r="A8" i="1"/>
  <c r="U10" i="1"/>
  <c r="Q10" i="1"/>
  <c r="O12" i="1"/>
  <c r="O11" i="1"/>
  <c r="M13" i="1"/>
  <c r="A3" i="1"/>
  <c r="A9" i="1"/>
  <c r="A10" i="1"/>
  <c r="A11" i="1"/>
  <c r="A12" i="1"/>
  <c r="U3" i="1"/>
  <c r="U4" i="1"/>
  <c r="U5" i="1"/>
  <c r="U6" i="1"/>
  <c r="U9" i="1"/>
  <c r="U11" i="1"/>
  <c r="U12" i="1"/>
  <c r="S3" i="1"/>
  <c r="S4" i="1"/>
  <c r="S5" i="1"/>
  <c r="S6" i="1"/>
  <c r="S9" i="1"/>
  <c r="S10" i="1"/>
  <c r="S11" i="1"/>
  <c r="S12" i="1"/>
  <c r="Q3" i="1"/>
  <c r="Q4" i="1"/>
  <c r="Q5" i="1"/>
  <c r="Q6" i="1"/>
  <c r="Q9" i="1"/>
  <c r="Q11" i="1"/>
  <c r="Q12" i="1"/>
  <c r="O3" i="1"/>
  <c r="O4" i="1"/>
  <c r="O5" i="1"/>
  <c r="O6" i="1"/>
  <c r="O9" i="1"/>
  <c r="O10" i="1"/>
  <c r="M3" i="1"/>
  <c r="M4" i="1"/>
  <c r="M5" i="1"/>
  <c r="M6" i="1"/>
  <c r="M9" i="1"/>
  <c r="M10" i="1"/>
  <c r="M11" i="1"/>
  <c r="M12" i="1"/>
</calcChain>
</file>

<file path=xl/sharedStrings.xml><?xml version="1.0" encoding="utf-8"?>
<sst xmlns="http://schemas.openxmlformats.org/spreadsheetml/2006/main" count="105" uniqueCount="73">
  <si>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</si>
  <si>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</si>
  <si>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</si>
  <si>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</si>
  <si>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</si>
  <si>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</si>
  <si>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</si>
  <si>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</si>
  <si>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</si>
  <si>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</si>
  <si>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</si>
  <si>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</si>
  <si>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</si>
  <si>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</si>
  <si>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</si>
  <si>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1%, 1/16 W</t>
  </si>
  <si>
    <t>Samsung Electro-Mechanics America, Inc.</t>
  </si>
  <si>
    <t>Digi-Key</t>
  </si>
  <si>
    <t>Murata Electronics North America</t>
  </si>
  <si>
    <t>Yageo</t>
  </si>
  <si>
    <t>Microchip Technology</t>
  </si>
  <si>
    <t>Rail-to-Rail Input and Output, Single Supply, Quad Op Amp</t>
  </si>
  <si>
    <t>14-TSSOP</t>
  </si>
  <si>
    <t>Gain</t>
  </si>
  <si>
    <t>MCP6004T-I/ST</t>
  </si>
  <si>
    <t>MCP6004T-I/STCT-ND</t>
  </si>
  <si>
    <t>1uF</t>
  </si>
  <si>
    <t>Quantity of 25</t>
  </si>
  <si>
    <t>Quantitiy of 100</t>
  </si>
  <si>
    <t>Quantity of 1000</t>
  </si>
  <si>
    <t>Quantity of 500</t>
  </si>
  <si>
    <t>1206</t>
  </si>
  <si>
    <t>SMD (SMT) Tab</t>
  </si>
  <si>
    <t>Linx Technologies Inc.</t>
  </si>
  <si>
    <t>BAT-HLD-001</t>
  </si>
  <si>
    <t>BAT-HLD-001-ND</t>
  </si>
  <si>
    <t>PulseFit</t>
  </si>
  <si>
    <t>THT</t>
  </si>
  <si>
    <t>THT, Right</t>
  </si>
  <si>
    <t>Breakout</t>
  </si>
  <si>
    <t>Sullins Connector Solutions</t>
  </si>
  <si>
    <t>PPPC051LGBN-RC</t>
  </si>
  <si>
    <t xml:space="preserve"> S5480-ND</t>
  </si>
  <si>
    <t>LTST-C150EKT</t>
  </si>
  <si>
    <t>Lite-On Inc.</t>
  </si>
  <si>
    <t>160-1168-1-ND</t>
  </si>
  <si>
    <t>Diode</t>
  </si>
  <si>
    <t>Standard, small-signal</t>
  </si>
  <si>
    <t>SOD-323F</t>
  </si>
  <si>
    <t>D1</t>
  </si>
  <si>
    <t>Panasonic Electronic Components</t>
  </si>
  <si>
    <t>DA2J10400L</t>
  </si>
  <si>
    <t>DA2J10400LCT-ND</t>
  </si>
  <si>
    <t>YAG3064CT-ND</t>
  </si>
  <si>
    <t>10%, 6.3V, X6S</t>
  </si>
  <si>
    <t>GRM155C80J105KE15D</t>
  </si>
  <si>
    <t>490-6281-1-ND</t>
  </si>
  <si>
    <t>BATT</t>
  </si>
  <si>
    <t>LD1, LD2, LD3, LD4, LD5, LD6, LD7, LD8, LD9, LD10, LD11, LD12, LD13, LD14, LD15, LD16, LD17, LD18</t>
  </si>
  <si>
    <t>va</t>
  </si>
  <si>
    <t>R1,R11</t>
  </si>
  <si>
    <t>C1,C2,C4</t>
  </si>
  <si>
    <t>R3,R6,R7</t>
  </si>
  <si>
    <t>RC1005F333CS</t>
  </si>
  <si>
    <t>1276-3461-1-ND</t>
  </si>
  <si>
    <t>MCP6002</t>
  </si>
  <si>
    <t>pnp</t>
  </si>
  <si>
    <t>npn</t>
  </si>
  <si>
    <t>headers</t>
  </si>
  <si>
    <t>10k</t>
  </si>
  <si>
    <t>150k</t>
  </si>
  <si>
    <t>30k</t>
  </si>
  <si>
    <t>47k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</si>
</sst>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164" fontId="4" fillId="0" borderId="0" xfId="0" applyNumberFormat="1" applyFont="1"/>
    <xf numFmtId="0" fontId="1" fillId="0" borderId="0" xfId="0" applyFont="1" applyFill="1" applyBorder="1"/>
    <xf numFmtId="0" fontId="1" fillId="0" borderId="0" xfId="0" quotePrefix="1" applyFont="1" applyBorder="1"/>
    <xf numFmtId="16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/>
    <xf numFmtId="0" fontId="1" fillId="0" borderId="0" xfId="0" quotePrefix="1" applyFont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1" fillId="0" borderId="0" xfId="0" quotePrefix="1" applyFont="1" applyFill="1" applyBorder="1"/>
    <xf numFmtId="0" fontId="4" fillId="0" borderId="1" xfId="0" applyFont="1" applyBorder="1" applyAlignment="1">
      <alignment vertical="top"/>
    </xf>
    <xf numFmtId="0" fontId="1" fillId="2" borderId="1" xfId="0" quotePrefix="1" applyFont="1" applyFill="1" applyBorder="1" applyAlignment="1">
      <alignment horizontal="center" vertical="top"/>
    </xf>
    <xf numFmtId="0" fontId="1" fillId="0" borderId="0" xfId="0" quotePrefix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1" fillId="0" borderId="0" xfId="0" quotePrefix="1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wrapText="1"/>
    </xf>
    <xf numFmtId="0" fontId="1" fillId="2" borderId="1" xfId="0" quotePrefix="1" applyFont="1" applyFill="1" applyBorder="1" applyAlignment="1">
      <alignment horizontal="center" wrapText="1"/>
    </xf>
    <xf numFmtId="49" fontId="4" fillId="0" borderId="0" xfId="0" applyNumberFormat="1" applyFont="1" applyBorder="1" applyAlignment="1">
      <alignment wrapText="1"/>
    </xf>
    <xf numFmtId="0" fontId="4" fillId="0" borderId="0" xfId="0" quotePrefix="1" applyFont="1" applyAlignment="1">
      <alignment wrapText="1"/>
    </xf>
    <xf numFmtId="0" fontId="4" fillId="0" borderId="0" xfId="0" applyFont="1" applyAlignment="1">
      <alignment wrapText="1"/>
    </xf>
    <xf numFmtId="0" fontId="4" fillId="3" borderId="1" xfId="0" applyFont="1" applyFill="1" applyBorder="1" applyAlignment="1">
      <alignment horizontal="center"/>
    </xf>
  </cellXfs>
  <cellStyles count="2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zoomScale="150" zoomScaleNormal="150" zoomScalePageLayoutView="150" workbookViewId="0">
      <selection activeCell="A7" sqref="A7:XFD7"/>
    </sheetView>
  </sheetViews>
  <sheetFormatPr baseColWidth="10" defaultRowHeight="11" x14ac:dyDescent="0"/>
  <cols>
    <col min="1" max="1" width="5.33203125" style="12" bestFit="1" customWidth="1"/>
    <col min="2" max="2" width="15.83203125" style="12" bestFit="1" customWidth="1"/>
    <col min="3" max="3" width="25.6640625" style="12" bestFit="1" customWidth="1"/>
    <col min="4" max="4" width="10.6640625" style="12" bestFit="1" customWidth="1"/>
    <col min="5" max="5" width="8.6640625" style="25" customWidth="1"/>
    <col min="6" max="6" width="10.5" style="12" bestFit="1" customWidth="1"/>
    <col min="7" max="7" width="18.6640625" style="20" bestFit="1" customWidth="1"/>
    <col min="8" max="8" width="18.1640625" style="12" bestFit="1" customWidth="1"/>
    <col min="9" max="9" width="6.6640625" style="12" bestFit="1" customWidth="1"/>
    <col min="10" max="10" width="17.1640625" style="12" bestFit="1" customWidth="1"/>
    <col min="11" max="11" width="14.6640625" style="12" bestFit="1" customWidth="1"/>
    <col min="12" max="16384" width="10.83203125" style="12"/>
  </cols>
  <sheetData>
    <row r="1" spans="1:21">
      <c r="A1" s="26" t="s">
        <v>36</v>
      </c>
      <c r="B1" s="26"/>
      <c r="C1" s="26"/>
      <c r="D1" s="11"/>
      <c r="E1" s="21"/>
      <c r="F1" s="11"/>
      <c r="G1" s="14"/>
      <c r="H1" s="11"/>
      <c r="I1" s="11"/>
      <c r="J1" s="11"/>
      <c r="K1" s="11"/>
      <c r="L1" s="11"/>
      <c r="M1" s="11"/>
      <c r="N1" s="12" t="s">
        <v>27</v>
      </c>
      <c r="P1" s="12" t="s">
        <v>28</v>
      </c>
      <c r="R1" s="12" t="s">
        <v>30</v>
      </c>
      <c r="T1" s="12" t="s">
        <v>29</v>
      </c>
    </row>
    <row r="2" spans="1:21">
      <c r="A2" s="1" t="s">
        <v>0</v>
      </c>
      <c r="B2" s="1" t="s">
        <v>1</v>
      </c>
      <c r="C2" s="1" t="s">
        <v>2</v>
      </c>
      <c r="D2" s="1" t="s">
        <v>9</v>
      </c>
      <c r="E2" s="22" t="s">
        <v>10</v>
      </c>
      <c r="F2" s="1" t="s">
        <v>3</v>
      </c>
      <c r="G2" s="15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13</v>
      </c>
      <c r="M2" s="1" t="s">
        <v>12</v>
      </c>
    </row>
    <row r="3" spans="1:21" ht="22">
      <c r="A3" s="4" t="e">
        <f>#REF!+1</f>
        <v>#REF!</v>
      </c>
      <c r="B3" s="6" t="s">
        <v>65</v>
      </c>
      <c r="C3" s="8" t="s">
        <v>21</v>
      </c>
      <c r="D3" s="6" t="s">
        <v>11</v>
      </c>
      <c r="E3" s="8" t="s">
        <v>22</v>
      </c>
      <c r="F3" s="6" t="s">
        <v>23</v>
      </c>
      <c r="G3" s="17" t="s">
        <v>20</v>
      </c>
      <c r="H3" s="3" t="s">
        <v>24</v>
      </c>
      <c r="I3" s="3">
        <v>1</v>
      </c>
      <c r="J3" s="10" t="s">
        <v>17</v>
      </c>
      <c r="K3" s="6" t="s">
        <v>25</v>
      </c>
      <c r="L3" s="5">
        <v>0.44</v>
      </c>
      <c r="M3" s="2">
        <f t="shared" ref="M3:M12" si="0">I3*L3</f>
        <v>0.44</v>
      </c>
      <c r="N3" s="2">
        <v>0.36</v>
      </c>
      <c r="O3" s="2">
        <f t="shared" ref="O3:Q12" si="1">$I3*N3</f>
        <v>0.36</v>
      </c>
      <c r="P3" s="2">
        <v>0.33</v>
      </c>
      <c r="Q3" s="2">
        <f t="shared" si="1"/>
        <v>0.33</v>
      </c>
      <c r="R3" s="2">
        <v>0.33</v>
      </c>
      <c r="S3" s="2">
        <f t="shared" ref="S3" si="2">$I3*R3</f>
        <v>0.33</v>
      </c>
      <c r="T3" s="2">
        <v>0.33</v>
      </c>
      <c r="U3" s="2">
        <f t="shared" ref="U3" si="3">$I3*T3</f>
        <v>0.33</v>
      </c>
    </row>
    <row r="4" spans="1:21" ht="22">
      <c r="A4" s="4" t="e">
        <f t="shared" ref="A4:A12" si="4">A3+1</f>
        <v>#REF!</v>
      </c>
      <c r="B4" s="6" t="s">
        <v>66</v>
      </c>
      <c r="C4" s="6"/>
      <c r="D4" s="6" t="s">
        <v>11</v>
      </c>
      <c r="E4" s="8" t="s">
        <v>32</v>
      </c>
      <c r="F4" s="6" t="s">
        <v>57</v>
      </c>
      <c r="G4" s="18" t="s">
        <v>33</v>
      </c>
      <c r="H4" s="13" t="s">
        <v>34</v>
      </c>
      <c r="I4" s="3">
        <v>1</v>
      </c>
      <c r="J4" s="10" t="s">
        <v>17</v>
      </c>
      <c r="K4" s="9" t="s">
        <v>35</v>
      </c>
      <c r="L4" s="5">
        <v>0.28000000000000003</v>
      </c>
      <c r="M4" s="2">
        <f t="shared" si="0"/>
        <v>0.28000000000000003</v>
      </c>
      <c r="N4" s="2">
        <v>0.25679999999999997</v>
      </c>
      <c r="O4" s="2">
        <f t="shared" si="1"/>
        <v>0.25679999999999997</v>
      </c>
      <c r="P4" s="2">
        <v>0.23300000000000001</v>
      </c>
      <c r="Q4" s="2">
        <f t="shared" si="1"/>
        <v>0.23300000000000001</v>
      </c>
      <c r="R4" s="2">
        <v>0.23300000000000001</v>
      </c>
      <c r="S4" s="2">
        <f t="shared" ref="S4" si="5">$I4*R4</f>
        <v>0.23300000000000001</v>
      </c>
      <c r="T4" s="2">
        <v>0.22875000000000001</v>
      </c>
      <c r="U4" s="2">
        <f t="shared" ref="U4" si="6">$I4*T4</f>
        <v>0.22875000000000001</v>
      </c>
    </row>
    <row r="5" spans="1:21">
      <c r="A5" s="4" t="e">
        <f t="shared" si="4"/>
        <v>#REF!</v>
      </c>
      <c r="B5" s="6" t="s">
        <v>67</v>
      </c>
      <c r="C5" s="6"/>
      <c r="D5" s="6" t="s">
        <v>37</v>
      </c>
      <c r="E5" s="23" t="s">
        <v>38</v>
      </c>
      <c r="F5" s="6" t="s">
        <v>39</v>
      </c>
      <c r="G5" s="18" t="s">
        <v>40</v>
      </c>
      <c r="H5" s="13" t="s">
        <v>41</v>
      </c>
      <c r="I5" s="7">
        <v>1</v>
      </c>
      <c r="J5" s="10" t="s">
        <v>17</v>
      </c>
      <c r="K5" s="9" t="s">
        <v>42</v>
      </c>
      <c r="L5" s="5">
        <v>0.87</v>
      </c>
      <c r="M5" s="2">
        <f t="shared" si="0"/>
        <v>0.87</v>
      </c>
      <c r="N5" s="12">
        <v>0.63239999999999996</v>
      </c>
      <c r="O5" s="2">
        <f t="shared" si="1"/>
        <v>0.63239999999999996</v>
      </c>
      <c r="P5" s="12">
        <v>0.51749999999999996</v>
      </c>
      <c r="Q5" s="2">
        <f t="shared" si="1"/>
        <v>0.51749999999999996</v>
      </c>
      <c r="R5" s="12">
        <v>0.41399999999999998</v>
      </c>
      <c r="S5" s="2">
        <f t="shared" ref="S5" si="7">$I5*R5</f>
        <v>0.41399999999999998</v>
      </c>
      <c r="T5" s="12">
        <v>0.36799999999999999</v>
      </c>
      <c r="U5" s="2">
        <f t="shared" ref="U5" si="8">$I5*T5</f>
        <v>0.36799999999999999</v>
      </c>
    </row>
    <row r="6" spans="1:21">
      <c r="A6" s="4" t="e">
        <f t="shared" si="4"/>
        <v>#REF!</v>
      </c>
      <c r="B6" s="6" t="s">
        <v>68</v>
      </c>
      <c r="C6" s="6"/>
      <c r="D6" s="6" t="s">
        <v>11</v>
      </c>
      <c r="E6" s="23" t="s">
        <v>31</v>
      </c>
      <c r="F6" s="6" t="s">
        <v>58</v>
      </c>
      <c r="G6" s="18" t="s">
        <v>44</v>
      </c>
      <c r="H6" s="13" t="s">
        <v>43</v>
      </c>
      <c r="I6" s="7">
        <v>19</v>
      </c>
      <c r="J6" s="10" t="s">
        <v>17</v>
      </c>
      <c r="K6" s="9" t="s">
        <v>45</v>
      </c>
      <c r="L6" s="5">
        <v>0.26200000000000001</v>
      </c>
      <c r="M6" s="2">
        <f t="shared" si="0"/>
        <v>4.9779999999999998</v>
      </c>
      <c r="N6" s="12">
        <v>0.19320000000000001</v>
      </c>
      <c r="O6" s="2">
        <f t="shared" si="1"/>
        <v>3.6708000000000003</v>
      </c>
      <c r="P6" s="12">
        <v>0.1381</v>
      </c>
      <c r="Q6" s="2">
        <f t="shared" si="1"/>
        <v>2.6238999999999999</v>
      </c>
      <c r="R6" s="12">
        <v>8.2839999999999997E-2</v>
      </c>
      <c r="S6" s="2">
        <f t="shared" ref="S6:S8" si="9">$I6*R6</f>
        <v>1.57396</v>
      </c>
      <c r="T6" s="12">
        <v>6.4879999999999993E-2</v>
      </c>
      <c r="U6" s="2">
        <f t="shared" ref="U6:U8" si="10">$I6*T6</f>
        <v>1.2327199999999998</v>
      </c>
    </row>
    <row r="7" spans="1:21">
      <c r="A7" s="4" t="e">
        <f t="shared" si="4"/>
        <v>#REF!</v>
      </c>
      <c r="B7" s="6" t="s">
        <v>46</v>
      </c>
      <c r="C7" s="6" t="s">
        <v>47</v>
      </c>
      <c r="D7" s="6" t="s">
        <v>11</v>
      </c>
      <c r="E7" s="23" t="s">
        <v>48</v>
      </c>
      <c r="F7" s="6" t="s">
        <v>49</v>
      </c>
      <c r="G7" s="19" t="s">
        <v>50</v>
      </c>
      <c r="H7" s="13" t="s">
        <v>51</v>
      </c>
      <c r="I7" s="3">
        <v>1</v>
      </c>
      <c r="J7" s="10" t="s">
        <v>17</v>
      </c>
      <c r="K7" s="9" t="s">
        <v>52</v>
      </c>
      <c r="L7" s="5">
        <v>0.1</v>
      </c>
      <c r="M7" s="2">
        <f t="shared" si="0"/>
        <v>0.1</v>
      </c>
      <c r="N7" s="12">
        <v>3.1600000000000003E-2</v>
      </c>
      <c r="O7" s="2">
        <f t="shared" si="1"/>
        <v>3.1600000000000003E-2</v>
      </c>
      <c r="P7" s="12">
        <v>2.4400000000000002E-2</v>
      </c>
      <c r="Q7" s="2">
        <f t="shared" si="1"/>
        <v>2.4400000000000002E-2</v>
      </c>
      <c r="R7" s="12">
        <v>2.3060000000000001E-2</v>
      </c>
      <c r="S7" s="2">
        <f t="shared" si="9"/>
        <v>2.3060000000000001E-2</v>
      </c>
      <c r="T7" s="12">
        <v>2.0959999999999999E-2</v>
      </c>
      <c r="U7" s="2">
        <f t="shared" si="10"/>
        <v>2.0959999999999999E-2</v>
      </c>
    </row>
    <row r="8" spans="1:21">
      <c r="A8" s="4" t="e">
        <f>A6+1</f>
        <v>#REF!</v>
      </c>
      <c r="B8" s="6" t="s">
        <v>26</v>
      </c>
      <c r="C8" s="6" t="s">
        <v>54</v>
      </c>
      <c r="D8" s="7" t="s">
        <v>11</v>
      </c>
      <c r="E8" s="24" t="s">
        <v>14</v>
      </c>
      <c r="F8" s="6" t="s">
        <v>61</v>
      </c>
      <c r="G8" s="18" t="s">
        <v>18</v>
      </c>
      <c r="H8" s="13" t="s">
        <v>55</v>
      </c>
      <c r="I8" s="6">
        <v>3</v>
      </c>
      <c r="J8" s="10" t="s">
        <v>17</v>
      </c>
      <c r="K8" s="9" t="s">
        <v>56</v>
      </c>
      <c r="L8" s="5">
        <v>0.1</v>
      </c>
      <c r="M8" s="2">
        <f t="shared" si="0"/>
        <v>0.30000000000000004</v>
      </c>
      <c r="N8" s="12">
        <v>1.2E-2</v>
      </c>
      <c r="O8" s="2">
        <f t="shared" si="1"/>
        <v>3.6000000000000004E-2</v>
      </c>
      <c r="P8" s="12">
        <v>5.4999999999999997E-3</v>
      </c>
      <c r="Q8" s="2">
        <f t="shared" si="1"/>
        <v>1.6500000000000001E-2</v>
      </c>
      <c r="R8" s="12">
        <v>3.8600000000000001E-3</v>
      </c>
      <c r="S8" s="2">
        <f t="shared" si="9"/>
        <v>1.158E-2</v>
      </c>
      <c r="T8" s="12">
        <v>3.0000000000000001E-3</v>
      </c>
      <c r="U8" s="2">
        <f t="shared" si="10"/>
        <v>9.0000000000000011E-3</v>
      </c>
    </row>
    <row r="9" spans="1:21">
      <c r="A9" s="4" t="e">
        <f t="shared" si="4"/>
        <v>#REF!</v>
      </c>
      <c r="B9" s="6" t="s">
        <v>69</v>
      </c>
      <c r="C9" s="6" t="s">
        <v>47</v>
      </c>
      <c r="D9" s="6" t="s">
        <v>11</v>
      </c>
      <c r="E9" s="23" t="s">
        <v>48</v>
      </c>
      <c r="F9" s="6" t="s">
        <v>49</v>
      </c>
      <c r="G9" s="19" t="s">
        <v>50</v>
      </c>
      <c r="H9" s="13" t="s">
        <v>51</v>
      </c>
      <c r="I9" s="3">
        <v>1</v>
      </c>
      <c r="J9" s="10" t="s">
        <v>17</v>
      </c>
      <c r="K9" s="9" t="s">
        <v>52</v>
      </c>
      <c r="L9" s="5">
        <v>0.1</v>
      </c>
      <c r="M9" s="2">
        <f t="shared" si="0"/>
        <v>0.1</v>
      </c>
      <c r="N9" s="12">
        <v>3.1600000000000003E-2</v>
      </c>
      <c r="O9" s="2">
        <f t="shared" si="1"/>
        <v>3.1600000000000003E-2</v>
      </c>
      <c r="P9" s="12">
        <v>2.4400000000000002E-2</v>
      </c>
      <c r="Q9" s="2">
        <f t="shared" si="1"/>
        <v>2.4400000000000002E-2</v>
      </c>
      <c r="R9" s="12">
        <v>2.3060000000000001E-2</v>
      </c>
      <c r="S9" s="2">
        <f t="shared" ref="S9" si="11">$I9*R9</f>
        <v>2.3060000000000001E-2</v>
      </c>
      <c r="T9" s="12">
        <v>2.0959999999999999E-2</v>
      </c>
      <c r="U9" s="2">
        <f t="shared" ref="U9" si="12">$I9*T9</f>
        <v>2.0959999999999999E-2</v>
      </c>
    </row>
    <row r="10" spans="1:21" ht="22">
      <c r="A10" s="4" t="e">
        <f t="shared" si="4"/>
        <v>#REF!</v>
      </c>
      <c r="B10" s="6" t="s">
        <v>71</v>
      </c>
      <c r="C10" s="7" t="s">
        <v>15</v>
      </c>
      <c r="D10" s="7" t="s">
        <v>11</v>
      </c>
      <c r="E10" s="24" t="s">
        <v>14</v>
      </c>
      <c r="F10" s="6" t="s">
        <v>60</v>
      </c>
      <c r="G10" s="16" t="s">
        <v>16</v>
      </c>
      <c r="H10" s="13" t="s">
        <v>63</v>
      </c>
      <c r="I10" s="7">
        <v>2</v>
      </c>
      <c r="J10" s="10" t="s">
        <v>17</v>
      </c>
      <c r="K10" s="9" t="s">
        <v>64</v>
      </c>
      <c r="L10" s="5">
        <v>0.1</v>
      </c>
      <c r="M10" s="2">
        <f t="shared" si="0"/>
        <v>0.2</v>
      </c>
      <c r="N10" s="12">
        <v>9.5999999999999992E-3</v>
      </c>
      <c r="O10" s="2">
        <f t="shared" si="1"/>
        <v>1.9199999999999998E-2</v>
      </c>
      <c r="P10" s="12">
        <v>5.4000000000000003E-3</v>
      </c>
      <c r="Q10" s="2">
        <f t="shared" si="1"/>
        <v>1.0800000000000001E-2</v>
      </c>
      <c r="R10" s="12">
        <v>3.2799999999999999E-3</v>
      </c>
      <c r="S10" s="2">
        <f t="shared" ref="S10" si="13">$I10*R10</f>
        <v>6.5599999999999999E-3</v>
      </c>
      <c r="T10" s="12">
        <v>2.4199999999999998E-3</v>
      </c>
      <c r="U10" s="2">
        <f>$I10*T10</f>
        <v>4.8399999999999997E-3</v>
      </c>
    </row>
    <row r="11" spans="1:21">
      <c r="A11" s="4" t="e">
        <f t="shared" si="4"/>
        <v>#REF!</v>
      </c>
      <c r="B11" s="6" t="s">
        <v>72</v>
      </c>
      <c r="C11" s="7" t="s">
        <v>15</v>
      </c>
      <c r="D11" s="7" t="s">
        <v>11</v>
      </c>
      <c r="E11" s="24" t="s">
        <v>14</v>
      </c>
      <c r="F11" s="6" t="s">
        <v>61</v>
      </c>
      <c r="G11" s="18" t="s">
        <v>18</v>
      </c>
      <c r="H11" s="13" t="s">
        <v>55</v>
      </c>
      <c r="I11" s="6">
        <v>3</v>
      </c>
      <c r="J11" s="10" t="s">
        <v>17</v>
      </c>
      <c r="K11" s="9" t="s">
        <v>56</v>
      </c>
      <c r="L11" s="5">
        <v>0.1</v>
      </c>
      <c r="M11" s="2">
        <f t="shared" si="0"/>
        <v>0.30000000000000004</v>
      </c>
      <c r="N11" s="12">
        <v>1.2E-2</v>
      </c>
      <c r="O11" s="2">
        <f t="shared" si="1"/>
        <v>3.6000000000000004E-2</v>
      </c>
      <c r="P11" s="12">
        <v>5.4999999999999997E-3</v>
      </c>
      <c r="Q11" s="2">
        <f t="shared" si="1"/>
        <v>1.6500000000000001E-2</v>
      </c>
      <c r="R11" s="12">
        <v>3.8600000000000001E-3</v>
      </c>
      <c r="S11" s="2">
        <f t="shared" ref="S11" si="14">$I11*R11</f>
        <v>1.158E-2</v>
      </c>
      <c r="T11" s="12">
        <v>3.0000000000000001E-3</v>
      </c>
      <c r="U11" s="2">
        <f t="shared" ref="U11" si="15">$I11*T11</f>
        <v>9.0000000000000011E-3</v>
      </c>
    </row>
    <row r="12" spans="1:21">
      <c r="A12" s="4" t="e">
        <f t="shared" si="4"/>
        <v>#REF!</v>
      </c>
      <c r="B12" s="6" t="s">
        <v>70</v>
      </c>
      <c r="C12" s="7" t="s">
        <v>15</v>
      </c>
      <c r="D12" s="7" t="s">
        <v>11</v>
      </c>
      <c r="E12" s="24" t="s">
        <v>14</v>
      </c>
      <c r="F12" s="6" t="s">
        <v>62</v>
      </c>
      <c r="G12" s="17" t="s">
        <v>19</v>
      </c>
      <c r="H12" s="13" t="s">
        <v>59</v>
      </c>
      <c r="I12" s="6">
        <v>3</v>
      </c>
      <c r="J12" s="10" t="s">
        <v>17</v>
      </c>
      <c r="K12" s="9" t="s">
        <v>53</v>
      </c>
      <c r="L12" s="5">
        <v>0.1</v>
      </c>
      <c r="M12" s="2">
        <f t="shared" si="0"/>
        <v>0.30000000000000004</v>
      </c>
      <c r="N12" s="12">
        <v>8.3999999999999995E-3</v>
      </c>
      <c r="O12" s="2">
        <f t="shared" si="1"/>
        <v>2.52E-2</v>
      </c>
      <c r="P12" s="12">
        <v>4.7999999999999996E-3</v>
      </c>
      <c r="Q12" s="2">
        <f t="shared" si="1"/>
        <v>1.44E-2</v>
      </c>
      <c r="R12" s="12">
        <v>2.9399999999999999E-3</v>
      </c>
      <c r="S12" s="2">
        <f t="shared" ref="S12" si="16">$I12*R12</f>
        <v>8.8199999999999997E-3</v>
      </c>
      <c r="T12" s="12">
        <v>2.16E-3</v>
      </c>
      <c r="U12" s="2">
        <f t="shared" ref="U12" si="17">$I12*T12</f>
        <v>6.4799999999999996E-3</v>
      </c>
    </row>
    <row r="13" spans="1:21">
      <c r="M13" s="2" t="e">
        <f>SUM(#REF!,#REF!,#REF!,O3,O4,O5,S6,O8,O9,Q10,O11,O12,#REF!,#REF!,#REF!,#REF!,#REF!,#REF!)</f>
        <v>#REF!</v>
      </c>
      <c r="O13" s="2"/>
      <c r="Q13" s="2"/>
      <c r="S13" s="2"/>
      <c r="U13" s="2"/>
    </row>
    <row r="14" spans="1:21">
      <c r="O14" s="2"/>
      <c r="Q14" s="2"/>
      <c r="S14" s="2"/>
      <c r="U14" s="2"/>
    </row>
    <row r="15" spans="1:21">
      <c r="O15" s="2"/>
      <c r="Q15" s="2"/>
      <c r="S15" s="2"/>
      <c r="U15" s="2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2016-08-24T02:18:15Z</dcterms:modified>
</cp:coreProperties>
</file>